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80" yWindow="3795" windowWidth="19215" windowHeight="6570" tabRatio="913"/>
  </bookViews>
  <sheets>
    <sheet name="Contents" sheetId="14" r:id="rId1"/>
    <sheet name="2016-17 wtd pops current" sheetId="11" r:id="rId2"/>
    <sheet name="Substance misuse services" sheetId="9" r:id="rId3"/>
    <sheet name="Age gender adjustments" sheetId="7" r:id="rId4"/>
    <sheet name="SMR&lt;75 &amp; MFF wtd popn" sheetId="3" r:id="rId5"/>
    <sheet name="SMR&lt;75 by MSOA 10gps 5-1wt" sheetId="20" r:id="rId6"/>
    <sheet name="MFF" sheetId="5" r:id="rId7"/>
    <sheet name="Spend weights" sheetId="10" r:id="rId8"/>
  </sheets>
  <externalReferences>
    <externalReference r:id="rId9"/>
    <externalReference r:id="rId10"/>
  </externalReferences>
  <definedNames>
    <definedName name="___ADS2010">[1]ADS2010_Map!$G$7:$G$388</definedName>
    <definedName name="__ADS2010">[1]ADS2010_Map!$G$7:$G$388</definedName>
    <definedName name="_ADS2010">[1]ADS2010_Map!$G$7:$G$388</definedName>
    <definedName name="_xlnm._FilterDatabase" localSheetId="5" hidden="1">'SMR&lt;75 by MSOA 10gps 5-1wt'!$A$4:$N$4</definedName>
    <definedName name="fn">[2]Intro!$B$1</definedName>
  </definedNames>
  <calcPr calcId="145621"/>
</workbook>
</file>

<file path=xl/calcChain.xml><?xml version="1.0" encoding="utf-8"?>
<calcChain xmlns="http://schemas.openxmlformats.org/spreadsheetml/2006/main">
  <c r="I158" i="11" l="1"/>
  <c r="I171" i="11"/>
  <c r="I162" i="11"/>
  <c r="I163" i="11"/>
  <c r="I164" i="11"/>
  <c r="I165" i="11"/>
  <c r="I166" i="11"/>
  <c r="I167" i="11"/>
  <c r="I168" i="11"/>
  <c r="I169" i="11"/>
  <c r="I161"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B11" i="10" l="1"/>
  <c r="C11" i="10"/>
  <c r="F6795" i="20" l="1"/>
  <c r="G6795" i="20" s="1"/>
  <c r="F6794" i="20"/>
  <c r="G6794" i="20" s="1"/>
  <c r="G6793" i="20"/>
  <c r="F6793" i="20"/>
  <c r="F6792" i="20"/>
  <c r="G6792" i="20" s="1"/>
  <c r="F6791" i="20"/>
  <c r="G6791" i="20" s="1"/>
  <c r="G6790" i="20"/>
  <c r="F6790" i="20"/>
  <c r="F6789" i="20"/>
  <c r="G6789" i="20" s="1"/>
  <c r="G6788" i="20"/>
  <c r="F6788" i="20"/>
  <c r="F6787" i="20"/>
  <c r="G6787" i="20" s="1"/>
  <c r="F6786" i="20"/>
  <c r="G6786" i="20" s="1"/>
  <c r="G6785" i="20"/>
  <c r="F6785" i="20"/>
  <c r="F6784" i="20"/>
  <c r="G6784" i="20" s="1"/>
  <c r="F6783" i="20"/>
  <c r="G6783" i="20" s="1"/>
  <c r="F6782" i="20"/>
  <c r="G6782" i="20" s="1"/>
  <c r="G6781" i="20"/>
  <c r="F6781" i="20"/>
  <c r="F6780" i="20"/>
  <c r="G6780" i="20" s="1"/>
  <c r="F6779" i="20"/>
  <c r="G6779" i="20" s="1"/>
  <c r="F6778" i="20"/>
  <c r="G6778" i="20" s="1"/>
  <c r="G6777" i="20"/>
  <c r="F6777" i="20"/>
  <c r="F6776" i="20"/>
  <c r="G6776" i="20" s="1"/>
  <c r="F6775" i="20"/>
  <c r="G6775" i="20" s="1"/>
  <c r="G6774" i="20"/>
  <c r="F6774" i="20"/>
  <c r="F6773" i="20"/>
  <c r="G6773" i="20" s="1"/>
  <c r="G6772" i="20"/>
  <c r="F6772" i="20"/>
  <c r="F6771" i="20"/>
  <c r="G6771" i="20" s="1"/>
  <c r="F6770" i="20"/>
  <c r="G6770" i="20" s="1"/>
  <c r="G6769" i="20"/>
  <c r="F6769" i="20"/>
  <c r="F6768" i="20"/>
  <c r="G6768" i="20" s="1"/>
  <c r="F6767" i="20"/>
  <c r="G6767" i="20" s="1"/>
  <c r="G6766" i="20"/>
  <c r="F6766" i="20"/>
  <c r="F6765" i="20"/>
  <c r="G6765" i="20" s="1"/>
  <c r="F6764" i="20"/>
  <c r="G6764" i="20" s="1"/>
  <c r="F6763" i="20"/>
  <c r="G6763" i="20" s="1"/>
  <c r="F6762" i="20"/>
  <c r="G6762" i="20" s="1"/>
  <c r="G6761" i="20"/>
  <c r="F6761" i="20"/>
  <c r="F6760" i="20"/>
  <c r="G6760" i="20" s="1"/>
  <c r="F6759" i="20"/>
  <c r="G6759" i="20" s="1"/>
  <c r="F6758" i="20"/>
  <c r="G6758" i="20" s="1"/>
  <c r="G6757" i="20"/>
  <c r="F6757" i="20"/>
  <c r="F6756" i="20"/>
  <c r="G6756" i="20" s="1"/>
  <c r="F6755" i="20"/>
  <c r="G6755" i="20" s="1"/>
  <c r="F6754" i="20"/>
  <c r="G6754" i="20" s="1"/>
  <c r="F6753" i="20"/>
  <c r="G6753" i="20" s="1"/>
  <c r="G6752" i="20"/>
  <c r="F6752" i="20"/>
  <c r="F6751" i="20"/>
  <c r="G6751" i="20" s="1"/>
  <c r="F6750" i="20"/>
  <c r="G6750" i="20" s="1"/>
  <c r="G6749" i="20"/>
  <c r="F6749" i="20"/>
  <c r="F6748" i="20"/>
  <c r="G6748" i="20" s="1"/>
  <c r="F6747" i="20"/>
  <c r="G6747" i="20" s="1"/>
  <c r="G6746" i="20"/>
  <c r="F6746" i="20"/>
  <c r="F6745" i="20"/>
  <c r="G6745" i="20" s="1"/>
  <c r="F6744" i="20"/>
  <c r="G6744" i="20" s="1"/>
  <c r="F6743" i="20"/>
  <c r="G6743" i="20" s="1"/>
  <c r="G6742" i="20"/>
  <c r="F6742" i="20"/>
  <c r="F6741" i="20"/>
  <c r="G6741" i="20" s="1"/>
  <c r="F6740" i="20"/>
  <c r="G6740" i="20" s="1"/>
  <c r="F6739" i="20"/>
  <c r="G6739" i="20" s="1"/>
  <c r="G6738" i="20"/>
  <c r="F6738" i="20"/>
  <c r="F6737" i="20"/>
  <c r="G6737" i="20" s="1"/>
  <c r="G6736" i="20"/>
  <c r="F6736" i="20"/>
  <c r="F6735" i="20"/>
  <c r="G6735" i="20" s="1"/>
  <c r="F6734" i="20"/>
  <c r="G6734" i="20" s="1"/>
  <c r="G6733" i="20"/>
  <c r="F6733" i="20"/>
  <c r="F6732" i="20"/>
  <c r="G6732" i="20" s="1"/>
  <c r="F6731" i="20"/>
  <c r="G6731" i="20" s="1"/>
  <c r="G6730" i="20"/>
  <c r="F6730" i="20"/>
  <c r="F6729" i="20"/>
  <c r="G6729" i="20" s="1"/>
  <c r="F6728" i="20"/>
  <c r="G6728" i="20" s="1"/>
  <c r="F6727" i="20"/>
  <c r="G6727" i="20" s="1"/>
  <c r="G6726" i="20"/>
  <c r="F6726" i="20"/>
  <c r="F6725" i="20"/>
  <c r="G6725" i="20" s="1"/>
  <c r="G6724" i="20"/>
  <c r="F6724" i="20"/>
  <c r="F6723" i="20"/>
  <c r="G6723" i="20" s="1"/>
  <c r="F6722" i="20"/>
  <c r="G6722" i="20" s="1"/>
  <c r="G6721" i="20"/>
  <c r="F6721" i="20"/>
  <c r="F6720" i="20"/>
  <c r="G6720" i="20" s="1"/>
  <c r="F6719" i="20"/>
  <c r="G6719" i="20" s="1"/>
  <c r="G6718" i="20"/>
  <c r="F6718" i="20"/>
  <c r="F6717" i="20"/>
  <c r="G6717" i="20" s="1"/>
  <c r="F6716" i="20"/>
  <c r="G6716" i="20" s="1"/>
  <c r="F6715" i="20"/>
  <c r="G6715" i="20" s="1"/>
  <c r="G6714" i="20"/>
  <c r="F6714" i="20"/>
  <c r="F6713" i="20"/>
  <c r="G6713" i="20" s="1"/>
  <c r="F6712" i="20"/>
  <c r="G6712" i="20" s="1"/>
  <c r="F6711" i="20"/>
  <c r="G6711" i="20" s="1"/>
  <c r="F6710" i="20"/>
  <c r="G6710" i="20" s="1"/>
  <c r="F6709" i="20"/>
  <c r="G6709" i="20" s="1"/>
  <c r="F6708" i="20"/>
  <c r="G6708" i="20" s="1"/>
  <c r="F6707" i="20"/>
  <c r="G6707" i="20" s="1"/>
  <c r="F6706" i="20"/>
  <c r="G6706" i="20" s="1"/>
  <c r="F6705" i="20"/>
  <c r="G6705" i="20" s="1"/>
  <c r="F6704" i="20"/>
  <c r="G6704" i="20" s="1"/>
  <c r="F6703" i="20"/>
  <c r="G6703" i="20" s="1"/>
  <c r="F6702" i="20"/>
  <c r="G6702" i="20" s="1"/>
  <c r="F6701" i="20"/>
  <c r="G6701" i="20" s="1"/>
  <c r="F6700" i="20"/>
  <c r="G6700" i="20" s="1"/>
  <c r="F6699" i="20"/>
  <c r="G6699" i="20" s="1"/>
  <c r="F6698" i="20"/>
  <c r="G6698" i="20" s="1"/>
  <c r="F6697" i="20"/>
  <c r="G6697" i="20" s="1"/>
  <c r="F6696" i="20"/>
  <c r="G6696" i="20" s="1"/>
  <c r="F6695" i="20"/>
  <c r="G6695" i="20" s="1"/>
  <c r="F6694" i="20"/>
  <c r="G6694" i="20" s="1"/>
  <c r="F6693" i="20"/>
  <c r="G6693" i="20" s="1"/>
  <c r="F6692" i="20"/>
  <c r="G6692" i="20" s="1"/>
  <c r="F6691" i="20"/>
  <c r="G6691" i="20" s="1"/>
  <c r="F6690" i="20"/>
  <c r="G6690" i="20" s="1"/>
  <c r="F6689" i="20"/>
  <c r="G6689" i="20" s="1"/>
  <c r="F6688" i="20"/>
  <c r="G6688" i="20" s="1"/>
  <c r="F6687" i="20"/>
  <c r="G6687" i="20" s="1"/>
  <c r="F6686" i="20"/>
  <c r="G6686" i="20" s="1"/>
  <c r="F6685" i="20"/>
  <c r="G6685" i="20" s="1"/>
  <c r="F6684" i="20"/>
  <c r="G6684" i="20" s="1"/>
  <c r="F6683" i="20"/>
  <c r="G6683" i="20" s="1"/>
  <c r="F6682" i="20"/>
  <c r="G6682" i="20" s="1"/>
  <c r="F6681" i="20"/>
  <c r="G6681" i="20" s="1"/>
  <c r="F6680" i="20"/>
  <c r="G6680" i="20" s="1"/>
  <c r="F6679" i="20"/>
  <c r="G6679" i="20" s="1"/>
  <c r="F6678" i="20"/>
  <c r="G6678" i="20" s="1"/>
  <c r="F6677" i="20"/>
  <c r="G6677" i="20" s="1"/>
  <c r="F6676" i="20"/>
  <c r="G6676" i="20" s="1"/>
  <c r="F6675" i="20"/>
  <c r="G6675" i="20" s="1"/>
  <c r="F6674" i="20"/>
  <c r="G6674" i="20" s="1"/>
  <c r="F6673" i="20"/>
  <c r="G6673" i="20" s="1"/>
  <c r="F6672" i="20"/>
  <c r="G6672" i="20" s="1"/>
  <c r="F6671" i="20"/>
  <c r="G6671" i="20" s="1"/>
  <c r="F6670" i="20"/>
  <c r="G6670" i="20" s="1"/>
  <c r="F6669" i="20"/>
  <c r="G6669" i="20" s="1"/>
  <c r="F6668" i="20"/>
  <c r="G6668" i="20" s="1"/>
  <c r="F6667" i="20"/>
  <c r="G6667" i="20" s="1"/>
  <c r="F6666" i="20"/>
  <c r="G6666" i="20" s="1"/>
  <c r="F6665" i="20"/>
  <c r="G6665" i="20" s="1"/>
  <c r="F6664" i="20"/>
  <c r="G6664" i="20" s="1"/>
  <c r="F6663" i="20"/>
  <c r="G6663" i="20" s="1"/>
  <c r="F6662" i="20"/>
  <c r="G6662" i="20" s="1"/>
  <c r="F6661" i="20"/>
  <c r="G6661" i="20" s="1"/>
  <c r="F6660" i="20"/>
  <c r="G6660" i="20" s="1"/>
  <c r="F6659" i="20"/>
  <c r="G6659" i="20" s="1"/>
  <c r="F6658" i="20"/>
  <c r="G6658" i="20" s="1"/>
  <c r="F6657" i="20"/>
  <c r="G6657" i="20" s="1"/>
  <c r="F6656" i="20"/>
  <c r="G6656" i="20" s="1"/>
  <c r="F6655" i="20"/>
  <c r="G6655" i="20" s="1"/>
  <c r="F6654" i="20"/>
  <c r="G6654" i="20" s="1"/>
  <c r="F6653" i="20"/>
  <c r="G6653" i="20" s="1"/>
  <c r="F6652" i="20"/>
  <c r="G6652" i="20" s="1"/>
  <c r="F6651" i="20"/>
  <c r="G6651" i="20" s="1"/>
  <c r="F6650" i="20"/>
  <c r="G6650" i="20" s="1"/>
  <c r="F6649" i="20"/>
  <c r="G6649" i="20" s="1"/>
  <c r="F6648" i="20"/>
  <c r="G6648" i="20" s="1"/>
  <c r="F6647" i="20"/>
  <c r="G6647" i="20" s="1"/>
  <c r="F6646" i="20"/>
  <c r="G6646" i="20" s="1"/>
  <c r="F6645" i="20"/>
  <c r="G6645" i="20" s="1"/>
  <c r="F6644" i="20"/>
  <c r="G6644" i="20" s="1"/>
  <c r="D151" i="3"/>
  <c r="F6643" i="20"/>
  <c r="G6643" i="20" s="1"/>
  <c r="F6642" i="20"/>
  <c r="G6642" i="20" s="1"/>
  <c r="F6641" i="20"/>
  <c r="G6641" i="20" s="1"/>
  <c r="F6640" i="20"/>
  <c r="G6640" i="20" s="1"/>
  <c r="F6639" i="20"/>
  <c r="G6639" i="20" s="1"/>
  <c r="F6638" i="20"/>
  <c r="G6638" i="20" s="1"/>
  <c r="F6637" i="20"/>
  <c r="G6637" i="20" s="1"/>
  <c r="F6636" i="20"/>
  <c r="G6636" i="20" s="1"/>
  <c r="F6635" i="20"/>
  <c r="G6635" i="20" s="1"/>
  <c r="F6634" i="20"/>
  <c r="G6634" i="20" s="1"/>
  <c r="F6633" i="20"/>
  <c r="G6633" i="20" s="1"/>
  <c r="F6632" i="20"/>
  <c r="G6632" i="20" s="1"/>
  <c r="F6631" i="20"/>
  <c r="G6631" i="20" s="1"/>
  <c r="F6630" i="20"/>
  <c r="G6630" i="20" s="1"/>
  <c r="F6629" i="20"/>
  <c r="G6629" i="20" s="1"/>
  <c r="F6628" i="20"/>
  <c r="G6628" i="20" s="1"/>
  <c r="F6627" i="20"/>
  <c r="G6627" i="20" s="1"/>
  <c r="F6626" i="20"/>
  <c r="G6626" i="20" s="1"/>
  <c r="F6625" i="20"/>
  <c r="G6625" i="20" s="1"/>
  <c r="F6624" i="20"/>
  <c r="G6624" i="20" s="1"/>
  <c r="F6623" i="20"/>
  <c r="G6623" i="20" s="1"/>
  <c r="F6622" i="20"/>
  <c r="G6622" i="20" s="1"/>
  <c r="F6621" i="20"/>
  <c r="G6621" i="20" s="1"/>
  <c r="F6620" i="20"/>
  <c r="G6620" i="20" s="1"/>
  <c r="F6619" i="20"/>
  <c r="G6619" i="20" s="1"/>
  <c r="F6618" i="20"/>
  <c r="G6618" i="20" s="1"/>
  <c r="F6617" i="20"/>
  <c r="G6617" i="20" s="1"/>
  <c r="F6616" i="20"/>
  <c r="G6616" i="20" s="1"/>
  <c r="F6615" i="20"/>
  <c r="G6615" i="20" s="1"/>
  <c r="F6614" i="20"/>
  <c r="G6614" i="20" s="1"/>
  <c r="F6613" i="20"/>
  <c r="G6613" i="20" s="1"/>
  <c r="F6612" i="20"/>
  <c r="G6612" i="20" s="1"/>
  <c r="F6611" i="20"/>
  <c r="G6611" i="20" s="1"/>
  <c r="F6610" i="20"/>
  <c r="G6610" i="20" s="1"/>
  <c r="F6609" i="20"/>
  <c r="G6609" i="20" s="1"/>
  <c r="F6608" i="20"/>
  <c r="G6608" i="20" s="1"/>
  <c r="F6607" i="20"/>
  <c r="G6607" i="20" s="1"/>
  <c r="F6606" i="20"/>
  <c r="G6606" i="20" s="1"/>
  <c r="F6605" i="20"/>
  <c r="G6605" i="20" s="1"/>
  <c r="F6604" i="20"/>
  <c r="G6604" i="20" s="1"/>
  <c r="F6603" i="20"/>
  <c r="G6603" i="20" s="1"/>
  <c r="F6602" i="20"/>
  <c r="G6602" i="20" s="1"/>
  <c r="F6601" i="20"/>
  <c r="G6601" i="20" s="1"/>
  <c r="F6600" i="20"/>
  <c r="G6600" i="20" s="1"/>
  <c r="F6599" i="20"/>
  <c r="G6599" i="20" s="1"/>
  <c r="F6598" i="20"/>
  <c r="G6598" i="20" s="1"/>
  <c r="F6597" i="20"/>
  <c r="G6597" i="20" s="1"/>
  <c r="F6596" i="20"/>
  <c r="G6596" i="20" s="1"/>
  <c r="F6595" i="20"/>
  <c r="G6595" i="20" s="1"/>
  <c r="F6594" i="20"/>
  <c r="G6594" i="20" s="1"/>
  <c r="F6593" i="20"/>
  <c r="G6593" i="20" s="1"/>
  <c r="F6592" i="20"/>
  <c r="G6592" i="20" s="1"/>
  <c r="F6591" i="20"/>
  <c r="G6591" i="20" s="1"/>
  <c r="F6590" i="20"/>
  <c r="G6590" i="20" s="1"/>
  <c r="F6589" i="20"/>
  <c r="G6589" i="20" s="1"/>
  <c r="F6588" i="20"/>
  <c r="G6588" i="20" s="1"/>
  <c r="F6587" i="20"/>
  <c r="G6587" i="20" s="1"/>
  <c r="F6586" i="20"/>
  <c r="G6586" i="20" s="1"/>
  <c r="F6585" i="20"/>
  <c r="G6585" i="20" s="1"/>
  <c r="F6584" i="20"/>
  <c r="G6584" i="20" s="1"/>
  <c r="F6583" i="20"/>
  <c r="G6583" i="20" s="1"/>
  <c r="F6582" i="20"/>
  <c r="G6582" i="20" s="1"/>
  <c r="F6581" i="20"/>
  <c r="G6581" i="20" s="1"/>
  <c r="F6580" i="20"/>
  <c r="G6580" i="20" s="1"/>
  <c r="F6579" i="20"/>
  <c r="G6579" i="20" s="1"/>
  <c r="F6578" i="20"/>
  <c r="G6578" i="20" s="1"/>
  <c r="F6577" i="20"/>
  <c r="G6577" i="20" s="1"/>
  <c r="F6576" i="20"/>
  <c r="G6576" i="20" s="1"/>
  <c r="F6575" i="20"/>
  <c r="G6575" i="20" s="1"/>
  <c r="F6574" i="20"/>
  <c r="G6574" i="20" s="1"/>
  <c r="F6573" i="20"/>
  <c r="G6573" i="20" s="1"/>
  <c r="F6572" i="20"/>
  <c r="G6572" i="20" s="1"/>
  <c r="F6571" i="20"/>
  <c r="G6571" i="20" s="1"/>
  <c r="F6570" i="20"/>
  <c r="G6570" i="20" s="1"/>
  <c r="F6569" i="20"/>
  <c r="G6569" i="20" s="1"/>
  <c r="F6568" i="20"/>
  <c r="G6568" i="20" s="1"/>
  <c r="F6567" i="20"/>
  <c r="G6567" i="20" s="1"/>
  <c r="F6566" i="20"/>
  <c r="G6566" i="20" s="1"/>
  <c r="F6565" i="20"/>
  <c r="G6565" i="20" s="1"/>
  <c r="F6564" i="20"/>
  <c r="G6564" i="20" s="1"/>
  <c r="F6563" i="20"/>
  <c r="G6563" i="20" s="1"/>
  <c r="F6562" i="20"/>
  <c r="G6562" i="20" s="1"/>
  <c r="F6561" i="20"/>
  <c r="G6561" i="20" s="1"/>
  <c r="F6560" i="20"/>
  <c r="G6560" i="20" s="1"/>
  <c r="F6559" i="20"/>
  <c r="G6559" i="20" s="1"/>
  <c r="F6558" i="20"/>
  <c r="G6558" i="20" s="1"/>
  <c r="F6557" i="20"/>
  <c r="G6557" i="20" s="1"/>
  <c r="F6556" i="20"/>
  <c r="G6556" i="20" s="1"/>
  <c r="F6555" i="20"/>
  <c r="G6555" i="20" s="1"/>
  <c r="F6554" i="20"/>
  <c r="G6554" i="20" s="1"/>
  <c r="F6553" i="20"/>
  <c r="G6553" i="20" s="1"/>
  <c r="F6552" i="20"/>
  <c r="G6552" i="20" s="1"/>
  <c r="F6551" i="20"/>
  <c r="G6551" i="20" s="1"/>
  <c r="F6550" i="20"/>
  <c r="G6550" i="20" s="1"/>
  <c r="F6549" i="20"/>
  <c r="G6549" i="20" s="1"/>
  <c r="F6548" i="20"/>
  <c r="G6548" i="20" s="1"/>
  <c r="F6547" i="20"/>
  <c r="G6547" i="20" s="1"/>
  <c r="F6546" i="20"/>
  <c r="G6546" i="20" s="1"/>
  <c r="F6545" i="20"/>
  <c r="G6545" i="20" s="1"/>
  <c r="F6544" i="20"/>
  <c r="G6544" i="20" s="1"/>
  <c r="F6543" i="20"/>
  <c r="G6543" i="20" s="1"/>
  <c r="F6542" i="20"/>
  <c r="G6542" i="20" s="1"/>
  <c r="F6541" i="20"/>
  <c r="G6541" i="20" s="1"/>
  <c r="F6540" i="20"/>
  <c r="G6540" i="20" s="1"/>
  <c r="F6539" i="20"/>
  <c r="G6539" i="20" s="1"/>
  <c r="F6538" i="20"/>
  <c r="G6538" i="20" s="1"/>
  <c r="F6537" i="20"/>
  <c r="G6537" i="20" s="1"/>
  <c r="F6536" i="20"/>
  <c r="G6536" i="20" s="1"/>
  <c r="F6535" i="20"/>
  <c r="G6535" i="20" s="1"/>
  <c r="F6534" i="20"/>
  <c r="G6534" i="20" s="1"/>
  <c r="F6533" i="20"/>
  <c r="G6533" i="20" s="1"/>
  <c r="F6532" i="20"/>
  <c r="G6532" i="20" s="1"/>
  <c r="F6531" i="20"/>
  <c r="G6531" i="20" s="1"/>
  <c r="F6530" i="20"/>
  <c r="G6530" i="20" s="1"/>
  <c r="F6529" i="20"/>
  <c r="G6529" i="20" s="1"/>
  <c r="F6528" i="20"/>
  <c r="G6528" i="20" s="1"/>
  <c r="F6527" i="20"/>
  <c r="G6527" i="20" s="1"/>
  <c r="F6526" i="20"/>
  <c r="G6526" i="20" s="1"/>
  <c r="F6525" i="20"/>
  <c r="G6525" i="20" s="1"/>
  <c r="F6524" i="20"/>
  <c r="G6524" i="20" s="1"/>
  <c r="F6523" i="20"/>
  <c r="G6523" i="20" s="1"/>
  <c r="F6522" i="20"/>
  <c r="G6522" i="20" s="1"/>
  <c r="F6521" i="20"/>
  <c r="G6521" i="20" s="1"/>
  <c r="F6520" i="20"/>
  <c r="G6520" i="20" s="1"/>
  <c r="F6519" i="20"/>
  <c r="G6519" i="20" s="1"/>
  <c r="F6518" i="20"/>
  <c r="G6518" i="20" s="1"/>
  <c r="F6517" i="20"/>
  <c r="G6517" i="20" s="1"/>
  <c r="F6516" i="20"/>
  <c r="G6516" i="20" s="1"/>
  <c r="F6515" i="20"/>
  <c r="G6515" i="20" s="1"/>
  <c r="F6514" i="20"/>
  <c r="G6514" i="20" s="1"/>
  <c r="F6513" i="20"/>
  <c r="G6513" i="20" s="1"/>
  <c r="F6512" i="20"/>
  <c r="G6512" i="20" s="1"/>
  <c r="F6511" i="20"/>
  <c r="G6511" i="20" s="1"/>
  <c r="F6510" i="20"/>
  <c r="G6510" i="20" s="1"/>
  <c r="F6509" i="20"/>
  <c r="G6509" i="20" s="1"/>
  <c r="F6508" i="20"/>
  <c r="G6508" i="20" s="1"/>
  <c r="F6507" i="20"/>
  <c r="G6507" i="20" s="1"/>
  <c r="F6506" i="20"/>
  <c r="G6506" i="20" s="1"/>
  <c r="F6505" i="20"/>
  <c r="G6505" i="20" s="1"/>
  <c r="F6504" i="20"/>
  <c r="G6504" i="20" s="1"/>
  <c r="F6503" i="20"/>
  <c r="G6503" i="20" s="1"/>
  <c r="F6502" i="20"/>
  <c r="G6502" i="20" s="1"/>
  <c r="F6501" i="20"/>
  <c r="G6501" i="20" s="1"/>
  <c r="F6500" i="20"/>
  <c r="G6500" i="20" s="1"/>
  <c r="F6499" i="20"/>
  <c r="G6499" i="20" s="1"/>
  <c r="F6498" i="20"/>
  <c r="G6498" i="20" s="1"/>
  <c r="F6497" i="20"/>
  <c r="G6497" i="20" s="1"/>
  <c r="F6496" i="20"/>
  <c r="G6496" i="20" s="1"/>
  <c r="F6495" i="20"/>
  <c r="G6495" i="20" s="1"/>
  <c r="F6494" i="20"/>
  <c r="G6494" i="20" s="1"/>
  <c r="F6493" i="20"/>
  <c r="G6493" i="20" s="1"/>
  <c r="F6492" i="20"/>
  <c r="G6492" i="20" s="1"/>
  <c r="F6491" i="20"/>
  <c r="G6491" i="20" s="1"/>
  <c r="F6490" i="20"/>
  <c r="G6490" i="20" s="1"/>
  <c r="F6489" i="20"/>
  <c r="G6489" i="20" s="1"/>
  <c r="F6488" i="20"/>
  <c r="G6488" i="20" s="1"/>
  <c r="F6487" i="20"/>
  <c r="G6487" i="20" s="1"/>
  <c r="F6486" i="20"/>
  <c r="G6486" i="20" s="1"/>
  <c r="F6485" i="20"/>
  <c r="G6485" i="20" s="1"/>
  <c r="F6484" i="20"/>
  <c r="G6484" i="20" s="1"/>
  <c r="F6483" i="20"/>
  <c r="G6483" i="20" s="1"/>
  <c r="F6482" i="20"/>
  <c r="G6482" i="20" s="1"/>
  <c r="F6481" i="20"/>
  <c r="G6481" i="20" s="1"/>
  <c r="F6480" i="20"/>
  <c r="G6480" i="20" s="1"/>
  <c r="F6479" i="20"/>
  <c r="G6479" i="20" s="1"/>
  <c r="F6478" i="20"/>
  <c r="G6478" i="20" s="1"/>
  <c r="F6477" i="20"/>
  <c r="G6477" i="20" s="1"/>
  <c r="F6476" i="20"/>
  <c r="G6476" i="20" s="1"/>
  <c r="F6475" i="20"/>
  <c r="G6475" i="20" s="1"/>
  <c r="F6474" i="20"/>
  <c r="G6474" i="20" s="1"/>
  <c r="F6473" i="20"/>
  <c r="G6473" i="20" s="1"/>
  <c r="F6472" i="20"/>
  <c r="G6472" i="20" s="1"/>
  <c r="F6471" i="20"/>
  <c r="G6471" i="20" s="1"/>
  <c r="F6470" i="20"/>
  <c r="G6470" i="20" s="1"/>
  <c r="F6469" i="20"/>
  <c r="G6469" i="20" s="1"/>
  <c r="F6468" i="20"/>
  <c r="G6468" i="20" s="1"/>
  <c r="F6467" i="20"/>
  <c r="G6467" i="20" s="1"/>
  <c r="F6466" i="20"/>
  <c r="G6466" i="20" s="1"/>
  <c r="F6465" i="20"/>
  <c r="G6465" i="20" s="1"/>
  <c r="F6464" i="20"/>
  <c r="G6464" i="20" s="1"/>
  <c r="F6463" i="20"/>
  <c r="G6463" i="20" s="1"/>
  <c r="F6462" i="20"/>
  <c r="G6462" i="20" s="1"/>
  <c r="F6461" i="20"/>
  <c r="G6461" i="20" s="1"/>
  <c r="F6460" i="20"/>
  <c r="G6460" i="20" s="1"/>
  <c r="F6459" i="20"/>
  <c r="G6459" i="20" s="1"/>
  <c r="F6458" i="20"/>
  <c r="G6458" i="20" s="1"/>
  <c r="F6457" i="20"/>
  <c r="G6457" i="20" s="1"/>
  <c r="F6456" i="20"/>
  <c r="G6456" i="20" s="1"/>
  <c r="F6455" i="20"/>
  <c r="G6455" i="20" s="1"/>
  <c r="F6454" i="20"/>
  <c r="G6454" i="20" s="1"/>
  <c r="F6453" i="20"/>
  <c r="G6453" i="20" s="1"/>
  <c r="F6452" i="20"/>
  <c r="G6452" i="20" s="1"/>
  <c r="F6451" i="20"/>
  <c r="G6451" i="20" s="1"/>
  <c r="F6450" i="20"/>
  <c r="G6450" i="20" s="1"/>
  <c r="F6449" i="20"/>
  <c r="G6449" i="20" s="1"/>
  <c r="F6448" i="20"/>
  <c r="G6448" i="20" s="1"/>
  <c r="F6447" i="20"/>
  <c r="G6447" i="20" s="1"/>
  <c r="F6446" i="20"/>
  <c r="G6446" i="20" s="1"/>
  <c r="F6445" i="20"/>
  <c r="G6445" i="20" s="1"/>
  <c r="F6444" i="20"/>
  <c r="G6444" i="20" s="1"/>
  <c r="F6443" i="20"/>
  <c r="G6443" i="20" s="1"/>
  <c r="F6442" i="20"/>
  <c r="G6442" i="20" s="1"/>
  <c r="F6441" i="20"/>
  <c r="G6441" i="20" s="1"/>
  <c r="F6440" i="20"/>
  <c r="G6440" i="20" s="1"/>
  <c r="F6439" i="20"/>
  <c r="G6439" i="20" s="1"/>
  <c r="F6438" i="20"/>
  <c r="G6438" i="20" s="1"/>
  <c r="F6437" i="20"/>
  <c r="G6437" i="20" s="1"/>
  <c r="F6436" i="20"/>
  <c r="G6436" i="20" s="1"/>
  <c r="F6435" i="20"/>
  <c r="G6435" i="20" s="1"/>
  <c r="F6434" i="20"/>
  <c r="G6434" i="20" s="1"/>
  <c r="F6433" i="20"/>
  <c r="G6433" i="20" s="1"/>
  <c r="F6432" i="20"/>
  <c r="G6432" i="20" s="1"/>
  <c r="F6431" i="20"/>
  <c r="G6431" i="20" s="1"/>
  <c r="F6430" i="20"/>
  <c r="G6430" i="20" s="1"/>
  <c r="F6429" i="20"/>
  <c r="G6429" i="20" s="1"/>
  <c r="F6428" i="20"/>
  <c r="G6428" i="20" s="1"/>
  <c r="F6427" i="20"/>
  <c r="G6427" i="20" s="1"/>
  <c r="F6426" i="20"/>
  <c r="G6426" i="20" s="1"/>
  <c r="F6425" i="20"/>
  <c r="G6425" i="20" s="1"/>
  <c r="F6424" i="20"/>
  <c r="G6424" i="20" s="1"/>
  <c r="F6423" i="20"/>
  <c r="G6423" i="20" s="1"/>
  <c r="F6422" i="20"/>
  <c r="G6422" i="20" s="1"/>
  <c r="F6421" i="20"/>
  <c r="G6421" i="20" s="1"/>
  <c r="F6420" i="20"/>
  <c r="G6420" i="20" s="1"/>
  <c r="F6419" i="20"/>
  <c r="G6419" i="20" s="1"/>
  <c r="F6418" i="20"/>
  <c r="G6418" i="20" s="1"/>
  <c r="F6417" i="20"/>
  <c r="G6417" i="20" s="1"/>
  <c r="F6416" i="20"/>
  <c r="G6416" i="20" s="1"/>
  <c r="F6415" i="20"/>
  <c r="G6415" i="20" s="1"/>
  <c r="F6414" i="20"/>
  <c r="G6414" i="20" s="1"/>
  <c r="F6413" i="20"/>
  <c r="G6413" i="20" s="1"/>
  <c r="F6412" i="20"/>
  <c r="G6412" i="20" s="1"/>
  <c r="F6411" i="20"/>
  <c r="G6411" i="20" s="1"/>
  <c r="F6410" i="20"/>
  <c r="G6410" i="20" s="1"/>
  <c r="F6409" i="20"/>
  <c r="G6409" i="20" s="1"/>
  <c r="F6408" i="20"/>
  <c r="G6408" i="20" s="1"/>
  <c r="F6407" i="20"/>
  <c r="G6407" i="20" s="1"/>
  <c r="F6406" i="20"/>
  <c r="G6406" i="20" s="1"/>
  <c r="F6405" i="20"/>
  <c r="G6405" i="20" s="1"/>
  <c r="F6404" i="20"/>
  <c r="G6404" i="20" s="1"/>
  <c r="F6403" i="20"/>
  <c r="G6403" i="20" s="1"/>
  <c r="F6402" i="20"/>
  <c r="G6402" i="20" s="1"/>
  <c r="F6401" i="20"/>
  <c r="G6401" i="20" s="1"/>
  <c r="F6400" i="20"/>
  <c r="G6400" i="20" s="1"/>
  <c r="F6399" i="20"/>
  <c r="G6399" i="20" s="1"/>
  <c r="F6398" i="20"/>
  <c r="G6398" i="20" s="1"/>
  <c r="F6397" i="20"/>
  <c r="G6397" i="20" s="1"/>
  <c r="F6396" i="20"/>
  <c r="G6396" i="20" s="1"/>
  <c r="F6395" i="20"/>
  <c r="G6395" i="20" s="1"/>
  <c r="F6394" i="20"/>
  <c r="G6394" i="20" s="1"/>
  <c r="F6393" i="20"/>
  <c r="G6393" i="20" s="1"/>
  <c r="F6392" i="20"/>
  <c r="G6392" i="20" s="1"/>
  <c r="F6391" i="20"/>
  <c r="G6391" i="20" s="1"/>
  <c r="F6390" i="20"/>
  <c r="G6390" i="20" s="1"/>
  <c r="F6389" i="20"/>
  <c r="G6389" i="20" s="1"/>
  <c r="F6388" i="20"/>
  <c r="G6388" i="20" s="1"/>
  <c r="F6387" i="20"/>
  <c r="G6387" i="20" s="1"/>
  <c r="F6386" i="20"/>
  <c r="G6386" i="20" s="1"/>
  <c r="F6385" i="20"/>
  <c r="G6385" i="20" s="1"/>
  <c r="F6384" i="20"/>
  <c r="G6384" i="20" s="1"/>
  <c r="F6383" i="20"/>
  <c r="G6383" i="20" s="1"/>
  <c r="F6382" i="20"/>
  <c r="G6382" i="20" s="1"/>
  <c r="F6381" i="20"/>
  <c r="G6381" i="20" s="1"/>
  <c r="F6380" i="20"/>
  <c r="G6380" i="20" s="1"/>
  <c r="F6379" i="20"/>
  <c r="G6379" i="20" s="1"/>
  <c r="F6378" i="20"/>
  <c r="G6378" i="20" s="1"/>
  <c r="F6377" i="20"/>
  <c r="G6377" i="20" s="1"/>
  <c r="F6376" i="20"/>
  <c r="G6376" i="20" s="1"/>
  <c r="F6375" i="20"/>
  <c r="G6375" i="20" s="1"/>
  <c r="F6374" i="20"/>
  <c r="G6374" i="20" s="1"/>
  <c r="F6373" i="20"/>
  <c r="G6373" i="20" s="1"/>
  <c r="F6372" i="20"/>
  <c r="G6372" i="20" s="1"/>
  <c r="F6371" i="20"/>
  <c r="G6371" i="20" s="1"/>
  <c r="F6370" i="20"/>
  <c r="G6370" i="20" s="1"/>
  <c r="F6369" i="20"/>
  <c r="G6369" i="20" s="1"/>
  <c r="F6368" i="20"/>
  <c r="G6368" i="20" s="1"/>
  <c r="F6367" i="20"/>
  <c r="G6367" i="20" s="1"/>
  <c r="F6366" i="20"/>
  <c r="G6366" i="20" s="1"/>
  <c r="F6365" i="20"/>
  <c r="G6365" i="20" s="1"/>
  <c r="F6364" i="20"/>
  <c r="G6364" i="20" s="1"/>
  <c r="F6363" i="20"/>
  <c r="G6363" i="20" s="1"/>
  <c r="F6362" i="20"/>
  <c r="G6362" i="20" s="1"/>
  <c r="F6361" i="20"/>
  <c r="G6361" i="20" s="1"/>
  <c r="F6360" i="20"/>
  <c r="G6360" i="20" s="1"/>
  <c r="F6359" i="20"/>
  <c r="G6359" i="20" s="1"/>
  <c r="F6358" i="20"/>
  <c r="G6358" i="20" s="1"/>
  <c r="F6357" i="20"/>
  <c r="G6357" i="20" s="1"/>
  <c r="F6356" i="20"/>
  <c r="G6356" i="20" s="1"/>
  <c r="F6355" i="20"/>
  <c r="G6355" i="20" s="1"/>
  <c r="F6354" i="20"/>
  <c r="G6354" i="20" s="1"/>
  <c r="F6353" i="20"/>
  <c r="G6353" i="20" s="1"/>
  <c r="F6352" i="20"/>
  <c r="G6352" i="20" s="1"/>
  <c r="F6351" i="20"/>
  <c r="G6351" i="20" s="1"/>
  <c r="F6350" i="20"/>
  <c r="G6350" i="20" s="1"/>
  <c r="F6349" i="20"/>
  <c r="G6349" i="20" s="1"/>
  <c r="F6348" i="20"/>
  <c r="G6348" i="20" s="1"/>
  <c r="F6347" i="20"/>
  <c r="G6347" i="20" s="1"/>
  <c r="F6346" i="20"/>
  <c r="G6346" i="20" s="1"/>
  <c r="F6345" i="20"/>
  <c r="G6345" i="20" s="1"/>
  <c r="F6344" i="20"/>
  <c r="G6344" i="20" s="1"/>
  <c r="F6343" i="20"/>
  <c r="G6343" i="20" s="1"/>
  <c r="F6342" i="20"/>
  <c r="G6342" i="20" s="1"/>
  <c r="F6341" i="20"/>
  <c r="G6341" i="20" s="1"/>
  <c r="F6340" i="20"/>
  <c r="G6340" i="20" s="1"/>
  <c r="F6339" i="20"/>
  <c r="G6339" i="20" s="1"/>
  <c r="F6338" i="20"/>
  <c r="G6338" i="20" s="1"/>
  <c r="F6337" i="20"/>
  <c r="G6337" i="20" s="1"/>
  <c r="F6336" i="20"/>
  <c r="G6336" i="20" s="1"/>
  <c r="F6335" i="20"/>
  <c r="G6335" i="20" s="1"/>
  <c r="F6334" i="20"/>
  <c r="G6334" i="20" s="1"/>
  <c r="F6333" i="20"/>
  <c r="G6333" i="20" s="1"/>
  <c r="F6332" i="20"/>
  <c r="G6332" i="20" s="1"/>
  <c r="F6331" i="20"/>
  <c r="G6331" i="20" s="1"/>
  <c r="F6330" i="20"/>
  <c r="G6330" i="20" s="1"/>
  <c r="F6329" i="20"/>
  <c r="G6329" i="20" s="1"/>
  <c r="F6328" i="20"/>
  <c r="G6328" i="20" s="1"/>
  <c r="F6327" i="20"/>
  <c r="G6327" i="20" s="1"/>
  <c r="F6326" i="20"/>
  <c r="G6326" i="20" s="1"/>
  <c r="F6325" i="20"/>
  <c r="G6325" i="20" s="1"/>
  <c r="F6324" i="20"/>
  <c r="G6324" i="20" s="1"/>
  <c r="F6323" i="20"/>
  <c r="G6323" i="20" s="1"/>
  <c r="F6322" i="20"/>
  <c r="G6322" i="20" s="1"/>
  <c r="F6321" i="20"/>
  <c r="G6321" i="20" s="1"/>
  <c r="F6320" i="20"/>
  <c r="G6320" i="20" s="1"/>
  <c r="F6319" i="20"/>
  <c r="G6319" i="20" s="1"/>
  <c r="F6318" i="20"/>
  <c r="G6318" i="20" s="1"/>
  <c r="F6317" i="20"/>
  <c r="G6317" i="20" s="1"/>
  <c r="F6316" i="20"/>
  <c r="G6316" i="20" s="1"/>
  <c r="F6315" i="20"/>
  <c r="G6315" i="20" s="1"/>
  <c r="F6314" i="20"/>
  <c r="G6314" i="20" s="1"/>
  <c r="F6313" i="20"/>
  <c r="G6313" i="20" s="1"/>
  <c r="F6312" i="20"/>
  <c r="G6312" i="20" s="1"/>
  <c r="F6311" i="20"/>
  <c r="G6311" i="20" s="1"/>
  <c r="F6310" i="20"/>
  <c r="G6310" i="20" s="1"/>
  <c r="F6309" i="20"/>
  <c r="G6309" i="20" s="1"/>
  <c r="F6308" i="20"/>
  <c r="G6308" i="20" s="1"/>
  <c r="F6307" i="20"/>
  <c r="G6307" i="20" s="1"/>
  <c r="F6306" i="20"/>
  <c r="G6306" i="20" s="1"/>
  <c r="F6305" i="20"/>
  <c r="G6305" i="20" s="1"/>
  <c r="F6304" i="20"/>
  <c r="G6304" i="20" s="1"/>
  <c r="F6303" i="20"/>
  <c r="G6303" i="20" s="1"/>
  <c r="F6302" i="20"/>
  <c r="G6302" i="20" s="1"/>
  <c r="F6301" i="20"/>
  <c r="G6301" i="20" s="1"/>
  <c r="F6300" i="20"/>
  <c r="G6300" i="20" s="1"/>
  <c r="F6299" i="20"/>
  <c r="G6299" i="20" s="1"/>
  <c r="F6298" i="20"/>
  <c r="G6298" i="20" s="1"/>
  <c r="F6297" i="20"/>
  <c r="G6297" i="20" s="1"/>
  <c r="F6296" i="20"/>
  <c r="G6296" i="20" s="1"/>
  <c r="F6295" i="20"/>
  <c r="G6295" i="20" s="1"/>
  <c r="F6294" i="20"/>
  <c r="G6294" i="20" s="1"/>
  <c r="F6293" i="20"/>
  <c r="G6293" i="20" s="1"/>
  <c r="F6292" i="20"/>
  <c r="G6292" i="20" s="1"/>
  <c r="F6291" i="20"/>
  <c r="G6291" i="20" s="1"/>
  <c r="F6290" i="20"/>
  <c r="G6290" i="20" s="1"/>
  <c r="F6289" i="20"/>
  <c r="G6289" i="20" s="1"/>
  <c r="F6288" i="20"/>
  <c r="G6288" i="20" s="1"/>
  <c r="F6287" i="20"/>
  <c r="G6287" i="20" s="1"/>
  <c r="F6286" i="20"/>
  <c r="G6286" i="20" s="1"/>
  <c r="F6285" i="20"/>
  <c r="G6285" i="20" s="1"/>
  <c r="F6284" i="20"/>
  <c r="G6284" i="20" s="1"/>
  <c r="F6283" i="20"/>
  <c r="G6283" i="20" s="1"/>
  <c r="F6282" i="20"/>
  <c r="G6282" i="20" s="1"/>
  <c r="F6281" i="20"/>
  <c r="G6281" i="20" s="1"/>
  <c r="F6280" i="20"/>
  <c r="G6280" i="20" s="1"/>
  <c r="F6279" i="20"/>
  <c r="G6279" i="20" s="1"/>
  <c r="F6278" i="20"/>
  <c r="G6278" i="20" s="1"/>
  <c r="F6277" i="20"/>
  <c r="G6277" i="20" s="1"/>
  <c r="F6276" i="20"/>
  <c r="G6276" i="20" s="1"/>
  <c r="F6275" i="20"/>
  <c r="G6275" i="20" s="1"/>
  <c r="F6274" i="20"/>
  <c r="G6274" i="20" s="1"/>
  <c r="F6273" i="20"/>
  <c r="G6273" i="20" s="1"/>
  <c r="F6272" i="20"/>
  <c r="G6272" i="20" s="1"/>
  <c r="F6271" i="20"/>
  <c r="G6271" i="20" s="1"/>
  <c r="F6270" i="20"/>
  <c r="G6270" i="20" s="1"/>
  <c r="F6269" i="20"/>
  <c r="G6269" i="20" s="1"/>
  <c r="F6268" i="20"/>
  <c r="G6268" i="20" s="1"/>
  <c r="F6267" i="20"/>
  <c r="G6267" i="20" s="1"/>
  <c r="F6266" i="20"/>
  <c r="G6266" i="20" s="1"/>
  <c r="F6265" i="20"/>
  <c r="G6265" i="20" s="1"/>
  <c r="F6264" i="20"/>
  <c r="G6264" i="20" s="1"/>
  <c r="F6263" i="20"/>
  <c r="G6263" i="20" s="1"/>
  <c r="F6262" i="20"/>
  <c r="G6262" i="20" s="1"/>
  <c r="F6261" i="20"/>
  <c r="G6261" i="20" s="1"/>
  <c r="F6260" i="20"/>
  <c r="G6260" i="20" s="1"/>
  <c r="F6259" i="20"/>
  <c r="G6259" i="20" s="1"/>
  <c r="F6258" i="20"/>
  <c r="G6258" i="20" s="1"/>
  <c r="F6257" i="20"/>
  <c r="G6257" i="20" s="1"/>
  <c r="F6256" i="20"/>
  <c r="G6256" i="20" s="1"/>
  <c r="F6255" i="20"/>
  <c r="G6255" i="20" s="1"/>
  <c r="F6254" i="20"/>
  <c r="G6254" i="20" s="1"/>
  <c r="F6253" i="20"/>
  <c r="G6253" i="20" s="1"/>
  <c r="F6252" i="20"/>
  <c r="G6252" i="20" s="1"/>
  <c r="F6251" i="20"/>
  <c r="G6251" i="20" s="1"/>
  <c r="F6250" i="20"/>
  <c r="G6250" i="20" s="1"/>
  <c r="F6249" i="20"/>
  <c r="G6249" i="20" s="1"/>
  <c r="F6248" i="20"/>
  <c r="G6248" i="20" s="1"/>
  <c r="F6247" i="20"/>
  <c r="G6247" i="20" s="1"/>
  <c r="F6246" i="20"/>
  <c r="G6246" i="20" s="1"/>
  <c r="F6245" i="20"/>
  <c r="G6245" i="20" s="1"/>
  <c r="F6244" i="20"/>
  <c r="G6244" i="20" s="1"/>
  <c r="F6243" i="20"/>
  <c r="G6243" i="20" s="1"/>
  <c r="F6242" i="20"/>
  <c r="G6242" i="20" s="1"/>
  <c r="F6241" i="20"/>
  <c r="G6241" i="20" s="1"/>
  <c r="F6240" i="20"/>
  <c r="G6240" i="20" s="1"/>
  <c r="F6239" i="20"/>
  <c r="G6239" i="20" s="1"/>
  <c r="F6238" i="20"/>
  <c r="G6238" i="20" s="1"/>
  <c r="F6237" i="20"/>
  <c r="G6237" i="20" s="1"/>
  <c r="F6236" i="20"/>
  <c r="G6236" i="20" s="1"/>
  <c r="F6235" i="20"/>
  <c r="G6235" i="20" s="1"/>
  <c r="F6234" i="20"/>
  <c r="G6234" i="20" s="1"/>
  <c r="F6233" i="20"/>
  <c r="G6233" i="20" s="1"/>
  <c r="F6232" i="20"/>
  <c r="G6232" i="20" s="1"/>
  <c r="F6231" i="20"/>
  <c r="G6231" i="20" s="1"/>
  <c r="F6230" i="20"/>
  <c r="G6230" i="20" s="1"/>
  <c r="F6229" i="20"/>
  <c r="G6229" i="20" s="1"/>
  <c r="F6228" i="20"/>
  <c r="G6228" i="20" s="1"/>
  <c r="F6227" i="20"/>
  <c r="G6227" i="20" s="1"/>
  <c r="F6226" i="20"/>
  <c r="G6226" i="20" s="1"/>
  <c r="F6225" i="20"/>
  <c r="G6225" i="20" s="1"/>
  <c r="F6224" i="20"/>
  <c r="G6224" i="20" s="1"/>
  <c r="F6223" i="20"/>
  <c r="G6223" i="20" s="1"/>
  <c r="F6222" i="20"/>
  <c r="G6222" i="20" s="1"/>
  <c r="F6221" i="20"/>
  <c r="G6221" i="20" s="1"/>
  <c r="F6220" i="20"/>
  <c r="G6220" i="20" s="1"/>
  <c r="F6219" i="20"/>
  <c r="G6219" i="20" s="1"/>
  <c r="F6218" i="20"/>
  <c r="G6218" i="20" s="1"/>
  <c r="F6217" i="20"/>
  <c r="G6217" i="20" s="1"/>
  <c r="F6216" i="20"/>
  <c r="G6216" i="20" s="1"/>
  <c r="F6215" i="20"/>
  <c r="G6215" i="20" s="1"/>
  <c r="F6214" i="20"/>
  <c r="G6214" i="20" s="1"/>
  <c r="F6213" i="20"/>
  <c r="G6213" i="20" s="1"/>
  <c r="F6212" i="20"/>
  <c r="G6212" i="20" s="1"/>
  <c r="F6211" i="20"/>
  <c r="G6211" i="20" s="1"/>
  <c r="F6210" i="20"/>
  <c r="G6210" i="20" s="1"/>
  <c r="F6209" i="20"/>
  <c r="G6209" i="20" s="1"/>
  <c r="F6208" i="20"/>
  <c r="G6208" i="20" s="1"/>
  <c r="F6207" i="20"/>
  <c r="G6207" i="20" s="1"/>
  <c r="F6206" i="20"/>
  <c r="G6206" i="20" s="1"/>
  <c r="F6205" i="20"/>
  <c r="G6205" i="20" s="1"/>
  <c r="F6204" i="20"/>
  <c r="G6204" i="20" s="1"/>
  <c r="F6203" i="20"/>
  <c r="G6203" i="20" s="1"/>
  <c r="F6202" i="20"/>
  <c r="G6202" i="20" s="1"/>
  <c r="F6201" i="20"/>
  <c r="G6201" i="20" s="1"/>
  <c r="F6200" i="20"/>
  <c r="G6200" i="20" s="1"/>
  <c r="F6199" i="20"/>
  <c r="G6199" i="20" s="1"/>
  <c r="F6198" i="20"/>
  <c r="G6198" i="20" s="1"/>
  <c r="F6197" i="20"/>
  <c r="G6197" i="20" s="1"/>
  <c r="F6196" i="20"/>
  <c r="G6196" i="20" s="1"/>
  <c r="F6195" i="20"/>
  <c r="G6195" i="20" s="1"/>
  <c r="F6194" i="20"/>
  <c r="G6194" i="20" s="1"/>
  <c r="F6193" i="20"/>
  <c r="G6193" i="20" s="1"/>
  <c r="F6192" i="20"/>
  <c r="G6192" i="20" s="1"/>
  <c r="F6191" i="20"/>
  <c r="G6191" i="20" s="1"/>
  <c r="F6190" i="20"/>
  <c r="G6190" i="20" s="1"/>
  <c r="F6189" i="20"/>
  <c r="G6189" i="20" s="1"/>
  <c r="F6188" i="20"/>
  <c r="G6188" i="20" s="1"/>
  <c r="F6187" i="20"/>
  <c r="G6187" i="20" s="1"/>
  <c r="F6186" i="20"/>
  <c r="G6186" i="20" s="1"/>
  <c r="F6185" i="20"/>
  <c r="G6185" i="20" s="1"/>
  <c r="F6184" i="20"/>
  <c r="G6184" i="20" s="1"/>
  <c r="F6183" i="20"/>
  <c r="G6183" i="20" s="1"/>
  <c r="F6182" i="20"/>
  <c r="G6182" i="20" s="1"/>
  <c r="F6181" i="20"/>
  <c r="G6181" i="20" s="1"/>
  <c r="G6180" i="20"/>
  <c r="F6180" i="20"/>
  <c r="F6179" i="20"/>
  <c r="G6179" i="20" s="1"/>
  <c r="F6178" i="20"/>
  <c r="G6178" i="20" s="1"/>
  <c r="G6177" i="20"/>
  <c r="F6177" i="20"/>
  <c r="F6176" i="20"/>
  <c r="G6176" i="20" s="1"/>
  <c r="F6175" i="20"/>
  <c r="G6175" i="20" s="1"/>
  <c r="G6174" i="20"/>
  <c r="F6174" i="20"/>
  <c r="F6173" i="20"/>
  <c r="G6173" i="20" s="1"/>
  <c r="G6172" i="20"/>
  <c r="F6172" i="20"/>
  <c r="F6171" i="20"/>
  <c r="G6171" i="20" s="1"/>
  <c r="F6170" i="20"/>
  <c r="G6170" i="20" s="1"/>
  <c r="G6169" i="20"/>
  <c r="F6169" i="20"/>
  <c r="F6168" i="20"/>
  <c r="G6168" i="20" s="1"/>
  <c r="F6167" i="20"/>
  <c r="G6167" i="20" s="1"/>
  <c r="G6166" i="20"/>
  <c r="F6166" i="20"/>
  <c r="F6165" i="20"/>
  <c r="G6165" i="20" s="1"/>
  <c r="G6164" i="20"/>
  <c r="F6164" i="20"/>
  <c r="F6163" i="20"/>
  <c r="G6163" i="20" s="1"/>
  <c r="F6162" i="20"/>
  <c r="G6162" i="20" s="1"/>
  <c r="G6161" i="20"/>
  <c r="F6161" i="20"/>
  <c r="F6160" i="20"/>
  <c r="G6160" i="20" s="1"/>
  <c r="F6159" i="20"/>
  <c r="G6159" i="20" s="1"/>
  <c r="G6158" i="20"/>
  <c r="F6158" i="20"/>
  <c r="F6157" i="20"/>
  <c r="G6157" i="20" s="1"/>
  <c r="G6156" i="20"/>
  <c r="F6156" i="20"/>
  <c r="F6155" i="20"/>
  <c r="G6155" i="20" s="1"/>
  <c r="F6154" i="20"/>
  <c r="G6154" i="20" s="1"/>
  <c r="G6153" i="20"/>
  <c r="F6153" i="20"/>
  <c r="F6152" i="20"/>
  <c r="G6152" i="20" s="1"/>
  <c r="F6151" i="20"/>
  <c r="G6151" i="20" s="1"/>
  <c r="G6150" i="20"/>
  <c r="F6150" i="20"/>
  <c r="F6149" i="20"/>
  <c r="G6149" i="20" s="1"/>
  <c r="G6148" i="20"/>
  <c r="F6148" i="20"/>
  <c r="F6147" i="20"/>
  <c r="G6147" i="20" s="1"/>
  <c r="F6146" i="20"/>
  <c r="G6146" i="20" s="1"/>
  <c r="G6145" i="20"/>
  <c r="F6145" i="20"/>
  <c r="F6144" i="20"/>
  <c r="G6144" i="20" s="1"/>
  <c r="F6143" i="20"/>
  <c r="G6143" i="20" s="1"/>
  <c r="G6142" i="20"/>
  <c r="F6142" i="20"/>
  <c r="F6141" i="20"/>
  <c r="G6141" i="20" s="1"/>
  <c r="G6140" i="20"/>
  <c r="F6140" i="20"/>
  <c r="F6139" i="20"/>
  <c r="G6139" i="20" s="1"/>
  <c r="G6138" i="20"/>
  <c r="F6138" i="20"/>
  <c r="F6137" i="20"/>
  <c r="G6137" i="20" s="1"/>
  <c r="G6136" i="20"/>
  <c r="F6136" i="20"/>
  <c r="F6135" i="20"/>
  <c r="G6135" i="20" s="1"/>
  <c r="G6134" i="20"/>
  <c r="F6134" i="20"/>
  <c r="F6133" i="20"/>
  <c r="G6133" i="20" s="1"/>
  <c r="G6132" i="20"/>
  <c r="F6132" i="20"/>
  <c r="F6131" i="20"/>
  <c r="G6131" i="20" s="1"/>
  <c r="G6130" i="20"/>
  <c r="F6130" i="20"/>
  <c r="F6129" i="20"/>
  <c r="G6129" i="20" s="1"/>
  <c r="G6128" i="20"/>
  <c r="F6128" i="20"/>
  <c r="F6127" i="20"/>
  <c r="G6127" i="20" s="1"/>
  <c r="G6126" i="20"/>
  <c r="F6126" i="20"/>
  <c r="F6125" i="20"/>
  <c r="G6125" i="20" s="1"/>
  <c r="G6124" i="20"/>
  <c r="F6124" i="20"/>
  <c r="F6123" i="20"/>
  <c r="G6123" i="20" s="1"/>
  <c r="G6122" i="20"/>
  <c r="F6122" i="20"/>
  <c r="F6121" i="20"/>
  <c r="G6121" i="20" s="1"/>
  <c r="G6120" i="20"/>
  <c r="F6120" i="20"/>
  <c r="F6119" i="20"/>
  <c r="G6119" i="20" s="1"/>
  <c r="G6118" i="20"/>
  <c r="F6118" i="20"/>
  <c r="F6117" i="20"/>
  <c r="G6117" i="20" s="1"/>
  <c r="G6116" i="20"/>
  <c r="F6116" i="20"/>
  <c r="F6115" i="20"/>
  <c r="G6115" i="20" s="1"/>
  <c r="G6114" i="20"/>
  <c r="F6114" i="20"/>
  <c r="F6113" i="20"/>
  <c r="G6113" i="20" s="1"/>
  <c r="G6112" i="20"/>
  <c r="F6112" i="20"/>
  <c r="F6111" i="20"/>
  <c r="G6111" i="20" s="1"/>
  <c r="G6110" i="20"/>
  <c r="F6110" i="20"/>
  <c r="F6109" i="20"/>
  <c r="G6109" i="20" s="1"/>
  <c r="G6108" i="20"/>
  <c r="F6108" i="20"/>
  <c r="F6107" i="20"/>
  <c r="G6107" i="20" s="1"/>
  <c r="G6106" i="20"/>
  <c r="F6106" i="20"/>
  <c r="F6105" i="20"/>
  <c r="G6105" i="20" s="1"/>
  <c r="G6104" i="20"/>
  <c r="F6104" i="20"/>
  <c r="F6103" i="20"/>
  <c r="G6103" i="20" s="1"/>
  <c r="G6102" i="20"/>
  <c r="F6102" i="20"/>
  <c r="F6101" i="20"/>
  <c r="G6101" i="20" s="1"/>
  <c r="G6100" i="20"/>
  <c r="F6100" i="20"/>
  <c r="F6099" i="20"/>
  <c r="G6099" i="20" s="1"/>
  <c r="G6098" i="20"/>
  <c r="F6098" i="20"/>
  <c r="F6097" i="20"/>
  <c r="G6097" i="20" s="1"/>
  <c r="G6096" i="20"/>
  <c r="F6096" i="20"/>
  <c r="F6095" i="20"/>
  <c r="G6095" i="20" s="1"/>
  <c r="G6094" i="20"/>
  <c r="F6094" i="20"/>
  <c r="F6093" i="20"/>
  <c r="G6093" i="20" s="1"/>
  <c r="G6092" i="20"/>
  <c r="F6092" i="20"/>
  <c r="F6091" i="20"/>
  <c r="G6091" i="20" s="1"/>
  <c r="G6090" i="20"/>
  <c r="F6090" i="20"/>
  <c r="F6089" i="20"/>
  <c r="G6089" i="20" s="1"/>
  <c r="G6088" i="20"/>
  <c r="F6088" i="20"/>
  <c r="F6087" i="20"/>
  <c r="G6087" i="20" s="1"/>
  <c r="G6086" i="20"/>
  <c r="F6086" i="20"/>
  <c r="F6085" i="20"/>
  <c r="G6085" i="20" s="1"/>
  <c r="G6084" i="20"/>
  <c r="F6084" i="20"/>
  <c r="F6083" i="20"/>
  <c r="G6083" i="20" s="1"/>
  <c r="G6082" i="20"/>
  <c r="F6082" i="20"/>
  <c r="F6081" i="20"/>
  <c r="G6081" i="20" s="1"/>
  <c r="G6080" i="20"/>
  <c r="F6080" i="20"/>
  <c r="F6079" i="20"/>
  <c r="G6079" i="20" s="1"/>
  <c r="G6078" i="20"/>
  <c r="F6078" i="20"/>
  <c r="F6077" i="20"/>
  <c r="G6077" i="20" s="1"/>
  <c r="G6076" i="20"/>
  <c r="F6076" i="20"/>
  <c r="F6075" i="20"/>
  <c r="G6075" i="20" s="1"/>
  <c r="G6074" i="20"/>
  <c r="F6074" i="20"/>
  <c r="F6073" i="20"/>
  <c r="G6073" i="20" s="1"/>
  <c r="G6072" i="20"/>
  <c r="F6072" i="20"/>
  <c r="F6071" i="20"/>
  <c r="G6071" i="20" s="1"/>
  <c r="G6070" i="20"/>
  <c r="F6070" i="20"/>
  <c r="F6069" i="20"/>
  <c r="G6069" i="20" s="1"/>
  <c r="G6068" i="20"/>
  <c r="F6068" i="20"/>
  <c r="F6067" i="20"/>
  <c r="G6067" i="20" s="1"/>
  <c r="G6066" i="20"/>
  <c r="F6066" i="20"/>
  <c r="F6065" i="20"/>
  <c r="G6065" i="20" s="1"/>
  <c r="G6064" i="20"/>
  <c r="F6064" i="20"/>
  <c r="F6063" i="20"/>
  <c r="G6063" i="20" s="1"/>
  <c r="G6062" i="20"/>
  <c r="F6062" i="20"/>
  <c r="F6061" i="20"/>
  <c r="G6061" i="20" s="1"/>
  <c r="G6060" i="20"/>
  <c r="F6060" i="20"/>
  <c r="F6059" i="20"/>
  <c r="G6059" i="20" s="1"/>
  <c r="G6058" i="20"/>
  <c r="F6058" i="20"/>
  <c r="F6057" i="20"/>
  <c r="G6057" i="20" s="1"/>
  <c r="G6056" i="20"/>
  <c r="F6056" i="20"/>
  <c r="F6055" i="20"/>
  <c r="G6055" i="20" s="1"/>
  <c r="G6054" i="20"/>
  <c r="F6054" i="20"/>
  <c r="F6053" i="20"/>
  <c r="G6053" i="20" s="1"/>
  <c r="G6052" i="20"/>
  <c r="F6052" i="20"/>
  <c r="F6051" i="20"/>
  <c r="G6051" i="20" s="1"/>
  <c r="G6050" i="20"/>
  <c r="F6050" i="20"/>
  <c r="F6049" i="20"/>
  <c r="G6049" i="20" s="1"/>
  <c r="G6048" i="20"/>
  <c r="F6048" i="20"/>
  <c r="F6047" i="20"/>
  <c r="G6047" i="20" s="1"/>
  <c r="G6046" i="20"/>
  <c r="F6046" i="20"/>
  <c r="F6045" i="20"/>
  <c r="G6045" i="20" s="1"/>
  <c r="G6044" i="20"/>
  <c r="F6044" i="20"/>
  <c r="F6043" i="20"/>
  <c r="G6043" i="20" s="1"/>
  <c r="G6042" i="20"/>
  <c r="F6042" i="20"/>
  <c r="F6041" i="20"/>
  <c r="G6041" i="20" s="1"/>
  <c r="G6040" i="20"/>
  <c r="F6040" i="20"/>
  <c r="F6039" i="20"/>
  <c r="G6039" i="20" s="1"/>
  <c r="G6038" i="20"/>
  <c r="F6038" i="20"/>
  <c r="F6037" i="20"/>
  <c r="G6037" i="20" s="1"/>
  <c r="G6036" i="20"/>
  <c r="F6036" i="20"/>
  <c r="F6035" i="20"/>
  <c r="G6035" i="20" s="1"/>
  <c r="G6034" i="20"/>
  <c r="F6034" i="20"/>
  <c r="F6033" i="20"/>
  <c r="G6033" i="20" s="1"/>
  <c r="G6032" i="20"/>
  <c r="F6032" i="20"/>
  <c r="F6031" i="20"/>
  <c r="G6031" i="20" s="1"/>
  <c r="G6030" i="20"/>
  <c r="F6030" i="20"/>
  <c r="F6029" i="20"/>
  <c r="G6029" i="20" s="1"/>
  <c r="G6028" i="20"/>
  <c r="F6028" i="20"/>
  <c r="F6027" i="20"/>
  <c r="G6027" i="20" s="1"/>
  <c r="G6026" i="20"/>
  <c r="F6026" i="20"/>
  <c r="F6025" i="20"/>
  <c r="G6025" i="20" s="1"/>
  <c r="G6024" i="20"/>
  <c r="F6024" i="20"/>
  <c r="F6023" i="20"/>
  <c r="G6023" i="20" s="1"/>
  <c r="G6022" i="20"/>
  <c r="F6022" i="20"/>
  <c r="F6021" i="20"/>
  <c r="G6021" i="20" s="1"/>
  <c r="G6020" i="20"/>
  <c r="F6020" i="20"/>
  <c r="F6019" i="20"/>
  <c r="G6019" i="20" s="1"/>
  <c r="G6018" i="20"/>
  <c r="F6018" i="20"/>
  <c r="F6017" i="20"/>
  <c r="G6017" i="20" s="1"/>
  <c r="G6016" i="20"/>
  <c r="F6016" i="20"/>
  <c r="F6015" i="20"/>
  <c r="G6015" i="20" s="1"/>
  <c r="G6014" i="20"/>
  <c r="F6014" i="20"/>
  <c r="F6013" i="20"/>
  <c r="G6013" i="20" s="1"/>
  <c r="G6012" i="20"/>
  <c r="F6012" i="20"/>
  <c r="F6011" i="20"/>
  <c r="G6011" i="20" s="1"/>
  <c r="G6010" i="20"/>
  <c r="F6010" i="20"/>
  <c r="F6009" i="20"/>
  <c r="G6009" i="20" s="1"/>
  <c r="G6008" i="20"/>
  <c r="F6008" i="20"/>
  <c r="F6007" i="20"/>
  <c r="G6007" i="20" s="1"/>
  <c r="G6006" i="20"/>
  <c r="F6006" i="20"/>
  <c r="F6005" i="20"/>
  <c r="G6005" i="20" s="1"/>
  <c r="G6004" i="20"/>
  <c r="F6004" i="20"/>
  <c r="F6003" i="20"/>
  <c r="G6003" i="20" s="1"/>
  <c r="G6002" i="20"/>
  <c r="F6002" i="20"/>
  <c r="F6001" i="20"/>
  <c r="G6001" i="20" s="1"/>
  <c r="G6000" i="20"/>
  <c r="F6000" i="20"/>
  <c r="F5999" i="20"/>
  <c r="G5999" i="20" s="1"/>
  <c r="G5998" i="20"/>
  <c r="F5998" i="20"/>
  <c r="F5997" i="20"/>
  <c r="G5997" i="20" s="1"/>
  <c r="G5996" i="20"/>
  <c r="F5996" i="20"/>
  <c r="F5995" i="20"/>
  <c r="G5995" i="20" s="1"/>
  <c r="G5994" i="20"/>
  <c r="F5994" i="20"/>
  <c r="F5993" i="20"/>
  <c r="G5993" i="20" s="1"/>
  <c r="G5992" i="20"/>
  <c r="F5992" i="20"/>
  <c r="F5991" i="20"/>
  <c r="G5991" i="20" s="1"/>
  <c r="G5990" i="20"/>
  <c r="F5990" i="20"/>
  <c r="F5989" i="20"/>
  <c r="G5989" i="20" s="1"/>
  <c r="G5988" i="20"/>
  <c r="F5988" i="20"/>
  <c r="G5987" i="20"/>
  <c r="F5987" i="20"/>
  <c r="F5986" i="20"/>
  <c r="G5986" i="20" s="1"/>
  <c r="F5985" i="20"/>
  <c r="G5985" i="20" s="1"/>
  <c r="G5984" i="20"/>
  <c r="F5984" i="20"/>
  <c r="F5983" i="20"/>
  <c r="G5983" i="20" s="1"/>
  <c r="G5982" i="20"/>
  <c r="F5982" i="20"/>
  <c r="F5981" i="20"/>
  <c r="G5981" i="20" s="1"/>
  <c r="G5980" i="20"/>
  <c r="F5980" i="20"/>
  <c r="G5979" i="20"/>
  <c r="F5979" i="20"/>
  <c r="F5978" i="20"/>
  <c r="G5978" i="20" s="1"/>
  <c r="F5977" i="20"/>
  <c r="G5977" i="20" s="1"/>
  <c r="G5976" i="20"/>
  <c r="F5976" i="20"/>
  <c r="F5975" i="20"/>
  <c r="G5975" i="20" s="1"/>
  <c r="G5974" i="20"/>
  <c r="F5974" i="20"/>
  <c r="F5973" i="20"/>
  <c r="G5973" i="20" s="1"/>
  <c r="G5972" i="20"/>
  <c r="F5972" i="20"/>
  <c r="G5971" i="20"/>
  <c r="F5971" i="20"/>
  <c r="F5970" i="20"/>
  <c r="G5970" i="20" s="1"/>
  <c r="F5969" i="20"/>
  <c r="G5969" i="20" s="1"/>
  <c r="G5968" i="20"/>
  <c r="F5968" i="20"/>
  <c r="F5967" i="20"/>
  <c r="G5967" i="20" s="1"/>
  <c r="G5966" i="20"/>
  <c r="F5966" i="20"/>
  <c r="F5965" i="20"/>
  <c r="G5965" i="20" s="1"/>
  <c r="G5964" i="20"/>
  <c r="F5964" i="20"/>
  <c r="G5963" i="20"/>
  <c r="F5963" i="20"/>
  <c r="F5962" i="20"/>
  <c r="G5962" i="20" s="1"/>
  <c r="F5961" i="20"/>
  <c r="G5961" i="20" s="1"/>
  <c r="G5960" i="20"/>
  <c r="F5960" i="20"/>
  <c r="F5959" i="20"/>
  <c r="G5959" i="20" s="1"/>
  <c r="G5958" i="20"/>
  <c r="F5958" i="20"/>
  <c r="F5957" i="20"/>
  <c r="G5957" i="20" s="1"/>
  <c r="G5956" i="20"/>
  <c r="F5956" i="20"/>
  <c r="G5955" i="20"/>
  <c r="F5955" i="20"/>
  <c r="F5954" i="20"/>
  <c r="G5954" i="20" s="1"/>
  <c r="F5953" i="20"/>
  <c r="G5953" i="20" s="1"/>
  <c r="G5952" i="20"/>
  <c r="F5952" i="20"/>
  <c r="F5951" i="20"/>
  <c r="G5951" i="20" s="1"/>
  <c r="G5950" i="20"/>
  <c r="F5950" i="20"/>
  <c r="F5949" i="20"/>
  <c r="G5949" i="20" s="1"/>
  <c r="G5948" i="20"/>
  <c r="F5948" i="20"/>
  <c r="G5947" i="20"/>
  <c r="F5947" i="20"/>
  <c r="F5946" i="20"/>
  <c r="G5946" i="20" s="1"/>
  <c r="F5945" i="20"/>
  <c r="G5945" i="20" s="1"/>
  <c r="G5944" i="20"/>
  <c r="F5944" i="20"/>
  <c r="F5943" i="20"/>
  <c r="G5943" i="20" s="1"/>
  <c r="G5942" i="20"/>
  <c r="F5942" i="20"/>
  <c r="F5941" i="20"/>
  <c r="G5941" i="20" s="1"/>
  <c r="G5940" i="20"/>
  <c r="F5940" i="20"/>
  <c r="G5939" i="20"/>
  <c r="F5939" i="20"/>
  <c r="F5938" i="20"/>
  <c r="G5938" i="20" s="1"/>
  <c r="F5937" i="20"/>
  <c r="G5937" i="20" s="1"/>
  <c r="G5936" i="20"/>
  <c r="F5936" i="20"/>
  <c r="F5935" i="20"/>
  <c r="G5935" i="20" s="1"/>
  <c r="G5934" i="20"/>
  <c r="F5934" i="20"/>
  <c r="F5933" i="20"/>
  <c r="G5933" i="20" s="1"/>
  <c r="G5932" i="20"/>
  <c r="F5932" i="20"/>
  <c r="G5931" i="20"/>
  <c r="F5931" i="20"/>
  <c r="F5930" i="20"/>
  <c r="G5930" i="20" s="1"/>
  <c r="F5929" i="20"/>
  <c r="G5929" i="20" s="1"/>
  <c r="G5928" i="20"/>
  <c r="F5928" i="20"/>
  <c r="F5927" i="20"/>
  <c r="G5927" i="20" s="1"/>
  <c r="G5926" i="20"/>
  <c r="F5926" i="20"/>
  <c r="F5925" i="20"/>
  <c r="G5925" i="20" s="1"/>
  <c r="G5924" i="20"/>
  <c r="F5924" i="20"/>
  <c r="G5923" i="20"/>
  <c r="F5923" i="20"/>
  <c r="F5922" i="20"/>
  <c r="G5922" i="20" s="1"/>
  <c r="F5921" i="20"/>
  <c r="G5921" i="20" s="1"/>
  <c r="G5920" i="20"/>
  <c r="F5920" i="20"/>
  <c r="F5919" i="20"/>
  <c r="G5919" i="20" s="1"/>
  <c r="G5918" i="20"/>
  <c r="F5918" i="20"/>
  <c r="F5917" i="20"/>
  <c r="G5917" i="20" s="1"/>
  <c r="G5916" i="20"/>
  <c r="F5916" i="20"/>
  <c r="G5915" i="20"/>
  <c r="F5915" i="20"/>
  <c r="F5914" i="20"/>
  <c r="G5914" i="20" s="1"/>
  <c r="F5913" i="20"/>
  <c r="G5913" i="20" s="1"/>
  <c r="G5912" i="20"/>
  <c r="F5912" i="20"/>
  <c r="F5911" i="20"/>
  <c r="G5911" i="20" s="1"/>
  <c r="G5910" i="20"/>
  <c r="F5910" i="20"/>
  <c r="F5909" i="20"/>
  <c r="G5909" i="20" s="1"/>
  <c r="G5908" i="20"/>
  <c r="F5908" i="20"/>
  <c r="G5907" i="20"/>
  <c r="F5907" i="20"/>
  <c r="F5906" i="20"/>
  <c r="G5906" i="20" s="1"/>
  <c r="F5905" i="20"/>
  <c r="G5905" i="20" s="1"/>
  <c r="G5904" i="20"/>
  <c r="F5904" i="20"/>
  <c r="F5903" i="20"/>
  <c r="G5903" i="20" s="1"/>
  <c r="G5902" i="20"/>
  <c r="F5902" i="20"/>
  <c r="F5901" i="20"/>
  <c r="G5901" i="20" s="1"/>
  <c r="G5900" i="20"/>
  <c r="F5900" i="20"/>
  <c r="G5899" i="20"/>
  <c r="F5899" i="20"/>
  <c r="F5898" i="20"/>
  <c r="G5898" i="20" s="1"/>
  <c r="F5897" i="20"/>
  <c r="G5897" i="20" s="1"/>
  <c r="G5896" i="20"/>
  <c r="F5896" i="20"/>
  <c r="F5895" i="20"/>
  <c r="G5895" i="20" s="1"/>
  <c r="G5894" i="20"/>
  <c r="F5894" i="20"/>
  <c r="F5893" i="20"/>
  <c r="G5893" i="20" s="1"/>
  <c r="F5892" i="20"/>
  <c r="G5892" i="20" s="1"/>
  <c r="G5891" i="20"/>
  <c r="F5891" i="20"/>
  <c r="F5890" i="20"/>
  <c r="G5890" i="20" s="1"/>
  <c r="G5889" i="20"/>
  <c r="F5889" i="20"/>
  <c r="F5888" i="20"/>
  <c r="G5888" i="20" s="1"/>
  <c r="G5887" i="20"/>
  <c r="F5887" i="20"/>
  <c r="F5886" i="20"/>
  <c r="G5886" i="20" s="1"/>
  <c r="G5885" i="20"/>
  <c r="F5885" i="20"/>
  <c r="F5884" i="20"/>
  <c r="G5884" i="20" s="1"/>
  <c r="G5883" i="20"/>
  <c r="F5883" i="20"/>
  <c r="F5882" i="20"/>
  <c r="G5882" i="20" s="1"/>
  <c r="G5881" i="20"/>
  <c r="F5881" i="20"/>
  <c r="F5880" i="20"/>
  <c r="G5880" i="20" s="1"/>
  <c r="G5879" i="20"/>
  <c r="F5879" i="20"/>
  <c r="F5878" i="20"/>
  <c r="G5878" i="20" s="1"/>
  <c r="G5877" i="20"/>
  <c r="F5877" i="20"/>
  <c r="F5876" i="20"/>
  <c r="G5876" i="20" s="1"/>
  <c r="G5875" i="20"/>
  <c r="F5875" i="20"/>
  <c r="F5874" i="20"/>
  <c r="G5874" i="20" s="1"/>
  <c r="G5873" i="20"/>
  <c r="F5873" i="20"/>
  <c r="F5872" i="20"/>
  <c r="G5872" i="20" s="1"/>
  <c r="G5871" i="20"/>
  <c r="F5871" i="20"/>
  <c r="F5870" i="20"/>
  <c r="G5870" i="20" s="1"/>
  <c r="G5869" i="20"/>
  <c r="F5869" i="20"/>
  <c r="F5868" i="20"/>
  <c r="G5868" i="20" s="1"/>
  <c r="G5867" i="20"/>
  <c r="F5867" i="20"/>
  <c r="F5866" i="20"/>
  <c r="G5866" i="20" s="1"/>
  <c r="G5865" i="20"/>
  <c r="F5865" i="20"/>
  <c r="F5864" i="20"/>
  <c r="G5864" i="20" s="1"/>
  <c r="G5863" i="20"/>
  <c r="F5863" i="20"/>
  <c r="F5862" i="20"/>
  <c r="G5862" i="20" s="1"/>
  <c r="G5861" i="20"/>
  <c r="F5861" i="20"/>
  <c r="F5860" i="20"/>
  <c r="G5860" i="20" s="1"/>
  <c r="G5859" i="20"/>
  <c r="F5859" i="20"/>
  <c r="F5858" i="20"/>
  <c r="G5858" i="20" s="1"/>
  <c r="G5857" i="20"/>
  <c r="F5857" i="20"/>
  <c r="F5856" i="20"/>
  <c r="G5856" i="20" s="1"/>
  <c r="G5855" i="20"/>
  <c r="F5855" i="20"/>
  <c r="F5854" i="20"/>
  <c r="G5854" i="20" s="1"/>
  <c r="G5853" i="20"/>
  <c r="F5853" i="20"/>
  <c r="F5852" i="20"/>
  <c r="G5852" i="20" s="1"/>
  <c r="G5851" i="20"/>
  <c r="F5851" i="20"/>
  <c r="F5850" i="20"/>
  <c r="G5850" i="20" s="1"/>
  <c r="G5849" i="20"/>
  <c r="F5849" i="20"/>
  <c r="F5848" i="20"/>
  <c r="G5848" i="20" s="1"/>
  <c r="G5847" i="20"/>
  <c r="F5847" i="20"/>
  <c r="F5846" i="20"/>
  <c r="G5846" i="20" s="1"/>
  <c r="G5845" i="20"/>
  <c r="F5845" i="20"/>
  <c r="F5844" i="20"/>
  <c r="G5844" i="20" s="1"/>
  <c r="G5843" i="20"/>
  <c r="F5843" i="20"/>
  <c r="F5842" i="20"/>
  <c r="G5842" i="20" s="1"/>
  <c r="G5841" i="20"/>
  <c r="F5841" i="20"/>
  <c r="F5840" i="20"/>
  <c r="G5840" i="20" s="1"/>
  <c r="G5839" i="20"/>
  <c r="F5839" i="20"/>
  <c r="F5838" i="20"/>
  <c r="G5838" i="20" s="1"/>
  <c r="G5837" i="20"/>
  <c r="F5837" i="20"/>
  <c r="F5836" i="20"/>
  <c r="G5836" i="20" s="1"/>
  <c r="G5835" i="20"/>
  <c r="F5835" i="20"/>
  <c r="F5834" i="20"/>
  <c r="G5834" i="20" s="1"/>
  <c r="G5833" i="20"/>
  <c r="F5833" i="20"/>
  <c r="F5832" i="20"/>
  <c r="G5832" i="20" s="1"/>
  <c r="G5831" i="20"/>
  <c r="F5831" i="20"/>
  <c r="F5830" i="20"/>
  <c r="G5830" i="20" s="1"/>
  <c r="G5829" i="20"/>
  <c r="F5829" i="20"/>
  <c r="F5828" i="20"/>
  <c r="G5828" i="20" s="1"/>
  <c r="G5827" i="20"/>
  <c r="F5827" i="20"/>
  <c r="F5826" i="20"/>
  <c r="G5826" i="20" s="1"/>
  <c r="G5825" i="20"/>
  <c r="F5825" i="20"/>
  <c r="F5824" i="20"/>
  <c r="G5824" i="20" s="1"/>
  <c r="G5823" i="20"/>
  <c r="F5823" i="20"/>
  <c r="F5822" i="20"/>
  <c r="G5822" i="20" s="1"/>
  <c r="G5821" i="20"/>
  <c r="F5821" i="20"/>
  <c r="F5820" i="20"/>
  <c r="G5820" i="20" s="1"/>
  <c r="G5819" i="20"/>
  <c r="F5819" i="20"/>
  <c r="F5818" i="20"/>
  <c r="G5818" i="20" s="1"/>
  <c r="G5817" i="20"/>
  <c r="F5817" i="20"/>
  <c r="F5816" i="20"/>
  <c r="G5816" i="20" s="1"/>
  <c r="G5815" i="20"/>
  <c r="F5815" i="20"/>
  <c r="F5814" i="20"/>
  <c r="G5814" i="20" s="1"/>
  <c r="G5813" i="20"/>
  <c r="F5813" i="20"/>
  <c r="F5812" i="20"/>
  <c r="G5812" i="20" s="1"/>
  <c r="G5811" i="20"/>
  <c r="F5811" i="20"/>
  <c r="F5810" i="20"/>
  <c r="G5810" i="20" s="1"/>
  <c r="G5809" i="20"/>
  <c r="F5809" i="20"/>
  <c r="F5808" i="20"/>
  <c r="G5808" i="20" s="1"/>
  <c r="G5807" i="20"/>
  <c r="F5807" i="20"/>
  <c r="F5806" i="20"/>
  <c r="G5806" i="20" s="1"/>
  <c r="G5805" i="20"/>
  <c r="F5805" i="20"/>
  <c r="F5804" i="20"/>
  <c r="G5804" i="20" s="1"/>
  <c r="G5803" i="20"/>
  <c r="F5803" i="20"/>
  <c r="F5802" i="20"/>
  <c r="G5802" i="20" s="1"/>
  <c r="G5801" i="20"/>
  <c r="F5801" i="20"/>
  <c r="F5800" i="20"/>
  <c r="G5800" i="20" s="1"/>
  <c r="G5799" i="20"/>
  <c r="F5799" i="20"/>
  <c r="F5798" i="20"/>
  <c r="G5798" i="20" s="1"/>
  <c r="G5797" i="20"/>
  <c r="F5797" i="20"/>
  <c r="F5796" i="20"/>
  <c r="G5796" i="20" s="1"/>
  <c r="G5795" i="20"/>
  <c r="F5795" i="20"/>
  <c r="F5794" i="20"/>
  <c r="G5794" i="20" s="1"/>
  <c r="G5793" i="20"/>
  <c r="F5793" i="20"/>
  <c r="F5792" i="20"/>
  <c r="G5792" i="20" s="1"/>
  <c r="G5791" i="20"/>
  <c r="F5791" i="20"/>
  <c r="F5790" i="20"/>
  <c r="G5790" i="20" s="1"/>
  <c r="G5789" i="20"/>
  <c r="F5789" i="20"/>
  <c r="F5788" i="20"/>
  <c r="G5788" i="20" s="1"/>
  <c r="G5787" i="20"/>
  <c r="F5787" i="20"/>
  <c r="F5786" i="20"/>
  <c r="G5786" i="20" s="1"/>
  <c r="G5785" i="20"/>
  <c r="F5785" i="20"/>
  <c r="F5784" i="20"/>
  <c r="G5784" i="20" s="1"/>
  <c r="G5783" i="20"/>
  <c r="F5783" i="20"/>
  <c r="F5782" i="20"/>
  <c r="G5782" i="20" s="1"/>
  <c r="G5781" i="20"/>
  <c r="F5781" i="20"/>
  <c r="F5780" i="20"/>
  <c r="G5780" i="20" s="1"/>
  <c r="G5779" i="20"/>
  <c r="F5779" i="20"/>
  <c r="F5778" i="20"/>
  <c r="G5778" i="20" s="1"/>
  <c r="G5777" i="20"/>
  <c r="F5777" i="20"/>
  <c r="F5776" i="20"/>
  <c r="G5776" i="20" s="1"/>
  <c r="G5775" i="20"/>
  <c r="F5775" i="20"/>
  <c r="F5774" i="20"/>
  <c r="G5774" i="20" s="1"/>
  <c r="G5773" i="20"/>
  <c r="F5773" i="20"/>
  <c r="F5772" i="20"/>
  <c r="G5772" i="20" s="1"/>
  <c r="G5771" i="20"/>
  <c r="F5771" i="20"/>
  <c r="F5770" i="20"/>
  <c r="G5770" i="20" s="1"/>
  <c r="G5769" i="20"/>
  <c r="F5769" i="20"/>
  <c r="F5768" i="20"/>
  <c r="G5768" i="20" s="1"/>
  <c r="G5767" i="20"/>
  <c r="F5767" i="20"/>
  <c r="F5766" i="20"/>
  <c r="G5766" i="20" s="1"/>
  <c r="G5765" i="20"/>
  <c r="F5765" i="20"/>
  <c r="F5764" i="20"/>
  <c r="G5764" i="20" s="1"/>
  <c r="G5763" i="20"/>
  <c r="F5763" i="20"/>
  <c r="F5762" i="20"/>
  <c r="G5762" i="20" s="1"/>
  <c r="G5761" i="20"/>
  <c r="F5761" i="20"/>
  <c r="F5760" i="20"/>
  <c r="G5760" i="20" s="1"/>
  <c r="G5759" i="20"/>
  <c r="F5759" i="20"/>
  <c r="F5758" i="20"/>
  <c r="G5758" i="20" s="1"/>
  <c r="G5757" i="20"/>
  <c r="F5757" i="20"/>
  <c r="F5756" i="20"/>
  <c r="G5756" i="20" s="1"/>
  <c r="G5755" i="20"/>
  <c r="F5755" i="20"/>
  <c r="F5754" i="20"/>
  <c r="G5754" i="20" s="1"/>
  <c r="G5753" i="20"/>
  <c r="F5753" i="20"/>
  <c r="F5752" i="20"/>
  <c r="G5752" i="20" s="1"/>
  <c r="G5751" i="20"/>
  <c r="F5751" i="20"/>
  <c r="F5750" i="20"/>
  <c r="G5750" i="20" s="1"/>
  <c r="G5749" i="20"/>
  <c r="F5749" i="20"/>
  <c r="F5748" i="20"/>
  <c r="G5748" i="20" s="1"/>
  <c r="G5747" i="20"/>
  <c r="F5747" i="20"/>
  <c r="F5746" i="20"/>
  <c r="G5746" i="20" s="1"/>
  <c r="G5745" i="20"/>
  <c r="F5745" i="20"/>
  <c r="F5744" i="20"/>
  <c r="G5744" i="20" s="1"/>
  <c r="G5743" i="20"/>
  <c r="F5743" i="20"/>
  <c r="F5742" i="20"/>
  <c r="G5742" i="20" s="1"/>
  <c r="G5741" i="20"/>
  <c r="F5741" i="20"/>
  <c r="F5740" i="20"/>
  <c r="G5740" i="20" s="1"/>
  <c r="G5739" i="20"/>
  <c r="F5739" i="20"/>
  <c r="F5738" i="20"/>
  <c r="G5738" i="20" s="1"/>
  <c r="G5737" i="20"/>
  <c r="F5737" i="20"/>
  <c r="F5736" i="20"/>
  <c r="G5736" i="20" s="1"/>
  <c r="G5735" i="20"/>
  <c r="F5735" i="20"/>
  <c r="F5734" i="20"/>
  <c r="G5734" i="20" s="1"/>
  <c r="G5733" i="20"/>
  <c r="F5733" i="20"/>
  <c r="F5732" i="20"/>
  <c r="G5732" i="20" s="1"/>
  <c r="G5731" i="20"/>
  <c r="F5731" i="20"/>
  <c r="F5730" i="20"/>
  <c r="G5730" i="20" s="1"/>
  <c r="G5729" i="20"/>
  <c r="F5729" i="20"/>
  <c r="F5728" i="20"/>
  <c r="G5728" i="20" s="1"/>
  <c r="G5727" i="20"/>
  <c r="F5727" i="20"/>
  <c r="F5726" i="20"/>
  <c r="G5726" i="20" s="1"/>
  <c r="G5725" i="20"/>
  <c r="F5725" i="20"/>
  <c r="F5724" i="20"/>
  <c r="G5724" i="20" s="1"/>
  <c r="G5723" i="20"/>
  <c r="F5723" i="20"/>
  <c r="F5722" i="20"/>
  <c r="G5722" i="20" s="1"/>
  <c r="G5721" i="20"/>
  <c r="F5721" i="20"/>
  <c r="F5720" i="20"/>
  <c r="G5720" i="20" s="1"/>
  <c r="G5719" i="20"/>
  <c r="F5719" i="20"/>
  <c r="F5718" i="20"/>
  <c r="G5718" i="20" s="1"/>
  <c r="G5717" i="20"/>
  <c r="F5717" i="20"/>
  <c r="F5716" i="20"/>
  <c r="G5716" i="20" s="1"/>
  <c r="G5715" i="20"/>
  <c r="F5715" i="20"/>
  <c r="F5714" i="20"/>
  <c r="G5714" i="20" s="1"/>
  <c r="G5713" i="20"/>
  <c r="F5713" i="20"/>
  <c r="F5712" i="20"/>
  <c r="G5712" i="20" s="1"/>
  <c r="G5711" i="20"/>
  <c r="F5711" i="20"/>
  <c r="F5710" i="20"/>
  <c r="G5710" i="20" s="1"/>
  <c r="G5709" i="20"/>
  <c r="F5709" i="20"/>
  <c r="F5708" i="20"/>
  <c r="G5708" i="20" s="1"/>
  <c r="G5707" i="20"/>
  <c r="F5707" i="20"/>
  <c r="F5706" i="20"/>
  <c r="G5706" i="20" s="1"/>
  <c r="G5705" i="20"/>
  <c r="F5705" i="20"/>
  <c r="F5704" i="20"/>
  <c r="G5704" i="20" s="1"/>
  <c r="G5703" i="20"/>
  <c r="F5703" i="20"/>
  <c r="F5702" i="20"/>
  <c r="G5702" i="20" s="1"/>
  <c r="G5701" i="20"/>
  <c r="F5701" i="20"/>
  <c r="F5700" i="20"/>
  <c r="G5700" i="20" s="1"/>
  <c r="G5699" i="20"/>
  <c r="F5699" i="20"/>
  <c r="F5698" i="20"/>
  <c r="G5698" i="20" s="1"/>
  <c r="G5697" i="20"/>
  <c r="F5697" i="20"/>
  <c r="F5696" i="20"/>
  <c r="G5696" i="20" s="1"/>
  <c r="G5695" i="20"/>
  <c r="F5695" i="20"/>
  <c r="F5694" i="20"/>
  <c r="G5694" i="20" s="1"/>
  <c r="G5693" i="20"/>
  <c r="F5693" i="20"/>
  <c r="F5692" i="20"/>
  <c r="G5692" i="20" s="1"/>
  <c r="G5691" i="20"/>
  <c r="F5691" i="20"/>
  <c r="F5690" i="20"/>
  <c r="G5690" i="20" s="1"/>
  <c r="G5689" i="20"/>
  <c r="F5689" i="20"/>
  <c r="F5688" i="20"/>
  <c r="G5688" i="20" s="1"/>
  <c r="G5687" i="20"/>
  <c r="F5687" i="20"/>
  <c r="F5686" i="20"/>
  <c r="G5686" i="20" s="1"/>
  <c r="G5685" i="20"/>
  <c r="F5685" i="20"/>
  <c r="F5684" i="20"/>
  <c r="G5684" i="20" s="1"/>
  <c r="G5683" i="20"/>
  <c r="F5683" i="20"/>
  <c r="F5682" i="20"/>
  <c r="G5682" i="20" s="1"/>
  <c r="G5681" i="20"/>
  <c r="F5681" i="20"/>
  <c r="F5680" i="20"/>
  <c r="G5680" i="20" s="1"/>
  <c r="G5679" i="20"/>
  <c r="F5679" i="20"/>
  <c r="F5678" i="20"/>
  <c r="G5678" i="20" s="1"/>
  <c r="G5677" i="20"/>
  <c r="F5677" i="20"/>
  <c r="F5676" i="20"/>
  <c r="G5676" i="20" s="1"/>
  <c r="G5675" i="20"/>
  <c r="F5675" i="20"/>
  <c r="F5674" i="20"/>
  <c r="G5674" i="20" s="1"/>
  <c r="G5673" i="20"/>
  <c r="F5673" i="20"/>
  <c r="F5672" i="20"/>
  <c r="G5672" i="20" s="1"/>
  <c r="G5671" i="20"/>
  <c r="F5671" i="20"/>
  <c r="F5670" i="20"/>
  <c r="G5670" i="20" s="1"/>
  <c r="G5669" i="20"/>
  <c r="F5669" i="20"/>
  <c r="F5668" i="20"/>
  <c r="G5668" i="20" s="1"/>
  <c r="G5667" i="20"/>
  <c r="F5667" i="20"/>
  <c r="F5666" i="20"/>
  <c r="G5666" i="20" s="1"/>
  <c r="G5665" i="20"/>
  <c r="F5665" i="20"/>
  <c r="F5664" i="20"/>
  <c r="G5664" i="20" s="1"/>
  <c r="G5663" i="20"/>
  <c r="F5663" i="20"/>
  <c r="F5662" i="20"/>
  <c r="G5662" i="20" s="1"/>
  <c r="G5661" i="20"/>
  <c r="F5661" i="20"/>
  <c r="F5660" i="20"/>
  <c r="G5660" i="20" s="1"/>
  <c r="G5659" i="20"/>
  <c r="F5659" i="20"/>
  <c r="F5658" i="20"/>
  <c r="G5658" i="20" s="1"/>
  <c r="G5657" i="20"/>
  <c r="F5657" i="20"/>
  <c r="F5656" i="20"/>
  <c r="G5656" i="20" s="1"/>
  <c r="G5655" i="20"/>
  <c r="F5655" i="20"/>
  <c r="F5654" i="20"/>
  <c r="G5654" i="20" s="1"/>
  <c r="G5653" i="20"/>
  <c r="F5653" i="20"/>
  <c r="F5652" i="20"/>
  <c r="G5652" i="20" s="1"/>
  <c r="G5651" i="20"/>
  <c r="F5651" i="20"/>
  <c r="F5650" i="20"/>
  <c r="G5650" i="20" s="1"/>
  <c r="G5649" i="20"/>
  <c r="F5649" i="20"/>
  <c r="F5648" i="20"/>
  <c r="G5648" i="20" s="1"/>
  <c r="G5647" i="20"/>
  <c r="F5647" i="20"/>
  <c r="F5646" i="20"/>
  <c r="G5646" i="20" s="1"/>
  <c r="G5645" i="20"/>
  <c r="F5645" i="20"/>
  <c r="F5644" i="20"/>
  <c r="G5644" i="20" s="1"/>
  <c r="G5643" i="20"/>
  <c r="F5643" i="20"/>
  <c r="F5642" i="20"/>
  <c r="G5642" i="20" s="1"/>
  <c r="G5641" i="20"/>
  <c r="F5641" i="20"/>
  <c r="F5640" i="20"/>
  <c r="G5640" i="20" s="1"/>
  <c r="G5639" i="20"/>
  <c r="F5639" i="20"/>
  <c r="F5638" i="20"/>
  <c r="G5638" i="20" s="1"/>
  <c r="G5637" i="20"/>
  <c r="F5637" i="20"/>
  <c r="F5636" i="20"/>
  <c r="G5636" i="20" s="1"/>
  <c r="G5635" i="20"/>
  <c r="F5635" i="20"/>
  <c r="F5634" i="20"/>
  <c r="G5634" i="20" s="1"/>
  <c r="G5633" i="20"/>
  <c r="F5633" i="20"/>
  <c r="F5632" i="20"/>
  <c r="G5632" i="20" s="1"/>
  <c r="G5631" i="20"/>
  <c r="F5631" i="20"/>
  <c r="F5630" i="20"/>
  <c r="G5630" i="20" s="1"/>
  <c r="G5629" i="20"/>
  <c r="F5629" i="20"/>
  <c r="F5628" i="20"/>
  <c r="G5628" i="20" s="1"/>
  <c r="G5627" i="20"/>
  <c r="F5627" i="20"/>
  <c r="F5626" i="20"/>
  <c r="G5626" i="20" s="1"/>
  <c r="G5625" i="20"/>
  <c r="F5625" i="20"/>
  <c r="F5624" i="20"/>
  <c r="G5624" i="20" s="1"/>
  <c r="G5623" i="20"/>
  <c r="F5623" i="20"/>
  <c r="F5622" i="20"/>
  <c r="G5622" i="20" s="1"/>
  <c r="G5621" i="20"/>
  <c r="F5621" i="20"/>
  <c r="F5620" i="20"/>
  <c r="G5620" i="20" s="1"/>
  <c r="G5619" i="20"/>
  <c r="F5619" i="20"/>
  <c r="F5618" i="20"/>
  <c r="G5618" i="20" s="1"/>
  <c r="G5617" i="20"/>
  <c r="F5617" i="20"/>
  <c r="F5616" i="20"/>
  <c r="G5616" i="20" s="1"/>
  <c r="G5615" i="20"/>
  <c r="F5615" i="20"/>
  <c r="F5614" i="20"/>
  <c r="G5614" i="20" s="1"/>
  <c r="G5613" i="20"/>
  <c r="F5613" i="20"/>
  <c r="F5612" i="20"/>
  <c r="G5612" i="20" s="1"/>
  <c r="G5611" i="20"/>
  <c r="F5611" i="20"/>
  <c r="F5610" i="20"/>
  <c r="G5610" i="20" s="1"/>
  <c r="G5609" i="20"/>
  <c r="F5609" i="20"/>
  <c r="F5608" i="20"/>
  <c r="G5608" i="20" s="1"/>
  <c r="G5607" i="20"/>
  <c r="F5607" i="20"/>
  <c r="F5606" i="20"/>
  <c r="G5606" i="20" s="1"/>
  <c r="G5605" i="20"/>
  <c r="F5605" i="20"/>
  <c r="F5604" i="20"/>
  <c r="G5604" i="20" s="1"/>
  <c r="F5603" i="20"/>
  <c r="G5603" i="20" s="1"/>
  <c r="F5602" i="20"/>
  <c r="G5602" i="20" s="1"/>
  <c r="G5601" i="20"/>
  <c r="F5601" i="20"/>
  <c r="F5600" i="20"/>
  <c r="G5600" i="20" s="1"/>
  <c r="G5599" i="20"/>
  <c r="F5599" i="20"/>
  <c r="F5598" i="20"/>
  <c r="G5598" i="20" s="1"/>
  <c r="G5597" i="20"/>
  <c r="F5597" i="20"/>
  <c r="G5596" i="20"/>
  <c r="F5596" i="20"/>
  <c r="F5595" i="20"/>
  <c r="G5595" i="20" s="1"/>
  <c r="F5594" i="20"/>
  <c r="G5594" i="20" s="1"/>
  <c r="G5593" i="20"/>
  <c r="F5593" i="20"/>
  <c r="F5592" i="20"/>
  <c r="G5592" i="20" s="1"/>
  <c r="G5591" i="20"/>
  <c r="F5591" i="20"/>
  <c r="F5590" i="20"/>
  <c r="G5590" i="20" s="1"/>
  <c r="G5589" i="20"/>
  <c r="F5589" i="20"/>
  <c r="G5588" i="20"/>
  <c r="F5588" i="20"/>
  <c r="F5587" i="20"/>
  <c r="G5587" i="20" s="1"/>
  <c r="F5586" i="20"/>
  <c r="G5586" i="20" s="1"/>
  <c r="G5585" i="20"/>
  <c r="F5585" i="20"/>
  <c r="F5584" i="20"/>
  <c r="G5584" i="20" s="1"/>
  <c r="G5583" i="20"/>
  <c r="F5583" i="20"/>
  <c r="F5582" i="20"/>
  <c r="G5582" i="20" s="1"/>
  <c r="G5581" i="20"/>
  <c r="F5581" i="20"/>
  <c r="G5580" i="20"/>
  <c r="F5580" i="20"/>
  <c r="F5579" i="20"/>
  <c r="G5579" i="20" s="1"/>
  <c r="F5578" i="20"/>
  <c r="G5578" i="20" s="1"/>
  <c r="G5577" i="20"/>
  <c r="F5577" i="20"/>
  <c r="F5576" i="20"/>
  <c r="G5576" i="20" s="1"/>
  <c r="G5575" i="20"/>
  <c r="F5575" i="20"/>
  <c r="F5574" i="20"/>
  <c r="G5574" i="20" s="1"/>
  <c r="G5573" i="20"/>
  <c r="F5573" i="20"/>
  <c r="G5572" i="20"/>
  <c r="F5572" i="20"/>
  <c r="F5571" i="20"/>
  <c r="G5571" i="20" s="1"/>
  <c r="F5570" i="20"/>
  <c r="G5570" i="20" s="1"/>
  <c r="G5569" i="20"/>
  <c r="F5569" i="20"/>
  <c r="F5568" i="20"/>
  <c r="G5568" i="20" s="1"/>
  <c r="G5567" i="20"/>
  <c r="F5567" i="20"/>
  <c r="F5566" i="20"/>
  <c r="G5566" i="20" s="1"/>
  <c r="G5565" i="20"/>
  <c r="F5565" i="20"/>
  <c r="G5564" i="20"/>
  <c r="F5564" i="20"/>
  <c r="F5563" i="20"/>
  <c r="G5563" i="20" s="1"/>
  <c r="F5562" i="20"/>
  <c r="G5562" i="20" s="1"/>
  <c r="G5561" i="20"/>
  <c r="F5561" i="20"/>
  <c r="F5560" i="20"/>
  <c r="G5560" i="20" s="1"/>
  <c r="G5559" i="20"/>
  <c r="F5559" i="20"/>
  <c r="F5558" i="20"/>
  <c r="G5558" i="20" s="1"/>
  <c r="G5557" i="20"/>
  <c r="F5557" i="20"/>
  <c r="G5556" i="20"/>
  <c r="F5556" i="20"/>
  <c r="F5555" i="20"/>
  <c r="G5555" i="20" s="1"/>
  <c r="F5554" i="20"/>
  <c r="G5554" i="20" s="1"/>
  <c r="G5553" i="20"/>
  <c r="F5553" i="20"/>
  <c r="F5552" i="20"/>
  <c r="G5552" i="20" s="1"/>
  <c r="G5551" i="20"/>
  <c r="F5551" i="20"/>
  <c r="F5550" i="20"/>
  <c r="G5550" i="20" s="1"/>
  <c r="G5549" i="20"/>
  <c r="F5549" i="20"/>
  <c r="G5548" i="20"/>
  <c r="F5548" i="20"/>
  <c r="F5547" i="20"/>
  <c r="G5547" i="20" s="1"/>
  <c r="F5546" i="20"/>
  <c r="G5546" i="20" s="1"/>
  <c r="G5545" i="20"/>
  <c r="F5545" i="20"/>
  <c r="F5544" i="20"/>
  <c r="G5544" i="20" s="1"/>
  <c r="G5543" i="20"/>
  <c r="F5543" i="20"/>
  <c r="F5542" i="20"/>
  <c r="G5542" i="20" s="1"/>
  <c r="G5541" i="20"/>
  <c r="F5541" i="20"/>
  <c r="G5540" i="20"/>
  <c r="F5540" i="20"/>
  <c r="F5539" i="20"/>
  <c r="G5539" i="20" s="1"/>
  <c r="F5538" i="20"/>
  <c r="G5538" i="20" s="1"/>
  <c r="G5537" i="20"/>
  <c r="F5537" i="20"/>
  <c r="F5536" i="20"/>
  <c r="G5536" i="20" s="1"/>
  <c r="G5535" i="20"/>
  <c r="F5535" i="20"/>
  <c r="F5534" i="20"/>
  <c r="G5534" i="20" s="1"/>
  <c r="G5533" i="20"/>
  <c r="F5533" i="20"/>
  <c r="G5532" i="20"/>
  <c r="F5532" i="20"/>
  <c r="F5531" i="20"/>
  <c r="G5531" i="20" s="1"/>
  <c r="F5530" i="20"/>
  <c r="G5530" i="20" s="1"/>
  <c r="G5529" i="20"/>
  <c r="F5529" i="20"/>
  <c r="F5528" i="20"/>
  <c r="G5528" i="20" s="1"/>
  <c r="G5527" i="20"/>
  <c r="F5527" i="20"/>
  <c r="F5526" i="20"/>
  <c r="G5526" i="20" s="1"/>
  <c r="G5525" i="20"/>
  <c r="F5525" i="20"/>
  <c r="G5524" i="20"/>
  <c r="F5524" i="20"/>
  <c r="F5523" i="20"/>
  <c r="G5523" i="20" s="1"/>
  <c r="F5522" i="20"/>
  <c r="G5522" i="20" s="1"/>
  <c r="G5521" i="20"/>
  <c r="F5521" i="20"/>
  <c r="F5520" i="20"/>
  <c r="G5520" i="20" s="1"/>
  <c r="G5519" i="20"/>
  <c r="F5519" i="20"/>
  <c r="F5518" i="20"/>
  <c r="G5518" i="20" s="1"/>
  <c r="G5517" i="20"/>
  <c r="F5517" i="20"/>
  <c r="G5516" i="20"/>
  <c r="F5516" i="20"/>
  <c r="F5515" i="20"/>
  <c r="G5515" i="20" s="1"/>
  <c r="F5514" i="20"/>
  <c r="G5514" i="20" s="1"/>
  <c r="G5513" i="20"/>
  <c r="F5513" i="20"/>
  <c r="F5512" i="20"/>
  <c r="G5512" i="20" s="1"/>
  <c r="G5511" i="20"/>
  <c r="F5511" i="20"/>
  <c r="F5510" i="20"/>
  <c r="G5510" i="20" s="1"/>
  <c r="G5509" i="20"/>
  <c r="F5509" i="20"/>
  <c r="G5508" i="20"/>
  <c r="F5508" i="20"/>
  <c r="F5507" i="20"/>
  <c r="G5507" i="20" s="1"/>
  <c r="F5506" i="20"/>
  <c r="G5506" i="20" s="1"/>
  <c r="G5505" i="20"/>
  <c r="F5505" i="20"/>
  <c r="F5504" i="20"/>
  <c r="G5504" i="20" s="1"/>
  <c r="G5503" i="20"/>
  <c r="F5503" i="20"/>
  <c r="F5502" i="20"/>
  <c r="G5502" i="20" s="1"/>
  <c r="G5501" i="20"/>
  <c r="F5501" i="20"/>
  <c r="F5500" i="20"/>
  <c r="G5500" i="20" s="1"/>
  <c r="G5499" i="20"/>
  <c r="F5499" i="20"/>
  <c r="F5498" i="20"/>
  <c r="G5498" i="20" s="1"/>
  <c r="G5497" i="20"/>
  <c r="F5497" i="20"/>
  <c r="F5496" i="20"/>
  <c r="G5496" i="20" s="1"/>
  <c r="G5495" i="20"/>
  <c r="F5495" i="20"/>
  <c r="F5494" i="20"/>
  <c r="G5494" i="20" s="1"/>
  <c r="G5493" i="20"/>
  <c r="F5493" i="20"/>
  <c r="F5492" i="20"/>
  <c r="G5492" i="20" s="1"/>
  <c r="G5491" i="20"/>
  <c r="F5491" i="20"/>
  <c r="F5490" i="20"/>
  <c r="G5490" i="20" s="1"/>
  <c r="G5489" i="20"/>
  <c r="F5489" i="20"/>
  <c r="F5488" i="20"/>
  <c r="G5488" i="20" s="1"/>
  <c r="G5487" i="20"/>
  <c r="F5487" i="20"/>
  <c r="F5486" i="20"/>
  <c r="G5486" i="20" s="1"/>
  <c r="G5485" i="20"/>
  <c r="F5485" i="20"/>
  <c r="F5484" i="20"/>
  <c r="G5484" i="20" s="1"/>
  <c r="G5483" i="20"/>
  <c r="F5483" i="20"/>
  <c r="F5482" i="20"/>
  <c r="G5482" i="20" s="1"/>
  <c r="G5481" i="20"/>
  <c r="F5481" i="20"/>
  <c r="F5480" i="20"/>
  <c r="G5480" i="20" s="1"/>
  <c r="G5479" i="20"/>
  <c r="F5479" i="20"/>
  <c r="F5478" i="20"/>
  <c r="G5478" i="20" s="1"/>
  <c r="G5477" i="20"/>
  <c r="F5477" i="20"/>
  <c r="F5476" i="20"/>
  <c r="G5476" i="20" s="1"/>
  <c r="G5475" i="20"/>
  <c r="F5475" i="20"/>
  <c r="F5474" i="20"/>
  <c r="G5474" i="20" s="1"/>
  <c r="G5473" i="20"/>
  <c r="F5473" i="20"/>
  <c r="F5472" i="20"/>
  <c r="G5472" i="20" s="1"/>
  <c r="G5471" i="20"/>
  <c r="F5471" i="20"/>
  <c r="F5470" i="20"/>
  <c r="G5470" i="20" s="1"/>
  <c r="G5469" i="20"/>
  <c r="F5469" i="20"/>
  <c r="F5468" i="20"/>
  <c r="G5468" i="20" s="1"/>
  <c r="G5467" i="20"/>
  <c r="F5467" i="20"/>
  <c r="F5466" i="20"/>
  <c r="G5466" i="20" s="1"/>
  <c r="G5465" i="20"/>
  <c r="F5465" i="20"/>
  <c r="F5464" i="20"/>
  <c r="G5464" i="20" s="1"/>
  <c r="G5463" i="20"/>
  <c r="F5463" i="20"/>
  <c r="F5462" i="20"/>
  <c r="G5462" i="20" s="1"/>
  <c r="G5461" i="20"/>
  <c r="F5461" i="20"/>
  <c r="F5460" i="20"/>
  <c r="G5460" i="20" s="1"/>
  <c r="G5459" i="20"/>
  <c r="F5459" i="20"/>
  <c r="F5458" i="20"/>
  <c r="G5458" i="20" s="1"/>
  <c r="G5457" i="20"/>
  <c r="F5457" i="20"/>
  <c r="F5456" i="20"/>
  <c r="G5456" i="20" s="1"/>
  <c r="G5455" i="20"/>
  <c r="F5455" i="20"/>
  <c r="F5454" i="20"/>
  <c r="G5454" i="20" s="1"/>
  <c r="G5453" i="20"/>
  <c r="F5453" i="20"/>
  <c r="F5452" i="20"/>
  <c r="G5452" i="20" s="1"/>
  <c r="G5451" i="20"/>
  <c r="F5451" i="20"/>
  <c r="F5450" i="20"/>
  <c r="G5450" i="20" s="1"/>
  <c r="G5449" i="20"/>
  <c r="F5449" i="20"/>
  <c r="F5448" i="20"/>
  <c r="G5448" i="20" s="1"/>
  <c r="G5447" i="20"/>
  <c r="F5447" i="20"/>
  <c r="F5446" i="20"/>
  <c r="G5446" i="20" s="1"/>
  <c r="G5445" i="20"/>
  <c r="F5445" i="20"/>
  <c r="F5444" i="20"/>
  <c r="G5444" i="20" s="1"/>
  <c r="G5443" i="20"/>
  <c r="F5443" i="20"/>
  <c r="F5442" i="20"/>
  <c r="G5442" i="20" s="1"/>
  <c r="G5441" i="20"/>
  <c r="F5441" i="20"/>
  <c r="F5440" i="20"/>
  <c r="G5440" i="20" s="1"/>
  <c r="G5439" i="20"/>
  <c r="F5439" i="20"/>
  <c r="F5438" i="20"/>
  <c r="G5438" i="20" s="1"/>
  <c r="G5437" i="20"/>
  <c r="F5437" i="20"/>
  <c r="F5436" i="20"/>
  <c r="G5436" i="20" s="1"/>
  <c r="G5435" i="20"/>
  <c r="F5435" i="20"/>
  <c r="F5434" i="20"/>
  <c r="G5434" i="20" s="1"/>
  <c r="G5433" i="20"/>
  <c r="F5433" i="20"/>
  <c r="F5432" i="20"/>
  <c r="G5432" i="20" s="1"/>
  <c r="G5431" i="20"/>
  <c r="F5431" i="20"/>
  <c r="F5430" i="20"/>
  <c r="G5430" i="20" s="1"/>
  <c r="G5429" i="20"/>
  <c r="F5429" i="20"/>
  <c r="F5428" i="20"/>
  <c r="G5428" i="20" s="1"/>
  <c r="G5427" i="20"/>
  <c r="F5427" i="20"/>
  <c r="F5426" i="20"/>
  <c r="G5426" i="20" s="1"/>
  <c r="G5425" i="20"/>
  <c r="F5425" i="20"/>
  <c r="F5424" i="20"/>
  <c r="G5424" i="20" s="1"/>
  <c r="G5423" i="20"/>
  <c r="F5423" i="20"/>
  <c r="F5422" i="20"/>
  <c r="G5422" i="20" s="1"/>
  <c r="G5421" i="20"/>
  <c r="F5421" i="20"/>
  <c r="F5420" i="20"/>
  <c r="G5420" i="20" s="1"/>
  <c r="G5419" i="20"/>
  <c r="F5419" i="20"/>
  <c r="F5418" i="20"/>
  <c r="G5418" i="20" s="1"/>
  <c r="G5417" i="20"/>
  <c r="F5417" i="20"/>
  <c r="F5416" i="20"/>
  <c r="G5416" i="20" s="1"/>
  <c r="G5415" i="20"/>
  <c r="F5415" i="20"/>
  <c r="F5414" i="20"/>
  <c r="G5414" i="20" s="1"/>
  <c r="G5413" i="20"/>
  <c r="F5413" i="20"/>
  <c r="F5412" i="20"/>
  <c r="G5412" i="20" s="1"/>
  <c r="G5411" i="20"/>
  <c r="F5411" i="20"/>
  <c r="F5410" i="20"/>
  <c r="G5410" i="20" s="1"/>
  <c r="G5409" i="20"/>
  <c r="F5409" i="20"/>
  <c r="F5408" i="20"/>
  <c r="G5408" i="20" s="1"/>
  <c r="G5407" i="20"/>
  <c r="F5407" i="20"/>
  <c r="F5406" i="20"/>
  <c r="G5406" i="20" s="1"/>
  <c r="G5405" i="20"/>
  <c r="F5405" i="20"/>
  <c r="F5404" i="20"/>
  <c r="G5404" i="20" s="1"/>
  <c r="G5403" i="20"/>
  <c r="F5403" i="20"/>
  <c r="F5402" i="20"/>
  <c r="G5402" i="20" s="1"/>
  <c r="G5401" i="20"/>
  <c r="F5401" i="20"/>
  <c r="F5400" i="20"/>
  <c r="G5400" i="20" s="1"/>
  <c r="G5399" i="20"/>
  <c r="F5399" i="20"/>
  <c r="F5398" i="20"/>
  <c r="G5398" i="20" s="1"/>
  <c r="G5397" i="20"/>
  <c r="F5397" i="20"/>
  <c r="F5396" i="20"/>
  <c r="G5396" i="20" s="1"/>
  <c r="G5395" i="20"/>
  <c r="F5395" i="20"/>
  <c r="F5394" i="20"/>
  <c r="G5394" i="20" s="1"/>
  <c r="G5393" i="20"/>
  <c r="F5393" i="20"/>
  <c r="F5392" i="20"/>
  <c r="G5392" i="20" s="1"/>
  <c r="G5391" i="20"/>
  <c r="F5391" i="20"/>
  <c r="F5390" i="20"/>
  <c r="G5390" i="20" s="1"/>
  <c r="G5389" i="20"/>
  <c r="F5389" i="20"/>
  <c r="F5388" i="20"/>
  <c r="G5388" i="20" s="1"/>
  <c r="G5387" i="20"/>
  <c r="F5387" i="20"/>
  <c r="F5386" i="20"/>
  <c r="G5386" i="20" s="1"/>
  <c r="G5385" i="20"/>
  <c r="F5385" i="20"/>
  <c r="F5384" i="20"/>
  <c r="G5384" i="20" s="1"/>
  <c r="G5383" i="20"/>
  <c r="F5383" i="20"/>
  <c r="F5382" i="20"/>
  <c r="G5382" i="20" s="1"/>
  <c r="G5381" i="20"/>
  <c r="F5381" i="20"/>
  <c r="F5380" i="20"/>
  <c r="G5380" i="20" s="1"/>
  <c r="G5379" i="20"/>
  <c r="F5379" i="20"/>
  <c r="F5378" i="20"/>
  <c r="G5378" i="20" s="1"/>
  <c r="G5377" i="20"/>
  <c r="F5377" i="20"/>
  <c r="F5376" i="20"/>
  <c r="G5376" i="20" s="1"/>
  <c r="G5375" i="20"/>
  <c r="F5375" i="20"/>
  <c r="F5374" i="20"/>
  <c r="G5374" i="20" s="1"/>
  <c r="G5373" i="20"/>
  <c r="F5373" i="20"/>
  <c r="F5372" i="20"/>
  <c r="G5372" i="20" s="1"/>
  <c r="G5371" i="20"/>
  <c r="F5371" i="20"/>
  <c r="F5370" i="20"/>
  <c r="G5370" i="20" s="1"/>
  <c r="G5369" i="20"/>
  <c r="F5369" i="20"/>
  <c r="F5368" i="20"/>
  <c r="G5368" i="20" s="1"/>
  <c r="G5367" i="20"/>
  <c r="F5367" i="20"/>
  <c r="F5366" i="20"/>
  <c r="G5366" i="20" s="1"/>
  <c r="G5365" i="20"/>
  <c r="F5365" i="20"/>
  <c r="F5364" i="20"/>
  <c r="G5364" i="20" s="1"/>
  <c r="G5363" i="20"/>
  <c r="F5363" i="20"/>
  <c r="F5362" i="20"/>
  <c r="G5362" i="20" s="1"/>
  <c r="G5361" i="20"/>
  <c r="F5361" i="20"/>
  <c r="F5360" i="20"/>
  <c r="G5360" i="20" s="1"/>
  <c r="G5359" i="20"/>
  <c r="F5359" i="20"/>
  <c r="F5358" i="20"/>
  <c r="G5358" i="20" s="1"/>
  <c r="G5357" i="20"/>
  <c r="F5357" i="20"/>
  <c r="F5356" i="20"/>
  <c r="G5356" i="20" s="1"/>
  <c r="G5355" i="20"/>
  <c r="F5355" i="20"/>
  <c r="F5354" i="20"/>
  <c r="G5354" i="20" s="1"/>
  <c r="G5353" i="20"/>
  <c r="F5353" i="20"/>
  <c r="F5352" i="20"/>
  <c r="G5352" i="20" s="1"/>
  <c r="G5351" i="20"/>
  <c r="F5351" i="20"/>
  <c r="F5350" i="20"/>
  <c r="G5350" i="20" s="1"/>
  <c r="G5349" i="20"/>
  <c r="F5349" i="20"/>
  <c r="F5348" i="20"/>
  <c r="G5348" i="20" s="1"/>
  <c r="G5347" i="20"/>
  <c r="F5347" i="20"/>
  <c r="F5346" i="20"/>
  <c r="G5346" i="20" s="1"/>
  <c r="G5345" i="20"/>
  <c r="F5345" i="20"/>
  <c r="F5344" i="20"/>
  <c r="G5344" i="20" s="1"/>
  <c r="G5343" i="20"/>
  <c r="F5343" i="20"/>
  <c r="F5342" i="20"/>
  <c r="G5342" i="20" s="1"/>
  <c r="G5341" i="20"/>
  <c r="F5341" i="20"/>
  <c r="F5340" i="20"/>
  <c r="G5340" i="20" s="1"/>
  <c r="G5339" i="20"/>
  <c r="F5339" i="20"/>
  <c r="F5338" i="20"/>
  <c r="G5338" i="20" s="1"/>
  <c r="G5337" i="20"/>
  <c r="F5337" i="20"/>
  <c r="F5336" i="20"/>
  <c r="G5336" i="20" s="1"/>
  <c r="G5335" i="20"/>
  <c r="F5335" i="20"/>
  <c r="F5334" i="20"/>
  <c r="G5334" i="20" s="1"/>
  <c r="G5333" i="20"/>
  <c r="F5333" i="20"/>
  <c r="F5332" i="20"/>
  <c r="G5332" i="20" s="1"/>
  <c r="G5331" i="20"/>
  <c r="F5331" i="20"/>
  <c r="F5330" i="20"/>
  <c r="G5330" i="20" s="1"/>
  <c r="G5329" i="20"/>
  <c r="F5329" i="20"/>
  <c r="F5328" i="20"/>
  <c r="G5328" i="20" s="1"/>
  <c r="G5327" i="20"/>
  <c r="F5327" i="20"/>
  <c r="F5326" i="20"/>
  <c r="G5326" i="20" s="1"/>
  <c r="G5325" i="20"/>
  <c r="F5325" i="20"/>
  <c r="F5324" i="20"/>
  <c r="G5324" i="20" s="1"/>
  <c r="G5323" i="20"/>
  <c r="F5323" i="20"/>
  <c r="F5322" i="20"/>
  <c r="G5322" i="20" s="1"/>
  <c r="G5321" i="20"/>
  <c r="F5321" i="20"/>
  <c r="F5320" i="20"/>
  <c r="G5320" i="20" s="1"/>
  <c r="G5319" i="20"/>
  <c r="F5319" i="20"/>
  <c r="F5318" i="20"/>
  <c r="G5318" i="20" s="1"/>
  <c r="G5317" i="20"/>
  <c r="F5317" i="20"/>
  <c r="F5316" i="20"/>
  <c r="G5316" i="20" s="1"/>
  <c r="G5315" i="20"/>
  <c r="F5315" i="20"/>
  <c r="F5314" i="20"/>
  <c r="G5314" i="20" s="1"/>
  <c r="G5313" i="20"/>
  <c r="F5313" i="20"/>
  <c r="F5312" i="20"/>
  <c r="G5312" i="20" s="1"/>
  <c r="G5311" i="20"/>
  <c r="F5311" i="20"/>
  <c r="F5310" i="20"/>
  <c r="G5310" i="20" s="1"/>
  <c r="G5309" i="20"/>
  <c r="F5309" i="20"/>
  <c r="F5308" i="20"/>
  <c r="G5308" i="20" s="1"/>
  <c r="G5307" i="20"/>
  <c r="F5307" i="20"/>
  <c r="F5306" i="20"/>
  <c r="G5306" i="20" s="1"/>
  <c r="G5305" i="20"/>
  <c r="F5305" i="20"/>
  <c r="F5304" i="20"/>
  <c r="G5304" i="20" s="1"/>
  <c r="G5303" i="20"/>
  <c r="F5303" i="20"/>
  <c r="F5302" i="20"/>
  <c r="G5302" i="20" s="1"/>
  <c r="G5301" i="20"/>
  <c r="F5301" i="20"/>
  <c r="F5300" i="20"/>
  <c r="G5300" i="20" s="1"/>
  <c r="G5299" i="20"/>
  <c r="F5299" i="20"/>
  <c r="F5298" i="20"/>
  <c r="G5298" i="20" s="1"/>
  <c r="G5297" i="20"/>
  <c r="F5297" i="20"/>
  <c r="F5296" i="20"/>
  <c r="G5296" i="20" s="1"/>
  <c r="G5295" i="20"/>
  <c r="F5295" i="20"/>
  <c r="F5294" i="20"/>
  <c r="G5294" i="20" s="1"/>
  <c r="G5293" i="20"/>
  <c r="F5293" i="20"/>
  <c r="F5292" i="20"/>
  <c r="G5292" i="20" s="1"/>
  <c r="G5291" i="20"/>
  <c r="F5291" i="20"/>
  <c r="F5290" i="20"/>
  <c r="G5290" i="20" s="1"/>
  <c r="G5289" i="20"/>
  <c r="F5289" i="20"/>
  <c r="F5288" i="20"/>
  <c r="G5288" i="20" s="1"/>
  <c r="G5287" i="20"/>
  <c r="F5287" i="20"/>
  <c r="F5286" i="20"/>
  <c r="G5286" i="20" s="1"/>
  <c r="G5285" i="20"/>
  <c r="F5285" i="20"/>
  <c r="F5284" i="20"/>
  <c r="G5284" i="20" s="1"/>
  <c r="G5283" i="20"/>
  <c r="F5283" i="20"/>
  <c r="F5282" i="20"/>
  <c r="G5282" i="20" s="1"/>
  <c r="G5281" i="20"/>
  <c r="F5281" i="20"/>
  <c r="F5280" i="20"/>
  <c r="G5280" i="20" s="1"/>
  <c r="G5279" i="20"/>
  <c r="F5279" i="20"/>
  <c r="F5278" i="20"/>
  <c r="G5278" i="20" s="1"/>
  <c r="G5277" i="20"/>
  <c r="F5277" i="20"/>
  <c r="F5276" i="20"/>
  <c r="G5276" i="20" s="1"/>
  <c r="G5275" i="20"/>
  <c r="F5275" i="20"/>
  <c r="F5274" i="20"/>
  <c r="G5274" i="20" s="1"/>
  <c r="G5273" i="20"/>
  <c r="F5273" i="20"/>
  <c r="F5272" i="20"/>
  <c r="G5272" i="20" s="1"/>
  <c r="G5271" i="20"/>
  <c r="F5271" i="20"/>
  <c r="F5270" i="20"/>
  <c r="G5270" i="20" s="1"/>
  <c r="G5269" i="20"/>
  <c r="F5269" i="20"/>
  <c r="F5268" i="20"/>
  <c r="G5268" i="20" s="1"/>
  <c r="G5267" i="20"/>
  <c r="F5267" i="20"/>
  <c r="F5266" i="20"/>
  <c r="G5266" i="20" s="1"/>
  <c r="G5265" i="20"/>
  <c r="F5265" i="20"/>
  <c r="F5264" i="20"/>
  <c r="G5264" i="20" s="1"/>
  <c r="G5263" i="20"/>
  <c r="F5263" i="20"/>
  <c r="F5262" i="20"/>
  <c r="G5262" i="20" s="1"/>
  <c r="G5261" i="20"/>
  <c r="F5261" i="20"/>
  <c r="F5260" i="20"/>
  <c r="G5260" i="20" s="1"/>
  <c r="G5259" i="20"/>
  <c r="F5259" i="20"/>
  <c r="F5258" i="20"/>
  <c r="G5258" i="20" s="1"/>
  <c r="G5257" i="20"/>
  <c r="F5257" i="20"/>
  <c r="F5256" i="20"/>
  <c r="G5256" i="20" s="1"/>
  <c r="G5255" i="20"/>
  <c r="F5255" i="20"/>
  <c r="F5254" i="20"/>
  <c r="G5254" i="20" s="1"/>
  <c r="G5253" i="20"/>
  <c r="F5253" i="20"/>
  <c r="F5252" i="20"/>
  <c r="G5252" i="20" s="1"/>
  <c r="G5251" i="20"/>
  <c r="F5251" i="20"/>
  <c r="F5250" i="20"/>
  <c r="G5250" i="20" s="1"/>
  <c r="G5249" i="20"/>
  <c r="F5249" i="20"/>
  <c r="F5248" i="20"/>
  <c r="G5248" i="20" s="1"/>
  <c r="G5247" i="20"/>
  <c r="F5247" i="20"/>
  <c r="F5246" i="20"/>
  <c r="G5246" i="20" s="1"/>
  <c r="G5245" i="20"/>
  <c r="F5245" i="20"/>
  <c r="F5244" i="20"/>
  <c r="G5244" i="20" s="1"/>
  <c r="G5243" i="20"/>
  <c r="F5243" i="20"/>
  <c r="F5242" i="20"/>
  <c r="G5242" i="20" s="1"/>
  <c r="G5241" i="20"/>
  <c r="F5241" i="20"/>
  <c r="F5240" i="20"/>
  <c r="G5240" i="20" s="1"/>
  <c r="G5239" i="20"/>
  <c r="F5239" i="20"/>
  <c r="F5238" i="20"/>
  <c r="G5238" i="20" s="1"/>
  <c r="G5237" i="20"/>
  <c r="F5237" i="20"/>
  <c r="F5236" i="20"/>
  <c r="G5236" i="20" s="1"/>
  <c r="G5235" i="20"/>
  <c r="F5235" i="20"/>
  <c r="F5234" i="20"/>
  <c r="G5234" i="20" s="1"/>
  <c r="G5233" i="20"/>
  <c r="F5233" i="20"/>
  <c r="F5232" i="20"/>
  <c r="G5232" i="20" s="1"/>
  <c r="G5231" i="20"/>
  <c r="F5231" i="20"/>
  <c r="F5230" i="20"/>
  <c r="G5230" i="20" s="1"/>
  <c r="G5229" i="20"/>
  <c r="F5229" i="20"/>
  <c r="F5228" i="20"/>
  <c r="G5228" i="20" s="1"/>
  <c r="G5227" i="20"/>
  <c r="F5227" i="20"/>
  <c r="F5226" i="20"/>
  <c r="G5226" i="20" s="1"/>
  <c r="G5225" i="20"/>
  <c r="F5225" i="20"/>
  <c r="F5224" i="20"/>
  <c r="G5224" i="20" s="1"/>
  <c r="G5223" i="20"/>
  <c r="F5223" i="20"/>
  <c r="F5222" i="20"/>
  <c r="G5222" i="20" s="1"/>
  <c r="G5221" i="20"/>
  <c r="F5221" i="20"/>
  <c r="F5220" i="20"/>
  <c r="G5220" i="20" s="1"/>
  <c r="G5219" i="20"/>
  <c r="F5219" i="20"/>
  <c r="F5218" i="20"/>
  <c r="G5218" i="20" s="1"/>
  <c r="G5217" i="20"/>
  <c r="F5217" i="20"/>
  <c r="F5216" i="20"/>
  <c r="G5216" i="20" s="1"/>
  <c r="G5215" i="20"/>
  <c r="F5215" i="20"/>
  <c r="F5214" i="20"/>
  <c r="G5214" i="20" s="1"/>
  <c r="G5213" i="20"/>
  <c r="F5213" i="20"/>
  <c r="F5212" i="20"/>
  <c r="G5212" i="20" s="1"/>
  <c r="G5211" i="20"/>
  <c r="F5211" i="20"/>
  <c r="F5210" i="20"/>
  <c r="G5210" i="20" s="1"/>
  <c r="G5209" i="20"/>
  <c r="F5209" i="20"/>
  <c r="F5208" i="20"/>
  <c r="G5208" i="20" s="1"/>
  <c r="G5207" i="20"/>
  <c r="F5207" i="20"/>
  <c r="F5206" i="20"/>
  <c r="G5206" i="20" s="1"/>
  <c r="G5205" i="20"/>
  <c r="F5205" i="20"/>
  <c r="F5204" i="20"/>
  <c r="G5204" i="20" s="1"/>
  <c r="G5203" i="20"/>
  <c r="F5203" i="20"/>
  <c r="F5202" i="20"/>
  <c r="G5202" i="20" s="1"/>
  <c r="G5201" i="20"/>
  <c r="F5201" i="20"/>
  <c r="F5200" i="20"/>
  <c r="G5200" i="20" s="1"/>
  <c r="G5199" i="20"/>
  <c r="F5199" i="20"/>
  <c r="F5198" i="20"/>
  <c r="G5198" i="20" s="1"/>
  <c r="G5197" i="20"/>
  <c r="F5197" i="20"/>
  <c r="F5196" i="20"/>
  <c r="G5196" i="20" s="1"/>
  <c r="G5195" i="20"/>
  <c r="F5195" i="20"/>
  <c r="F5194" i="20"/>
  <c r="G5194" i="20" s="1"/>
  <c r="G5193" i="20"/>
  <c r="F5193" i="20"/>
  <c r="F5192" i="20"/>
  <c r="G5192" i="20" s="1"/>
  <c r="G5191" i="20"/>
  <c r="F5191" i="20"/>
  <c r="F5190" i="20"/>
  <c r="G5190" i="20" s="1"/>
  <c r="G5189" i="20"/>
  <c r="F5189" i="20"/>
  <c r="F5188" i="20"/>
  <c r="G5188" i="20" s="1"/>
  <c r="G5187" i="20"/>
  <c r="F5187" i="20"/>
  <c r="F5186" i="20"/>
  <c r="G5186" i="20" s="1"/>
  <c r="G5185" i="20"/>
  <c r="F5185" i="20"/>
  <c r="F5184" i="20"/>
  <c r="G5184" i="20" s="1"/>
  <c r="G5183" i="20"/>
  <c r="F5183" i="20"/>
  <c r="F5182" i="20"/>
  <c r="G5182" i="20" s="1"/>
  <c r="G5181" i="20"/>
  <c r="F5181" i="20"/>
  <c r="F5180" i="20"/>
  <c r="G5180" i="20" s="1"/>
  <c r="G5179" i="20"/>
  <c r="F5179" i="20"/>
  <c r="F5178" i="20"/>
  <c r="G5178" i="20" s="1"/>
  <c r="G5177" i="20"/>
  <c r="F5177" i="20"/>
  <c r="F5176" i="20"/>
  <c r="G5176" i="20" s="1"/>
  <c r="G5175" i="20"/>
  <c r="F5175" i="20"/>
  <c r="F5174" i="20"/>
  <c r="G5174" i="20" s="1"/>
  <c r="G5173" i="20"/>
  <c r="F5173" i="20"/>
  <c r="F5172" i="20"/>
  <c r="G5172" i="20" s="1"/>
  <c r="G5171" i="20"/>
  <c r="F5171" i="20"/>
  <c r="F5170" i="20"/>
  <c r="G5170" i="20" s="1"/>
  <c r="G5169" i="20"/>
  <c r="F5169" i="20"/>
  <c r="F5168" i="20"/>
  <c r="G5168" i="20" s="1"/>
  <c r="G5167" i="20"/>
  <c r="F5167" i="20"/>
  <c r="F5166" i="20"/>
  <c r="G5166" i="20" s="1"/>
  <c r="G5165" i="20"/>
  <c r="F5165" i="20"/>
  <c r="F5164" i="20"/>
  <c r="G5164" i="20" s="1"/>
  <c r="G5163" i="20"/>
  <c r="F5163" i="20"/>
  <c r="F5162" i="20"/>
  <c r="G5162" i="20" s="1"/>
  <c r="G5161" i="20"/>
  <c r="F5161" i="20"/>
  <c r="F5160" i="20"/>
  <c r="G5160" i="20" s="1"/>
  <c r="G5159" i="20"/>
  <c r="F5159" i="20"/>
  <c r="F5158" i="20"/>
  <c r="G5158" i="20" s="1"/>
  <c r="G5157" i="20"/>
  <c r="F5157" i="20"/>
  <c r="F5156" i="20"/>
  <c r="G5156" i="20" s="1"/>
  <c r="G5155" i="20"/>
  <c r="F5155" i="20"/>
  <c r="F5154" i="20"/>
  <c r="G5154" i="20" s="1"/>
  <c r="G5153" i="20"/>
  <c r="F5153" i="20"/>
  <c r="F5152" i="20"/>
  <c r="G5152" i="20" s="1"/>
  <c r="G5151" i="20"/>
  <c r="F5151" i="20"/>
  <c r="F5150" i="20"/>
  <c r="G5150" i="20" s="1"/>
  <c r="G5149" i="20"/>
  <c r="F5149" i="20"/>
  <c r="F5148" i="20"/>
  <c r="G5148" i="20" s="1"/>
  <c r="G5147" i="20"/>
  <c r="F5147" i="20"/>
  <c r="F5146" i="20"/>
  <c r="G5146" i="20" s="1"/>
  <c r="G5145" i="20"/>
  <c r="F5145" i="20"/>
  <c r="F5144" i="20"/>
  <c r="G5144" i="20" s="1"/>
  <c r="G5143" i="20"/>
  <c r="F5143" i="20"/>
  <c r="F5142" i="20"/>
  <c r="G5142" i="20" s="1"/>
  <c r="G5141" i="20"/>
  <c r="F5141" i="20"/>
  <c r="F5140" i="20"/>
  <c r="G5140" i="20" s="1"/>
  <c r="G5139" i="20"/>
  <c r="F5139" i="20"/>
  <c r="F5138" i="20"/>
  <c r="G5138" i="20" s="1"/>
  <c r="G5137" i="20"/>
  <c r="F5137" i="20"/>
  <c r="F5136" i="20"/>
  <c r="G5136" i="20" s="1"/>
  <c r="G5135" i="20"/>
  <c r="F5135" i="20"/>
  <c r="F5134" i="20"/>
  <c r="G5134" i="20" s="1"/>
  <c r="G5133" i="20"/>
  <c r="F5133" i="20"/>
  <c r="F5132" i="20"/>
  <c r="G5132" i="20" s="1"/>
  <c r="G5131" i="20"/>
  <c r="F5131" i="20"/>
  <c r="F5130" i="20"/>
  <c r="G5130" i="20" s="1"/>
  <c r="G5129" i="20"/>
  <c r="F5129" i="20"/>
  <c r="F5128" i="20"/>
  <c r="G5128" i="20" s="1"/>
  <c r="G5127" i="20"/>
  <c r="F5127" i="20"/>
  <c r="F5126" i="20"/>
  <c r="G5126" i="20" s="1"/>
  <c r="G5125" i="20"/>
  <c r="F5125" i="20"/>
  <c r="F5124" i="20"/>
  <c r="G5124" i="20" s="1"/>
  <c r="G5123" i="20"/>
  <c r="F5123" i="20"/>
  <c r="F5122" i="20"/>
  <c r="G5122" i="20" s="1"/>
  <c r="G5121" i="20"/>
  <c r="F5121" i="20"/>
  <c r="F5120" i="20"/>
  <c r="G5120" i="20" s="1"/>
  <c r="G5119" i="20"/>
  <c r="F5119" i="20"/>
  <c r="F5118" i="20"/>
  <c r="G5118" i="20" s="1"/>
  <c r="G5117" i="20"/>
  <c r="F5117" i="20"/>
  <c r="F5116" i="20"/>
  <c r="G5116" i="20" s="1"/>
  <c r="G5115" i="20"/>
  <c r="F5115" i="20"/>
  <c r="F5114" i="20"/>
  <c r="G5114" i="20" s="1"/>
  <c r="G5113" i="20"/>
  <c r="F5113" i="20"/>
  <c r="F5112" i="20"/>
  <c r="G5112" i="20" s="1"/>
  <c r="G5111" i="20"/>
  <c r="F5111" i="20"/>
  <c r="F5110" i="20"/>
  <c r="G5110" i="20" s="1"/>
  <c r="G5109" i="20"/>
  <c r="F5109" i="20"/>
  <c r="F5108" i="20"/>
  <c r="G5108" i="20" s="1"/>
  <c r="G5107" i="20"/>
  <c r="F5107" i="20"/>
  <c r="F5106" i="20"/>
  <c r="G5106" i="20" s="1"/>
  <c r="G5105" i="20"/>
  <c r="F5105" i="20"/>
  <c r="F5104" i="20"/>
  <c r="G5104" i="20" s="1"/>
  <c r="G5103" i="20"/>
  <c r="F5103" i="20"/>
  <c r="F5102" i="20"/>
  <c r="G5102" i="20" s="1"/>
  <c r="G5101" i="20"/>
  <c r="F5101" i="20"/>
  <c r="F5100" i="20"/>
  <c r="G5100" i="20" s="1"/>
  <c r="G5099" i="20"/>
  <c r="F5099" i="20"/>
  <c r="F5098" i="20"/>
  <c r="G5098" i="20" s="1"/>
  <c r="G5097" i="20"/>
  <c r="F5097" i="20"/>
  <c r="F5096" i="20"/>
  <c r="G5096" i="20" s="1"/>
  <c r="G5095" i="20"/>
  <c r="F5095" i="20"/>
  <c r="F5094" i="20"/>
  <c r="G5094" i="20" s="1"/>
  <c r="G5093" i="20"/>
  <c r="F5093" i="20"/>
  <c r="F5092" i="20"/>
  <c r="G5092" i="20" s="1"/>
  <c r="G5091" i="20"/>
  <c r="F5091" i="20"/>
  <c r="F5090" i="20"/>
  <c r="G5090" i="20" s="1"/>
  <c r="G5089" i="20"/>
  <c r="F5089" i="20"/>
  <c r="F5088" i="20"/>
  <c r="G5088" i="20" s="1"/>
  <c r="G5087" i="20"/>
  <c r="F5087" i="20"/>
  <c r="F5086" i="20"/>
  <c r="G5086" i="20" s="1"/>
  <c r="G5085" i="20"/>
  <c r="F5085" i="20"/>
  <c r="F5084" i="20"/>
  <c r="G5084" i="20" s="1"/>
  <c r="G5083" i="20"/>
  <c r="F5083" i="20"/>
  <c r="F5082" i="20"/>
  <c r="G5082" i="20" s="1"/>
  <c r="G5081" i="20"/>
  <c r="F5081" i="20"/>
  <c r="F5080" i="20"/>
  <c r="G5080" i="20" s="1"/>
  <c r="G5079" i="20"/>
  <c r="F5079" i="20"/>
  <c r="F5078" i="20"/>
  <c r="G5078" i="20" s="1"/>
  <c r="G5077" i="20"/>
  <c r="F5077" i="20"/>
  <c r="F5076" i="20"/>
  <c r="G5076" i="20" s="1"/>
  <c r="G5075" i="20"/>
  <c r="F5075" i="20"/>
  <c r="F5074" i="20"/>
  <c r="G5074" i="20" s="1"/>
  <c r="G5073" i="20"/>
  <c r="F5073" i="20"/>
  <c r="F5072" i="20"/>
  <c r="G5072" i="20" s="1"/>
  <c r="G5071" i="20"/>
  <c r="F5071" i="20"/>
  <c r="F5070" i="20"/>
  <c r="G5070" i="20" s="1"/>
  <c r="G5069" i="20"/>
  <c r="F5069" i="20"/>
  <c r="F5068" i="20"/>
  <c r="G5068" i="20" s="1"/>
  <c r="G5067" i="20"/>
  <c r="F5067" i="20"/>
  <c r="F5066" i="20"/>
  <c r="G5066" i="20" s="1"/>
  <c r="G5065" i="20"/>
  <c r="F5065" i="20"/>
  <c r="F5064" i="20"/>
  <c r="G5064" i="20" s="1"/>
  <c r="G5063" i="20"/>
  <c r="F5063" i="20"/>
  <c r="F5062" i="20"/>
  <c r="G5062" i="20" s="1"/>
  <c r="G5061" i="20"/>
  <c r="F5061" i="20"/>
  <c r="F5060" i="20"/>
  <c r="G5060" i="20" s="1"/>
  <c r="G5059" i="20"/>
  <c r="F5059" i="20"/>
  <c r="F5058" i="20"/>
  <c r="G5058" i="20" s="1"/>
  <c r="G5057" i="20"/>
  <c r="F5057" i="20"/>
  <c r="F5056" i="20"/>
  <c r="G5056" i="20" s="1"/>
  <c r="G5055" i="20"/>
  <c r="F5055" i="20"/>
  <c r="F5054" i="20"/>
  <c r="G5054" i="20" s="1"/>
  <c r="G5053" i="20"/>
  <c r="F5053" i="20"/>
  <c r="F5052" i="20"/>
  <c r="G5052" i="20" s="1"/>
  <c r="G5051" i="20"/>
  <c r="F5051" i="20"/>
  <c r="F5050" i="20"/>
  <c r="G5050" i="20" s="1"/>
  <c r="G5049" i="20"/>
  <c r="F5049" i="20"/>
  <c r="F5048" i="20"/>
  <c r="G5048" i="20" s="1"/>
  <c r="G5047" i="20"/>
  <c r="F5047" i="20"/>
  <c r="F5046" i="20"/>
  <c r="G5046" i="20" s="1"/>
  <c r="G5045" i="20"/>
  <c r="F5045" i="20"/>
  <c r="F5044" i="20"/>
  <c r="G5044" i="20" s="1"/>
  <c r="G5043" i="20"/>
  <c r="F5043" i="20"/>
  <c r="F5042" i="20"/>
  <c r="G5042" i="20" s="1"/>
  <c r="G5041" i="20"/>
  <c r="F5041" i="20"/>
  <c r="F5040" i="20"/>
  <c r="G5040" i="20" s="1"/>
  <c r="G5039" i="20"/>
  <c r="F5039" i="20"/>
  <c r="F5038" i="20"/>
  <c r="G5038" i="20" s="1"/>
  <c r="G5037" i="20"/>
  <c r="F5037" i="20"/>
  <c r="F5036" i="20"/>
  <c r="G5036" i="20" s="1"/>
  <c r="G5035" i="20"/>
  <c r="F5035" i="20"/>
  <c r="F5034" i="20"/>
  <c r="G5034" i="20" s="1"/>
  <c r="G5033" i="20"/>
  <c r="F5033" i="20"/>
  <c r="F5032" i="20"/>
  <c r="G5032" i="20" s="1"/>
  <c r="G5031" i="20"/>
  <c r="F5031" i="20"/>
  <c r="F5030" i="20"/>
  <c r="G5030" i="20" s="1"/>
  <c r="G5029" i="20"/>
  <c r="F5029" i="20"/>
  <c r="F5028" i="20"/>
  <c r="G5028" i="20" s="1"/>
  <c r="G5027" i="20"/>
  <c r="F5027" i="20"/>
  <c r="F5026" i="20"/>
  <c r="G5026" i="20" s="1"/>
  <c r="G5025" i="20"/>
  <c r="F5025" i="20"/>
  <c r="F5024" i="20"/>
  <c r="G5024" i="20" s="1"/>
  <c r="G5023" i="20"/>
  <c r="F5023" i="20"/>
  <c r="F5022" i="20"/>
  <c r="G5022" i="20" s="1"/>
  <c r="G5021" i="20"/>
  <c r="F5021" i="20"/>
  <c r="F5020" i="20"/>
  <c r="G5020" i="20" s="1"/>
  <c r="G5019" i="20"/>
  <c r="F5019" i="20"/>
  <c r="F5018" i="20"/>
  <c r="G5018" i="20" s="1"/>
  <c r="G5017" i="20"/>
  <c r="F5017" i="20"/>
  <c r="F5016" i="20"/>
  <c r="G5016" i="20" s="1"/>
  <c r="G5015" i="20"/>
  <c r="F5015" i="20"/>
  <c r="F5014" i="20"/>
  <c r="G5014" i="20" s="1"/>
  <c r="G5013" i="20"/>
  <c r="F5013" i="20"/>
  <c r="F5012" i="20"/>
  <c r="G5012" i="20" s="1"/>
  <c r="G5011" i="20"/>
  <c r="F5011" i="20"/>
  <c r="F5010" i="20"/>
  <c r="G5010" i="20" s="1"/>
  <c r="G5009" i="20"/>
  <c r="F5009" i="20"/>
  <c r="F5008" i="20"/>
  <c r="G5008" i="20" s="1"/>
  <c r="G5007" i="20"/>
  <c r="F5007" i="20"/>
  <c r="F5006" i="20"/>
  <c r="G5006" i="20" s="1"/>
  <c r="G5005" i="20"/>
  <c r="F5005" i="20"/>
  <c r="F5004" i="20"/>
  <c r="G5004" i="20" s="1"/>
  <c r="G5003" i="20"/>
  <c r="F5003" i="20"/>
  <c r="F5002" i="20"/>
  <c r="G5002" i="20" s="1"/>
  <c r="G5001" i="20"/>
  <c r="F5001" i="20"/>
  <c r="F5000" i="20"/>
  <c r="G5000" i="20" s="1"/>
  <c r="G4999" i="20"/>
  <c r="F4999" i="20"/>
  <c r="F4998" i="20"/>
  <c r="G4998" i="20" s="1"/>
  <c r="G4997" i="20"/>
  <c r="F4997" i="20"/>
  <c r="F4996" i="20"/>
  <c r="G4996" i="20" s="1"/>
  <c r="G4995" i="20"/>
  <c r="F4995" i="20"/>
  <c r="F4994" i="20"/>
  <c r="G4994" i="20" s="1"/>
  <c r="G4993" i="20"/>
  <c r="F4993" i="20"/>
  <c r="F4992" i="20"/>
  <c r="G4992" i="20" s="1"/>
  <c r="G4991" i="20"/>
  <c r="F4991" i="20"/>
  <c r="F4990" i="20"/>
  <c r="G4990" i="20" s="1"/>
  <c r="G4989" i="20"/>
  <c r="F4989" i="20"/>
  <c r="F4988" i="20"/>
  <c r="G4988" i="20" s="1"/>
  <c r="G4987" i="20"/>
  <c r="F4987" i="20"/>
  <c r="F4986" i="20"/>
  <c r="G4986" i="20" s="1"/>
  <c r="G4985" i="20"/>
  <c r="F4985" i="20"/>
  <c r="F4984" i="20"/>
  <c r="G4984" i="20" s="1"/>
  <c r="G4983" i="20"/>
  <c r="F4983" i="20"/>
  <c r="F4982" i="20"/>
  <c r="G4982" i="20" s="1"/>
  <c r="G4981" i="20"/>
  <c r="F4981" i="20"/>
  <c r="F4980" i="20"/>
  <c r="G4980" i="20" s="1"/>
  <c r="G4979" i="20"/>
  <c r="F4979" i="20"/>
  <c r="F4978" i="20"/>
  <c r="G4978" i="20" s="1"/>
  <c r="G4977" i="20"/>
  <c r="F4977" i="20"/>
  <c r="F4976" i="20"/>
  <c r="G4976" i="20" s="1"/>
  <c r="G4975" i="20"/>
  <c r="F4975" i="20"/>
  <c r="F4974" i="20"/>
  <c r="G4974" i="20" s="1"/>
  <c r="G4973" i="20"/>
  <c r="F4973" i="20"/>
  <c r="F4972" i="20"/>
  <c r="G4972" i="20" s="1"/>
  <c r="G4971" i="20"/>
  <c r="F4971" i="20"/>
  <c r="F4970" i="20"/>
  <c r="G4970" i="20" s="1"/>
  <c r="G4969" i="20"/>
  <c r="F4969" i="20"/>
  <c r="F4968" i="20"/>
  <c r="G4968" i="20" s="1"/>
  <c r="G4967" i="20"/>
  <c r="F4967" i="20"/>
  <c r="F4966" i="20"/>
  <c r="G4966" i="20" s="1"/>
  <c r="G4965" i="20"/>
  <c r="F4965" i="20"/>
  <c r="F4964" i="20"/>
  <c r="G4964" i="20" s="1"/>
  <c r="G4963" i="20"/>
  <c r="F4963" i="20"/>
  <c r="F4962" i="20"/>
  <c r="G4962" i="20" s="1"/>
  <c r="G4961" i="20"/>
  <c r="F4961" i="20"/>
  <c r="F4960" i="20"/>
  <c r="G4960" i="20" s="1"/>
  <c r="G4959" i="20"/>
  <c r="F4959" i="20"/>
  <c r="F4958" i="20"/>
  <c r="G4958" i="20" s="1"/>
  <c r="G4957" i="20"/>
  <c r="F4957" i="20"/>
  <c r="F4956" i="20"/>
  <c r="G4956" i="20" s="1"/>
  <c r="G4955" i="20"/>
  <c r="F4955" i="20"/>
  <c r="F4954" i="20"/>
  <c r="G4954" i="20" s="1"/>
  <c r="G4953" i="20"/>
  <c r="F4953" i="20"/>
  <c r="F4952" i="20"/>
  <c r="G4952" i="20" s="1"/>
  <c r="G4951" i="20"/>
  <c r="F4951" i="20"/>
  <c r="F4950" i="20"/>
  <c r="G4950" i="20" s="1"/>
  <c r="G4949" i="20"/>
  <c r="F4949" i="20"/>
  <c r="F4948" i="20"/>
  <c r="G4948" i="20" s="1"/>
  <c r="G4947" i="20"/>
  <c r="F4947" i="20"/>
  <c r="F4946" i="20"/>
  <c r="G4946" i="20" s="1"/>
  <c r="G4945" i="20"/>
  <c r="F4945" i="20"/>
  <c r="F4944" i="20"/>
  <c r="G4944" i="20" s="1"/>
  <c r="G4943" i="20"/>
  <c r="F4943" i="20"/>
  <c r="F4942" i="20"/>
  <c r="G4942" i="20" s="1"/>
  <c r="G4941" i="20"/>
  <c r="F4941" i="20"/>
  <c r="F4940" i="20"/>
  <c r="G4940" i="20" s="1"/>
  <c r="G4939" i="20"/>
  <c r="F4939" i="20"/>
  <c r="F4938" i="20"/>
  <c r="G4938" i="20" s="1"/>
  <c r="G4937" i="20"/>
  <c r="F4937" i="20"/>
  <c r="F4936" i="20"/>
  <c r="G4936" i="20" s="1"/>
  <c r="G4935" i="20"/>
  <c r="F4935" i="20"/>
  <c r="G4934" i="20"/>
  <c r="F4934" i="20"/>
  <c r="G4933" i="20"/>
  <c r="F4933" i="20"/>
  <c r="F4932" i="20"/>
  <c r="G4932" i="20" s="1"/>
  <c r="G4931" i="20"/>
  <c r="F4931" i="20"/>
  <c r="G4930" i="20"/>
  <c r="F4930" i="20"/>
  <c r="F4929" i="20"/>
  <c r="G4929" i="20" s="1"/>
  <c r="F4928" i="20"/>
  <c r="G4928" i="20" s="1"/>
  <c r="G4927" i="20"/>
  <c r="F4927" i="20"/>
  <c r="F4926" i="20"/>
  <c r="G4926" i="20" s="1"/>
  <c r="F4925" i="20"/>
  <c r="G4925" i="20" s="1"/>
  <c r="F4924" i="20"/>
  <c r="G4924" i="20" s="1"/>
  <c r="G4923" i="20"/>
  <c r="F4923" i="20"/>
  <c r="F4922" i="20"/>
  <c r="G4922" i="20" s="1"/>
  <c r="G4921" i="20"/>
  <c r="F4921" i="20"/>
  <c r="F4920" i="20"/>
  <c r="G4920" i="20" s="1"/>
  <c r="G4919" i="20"/>
  <c r="F4919" i="20"/>
  <c r="G4918" i="20"/>
  <c r="F4918" i="20"/>
  <c r="G4917" i="20"/>
  <c r="F4917" i="20"/>
  <c r="F4916" i="20"/>
  <c r="G4916" i="20" s="1"/>
  <c r="G4915" i="20"/>
  <c r="F4915" i="20"/>
  <c r="G4914" i="20"/>
  <c r="F4914" i="20"/>
  <c r="F4913" i="20"/>
  <c r="G4913" i="20" s="1"/>
  <c r="F4912" i="20"/>
  <c r="G4912" i="20" s="1"/>
  <c r="G4911" i="20"/>
  <c r="F4911" i="20"/>
  <c r="F4910" i="20"/>
  <c r="G4910" i="20" s="1"/>
  <c r="F4909" i="20"/>
  <c r="G4909" i="20" s="1"/>
  <c r="F4908" i="20"/>
  <c r="G4908" i="20" s="1"/>
  <c r="G4907" i="20"/>
  <c r="F4907" i="20"/>
  <c r="F4906" i="20"/>
  <c r="G4906" i="20" s="1"/>
  <c r="G4905" i="20"/>
  <c r="F4905" i="20"/>
  <c r="F4904" i="20"/>
  <c r="G4904" i="20" s="1"/>
  <c r="G4903" i="20"/>
  <c r="F4903" i="20"/>
  <c r="G4902" i="20"/>
  <c r="F4902" i="20"/>
  <c r="G4901" i="20"/>
  <c r="F4901" i="20"/>
  <c r="F4900" i="20"/>
  <c r="G4900" i="20" s="1"/>
  <c r="G4899" i="20"/>
  <c r="F4899" i="20"/>
  <c r="G4898" i="20"/>
  <c r="F4898" i="20"/>
  <c r="F4897" i="20"/>
  <c r="G4897" i="20" s="1"/>
  <c r="F4896" i="20"/>
  <c r="G4896" i="20" s="1"/>
  <c r="G4895" i="20"/>
  <c r="F4895" i="20"/>
  <c r="F4894" i="20"/>
  <c r="G4894" i="20" s="1"/>
  <c r="F4893" i="20"/>
  <c r="G4893" i="20" s="1"/>
  <c r="F4892" i="20"/>
  <c r="G4892" i="20" s="1"/>
  <c r="G4891" i="20"/>
  <c r="F4891" i="20"/>
  <c r="F4890" i="20"/>
  <c r="G4890" i="20" s="1"/>
  <c r="G4889" i="20"/>
  <c r="F4889" i="20"/>
  <c r="F4888" i="20"/>
  <c r="G4888" i="20" s="1"/>
  <c r="G4887" i="20"/>
  <c r="F4887" i="20"/>
  <c r="G4886" i="20"/>
  <c r="F4886" i="20"/>
  <c r="G4885" i="20"/>
  <c r="F4885" i="20"/>
  <c r="F4884" i="20"/>
  <c r="G4884" i="20" s="1"/>
  <c r="G4883" i="20"/>
  <c r="F4883" i="20"/>
  <c r="G4882" i="20"/>
  <c r="F4882" i="20"/>
  <c r="F4881" i="20"/>
  <c r="G4881" i="20" s="1"/>
  <c r="F4880" i="20"/>
  <c r="G4880" i="20" s="1"/>
  <c r="F4879" i="20"/>
  <c r="G4879" i="20" s="1"/>
  <c r="F4878" i="20"/>
  <c r="G4878" i="20" s="1"/>
  <c r="F4877" i="20"/>
  <c r="G4877" i="20" s="1"/>
  <c r="G4876" i="20"/>
  <c r="F4876" i="20"/>
  <c r="F4875" i="20"/>
  <c r="G4875" i="20" s="1"/>
  <c r="F4874" i="20"/>
  <c r="G4874" i="20" s="1"/>
  <c r="F4873" i="20"/>
  <c r="G4873" i="20" s="1"/>
  <c r="G4872" i="20"/>
  <c r="F4872" i="20"/>
  <c r="F4871" i="20"/>
  <c r="G4871" i="20" s="1"/>
  <c r="F4870" i="20"/>
  <c r="G4870" i="20" s="1"/>
  <c r="F4869" i="20"/>
  <c r="G4869" i="20" s="1"/>
  <c r="G4868" i="20"/>
  <c r="F4868" i="20"/>
  <c r="F4867" i="20"/>
  <c r="G4867" i="20" s="1"/>
  <c r="F4866" i="20"/>
  <c r="G4866" i="20" s="1"/>
  <c r="F4865" i="20"/>
  <c r="G4865" i="20" s="1"/>
  <c r="G4864" i="20"/>
  <c r="F4864" i="20"/>
  <c r="F4863" i="20"/>
  <c r="G4863" i="20" s="1"/>
  <c r="F4862" i="20"/>
  <c r="G4862" i="20" s="1"/>
  <c r="F4861" i="20"/>
  <c r="G4861" i="20" s="1"/>
  <c r="G4860" i="20"/>
  <c r="F4860" i="20"/>
  <c r="F4859" i="20"/>
  <c r="G4859" i="20" s="1"/>
  <c r="F4858" i="20"/>
  <c r="G4858" i="20" s="1"/>
  <c r="F4857" i="20"/>
  <c r="G4857" i="20" s="1"/>
  <c r="G4856" i="20"/>
  <c r="F4856" i="20"/>
  <c r="F4855" i="20"/>
  <c r="G4855" i="20" s="1"/>
  <c r="F4854" i="20"/>
  <c r="G4854" i="20" s="1"/>
  <c r="F4853" i="20"/>
  <c r="G4853" i="20" s="1"/>
  <c r="G4852" i="20"/>
  <c r="F4852" i="20"/>
  <c r="F4851" i="20"/>
  <c r="G4851" i="20" s="1"/>
  <c r="F4850" i="20"/>
  <c r="G4850" i="20" s="1"/>
  <c r="F4849" i="20"/>
  <c r="G4849" i="20" s="1"/>
  <c r="G4848" i="20"/>
  <c r="F4848" i="20"/>
  <c r="F4847" i="20"/>
  <c r="G4847" i="20" s="1"/>
  <c r="F4846" i="20"/>
  <c r="G4846" i="20" s="1"/>
  <c r="F4845" i="20"/>
  <c r="G4845" i="20" s="1"/>
  <c r="G4844" i="20"/>
  <c r="F4844" i="20"/>
  <c r="F4843" i="20"/>
  <c r="G4843" i="20" s="1"/>
  <c r="F4842" i="20"/>
  <c r="G4842" i="20" s="1"/>
  <c r="F4841" i="20"/>
  <c r="G4841" i="20" s="1"/>
  <c r="G4840" i="20"/>
  <c r="F4840" i="20"/>
  <c r="F4839" i="20"/>
  <c r="G4839" i="20" s="1"/>
  <c r="F4838" i="20"/>
  <c r="G4838" i="20" s="1"/>
  <c r="F4837" i="20"/>
  <c r="G4837" i="20" s="1"/>
  <c r="G4836" i="20"/>
  <c r="F4836" i="20"/>
  <c r="F4835" i="20"/>
  <c r="G4835" i="20" s="1"/>
  <c r="F4834" i="20"/>
  <c r="G4834" i="20" s="1"/>
  <c r="F4833" i="20"/>
  <c r="G4833" i="20" s="1"/>
  <c r="G4832" i="20"/>
  <c r="F4832" i="20"/>
  <c r="F4831" i="20"/>
  <c r="G4831" i="20" s="1"/>
  <c r="F4830" i="20"/>
  <c r="G4830" i="20" s="1"/>
  <c r="F4829" i="20"/>
  <c r="G4829" i="20" s="1"/>
  <c r="G4828" i="20"/>
  <c r="F4828" i="20"/>
  <c r="F4827" i="20"/>
  <c r="G4827" i="20" s="1"/>
  <c r="F4826" i="20"/>
  <c r="G4826" i="20" s="1"/>
  <c r="F4825" i="20"/>
  <c r="G4825" i="20" s="1"/>
  <c r="G4824" i="20"/>
  <c r="F4824" i="20"/>
  <c r="F4823" i="20"/>
  <c r="G4823" i="20" s="1"/>
  <c r="F4822" i="20"/>
  <c r="G4822" i="20" s="1"/>
  <c r="F4821" i="20"/>
  <c r="G4821" i="20" s="1"/>
  <c r="G4820" i="20"/>
  <c r="F4820" i="20"/>
  <c r="F4819" i="20"/>
  <c r="G4819" i="20" s="1"/>
  <c r="G4818" i="20"/>
  <c r="F4818" i="20"/>
  <c r="F4817" i="20"/>
  <c r="G4817" i="20" s="1"/>
  <c r="G4816" i="20"/>
  <c r="F4816" i="20"/>
  <c r="G4815" i="20"/>
  <c r="F4815" i="20"/>
  <c r="F4814" i="20"/>
  <c r="G4814" i="20" s="1"/>
  <c r="F4813" i="20"/>
  <c r="G4813" i="20" s="1"/>
  <c r="G4812" i="20"/>
  <c r="F4812" i="20"/>
  <c r="F4811" i="20"/>
  <c r="G4811" i="20" s="1"/>
  <c r="G4810" i="20"/>
  <c r="F4810" i="20"/>
  <c r="F4809" i="20"/>
  <c r="G4809" i="20" s="1"/>
  <c r="G4808" i="20"/>
  <c r="F4808" i="20"/>
  <c r="G4807" i="20"/>
  <c r="F4807" i="20"/>
  <c r="F4806" i="20"/>
  <c r="G4806" i="20" s="1"/>
  <c r="F4805" i="20"/>
  <c r="G4805" i="20" s="1"/>
  <c r="G4804" i="20"/>
  <c r="F4804" i="20"/>
  <c r="F4803" i="20"/>
  <c r="G4803" i="20" s="1"/>
  <c r="G4802" i="20"/>
  <c r="F4802" i="20"/>
  <c r="F4801" i="20"/>
  <c r="G4801" i="20" s="1"/>
  <c r="G4800" i="20"/>
  <c r="F4800" i="20"/>
  <c r="G4799" i="20"/>
  <c r="F4799" i="20"/>
  <c r="F4798" i="20"/>
  <c r="G4798" i="20" s="1"/>
  <c r="F4797" i="20"/>
  <c r="G4797" i="20" s="1"/>
  <c r="G4796" i="20"/>
  <c r="F4796" i="20"/>
  <c r="F4795" i="20"/>
  <c r="G4795" i="20" s="1"/>
  <c r="G4794" i="20"/>
  <c r="F4794" i="20"/>
  <c r="F4793" i="20"/>
  <c r="G4793" i="20" s="1"/>
  <c r="G4792" i="20"/>
  <c r="F4792" i="20"/>
  <c r="G4791" i="20"/>
  <c r="F4791" i="20"/>
  <c r="F4790" i="20"/>
  <c r="G4790" i="20" s="1"/>
  <c r="F4789" i="20"/>
  <c r="G4789" i="20" s="1"/>
  <c r="G4788" i="20"/>
  <c r="F4788" i="20"/>
  <c r="F4787" i="20"/>
  <c r="G4787" i="20" s="1"/>
  <c r="G4786" i="20"/>
  <c r="F4786" i="20"/>
  <c r="F4785" i="20"/>
  <c r="G4785" i="20" s="1"/>
  <c r="G4784" i="20"/>
  <c r="F4784" i="20"/>
  <c r="G4783" i="20"/>
  <c r="F4783" i="20"/>
  <c r="F4782" i="20"/>
  <c r="G4782" i="20" s="1"/>
  <c r="F4781" i="20"/>
  <c r="G4781" i="20" s="1"/>
  <c r="G4780" i="20"/>
  <c r="F4780" i="20"/>
  <c r="F4779" i="20"/>
  <c r="G4779" i="20" s="1"/>
  <c r="G4778" i="20"/>
  <c r="F4778" i="20"/>
  <c r="F4777" i="20"/>
  <c r="G4777" i="20" s="1"/>
  <c r="G4776" i="20"/>
  <c r="F4776" i="20"/>
  <c r="G4775" i="20"/>
  <c r="F4775" i="20"/>
  <c r="F4774" i="20"/>
  <c r="G4774" i="20" s="1"/>
  <c r="F4773" i="20"/>
  <c r="G4773" i="20" s="1"/>
  <c r="G4772" i="20"/>
  <c r="F4772" i="20"/>
  <c r="F4771" i="20"/>
  <c r="G4771" i="20" s="1"/>
  <c r="G4770" i="20"/>
  <c r="F4770" i="20"/>
  <c r="F4769" i="20"/>
  <c r="G4769" i="20" s="1"/>
  <c r="G4768" i="20"/>
  <c r="F4768" i="20"/>
  <c r="G4767" i="20"/>
  <c r="F4767" i="20"/>
  <c r="F4766" i="20"/>
  <c r="G4766" i="20" s="1"/>
  <c r="F4765" i="20"/>
  <c r="G4765" i="20" s="1"/>
  <c r="G4764" i="20"/>
  <c r="F4764" i="20"/>
  <c r="F4763" i="20"/>
  <c r="G4763" i="20" s="1"/>
  <c r="G4762" i="20"/>
  <c r="F4762" i="20"/>
  <c r="F4761" i="20"/>
  <c r="G4761" i="20" s="1"/>
  <c r="G4760" i="20"/>
  <c r="F4760" i="20"/>
  <c r="G4759" i="20"/>
  <c r="F4759" i="20"/>
  <c r="F4758" i="20"/>
  <c r="G4758" i="20" s="1"/>
  <c r="F4757" i="20"/>
  <c r="G4757" i="20" s="1"/>
  <c r="G4756" i="20"/>
  <c r="F4756" i="20"/>
  <c r="F4755" i="20"/>
  <c r="G4755" i="20" s="1"/>
  <c r="G4754" i="20"/>
  <c r="F4754" i="20"/>
  <c r="F4753" i="20"/>
  <c r="G4753" i="20" s="1"/>
  <c r="G4752" i="20"/>
  <c r="F4752" i="20"/>
  <c r="G4751" i="20"/>
  <c r="F4751" i="20"/>
  <c r="F4750" i="20"/>
  <c r="G4750" i="20" s="1"/>
  <c r="F4749" i="20"/>
  <c r="G4749" i="20" s="1"/>
  <c r="G4748" i="20"/>
  <c r="F4748" i="20"/>
  <c r="F4747" i="20"/>
  <c r="G4747" i="20" s="1"/>
  <c r="G4746" i="20"/>
  <c r="F4746" i="20"/>
  <c r="F4745" i="20"/>
  <c r="G4745" i="20" s="1"/>
  <c r="G4744" i="20"/>
  <c r="F4744" i="20"/>
  <c r="G4743" i="20"/>
  <c r="F4743" i="20"/>
  <c r="F4742" i="20"/>
  <c r="G4742" i="20" s="1"/>
  <c r="F4741" i="20"/>
  <c r="G4741" i="20" s="1"/>
  <c r="G4740" i="20"/>
  <c r="F4740" i="20"/>
  <c r="F4739" i="20"/>
  <c r="G4739" i="20" s="1"/>
  <c r="G4738" i="20"/>
  <c r="F4738" i="20"/>
  <c r="F4737" i="20"/>
  <c r="G4737" i="20" s="1"/>
  <c r="G4736" i="20"/>
  <c r="F4736" i="20"/>
  <c r="G4735" i="20"/>
  <c r="F4735" i="20"/>
  <c r="F4734" i="20"/>
  <c r="G4734" i="20" s="1"/>
  <c r="F4733" i="20"/>
  <c r="G4733" i="20" s="1"/>
  <c r="G4732" i="20"/>
  <c r="F4732" i="20"/>
  <c r="F4731" i="20"/>
  <c r="G4731" i="20" s="1"/>
  <c r="G4730" i="20"/>
  <c r="F4730" i="20"/>
  <c r="F4729" i="20"/>
  <c r="G4729" i="20" s="1"/>
  <c r="G4728" i="20"/>
  <c r="F4728" i="20"/>
  <c r="G4727" i="20"/>
  <c r="F4727" i="20"/>
  <c r="F4726" i="20"/>
  <c r="G4726" i="20" s="1"/>
  <c r="F4725" i="20"/>
  <c r="G4725" i="20" s="1"/>
  <c r="G4724" i="20"/>
  <c r="F4724" i="20"/>
  <c r="F4723" i="20"/>
  <c r="G4723" i="20" s="1"/>
  <c r="G4722" i="20"/>
  <c r="F4722" i="20"/>
  <c r="F4721" i="20"/>
  <c r="G4721" i="20" s="1"/>
  <c r="G4720" i="20"/>
  <c r="F4720" i="20"/>
  <c r="G4719" i="20"/>
  <c r="F4719" i="20"/>
  <c r="F4718" i="20"/>
  <c r="G4718" i="20" s="1"/>
  <c r="F4717" i="20"/>
  <c r="G4717" i="20" s="1"/>
  <c r="G4716" i="20"/>
  <c r="F4716" i="20"/>
  <c r="F4715" i="20"/>
  <c r="G4715" i="20" s="1"/>
  <c r="G4714" i="20"/>
  <c r="F4714" i="20"/>
  <c r="F4713" i="20"/>
  <c r="G4713" i="20" s="1"/>
  <c r="G4712" i="20"/>
  <c r="F4712" i="20"/>
  <c r="G4711" i="20"/>
  <c r="F4711" i="20"/>
  <c r="F4710" i="20"/>
  <c r="G4710" i="20" s="1"/>
  <c r="F4709" i="20"/>
  <c r="G4709" i="20" s="1"/>
  <c r="G4708" i="20"/>
  <c r="F4708" i="20"/>
  <c r="F4707" i="20"/>
  <c r="G4707" i="20" s="1"/>
  <c r="G4706" i="20"/>
  <c r="F4706" i="20"/>
  <c r="F4705" i="20"/>
  <c r="G4705" i="20" s="1"/>
  <c r="G4704" i="20"/>
  <c r="F4704" i="20"/>
  <c r="G4703" i="20"/>
  <c r="F4703" i="20"/>
  <c r="F4702" i="20"/>
  <c r="G4702" i="20" s="1"/>
  <c r="F4701" i="20"/>
  <c r="G4701" i="20" s="1"/>
  <c r="G4700" i="20"/>
  <c r="F4700" i="20"/>
  <c r="F4699" i="20"/>
  <c r="G4699" i="20" s="1"/>
  <c r="G4698" i="20"/>
  <c r="F4698" i="20"/>
  <c r="F4697" i="20"/>
  <c r="G4697" i="20" s="1"/>
  <c r="G4696" i="20"/>
  <c r="F4696" i="20"/>
  <c r="G4695" i="20"/>
  <c r="F4695" i="20"/>
  <c r="F4694" i="20"/>
  <c r="G4694" i="20" s="1"/>
  <c r="F4693" i="20"/>
  <c r="G4693" i="20" s="1"/>
  <c r="G4692" i="20"/>
  <c r="F4692" i="20"/>
  <c r="F4691" i="20"/>
  <c r="G4691" i="20" s="1"/>
  <c r="G4690" i="20"/>
  <c r="F4690" i="20"/>
  <c r="F4689" i="20"/>
  <c r="G4689" i="20" s="1"/>
  <c r="G4688" i="20"/>
  <c r="F4688" i="20"/>
  <c r="G4687" i="20"/>
  <c r="F4687" i="20"/>
  <c r="F4686" i="20"/>
  <c r="G4686" i="20" s="1"/>
  <c r="F4685" i="20"/>
  <c r="G4685" i="20" s="1"/>
  <c r="G4684" i="20"/>
  <c r="F4684" i="20"/>
  <c r="F4683" i="20"/>
  <c r="G4683" i="20" s="1"/>
  <c r="G4682" i="20"/>
  <c r="F4682" i="20"/>
  <c r="F4681" i="20"/>
  <c r="G4681" i="20" s="1"/>
  <c r="G4680" i="20"/>
  <c r="F4680" i="20"/>
  <c r="G4679" i="20"/>
  <c r="F4679" i="20"/>
  <c r="F4678" i="20"/>
  <c r="G4678" i="20" s="1"/>
  <c r="F4677" i="20"/>
  <c r="G4677" i="20" s="1"/>
  <c r="G4676" i="20"/>
  <c r="F4676" i="20"/>
  <c r="F4675" i="20"/>
  <c r="G4675" i="20" s="1"/>
  <c r="G4674" i="20"/>
  <c r="F4674" i="20"/>
  <c r="F4673" i="20"/>
  <c r="G4673" i="20" s="1"/>
  <c r="G4672" i="20"/>
  <c r="F4672" i="20"/>
  <c r="G4671" i="20"/>
  <c r="F4671" i="20"/>
  <c r="F4670" i="20"/>
  <c r="G4670" i="20" s="1"/>
  <c r="F4669" i="20"/>
  <c r="G4669" i="20" s="1"/>
  <c r="G4668" i="20"/>
  <c r="F4668" i="20"/>
  <c r="F4667" i="20"/>
  <c r="G4667" i="20" s="1"/>
  <c r="G4666" i="20"/>
  <c r="F4666" i="20"/>
  <c r="F4665" i="20"/>
  <c r="G4665" i="20" s="1"/>
  <c r="G4664" i="20"/>
  <c r="F4664" i="20"/>
  <c r="G4663" i="20"/>
  <c r="F4663" i="20"/>
  <c r="F4662" i="20"/>
  <c r="G4662" i="20" s="1"/>
  <c r="F4661" i="20"/>
  <c r="G4661" i="20" s="1"/>
  <c r="G4660" i="20"/>
  <c r="F4660" i="20"/>
  <c r="F4659" i="20"/>
  <c r="G4659" i="20" s="1"/>
  <c r="G4658" i="20"/>
  <c r="F4658" i="20"/>
  <c r="F4657" i="20"/>
  <c r="G4657" i="20" s="1"/>
  <c r="G4656" i="20"/>
  <c r="F4656" i="20"/>
  <c r="G4655" i="20"/>
  <c r="F4655" i="20"/>
  <c r="F4654" i="20"/>
  <c r="G4654" i="20" s="1"/>
  <c r="F4653" i="20"/>
  <c r="G4653" i="20" s="1"/>
  <c r="G4652" i="20"/>
  <c r="F4652" i="20"/>
  <c r="F4651" i="20"/>
  <c r="G4651" i="20" s="1"/>
  <c r="G4650" i="20"/>
  <c r="F4650" i="20"/>
  <c r="F4649" i="20"/>
  <c r="G4649" i="20" s="1"/>
  <c r="G4648" i="20"/>
  <c r="F4648" i="20"/>
  <c r="G4647" i="20"/>
  <c r="F4647" i="20"/>
  <c r="F4646" i="20"/>
  <c r="G4646" i="20" s="1"/>
  <c r="F4645" i="20"/>
  <c r="G4645" i="20" s="1"/>
  <c r="G4644" i="20"/>
  <c r="F4644" i="20"/>
  <c r="F4643" i="20"/>
  <c r="G4643" i="20" s="1"/>
  <c r="G4642" i="20"/>
  <c r="F4642" i="20"/>
  <c r="F4641" i="20"/>
  <c r="G4641" i="20" s="1"/>
  <c r="G4640" i="20"/>
  <c r="F4640" i="20"/>
  <c r="G4639" i="20"/>
  <c r="F4639" i="20"/>
  <c r="F4638" i="20"/>
  <c r="G4638" i="20" s="1"/>
  <c r="F4637" i="20"/>
  <c r="G4637" i="20" s="1"/>
  <c r="G4636" i="20"/>
  <c r="F4636" i="20"/>
  <c r="F4635" i="20"/>
  <c r="G4635" i="20" s="1"/>
  <c r="G4634" i="20"/>
  <c r="F4634" i="20"/>
  <c r="F4633" i="20"/>
  <c r="G4633" i="20" s="1"/>
  <c r="G4632" i="20"/>
  <c r="F4632" i="20"/>
  <c r="G4631" i="20"/>
  <c r="F4631" i="20"/>
  <c r="F4630" i="20"/>
  <c r="G4630" i="20" s="1"/>
  <c r="F4629" i="20"/>
  <c r="G4629" i="20" s="1"/>
  <c r="G4628" i="20"/>
  <c r="F4628" i="20"/>
  <c r="F4627" i="20"/>
  <c r="G4627" i="20" s="1"/>
  <c r="G4626" i="20"/>
  <c r="F4626" i="20"/>
  <c r="F4625" i="20"/>
  <c r="G4625" i="20" s="1"/>
  <c r="G4624" i="20"/>
  <c r="F4624" i="20"/>
  <c r="G4623" i="20"/>
  <c r="F4623" i="20"/>
  <c r="F4622" i="20"/>
  <c r="G4622" i="20" s="1"/>
  <c r="F4621" i="20"/>
  <c r="G4621" i="20" s="1"/>
  <c r="G4620" i="20"/>
  <c r="F4620" i="20"/>
  <c r="F4619" i="20"/>
  <c r="G4619" i="20" s="1"/>
  <c r="G4618" i="20"/>
  <c r="F4618" i="20"/>
  <c r="F4617" i="20"/>
  <c r="G4617" i="20" s="1"/>
  <c r="G4616" i="20"/>
  <c r="F4616" i="20"/>
  <c r="G4615" i="20"/>
  <c r="F4615" i="20"/>
  <c r="F4614" i="20"/>
  <c r="G4614" i="20" s="1"/>
  <c r="F4613" i="20"/>
  <c r="G4613" i="20" s="1"/>
  <c r="G4612" i="20"/>
  <c r="F4612" i="20"/>
  <c r="F4611" i="20"/>
  <c r="G4611" i="20" s="1"/>
  <c r="G4610" i="20"/>
  <c r="F4610" i="20"/>
  <c r="F4609" i="20"/>
  <c r="G4609" i="20" s="1"/>
  <c r="G4608" i="20"/>
  <c r="F4608" i="20"/>
  <c r="G4607" i="20"/>
  <c r="F4607" i="20"/>
  <c r="F4606" i="20"/>
  <c r="G4606" i="20" s="1"/>
  <c r="F4605" i="20"/>
  <c r="G4605" i="20" s="1"/>
  <c r="G4604" i="20"/>
  <c r="F4604" i="20"/>
  <c r="F4603" i="20"/>
  <c r="G4603" i="20" s="1"/>
  <c r="G4602" i="20"/>
  <c r="F4602" i="20"/>
  <c r="F4601" i="20"/>
  <c r="G4601" i="20" s="1"/>
  <c r="G4600" i="20"/>
  <c r="F4600" i="20"/>
  <c r="G4599" i="20"/>
  <c r="F4599" i="20"/>
  <c r="F4598" i="20"/>
  <c r="G4598" i="20" s="1"/>
  <c r="F4597" i="20"/>
  <c r="G4597" i="20" s="1"/>
  <c r="G4596" i="20"/>
  <c r="F4596" i="20"/>
  <c r="F4595" i="20"/>
  <c r="G4595" i="20" s="1"/>
  <c r="G4594" i="20"/>
  <c r="F4594" i="20"/>
  <c r="F4593" i="20"/>
  <c r="G4593" i="20" s="1"/>
  <c r="G4592" i="20"/>
  <c r="F4592" i="20"/>
  <c r="G4591" i="20"/>
  <c r="F4591" i="20"/>
  <c r="F4590" i="20"/>
  <c r="G4590" i="20" s="1"/>
  <c r="F4589" i="20"/>
  <c r="G4589" i="20" s="1"/>
  <c r="G4588" i="20"/>
  <c r="F4588" i="20"/>
  <c r="F4587" i="20"/>
  <c r="G4587" i="20" s="1"/>
  <c r="G4586" i="20"/>
  <c r="F4586" i="20"/>
  <c r="F4585" i="20"/>
  <c r="G4585" i="20" s="1"/>
  <c r="G4584" i="20"/>
  <c r="F4584" i="20"/>
  <c r="G4583" i="20"/>
  <c r="F4583" i="20"/>
  <c r="F4582" i="20"/>
  <c r="G4582" i="20" s="1"/>
  <c r="F4581" i="20"/>
  <c r="G4581" i="20" s="1"/>
  <c r="G4580" i="20"/>
  <c r="F4580" i="20"/>
  <c r="F4579" i="20"/>
  <c r="G4579" i="20" s="1"/>
  <c r="G4578" i="20"/>
  <c r="F4578" i="20"/>
  <c r="F4577" i="20"/>
  <c r="G4577" i="20" s="1"/>
  <c r="G4576" i="20"/>
  <c r="F4576" i="20"/>
  <c r="G4575" i="20"/>
  <c r="F4575" i="20"/>
  <c r="F4574" i="20"/>
  <c r="G4574" i="20" s="1"/>
  <c r="F4573" i="20"/>
  <c r="G4573" i="20" s="1"/>
  <c r="G4572" i="20"/>
  <c r="F4572" i="20"/>
  <c r="F4571" i="20"/>
  <c r="G4571" i="20" s="1"/>
  <c r="G4570" i="20"/>
  <c r="F4570" i="20"/>
  <c r="F4569" i="20"/>
  <c r="G4569" i="20" s="1"/>
  <c r="G4568" i="20"/>
  <c r="F4568" i="20"/>
  <c r="G4567" i="20"/>
  <c r="F4567" i="20"/>
  <c r="F4566" i="20"/>
  <c r="G4566" i="20" s="1"/>
  <c r="F4565" i="20"/>
  <c r="G4565" i="20" s="1"/>
  <c r="G4564" i="20"/>
  <c r="F4564" i="20"/>
  <c r="F4563" i="20"/>
  <c r="G4563" i="20" s="1"/>
  <c r="G4562" i="20"/>
  <c r="F4562" i="20"/>
  <c r="F4561" i="20"/>
  <c r="G4561" i="20" s="1"/>
  <c r="G4560" i="20"/>
  <c r="F4560" i="20"/>
  <c r="G4559" i="20"/>
  <c r="F4559" i="20"/>
  <c r="F4558" i="20"/>
  <c r="G4558" i="20" s="1"/>
  <c r="F4557" i="20"/>
  <c r="G4557" i="20" s="1"/>
  <c r="G4556" i="20"/>
  <c r="F4556" i="20"/>
  <c r="F4555" i="20"/>
  <c r="G4555" i="20" s="1"/>
  <c r="G4554" i="20"/>
  <c r="F4554" i="20"/>
  <c r="F4553" i="20"/>
  <c r="G4553" i="20" s="1"/>
  <c r="G4552" i="20"/>
  <c r="F4552" i="20"/>
  <c r="G4551" i="20"/>
  <c r="F4551" i="20"/>
  <c r="F4550" i="20"/>
  <c r="G4550" i="20" s="1"/>
  <c r="F4549" i="20"/>
  <c r="G4549" i="20" s="1"/>
  <c r="G4548" i="20"/>
  <c r="F4548" i="20"/>
  <c r="F4547" i="20"/>
  <c r="G4547" i="20" s="1"/>
  <c r="G4546" i="20"/>
  <c r="F4546" i="20"/>
  <c r="F4545" i="20"/>
  <c r="G4545" i="20" s="1"/>
  <c r="G4544" i="20"/>
  <c r="F4544" i="20"/>
  <c r="G4543" i="20"/>
  <c r="F4543" i="20"/>
  <c r="F4542" i="20"/>
  <c r="G4542" i="20" s="1"/>
  <c r="F4541" i="20"/>
  <c r="G4541" i="20" s="1"/>
  <c r="G4540" i="20"/>
  <c r="F4540" i="20"/>
  <c r="F4539" i="20"/>
  <c r="G4539" i="20" s="1"/>
  <c r="G4538" i="20"/>
  <c r="F4538" i="20"/>
  <c r="F4537" i="20"/>
  <c r="G4537" i="20" s="1"/>
  <c r="G4536" i="20"/>
  <c r="F4536" i="20"/>
  <c r="G4535" i="20"/>
  <c r="F4535" i="20"/>
  <c r="F4534" i="20"/>
  <c r="G4534" i="20" s="1"/>
  <c r="F4533" i="20"/>
  <c r="G4533" i="20" s="1"/>
  <c r="G4532" i="20"/>
  <c r="F4532" i="20"/>
  <c r="F4531" i="20"/>
  <c r="G4531" i="20" s="1"/>
  <c r="G4530" i="20"/>
  <c r="F4530" i="20"/>
  <c r="F4529" i="20"/>
  <c r="G4529" i="20" s="1"/>
  <c r="G4528" i="20"/>
  <c r="F4528" i="20"/>
  <c r="G4527" i="20"/>
  <c r="F4527" i="20"/>
  <c r="F4526" i="20"/>
  <c r="G4526" i="20" s="1"/>
  <c r="F4525" i="20"/>
  <c r="G4525" i="20" s="1"/>
  <c r="G4524" i="20"/>
  <c r="F4524" i="20"/>
  <c r="F4523" i="20"/>
  <c r="G4523" i="20" s="1"/>
  <c r="G4522" i="20"/>
  <c r="F4522" i="20"/>
  <c r="F4521" i="20"/>
  <c r="G4521" i="20" s="1"/>
  <c r="G4520" i="20"/>
  <c r="F4520" i="20"/>
  <c r="G4519" i="20"/>
  <c r="F4519" i="20"/>
  <c r="F4518" i="20"/>
  <c r="G4518" i="20" s="1"/>
  <c r="F4517" i="20"/>
  <c r="G4517" i="20" s="1"/>
  <c r="G4516" i="20"/>
  <c r="F4516" i="20"/>
  <c r="F4515" i="20"/>
  <c r="G4515" i="20" s="1"/>
  <c r="G4514" i="20"/>
  <c r="F4514" i="20"/>
  <c r="F4513" i="20"/>
  <c r="G4513" i="20" s="1"/>
  <c r="G4512" i="20"/>
  <c r="F4512" i="20"/>
  <c r="G4511" i="20"/>
  <c r="F4511" i="20"/>
  <c r="F4510" i="20"/>
  <c r="G4510" i="20" s="1"/>
  <c r="F4509" i="20"/>
  <c r="G4509" i="20" s="1"/>
  <c r="G4508" i="20"/>
  <c r="F4508" i="20"/>
  <c r="F4507" i="20"/>
  <c r="G4507" i="20" s="1"/>
  <c r="G4506" i="20"/>
  <c r="F4506" i="20"/>
  <c r="F4505" i="20"/>
  <c r="G4505" i="20" s="1"/>
  <c r="G4504" i="20"/>
  <c r="F4504" i="20"/>
  <c r="G4503" i="20"/>
  <c r="F4503" i="20"/>
  <c r="F4502" i="20"/>
  <c r="G4502" i="20" s="1"/>
  <c r="F4501" i="20"/>
  <c r="G4501" i="20" s="1"/>
  <c r="G4500" i="20"/>
  <c r="F4500" i="20"/>
  <c r="F4499" i="20"/>
  <c r="G4499" i="20" s="1"/>
  <c r="G4498" i="20"/>
  <c r="F4498" i="20"/>
  <c r="F4497" i="20"/>
  <c r="G4497" i="20" s="1"/>
  <c r="G4496" i="20"/>
  <c r="F4496" i="20"/>
  <c r="G4495" i="20"/>
  <c r="F4495" i="20"/>
  <c r="F4494" i="20"/>
  <c r="G4494" i="20" s="1"/>
  <c r="F4493" i="20"/>
  <c r="G4493" i="20" s="1"/>
  <c r="G4492" i="20"/>
  <c r="F4492" i="20"/>
  <c r="F4491" i="20"/>
  <c r="G4491" i="20" s="1"/>
  <c r="G4490" i="20"/>
  <c r="F4490" i="20"/>
  <c r="F4489" i="20"/>
  <c r="G4489" i="20" s="1"/>
  <c r="G4488" i="20"/>
  <c r="F4488" i="20"/>
  <c r="G4487" i="20"/>
  <c r="F4487" i="20"/>
  <c r="F4486" i="20"/>
  <c r="G4486" i="20" s="1"/>
  <c r="F4485" i="20"/>
  <c r="G4485" i="20" s="1"/>
  <c r="G4484" i="20"/>
  <c r="F4484" i="20"/>
  <c r="F4483" i="20"/>
  <c r="G4483" i="20" s="1"/>
  <c r="G4482" i="20"/>
  <c r="F4482" i="20"/>
  <c r="F4481" i="20"/>
  <c r="G4481" i="20" s="1"/>
  <c r="G4480" i="20"/>
  <c r="F4480" i="20"/>
  <c r="G4479" i="20"/>
  <c r="F4479" i="20"/>
  <c r="F4478" i="20"/>
  <c r="G4478" i="20" s="1"/>
  <c r="F4477" i="20"/>
  <c r="G4477" i="20" s="1"/>
  <c r="G4476" i="20"/>
  <c r="F4476" i="20"/>
  <c r="F4475" i="20"/>
  <c r="G4475" i="20" s="1"/>
  <c r="G4474" i="20"/>
  <c r="F4474" i="20"/>
  <c r="F4473" i="20"/>
  <c r="G4473" i="20" s="1"/>
  <c r="G4472" i="20"/>
  <c r="F4472" i="20"/>
  <c r="G4471" i="20"/>
  <c r="F4471" i="20"/>
  <c r="F4470" i="20"/>
  <c r="G4470" i="20" s="1"/>
  <c r="F4469" i="20"/>
  <c r="G4469" i="20" s="1"/>
  <c r="G4468" i="20"/>
  <c r="F4468" i="20"/>
  <c r="F4467" i="20"/>
  <c r="G4467" i="20" s="1"/>
  <c r="G4466" i="20"/>
  <c r="F4466" i="20"/>
  <c r="F4465" i="20"/>
  <c r="G4465" i="20" s="1"/>
  <c r="G4464" i="20"/>
  <c r="F4464" i="20"/>
  <c r="G4463" i="20"/>
  <c r="F4463" i="20"/>
  <c r="F4462" i="20"/>
  <c r="G4462" i="20" s="1"/>
  <c r="F4461" i="20"/>
  <c r="G4461" i="20" s="1"/>
  <c r="G4460" i="20"/>
  <c r="F4460" i="20"/>
  <c r="F4459" i="20"/>
  <c r="G4459" i="20" s="1"/>
  <c r="G4458" i="20"/>
  <c r="F4458" i="20"/>
  <c r="F4457" i="20"/>
  <c r="G4457" i="20" s="1"/>
  <c r="G4456" i="20"/>
  <c r="F4456" i="20"/>
  <c r="G4455" i="20"/>
  <c r="F4455" i="20"/>
  <c r="F4454" i="20"/>
  <c r="G4454" i="20" s="1"/>
  <c r="F4453" i="20"/>
  <c r="G4453" i="20" s="1"/>
  <c r="G4452" i="20"/>
  <c r="F4452" i="20"/>
  <c r="F4451" i="20"/>
  <c r="G4451" i="20" s="1"/>
  <c r="G4450" i="20"/>
  <c r="F4450" i="20"/>
  <c r="F4449" i="20"/>
  <c r="G4449" i="20" s="1"/>
  <c r="G4448" i="20"/>
  <c r="F4448" i="20"/>
  <c r="G4447" i="20"/>
  <c r="F4447" i="20"/>
  <c r="F4446" i="20"/>
  <c r="G4446" i="20" s="1"/>
  <c r="F4445" i="20"/>
  <c r="G4445" i="20" s="1"/>
  <c r="G4444" i="20"/>
  <c r="F4444" i="20"/>
  <c r="F4443" i="20"/>
  <c r="G4443" i="20" s="1"/>
  <c r="G4442" i="20"/>
  <c r="F4442" i="20"/>
  <c r="F4441" i="20"/>
  <c r="G4441" i="20" s="1"/>
  <c r="G4440" i="20"/>
  <c r="F4440" i="20"/>
  <c r="G4439" i="20"/>
  <c r="F4439" i="20"/>
  <c r="F4438" i="20"/>
  <c r="G4438" i="20" s="1"/>
  <c r="F4437" i="20"/>
  <c r="G4437" i="20" s="1"/>
  <c r="G4436" i="20"/>
  <c r="F4436" i="20"/>
  <c r="F4435" i="20"/>
  <c r="G4435" i="20" s="1"/>
  <c r="G4434" i="20"/>
  <c r="F4434" i="20"/>
  <c r="F4433" i="20"/>
  <c r="G4433" i="20" s="1"/>
  <c r="G4432" i="20"/>
  <c r="F4432" i="20"/>
  <c r="G4431" i="20"/>
  <c r="F4431" i="20"/>
  <c r="F4430" i="20"/>
  <c r="G4430" i="20" s="1"/>
  <c r="F4429" i="20"/>
  <c r="G4429" i="20" s="1"/>
  <c r="G4428" i="20"/>
  <c r="F4428" i="20"/>
  <c r="F4427" i="20"/>
  <c r="G4427" i="20" s="1"/>
  <c r="G4426" i="20"/>
  <c r="F4426" i="20"/>
  <c r="F4425" i="20"/>
  <c r="G4425" i="20" s="1"/>
  <c r="G4424" i="20"/>
  <c r="F4424" i="20"/>
  <c r="G4423" i="20"/>
  <c r="F4423" i="20"/>
  <c r="F4422" i="20"/>
  <c r="G4422" i="20" s="1"/>
  <c r="F4421" i="20"/>
  <c r="G4421" i="20" s="1"/>
  <c r="G4420" i="20"/>
  <c r="F4420" i="20"/>
  <c r="F4419" i="20"/>
  <c r="G4419" i="20" s="1"/>
  <c r="G4418" i="20"/>
  <c r="F4418" i="20"/>
  <c r="F4417" i="20"/>
  <c r="G4417" i="20" s="1"/>
  <c r="G4416" i="20"/>
  <c r="F4416" i="20"/>
  <c r="G4415" i="20"/>
  <c r="F4415" i="20"/>
  <c r="F4414" i="20"/>
  <c r="G4414" i="20" s="1"/>
  <c r="F4413" i="20"/>
  <c r="G4413" i="20" s="1"/>
  <c r="G4412" i="20"/>
  <c r="F4412" i="20"/>
  <c r="F4411" i="20"/>
  <c r="G4411" i="20" s="1"/>
  <c r="G4410" i="20"/>
  <c r="F4410" i="20"/>
  <c r="F4409" i="20"/>
  <c r="G4409" i="20" s="1"/>
  <c r="G4408" i="20"/>
  <c r="F4408" i="20"/>
  <c r="G4407" i="20"/>
  <c r="F4407" i="20"/>
  <c r="F4406" i="20"/>
  <c r="G4406" i="20" s="1"/>
  <c r="F4405" i="20"/>
  <c r="G4405" i="20" s="1"/>
  <c r="G4404" i="20"/>
  <c r="F4404" i="20"/>
  <c r="F4403" i="20"/>
  <c r="G4403" i="20" s="1"/>
  <c r="G4402" i="20"/>
  <c r="F4402" i="20"/>
  <c r="F4401" i="20"/>
  <c r="G4401" i="20" s="1"/>
  <c r="G4400" i="20"/>
  <c r="F4400" i="20"/>
  <c r="G4399" i="20"/>
  <c r="F4399" i="20"/>
  <c r="F4398" i="20"/>
  <c r="G4398" i="20" s="1"/>
  <c r="F4397" i="20"/>
  <c r="G4397" i="20" s="1"/>
  <c r="G4396" i="20"/>
  <c r="F4396" i="20"/>
  <c r="F4395" i="20"/>
  <c r="G4395" i="20" s="1"/>
  <c r="G4394" i="20"/>
  <c r="F4394" i="20"/>
  <c r="F4393" i="20"/>
  <c r="G4393" i="20" s="1"/>
  <c r="G4392" i="20"/>
  <c r="F4392" i="20"/>
  <c r="G4391" i="20"/>
  <c r="F4391" i="20"/>
  <c r="F4390" i="20"/>
  <c r="G4390" i="20" s="1"/>
  <c r="F4389" i="20"/>
  <c r="G4389" i="20" s="1"/>
  <c r="G4388" i="20"/>
  <c r="F4388" i="20"/>
  <c r="F4387" i="20"/>
  <c r="G4387" i="20" s="1"/>
  <c r="G4386" i="20"/>
  <c r="F4386" i="20"/>
  <c r="F4385" i="20"/>
  <c r="G4385" i="20" s="1"/>
  <c r="G4384" i="20"/>
  <c r="F4384" i="20"/>
  <c r="G4383" i="20"/>
  <c r="F4383" i="20"/>
  <c r="F4382" i="20"/>
  <c r="G4382" i="20" s="1"/>
  <c r="F4381" i="20"/>
  <c r="G4381" i="20" s="1"/>
  <c r="G4380" i="20"/>
  <c r="F4380" i="20"/>
  <c r="F4379" i="20"/>
  <c r="G4379" i="20" s="1"/>
  <c r="G4378" i="20"/>
  <c r="F4378" i="20"/>
  <c r="F4377" i="20"/>
  <c r="G4377" i="20" s="1"/>
  <c r="G4376" i="20"/>
  <c r="F4376" i="20"/>
  <c r="G4375" i="20"/>
  <c r="F4375" i="20"/>
  <c r="F4374" i="20"/>
  <c r="G4374" i="20" s="1"/>
  <c r="F4373" i="20"/>
  <c r="G4373" i="20" s="1"/>
  <c r="G4372" i="20"/>
  <c r="F4372" i="20"/>
  <c r="F4371" i="20"/>
  <c r="G4371" i="20" s="1"/>
  <c r="G4370" i="20"/>
  <c r="F4370" i="20"/>
  <c r="F4369" i="20"/>
  <c r="G4369" i="20" s="1"/>
  <c r="G4368" i="20"/>
  <c r="F4368" i="20"/>
  <c r="G4367" i="20"/>
  <c r="F4367" i="20"/>
  <c r="F4366" i="20"/>
  <c r="G4366" i="20" s="1"/>
  <c r="F4365" i="20"/>
  <c r="G4365" i="20" s="1"/>
  <c r="G4364" i="20"/>
  <c r="F4364" i="20"/>
  <c r="F4363" i="20"/>
  <c r="G4363" i="20" s="1"/>
  <c r="G4362" i="20"/>
  <c r="F4362" i="20"/>
  <c r="F4361" i="20"/>
  <c r="G4361" i="20" s="1"/>
  <c r="G4360" i="20"/>
  <c r="F4360" i="20"/>
  <c r="G4359" i="20"/>
  <c r="F4359" i="20"/>
  <c r="F4358" i="20"/>
  <c r="G4358" i="20" s="1"/>
  <c r="F4357" i="20"/>
  <c r="G4357" i="20" s="1"/>
  <c r="G4356" i="20"/>
  <c r="F4356" i="20"/>
  <c r="F4355" i="20"/>
  <c r="G4355" i="20" s="1"/>
  <c r="G4354" i="20"/>
  <c r="F4354" i="20"/>
  <c r="F4353" i="20"/>
  <c r="G4353" i="20" s="1"/>
  <c r="G4352" i="20"/>
  <c r="F4352" i="20"/>
  <c r="G4351" i="20"/>
  <c r="F4351" i="20"/>
  <c r="F4350" i="20"/>
  <c r="G4350" i="20" s="1"/>
  <c r="F4349" i="20"/>
  <c r="G4349" i="20" s="1"/>
  <c r="G4348" i="20"/>
  <c r="F4348" i="20"/>
  <c r="F4347" i="20"/>
  <c r="G4347" i="20" s="1"/>
  <c r="G4346" i="20"/>
  <c r="F4346" i="20"/>
  <c r="F4345" i="20"/>
  <c r="G4345" i="20" s="1"/>
  <c r="G4344" i="20"/>
  <c r="F4344" i="20"/>
  <c r="G4343" i="20"/>
  <c r="F4343" i="20"/>
  <c r="F4342" i="20"/>
  <c r="G4342" i="20" s="1"/>
  <c r="F4341" i="20"/>
  <c r="G4341" i="20" s="1"/>
  <c r="G4340" i="20"/>
  <c r="F4340" i="20"/>
  <c r="F4339" i="20"/>
  <c r="G4339" i="20" s="1"/>
  <c r="G4338" i="20"/>
  <c r="F4338" i="20"/>
  <c r="F4337" i="20"/>
  <c r="G4337" i="20" s="1"/>
  <c r="G4336" i="20"/>
  <c r="F4336" i="20"/>
  <c r="G4335" i="20"/>
  <c r="F4335" i="20"/>
  <c r="F4334" i="20"/>
  <c r="G4334" i="20" s="1"/>
  <c r="F4333" i="20"/>
  <c r="G4333" i="20" s="1"/>
  <c r="G4332" i="20"/>
  <c r="F4332" i="20"/>
  <c r="F4331" i="20"/>
  <c r="G4331" i="20" s="1"/>
  <c r="G4330" i="20"/>
  <c r="F4330" i="20"/>
  <c r="F4329" i="20"/>
  <c r="G4329" i="20" s="1"/>
  <c r="G4328" i="20"/>
  <c r="F4328" i="20"/>
  <c r="G4327" i="20"/>
  <c r="F4327" i="20"/>
  <c r="F4326" i="20"/>
  <c r="G4326" i="20" s="1"/>
  <c r="F4325" i="20"/>
  <c r="G4325" i="20" s="1"/>
  <c r="G4324" i="20"/>
  <c r="F4324" i="20"/>
  <c r="F4323" i="20"/>
  <c r="G4323" i="20" s="1"/>
  <c r="G4322" i="20"/>
  <c r="F4322" i="20"/>
  <c r="F4321" i="20"/>
  <c r="G4321" i="20" s="1"/>
  <c r="G4320" i="20"/>
  <c r="F4320" i="20"/>
  <c r="G4319" i="20"/>
  <c r="F4319" i="20"/>
  <c r="F4318" i="20"/>
  <c r="G4318" i="20" s="1"/>
  <c r="F4317" i="20"/>
  <c r="G4317" i="20" s="1"/>
  <c r="G4316" i="20"/>
  <c r="F4316" i="20"/>
  <c r="F4315" i="20"/>
  <c r="G4315" i="20" s="1"/>
  <c r="G4314" i="20"/>
  <c r="F4314" i="20"/>
  <c r="F4313" i="20"/>
  <c r="G4313" i="20" s="1"/>
  <c r="G4312" i="20"/>
  <c r="F4312" i="20"/>
  <c r="G4311" i="20"/>
  <c r="F4311" i="20"/>
  <c r="F4310" i="20"/>
  <c r="G4310" i="20" s="1"/>
  <c r="F4309" i="20"/>
  <c r="G4309" i="20" s="1"/>
  <c r="G4308" i="20"/>
  <c r="F4308" i="20"/>
  <c r="F4307" i="20"/>
  <c r="G4307" i="20" s="1"/>
  <c r="G4306" i="20"/>
  <c r="F4306" i="20"/>
  <c r="F4305" i="20"/>
  <c r="G4305" i="20" s="1"/>
  <c r="G4304" i="20"/>
  <c r="F4304" i="20"/>
  <c r="G4303" i="20"/>
  <c r="F4303" i="20"/>
  <c r="F4302" i="20"/>
  <c r="G4302" i="20" s="1"/>
  <c r="F4301" i="20"/>
  <c r="G4301" i="20" s="1"/>
  <c r="G4300" i="20"/>
  <c r="F4300" i="20"/>
  <c r="F4299" i="20"/>
  <c r="G4299" i="20" s="1"/>
  <c r="G4298" i="20"/>
  <c r="F4298" i="20"/>
  <c r="F4297" i="20"/>
  <c r="G4297" i="20" s="1"/>
  <c r="G4296" i="20"/>
  <c r="F4296" i="20"/>
  <c r="G4295" i="20"/>
  <c r="F4295" i="20"/>
  <c r="F4294" i="20"/>
  <c r="G4294" i="20" s="1"/>
  <c r="F4293" i="20"/>
  <c r="G4293" i="20" s="1"/>
  <c r="G4292" i="20"/>
  <c r="F4292" i="20"/>
  <c r="F4291" i="20"/>
  <c r="G4291" i="20" s="1"/>
  <c r="G4290" i="20"/>
  <c r="F4290" i="20"/>
  <c r="F4289" i="20"/>
  <c r="G4289" i="20" s="1"/>
  <c r="G4288" i="20"/>
  <c r="F4288" i="20"/>
  <c r="G4287" i="20"/>
  <c r="F4287" i="20"/>
  <c r="F4286" i="20"/>
  <c r="G4286" i="20" s="1"/>
  <c r="F4285" i="20"/>
  <c r="G4285" i="20" s="1"/>
  <c r="G4284" i="20"/>
  <c r="F4284" i="20"/>
  <c r="F4283" i="20"/>
  <c r="G4283" i="20" s="1"/>
  <c r="G4282" i="20"/>
  <c r="F4282" i="20"/>
  <c r="F4281" i="20"/>
  <c r="G4281" i="20" s="1"/>
  <c r="G4280" i="20"/>
  <c r="F4280" i="20"/>
  <c r="G4279" i="20"/>
  <c r="F4279" i="20"/>
  <c r="F4278" i="20"/>
  <c r="G4278" i="20" s="1"/>
  <c r="F4277" i="20"/>
  <c r="G4277" i="20" s="1"/>
  <c r="G4276" i="20"/>
  <c r="F4276" i="20"/>
  <c r="F4275" i="20"/>
  <c r="G4275" i="20" s="1"/>
  <c r="G4274" i="20"/>
  <c r="F4274" i="20"/>
  <c r="F4273" i="20"/>
  <c r="G4273" i="20" s="1"/>
  <c r="G4272" i="20"/>
  <c r="F4272" i="20"/>
  <c r="G4271" i="20"/>
  <c r="F4271" i="20"/>
  <c r="F4270" i="20"/>
  <c r="G4270" i="20" s="1"/>
  <c r="F4269" i="20"/>
  <c r="G4269" i="20" s="1"/>
  <c r="G4268" i="20"/>
  <c r="F4268" i="20"/>
  <c r="F4267" i="20"/>
  <c r="G4267" i="20" s="1"/>
  <c r="G4266" i="20"/>
  <c r="F4266" i="20"/>
  <c r="F4265" i="20"/>
  <c r="G4265" i="20" s="1"/>
  <c r="G4264" i="20"/>
  <c r="F4264" i="20"/>
  <c r="G4263" i="20"/>
  <c r="F4263" i="20"/>
  <c r="F4262" i="20"/>
  <c r="G4262" i="20" s="1"/>
  <c r="F4261" i="20"/>
  <c r="G4261" i="20" s="1"/>
  <c r="G4260" i="20"/>
  <c r="F4260" i="20"/>
  <c r="F4259" i="20"/>
  <c r="G4259" i="20" s="1"/>
  <c r="G4258" i="20"/>
  <c r="F4258" i="20"/>
  <c r="F4257" i="20"/>
  <c r="G4257" i="20" s="1"/>
  <c r="G4256" i="20"/>
  <c r="F4256" i="20"/>
  <c r="G4255" i="20"/>
  <c r="F4255" i="20"/>
  <c r="F4254" i="20"/>
  <c r="G4254" i="20" s="1"/>
  <c r="F4253" i="20"/>
  <c r="G4253" i="20" s="1"/>
  <c r="G4252" i="20"/>
  <c r="F4252" i="20"/>
  <c r="F4251" i="20"/>
  <c r="G4251" i="20" s="1"/>
  <c r="G4250" i="20"/>
  <c r="F4250" i="20"/>
  <c r="F4249" i="20"/>
  <c r="G4249" i="20" s="1"/>
  <c r="G4248" i="20"/>
  <c r="F4248" i="20"/>
  <c r="G4247" i="20"/>
  <c r="F4247" i="20"/>
  <c r="F4246" i="20"/>
  <c r="G4246" i="20" s="1"/>
  <c r="F4245" i="20"/>
  <c r="G4245" i="20" s="1"/>
  <c r="G4244" i="20"/>
  <c r="F4244" i="20"/>
  <c r="F4243" i="20"/>
  <c r="G4243" i="20" s="1"/>
  <c r="G4242" i="20"/>
  <c r="F4242" i="20"/>
  <c r="F4241" i="20"/>
  <c r="G4241" i="20" s="1"/>
  <c r="G4240" i="20"/>
  <c r="F4240" i="20"/>
  <c r="G4239" i="20"/>
  <c r="F4239" i="20"/>
  <c r="F4238" i="20"/>
  <c r="G4238" i="20" s="1"/>
  <c r="F4237" i="20"/>
  <c r="G4237" i="20" s="1"/>
  <c r="G4236" i="20"/>
  <c r="F4236" i="20"/>
  <c r="F4235" i="20"/>
  <c r="G4235" i="20" s="1"/>
  <c r="G4234" i="20"/>
  <c r="F4234" i="20"/>
  <c r="F4233" i="20"/>
  <c r="G4233" i="20" s="1"/>
  <c r="G4232" i="20"/>
  <c r="F4232" i="20"/>
  <c r="G4231" i="20"/>
  <c r="F4231" i="20"/>
  <c r="F4230" i="20"/>
  <c r="G4230" i="20" s="1"/>
  <c r="F4229" i="20"/>
  <c r="G4229" i="20" s="1"/>
  <c r="G4228" i="20"/>
  <c r="F4228" i="20"/>
  <c r="F4227" i="20"/>
  <c r="G4227" i="20" s="1"/>
  <c r="G4226" i="20"/>
  <c r="F4226" i="20"/>
  <c r="F4225" i="20"/>
  <c r="G4225" i="20" s="1"/>
  <c r="G4224" i="20"/>
  <c r="F4224" i="20"/>
  <c r="F4223" i="20"/>
  <c r="G4223" i="20" s="1"/>
  <c r="G4222" i="20"/>
  <c r="F4222" i="20"/>
  <c r="F4221" i="20"/>
  <c r="G4221" i="20" s="1"/>
  <c r="G4220" i="20"/>
  <c r="F4220" i="20"/>
  <c r="F4219" i="20"/>
  <c r="G4219" i="20" s="1"/>
  <c r="G4218" i="20"/>
  <c r="F4218" i="20"/>
  <c r="F4217" i="20"/>
  <c r="G4217" i="20" s="1"/>
  <c r="G4216" i="20"/>
  <c r="F4216" i="20"/>
  <c r="F4215" i="20"/>
  <c r="G4215" i="20" s="1"/>
  <c r="G4214" i="20"/>
  <c r="F4214" i="20"/>
  <c r="F4213" i="20"/>
  <c r="G4213" i="20" s="1"/>
  <c r="G4212" i="20"/>
  <c r="F4212" i="20"/>
  <c r="F4211" i="20"/>
  <c r="G4211" i="20" s="1"/>
  <c r="G4210" i="20"/>
  <c r="F4210" i="20"/>
  <c r="F4209" i="20"/>
  <c r="G4209" i="20" s="1"/>
  <c r="G4208" i="20"/>
  <c r="F4208" i="20"/>
  <c r="F4207" i="20"/>
  <c r="G4207" i="20" s="1"/>
  <c r="G4206" i="20"/>
  <c r="F4206" i="20"/>
  <c r="F4205" i="20"/>
  <c r="G4205" i="20" s="1"/>
  <c r="G4204" i="20"/>
  <c r="F4204" i="20"/>
  <c r="F4203" i="20"/>
  <c r="G4203" i="20" s="1"/>
  <c r="G4202" i="20"/>
  <c r="F4202" i="20"/>
  <c r="F4201" i="20"/>
  <c r="G4201" i="20" s="1"/>
  <c r="G4200" i="20"/>
  <c r="F4200" i="20"/>
  <c r="F4199" i="20"/>
  <c r="G4199" i="20" s="1"/>
  <c r="G4198" i="20"/>
  <c r="F4198" i="20"/>
  <c r="F4197" i="20"/>
  <c r="G4197" i="20" s="1"/>
  <c r="G4196" i="20"/>
  <c r="F4196" i="20"/>
  <c r="F4195" i="20"/>
  <c r="G4195" i="20" s="1"/>
  <c r="G4194" i="20"/>
  <c r="F4194" i="20"/>
  <c r="F4193" i="20"/>
  <c r="G4193" i="20" s="1"/>
  <c r="G4192" i="20"/>
  <c r="F4192" i="20"/>
  <c r="F4191" i="20"/>
  <c r="G4191" i="20" s="1"/>
  <c r="G4190" i="20"/>
  <c r="F4190" i="20"/>
  <c r="F4189" i="20"/>
  <c r="G4189" i="20" s="1"/>
  <c r="G4188" i="20"/>
  <c r="F4188" i="20"/>
  <c r="F4187" i="20"/>
  <c r="G4187" i="20" s="1"/>
  <c r="G4186" i="20"/>
  <c r="F4186" i="20"/>
  <c r="F4185" i="20"/>
  <c r="G4185" i="20" s="1"/>
  <c r="G4184" i="20"/>
  <c r="F4184" i="20"/>
  <c r="F4183" i="20"/>
  <c r="G4183" i="20" s="1"/>
  <c r="G4182" i="20"/>
  <c r="F4182" i="20"/>
  <c r="F4181" i="20"/>
  <c r="G4181" i="20" s="1"/>
  <c r="G4180" i="20"/>
  <c r="F4180" i="20"/>
  <c r="F4179" i="20"/>
  <c r="G4179" i="20" s="1"/>
  <c r="G4178" i="20"/>
  <c r="F4178" i="20"/>
  <c r="F4177" i="20"/>
  <c r="G4177" i="20" s="1"/>
  <c r="G4176" i="20"/>
  <c r="F4176" i="20"/>
  <c r="F4175" i="20"/>
  <c r="G4175" i="20" s="1"/>
  <c r="G4174" i="20"/>
  <c r="F4174" i="20"/>
  <c r="F4173" i="20"/>
  <c r="G4173" i="20" s="1"/>
  <c r="G4172" i="20"/>
  <c r="F4172" i="20"/>
  <c r="F4171" i="20"/>
  <c r="G4171" i="20" s="1"/>
  <c r="G4170" i="20"/>
  <c r="F4170" i="20"/>
  <c r="F4169" i="20"/>
  <c r="G4169" i="20" s="1"/>
  <c r="G4168" i="20"/>
  <c r="F4168" i="20"/>
  <c r="F4167" i="20"/>
  <c r="G4167" i="20" s="1"/>
  <c r="G4166" i="20"/>
  <c r="F4166" i="20"/>
  <c r="F4165" i="20"/>
  <c r="G4165" i="20" s="1"/>
  <c r="G4164" i="20"/>
  <c r="F4164" i="20"/>
  <c r="F4163" i="20"/>
  <c r="G4163" i="20" s="1"/>
  <c r="G4162" i="20"/>
  <c r="F4162" i="20"/>
  <c r="F4161" i="20"/>
  <c r="G4161" i="20" s="1"/>
  <c r="G4160" i="20"/>
  <c r="F4160" i="20"/>
  <c r="F4159" i="20"/>
  <c r="G4159" i="20" s="1"/>
  <c r="G4158" i="20"/>
  <c r="F4158" i="20"/>
  <c r="F4157" i="20"/>
  <c r="G4157" i="20" s="1"/>
  <c r="G4156" i="20"/>
  <c r="F4156" i="20"/>
  <c r="F4155" i="20"/>
  <c r="G4155" i="20" s="1"/>
  <c r="G4154" i="20"/>
  <c r="F4154" i="20"/>
  <c r="F4153" i="20"/>
  <c r="G4153" i="20" s="1"/>
  <c r="G4152" i="20"/>
  <c r="F4152" i="20"/>
  <c r="F4151" i="20"/>
  <c r="G4151" i="20" s="1"/>
  <c r="G4150" i="20"/>
  <c r="F4150" i="20"/>
  <c r="F4149" i="20"/>
  <c r="G4149" i="20" s="1"/>
  <c r="G4148" i="20"/>
  <c r="F4148" i="20"/>
  <c r="F4147" i="20"/>
  <c r="G4147" i="20" s="1"/>
  <c r="G4146" i="20"/>
  <c r="F4146" i="20"/>
  <c r="F4145" i="20"/>
  <c r="G4145" i="20" s="1"/>
  <c r="G4144" i="20"/>
  <c r="F4144" i="20"/>
  <c r="F4143" i="20"/>
  <c r="G4143" i="20" s="1"/>
  <c r="G4142" i="20"/>
  <c r="F4142" i="20"/>
  <c r="F4141" i="20"/>
  <c r="G4141" i="20" s="1"/>
  <c r="G4140" i="20"/>
  <c r="F4140" i="20"/>
  <c r="F4139" i="20"/>
  <c r="G4139" i="20" s="1"/>
  <c r="G4138" i="20"/>
  <c r="F4138" i="20"/>
  <c r="F4137" i="20"/>
  <c r="G4137" i="20" s="1"/>
  <c r="G4136" i="20"/>
  <c r="F4136" i="20"/>
  <c r="F4135" i="20"/>
  <c r="G4135" i="20" s="1"/>
  <c r="G4134" i="20"/>
  <c r="F4134" i="20"/>
  <c r="F4133" i="20"/>
  <c r="G4133" i="20" s="1"/>
  <c r="G4132" i="20"/>
  <c r="F4132" i="20"/>
  <c r="F4131" i="20"/>
  <c r="G4131" i="20" s="1"/>
  <c r="G4130" i="20"/>
  <c r="F4130" i="20"/>
  <c r="F4129" i="20"/>
  <c r="G4129" i="20" s="1"/>
  <c r="G4128" i="20"/>
  <c r="F4128" i="20"/>
  <c r="F4127" i="20"/>
  <c r="G4127" i="20" s="1"/>
  <c r="G4126" i="20"/>
  <c r="F4126" i="20"/>
  <c r="F4125" i="20"/>
  <c r="G4125" i="20" s="1"/>
  <c r="G4124" i="20"/>
  <c r="F4124" i="20"/>
  <c r="F4123" i="20"/>
  <c r="G4123" i="20" s="1"/>
  <c r="G4122" i="20"/>
  <c r="F4122" i="20"/>
  <c r="F4121" i="20"/>
  <c r="G4121" i="20" s="1"/>
  <c r="G4120" i="20"/>
  <c r="F4120" i="20"/>
  <c r="F4119" i="20"/>
  <c r="G4119" i="20" s="1"/>
  <c r="G4118" i="20"/>
  <c r="F4118" i="20"/>
  <c r="F4117" i="20"/>
  <c r="G4117" i="20" s="1"/>
  <c r="G4116" i="20"/>
  <c r="F4116" i="20"/>
  <c r="F4115" i="20"/>
  <c r="G4115" i="20" s="1"/>
  <c r="G4114" i="20"/>
  <c r="F4114" i="20"/>
  <c r="F4113" i="20"/>
  <c r="G4113" i="20" s="1"/>
  <c r="G4112" i="20"/>
  <c r="F4112" i="20"/>
  <c r="F4111" i="20"/>
  <c r="G4111" i="20" s="1"/>
  <c r="G4110" i="20"/>
  <c r="F4110" i="20"/>
  <c r="F4109" i="20"/>
  <c r="G4109" i="20" s="1"/>
  <c r="G4108" i="20"/>
  <c r="F4108" i="20"/>
  <c r="F4107" i="20"/>
  <c r="G4107" i="20" s="1"/>
  <c r="G4106" i="20"/>
  <c r="F4106" i="20"/>
  <c r="F4105" i="20"/>
  <c r="G4105" i="20" s="1"/>
  <c r="G4104" i="20"/>
  <c r="F4104" i="20"/>
  <c r="F4103" i="20"/>
  <c r="G4103" i="20" s="1"/>
  <c r="G4102" i="20"/>
  <c r="F4102" i="20"/>
  <c r="F4101" i="20"/>
  <c r="G4101" i="20" s="1"/>
  <c r="G4100" i="20"/>
  <c r="F4100" i="20"/>
  <c r="F4099" i="20"/>
  <c r="G4099" i="20" s="1"/>
  <c r="G4098" i="20"/>
  <c r="F4098" i="20"/>
  <c r="F4097" i="20"/>
  <c r="G4097" i="20" s="1"/>
  <c r="G4096" i="20"/>
  <c r="F4096" i="20"/>
  <c r="F4095" i="20"/>
  <c r="G4095" i="20" s="1"/>
  <c r="G4094" i="20"/>
  <c r="F4094" i="20"/>
  <c r="F4093" i="20"/>
  <c r="G4093" i="20" s="1"/>
  <c r="G4092" i="20"/>
  <c r="F4092" i="20"/>
  <c r="F4091" i="20"/>
  <c r="G4091" i="20" s="1"/>
  <c r="G4090" i="20"/>
  <c r="F4090" i="20"/>
  <c r="F4089" i="20"/>
  <c r="G4089" i="20" s="1"/>
  <c r="G4088" i="20"/>
  <c r="F4088" i="20"/>
  <c r="F4087" i="20"/>
  <c r="G4087" i="20" s="1"/>
  <c r="G4086" i="20"/>
  <c r="F4086" i="20"/>
  <c r="F4085" i="20"/>
  <c r="G4085" i="20" s="1"/>
  <c r="G4084" i="20"/>
  <c r="F4084" i="20"/>
  <c r="F4083" i="20"/>
  <c r="G4083" i="20" s="1"/>
  <c r="G4082" i="20"/>
  <c r="F4082" i="20"/>
  <c r="F4081" i="20"/>
  <c r="G4081" i="20" s="1"/>
  <c r="G4080" i="20"/>
  <c r="F4080" i="20"/>
  <c r="F4079" i="20"/>
  <c r="G4079" i="20" s="1"/>
  <c r="G4078" i="20"/>
  <c r="F4078" i="20"/>
  <c r="F4077" i="20"/>
  <c r="G4077" i="20" s="1"/>
  <c r="G4076" i="20"/>
  <c r="F4076" i="20"/>
  <c r="F4075" i="20"/>
  <c r="G4075" i="20" s="1"/>
  <c r="G4074" i="20"/>
  <c r="F4074" i="20"/>
  <c r="F4073" i="20"/>
  <c r="G4073" i="20" s="1"/>
  <c r="G4072" i="20"/>
  <c r="F4072" i="20"/>
  <c r="F4071" i="20"/>
  <c r="G4071" i="20" s="1"/>
  <c r="G4070" i="20"/>
  <c r="F4070" i="20"/>
  <c r="F4069" i="20"/>
  <c r="G4069" i="20" s="1"/>
  <c r="G4068" i="20"/>
  <c r="F4068" i="20"/>
  <c r="F4067" i="20"/>
  <c r="G4067" i="20" s="1"/>
  <c r="G4066" i="20"/>
  <c r="F4066" i="20"/>
  <c r="F4065" i="20"/>
  <c r="G4065" i="20" s="1"/>
  <c r="G4064" i="20"/>
  <c r="F4064" i="20"/>
  <c r="F4063" i="20"/>
  <c r="G4063" i="20" s="1"/>
  <c r="G4062" i="20"/>
  <c r="F4062" i="20"/>
  <c r="F4061" i="20"/>
  <c r="G4061" i="20" s="1"/>
  <c r="G4060" i="20"/>
  <c r="F4060" i="20"/>
  <c r="F4059" i="20"/>
  <c r="G4059" i="20" s="1"/>
  <c r="G4058" i="20"/>
  <c r="F4058" i="20"/>
  <c r="F4057" i="20"/>
  <c r="G4057" i="20" s="1"/>
  <c r="G4056" i="20"/>
  <c r="F4056" i="20"/>
  <c r="F4055" i="20"/>
  <c r="G4055" i="20" s="1"/>
  <c r="G4054" i="20"/>
  <c r="F4054" i="20"/>
  <c r="F4053" i="20"/>
  <c r="G4053" i="20" s="1"/>
  <c r="G4052" i="20"/>
  <c r="F4052" i="20"/>
  <c r="F4051" i="20"/>
  <c r="G4051" i="20" s="1"/>
  <c r="G4050" i="20"/>
  <c r="F4050" i="20"/>
  <c r="F4049" i="20"/>
  <c r="G4049" i="20" s="1"/>
  <c r="G4048" i="20"/>
  <c r="F4048" i="20"/>
  <c r="F4047" i="20"/>
  <c r="G4047" i="20" s="1"/>
  <c r="G4046" i="20"/>
  <c r="F4046" i="20"/>
  <c r="F4045" i="20"/>
  <c r="G4045" i="20" s="1"/>
  <c r="G4044" i="20"/>
  <c r="F4044" i="20"/>
  <c r="F4043" i="20"/>
  <c r="G4043" i="20" s="1"/>
  <c r="G4042" i="20"/>
  <c r="F4042" i="20"/>
  <c r="F4041" i="20"/>
  <c r="G4041" i="20" s="1"/>
  <c r="G4040" i="20"/>
  <c r="F4040" i="20"/>
  <c r="F4039" i="20"/>
  <c r="G4039" i="20" s="1"/>
  <c r="G4038" i="20"/>
  <c r="F4038" i="20"/>
  <c r="F4037" i="20"/>
  <c r="G4037" i="20" s="1"/>
  <c r="G4036" i="20"/>
  <c r="F4036" i="20"/>
  <c r="F4035" i="20"/>
  <c r="G4035" i="20" s="1"/>
  <c r="G4034" i="20"/>
  <c r="F4034" i="20"/>
  <c r="F4033" i="20"/>
  <c r="G4033" i="20" s="1"/>
  <c r="G4032" i="20"/>
  <c r="F4032" i="20"/>
  <c r="F4031" i="20"/>
  <c r="G4031" i="20" s="1"/>
  <c r="G4030" i="20"/>
  <c r="F4030" i="20"/>
  <c r="F4029" i="20"/>
  <c r="G4029" i="20" s="1"/>
  <c r="G4028" i="20"/>
  <c r="F4028" i="20"/>
  <c r="F4027" i="20"/>
  <c r="G4027" i="20" s="1"/>
  <c r="G4026" i="20"/>
  <c r="F4026" i="20"/>
  <c r="F4025" i="20"/>
  <c r="G4025" i="20" s="1"/>
  <c r="G4024" i="20"/>
  <c r="F4024" i="20"/>
  <c r="F4023" i="20"/>
  <c r="G4023" i="20" s="1"/>
  <c r="G4022" i="20"/>
  <c r="F4022" i="20"/>
  <c r="F4021" i="20"/>
  <c r="G4021" i="20" s="1"/>
  <c r="G4020" i="20"/>
  <c r="F4020" i="20"/>
  <c r="F4019" i="20"/>
  <c r="G4019" i="20" s="1"/>
  <c r="G4018" i="20"/>
  <c r="F4018" i="20"/>
  <c r="F4017" i="20"/>
  <c r="G4017" i="20" s="1"/>
  <c r="G4016" i="20"/>
  <c r="F4016" i="20"/>
  <c r="F4015" i="20"/>
  <c r="G4015" i="20" s="1"/>
  <c r="G4014" i="20"/>
  <c r="F4014" i="20"/>
  <c r="F4013" i="20"/>
  <c r="G4013" i="20" s="1"/>
  <c r="G4012" i="20"/>
  <c r="F4012" i="20"/>
  <c r="F4011" i="20"/>
  <c r="G4011" i="20" s="1"/>
  <c r="G4010" i="20"/>
  <c r="F4010" i="20"/>
  <c r="F4009" i="20"/>
  <c r="G4009" i="20" s="1"/>
  <c r="G4008" i="20"/>
  <c r="F4008" i="20"/>
  <c r="F4007" i="20"/>
  <c r="G4007" i="20" s="1"/>
  <c r="G4006" i="20"/>
  <c r="F4006" i="20"/>
  <c r="F4005" i="20"/>
  <c r="G4005" i="20" s="1"/>
  <c r="G4004" i="20"/>
  <c r="F4004" i="20"/>
  <c r="F4003" i="20"/>
  <c r="G4003" i="20" s="1"/>
  <c r="G4002" i="20"/>
  <c r="F4002" i="20"/>
  <c r="F4001" i="20"/>
  <c r="G4001" i="20" s="1"/>
  <c r="G4000" i="20"/>
  <c r="F4000" i="20"/>
  <c r="F3999" i="20"/>
  <c r="G3999" i="20" s="1"/>
  <c r="G3998" i="20"/>
  <c r="F3998" i="20"/>
  <c r="F3997" i="20"/>
  <c r="G3997" i="20" s="1"/>
  <c r="G3996" i="20"/>
  <c r="F3996" i="20"/>
  <c r="F3995" i="20"/>
  <c r="G3995" i="20" s="1"/>
  <c r="G3994" i="20"/>
  <c r="F3994" i="20"/>
  <c r="F3993" i="20"/>
  <c r="G3993" i="20" s="1"/>
  <c r="G3992" i="20"/>
  <c r="F3992" i="20"/>
  <c r="F3991" i="20"/>
  <c r="G3991" i="20" s="1"/>
  <c r="G3990" i="20"/>
  <c r="F3990" i="20"/>
  <c r="F3989" i="20"/>
  <c r="G3989" i="20" s="1"/>
  <c r="G3988" i="20"/>
  <c r="F3988" i="20"/>
  <c r="F3987" i="20"/>
  <c r="G3987" i="20" s="1"/>
  <c r="G3986" i="20"/>
  <c r="F3986" i="20"/>
  <c r="F3985" i="20"/>
  <c r="G3985" i="20" s="1"/>
  <c r="G3984" i="20"/>
  <c r="F3984" i="20"/>
  <c r="F3983" i="20"/>
  <c r="G3983" i="20" s="1"/>
  <c r="G3982" i="20"/>
  <c r="F3982" i="20"/>
  <c r="F3981" i="20"/>
  <c r="G3981" i="20" s="1"/>
  <c r="G3980" i="20"/>
  <c r="F3980" i="20"/>
  <c r="F3979" i="20"/>
  <c r="G3979" i="20" s="1"/>
  <c r="G3978" i="20"/>
  <c r="F3978" i="20"/>
  <c r="F3977" i="20"/>
  <c r="G3977" i="20" s="1"/>
  <c r="G3976" i="20"/>
  <c r="F3976" i="20"/>
  <c r="F3975" i="20"/>
  <c r="G3975" i="20" s="1"/>
  <c r="G3974" i="20"/>
  <c r="F3974" i="20"/>
  <c r="F3973" i="20"/>
  <c r="G3973" i="20" s="1"/>
  <c r="G3972" i="20"/>
  <c r="F3972" i="20"/>
  <c r="F3971" i="20"/>
  <c r="G3971" i="20" s="1"/>
  <c r="G3970" i="20"/>
  <c r="F3970" i="20"/>
  <c r="F3969" i="20"/>
  <c r="G3969" i="20" s="1"/>
  <c r="G3968" i="20"/>
  <c r="F3968" i="20"/>
  <c r="F3967" i="20"/>
  <c r="G3967" i="20" s="1"/>
  <c r="G3966" i="20"/>
  <c r="F3966" i="20"/>
  <c r="F3965" i="20"/>
  <c r="G3965" i="20" s="1"/>
  <c r="G3964" i="20"/>
  <c r="F3964" i="20"/>
  <c r="F3963" i="20"/>
  <c r="G3963" i="20" s="1"/>
  <c r="G3962" i="20"/>
  <c r="F3962" i="20"/>
  <c r="F3961" i="20"/>
  <c r="G3961" i="20" s="1"/>
  <c r="G3960" i="20"/>
  <c r="F3960" i="20"/>
  <c r="F3959" i="20"/>
  <c r="G3959" i="20" s="1"/>
  <c r="G3958" i="20"/>
  <c r="F3958" i="20"/>
  <c r="F3957" i="20"/>
  <c r="G3957" i="20" s="1"/>
  <c r="G3956" i="20"/>
  <c r="F3956" i="20"/>
  <c r="F3955" i="20"/>
  <c r="G3955" i="20" s="1"/>
  <c r="G3954" i="20"/>
  <c r="F3954" i="20"/>
  <c r="F3953" i="20"/>
  <c r="G3953" i="20" s="1"/>
  <c r="G3952" i="20"/>
  <c r="F3952" i="20"/>
  <c r="F3951" i="20"/>
  <c r="G3951" i="20" s="1"/>
  <c r="G3950" i="20"/>
  <c r="F3950" i="20"/>
  <c r="F3949" i="20"/>
  <c r="G3949" i="20" s="1"/>
  <c r="G3948" i="20"/>
  <c r="F3948" i="20"/>
  <c r="F3947" i="20"/>
  <c r="G3947" i="20" s="1"/>
  <c r="G3946" i="20"/>
  <c r="F3946" i="20"/>
  <c r="F3945" i="20"/>
  <c r="G3945" i="20" s="1"/>
  <c r="G3944" i="20"/>
  <c r="F3944" i="20"/>
  <c r="F3943" i="20"/>
  <c r="G3943" i="20" s="1"/>
  <c r="G3942" i="20"/>
  <c r="F3942" i="20"/>
  <c r="F3941" i="20"/>
  <c r="G3941" i="20" s="1"/>
  <c r="G3940" i="20"/>
  <c r="F3940" i="20"/>
  <c r="F3939" i="20"/>
  <c r="G3939" i="20" s="1"/>
  <c r="G3938" i="20"/>
  <c r="F3938" i="20"/>
  <c r="F3937" i="20"/>
  <c r="G3937" i="20" s="1"/>
  <c r="G3936" i="20"/>
  <c r="F3936" i="20"/>
  <c r="F3935" i="20"/>
  <c r="G3935" i="20" s="1"/>
  <c r="G3934" i="20"/>
  <c r="F3934" i="20"/>
  <c r="F3933" i="20"/>
  <c r="G3933" i="20" s="1"/>
  <c r="G3932" i="20"/>
  <c r="F3932" i="20"/>
  <c r="F3931" i="20"/>
  <c r="G3931" i="20" s="1"/>
  <c r="G3930" i="20"/>
  <c r="F3930" i="20"/>
  <c r="F3929" i="20"/>
  <c r="G3929" i="20" s="1"/>
  <c r="G3928" i="20"/>
  <c r="F3928" i="20"/>
  <c r="F3927" i="20"/>
  <c r="G3927" i="20" s="1"/>
  <c r="G3926" i="20"/>
  <c r="F3926" i="20"/>
  <c r="F3925" i="20"/>
  <c r="G3925" i="20" s="1"/>
  <c r="G3924" i="20"/>
  <c r="F3924" i="20"/>
  <c r="F3923" i="20"/>
  <c r="G3923" i="20" s="1"/>
  <c r="G3922" i="20"/>
  <c r="F3922" i="20"/>
  <c r="F3921" i="20"/>
  <c r="G3921" i="20" s="1"/>
  <c r="G3920" i="20"/>
  <c r="F3920" i="20"/>
  <c r="F3919" i="20"/>
  <c r="G3919" i="20" s="1"/>
  <c r="G3918" i="20"/>
  <c r="F3918" i="20"/>
  <c r="F3917" i="20"/>
  <c r="G3917" i="20" s="1"/>
  <c r="G3916" i="20"/>
  <c r="F3916" i="20"/>
  <c r="F3915" i="20"/>
  <c r="G3915" i="20" s="1"/>
  <c r="G3914" i="20"/>
  <c r="F3914" i="20"/>
  <c r="F3913" i="20"/>
  <c r="G3913" i="20" s="1"/>
  <c r="G3912" i="20"/>
  <c r="F3912" i="20"/>
  <c r="F3911" i="20"/>
  <c r="G3911" i="20" s="1"/>
  <c r="G3910" i="20"/>
  <c r="F3910" i="20"/>
  <c r="F3909" i="20"/>
  <c r="G3909" i="20" s="1"/>
  <c r="G3908" i="20"/>
  <c r="F3908" i="20"/>
  <c r="F3907" i="20"/>
  <c r="G3907" i="20" s="1"/>
  <c r="G3906" i="20"/>
  <c r="F3906" i="20"/>
  <c r="F3905" i="20"/>
  <c r="G3905" i="20" s="1"/>
  <c r="G3904" i="20"/>
  <c r="F3904" i="20"/>
  <c r="F3903" i="20"/>
  <c r="G3903" i="20" s="1"/>
  <c r="G3902" i="20"/>
  <c r="F3902" i="20"/>
  <c r="F3901" i="20"/>
  <c r="G3901" i="20" s="1"/>
  <c r="G3900" i="20"/>
  <c r="F3900" i="20"/>
  <c r="F3899" i="20"/>
  <c r="G3899" i="20" s="1"/>
  <c r="G3898" i="20"/>
  <c r="F3898" i="20"/>
  <c r="F3897" i="20"/>
  <c r="G3897" i="20" s="1"/>
  <c r="G3896" i="20"/>
  <c r="F3896" i="20"/>
  <c r="F3895" i="20"/>
  <c r="G3895" i="20" s="1"/>
  <c r="G3894" i="20"/>
  <c r="F3894" i="20"/>
  <c r="F3893" i="20"/>
  <c r="G3893" i="20" s="1"/>
  <c r="G3892" i="20"/>
  <c r="F3892" i="20"/>
  <c r="F3891" i="20"/>
  <c r="G3891" i="20" s="1"/>
  <c r="G3890" i="20"/>
  <c r="F3890" i="20"/>
  <c r="F3889" i="20"/>
  <c r="G3889" i="20" s="1"/>
  <c r="G3888" i="20"/>
  <c r="F3888" i="20"/>
  <c r="F3887" i="20"/>
  <c r="G3887" i="20" s="1"/>
  <c r="G3886" i="20"/>
  <c r="F3886" i="20"/>
  <c r="F3885" i="20"/>
  <c r="G3885" i="20" s="1"/>
  <c r="G3884" i="20"/>
  <c r="F3884" i="20"/>
  <c r="F3883" i="20"/>
  <c r="G3883" i="20" s="1"/>
  <c r="G3882" i="20"/>
  <c r="F3882" i="20"/>
  <c r="F3881" i="20"/>
  <c r="G3881" i="20" s="1"/>
  <c r="G3880" i="20"/>
  <c r="F3880" i="20"/>
  <c r="F3879" i="20"/>
  <c r="G3879" i="20" s="1"/>
  <c r="G3878" i="20"/>
  <c r="F3878" i="20"/>
  <c r="F3877" i="20"/>
  <c r="G3877" i="20" s="1"/>
  <c r="G3876" i="20"/>
  <c r="F3876" i="20"/>
  <c r="F3875" i="20"/>
  <c r="G3875" i="20" s="1"/>
  <c r="G3874" i="20"/>
  <c r="F3874" i="20"/>
  <c r="F3873" i="20"/>
  <c r="G3873" i="20" s="1"/>
  <c r="G3872" i="20"/>
  <c r="F3872" i="20"/>
  <c r="F3871" i="20"/>
  <c r="G3871" i="20" s="1"/>
  <c r="G3870" i="20"/>
  <c r="F3870" i="20"/>
  <c r="F3869" i="20"/>
  <c r="G3869" i="20" s="1"/>
  <c r="G3868" i="20"/>
  <c r="F3868" i="20"/>
  <c r="F3867" i="20"/>
  <c r="G3867" i="20" s="1"/>
  <c r="G3866" i="20"/>
  <c r="F3866" i="20"/>
  <c r="F3865" i="20"/>
  <c r="G3865" i="20" s="1"/>
  <c r="G3864" i="20"/>
  <c r="F3864" i="20"/>
  <c r="F3863" i="20"/>
  <c r="G3863" i="20" s="1"/>
  <c r="G3862" i="20"/>
  <c r="F3862" i="20"/>
  <c r="F3861" i="20"/>
  <c r="G3861" i="20" s="1"/>
  <c r="G3860" i="20"/>
  <c r="F3860" i="20"/>
  <c r="F3859" i="20"/>
  <c r="G3859" i="20" s="1"/>
  <c r="G3858" i="20"/>
  <c r="F3858" i="20"/>
  <c r="F3857" i="20"/>
  <c r="G3857" i="20" s="1"/>
  <c r="G3856" i="20"/>
  <c r="F3856" i="20"/>
  <c r="F3855" i="20"/>
  <c r="G3855" i="20" s="1"/>
  <c r="G3854" i="20"/>
  <c r="F3854" i="20"/>
  <c r="F3853" i="20"/>
  <c r="G3853" i="20" s="1"/>
  <c r="G3852" i="20"/>
  <c r="F3852" i="20"/>
  <c r="F3851" i="20"/>
  <c r="G3851" i="20" s="1"/>
  <c r="G3850" i="20"/>
  <c r="F3850" i="20"/>
  <c r="F3849" i="20"/>
  <c r="G3849" i="20" s="1"/>
  <c r="G3848" i="20"/>
  <c r="F3848" i="20"/>
  <c r="F3847" i="20"/>
  <c r="G3847" i="20" s="1"/>
  <c r="G3846" i="20"/>
  <c r="F3846" i="20"/>
  <c r="F3845" i="20"/>
  <c r="G3845" i="20" s="1"/>
  <c r="G3844" i="20"/>
  <c r="F3844" i="20"/>
  <c r="F3843" i="20"/>
  <c r="G3843" i="20" s="1"/>
  <c r="G3842" i="20"/>
  <c r="F3842" i="20"/>
  <c r="F3841" i="20"/>
  <c r="G3841" i="20" s="1"/>
  <c r="G3840" i="20"/>
  <c r="F3840" i="20"/>
  <c r="F3839" i="20"/>
  <c r="G3839" i="20" s="1"/>
  <c r="G3838" i="20"/>
  <c r="F3838" i="20"/>
  <c r="F3837" i="20"/>
  <c r="G3837" i="20" s="1"/>
  <c r="G3836" i="20"/>
  <c r="F3836" i="20"/>
  <c r="F3835" i="20"/>
  <c r="G3835" i="20" s="1"/>
  <c r="G3834" i="20"/>
  <c r="F3834" i="20"/>
  <c r="F3833" i="20"/>
  <c r="G3833" i="20" s="1"/>
  <c r="G3832" i="20"/>
  <c r="F3832" i="20"/>
  <c r="F3831" i="20"/>
  <c r="G3831" i="20" s="1"/>
  <c r="G3830" i="20"/>
  <c r="F3830" i="20"/>
  <c r="F3829" i="20"/>
  <c r="G3829" i="20" s="1"/>
  <c r="G3828" i="20"/>
  <c r="F3828" i="20"/>
  <c r="F3827" i="20"/>
  <c r="G3827" i="20" s="1"/>
  <c r="G3826" i="20"/>
  <c r="F3826" i="20"/>
  <c r="F3825" i="20"/>
  <c r="G3825" i="20" s="1"/>
  <c r="G3824" i="20"/>
  <c r="F3824" i="20"/>
  <c r="F3823" i="20"/>
  <c r="G3823" i="20" s="1"/>
  <c r="G3822" i="20"/>
  <c r="F3822" i="20"/>
  <c r="F3821" i="20"/>
  <c r="G3821" i="20" s="1"/>
  <c r="G3820" i="20"/>
  <c r="F3820" i="20"/>
  <c r="F3819" i="20"/>
  <c r="G3819" i="20" s="1"/>
  <c r="G3818" i="20"/>
  <c r="F3818" i="20"/>
  <c r="F3817" i="20"/>
  <c r="G3817" i="20" s="1"/>
  <c r="G3816" i="20"/>
  <c r="F3816" i="20"/>
  <c r="F3815" i="20"/>
  <c r="G3815" i="20" s="1"/>
  <c r="G3814" i="20"/>
  <c r="F3814" i="20"/>
  <c r="F3813" i="20"/>
  <c r="G3813" i="20" s="1"/>
  <c r="G3812" i="20"/>
  <c r="F3812" i="20"/>
  <c r="F3811" i="20"/>
  <c r="G3811" i="20" s="1"/>
  <c r="G3810" i="20"/>
  <c r="F3810" i="20"/>
  <c r="F3809" i="20"/>
  <c r="G3809" i="20" s="1"/>
  <c r="G3808" i="20"/>
  <c r="F3808" i="20"/>
  <c r="F3807" i="20"/>
  <c r="G3807" i="20" s="1"/>
  <c r="G3806" i="20"/>
  <c r="F3806" i="20"/>
  <c r="F3805" i="20"/>
  <c r="G3805" i="20" s="1"/>
  <c r="G3804" i="20"/>
  <c r="F3804" i="20"/>
  <c r="F3803" i="20"/>
  <c r="G3803" i="20" s="1"/>
  <c r="G3802" i="20"/>
  <c r="F3802" i="20"/>
  <c r="F3801" i="20"/>
  <c r="G3801" i="20" s="1"/>
  <c r="G3800" i="20"/>
  <c r="F3800" i="20"/>
  <c r="F3799" i="20"/>
  <c r="G3799" i="20" s="1"/>
  <c r="G3798" i="20"/>
  <c r="F3798" i="20"/>
  <c r="F3797" i="20"/>
  <c r="G3797" i="20" s="1"/>
  <c r="G3796" i="20"/>
  <c r="F3796" i="20"/>
  <c r="F3795" i="20"/>
  <c r="G3795" i="20" s="1"/>
  <c r="G3794" i="20"/>
  <c r="F3794" i="20"/>
  <c r="F3793" i="20"/>
  <c r="G3793" i="20" s="1"/>
  <c r="G3792" i="20"/>
  <c r="F3792" i="20"/>
  <c r="F3791" i="20"/>
  <c r="G3791" i="20" s="1"/>
  <c r="G3790" i="20"/>
  <c r="F3790" i="20"/>
  <c r="F3789" i="20"/>
  <c r="G3789" i="20" s="1"/>
  <c r="G3788" i="20"/>
  <c r="F3788" i="20"/>
  <c r="F3787" i="20"/>
  <c r="G3787" i="20" s="1"/>
  <c r="G3786" i="20"/>
  <c r="F3786" i="20"/>
  <c r="F3785" i="20"/>
  <c r="G3785" i="20" s="1"/>
  <c r="G3784" i="20"/>
  <c r="F3784" i="20"/>
  <c r="F3783" i="20"/>
  <c r="G3783" i="20" s="1"/>
  <c r="G3782" i="20"/>
  <c r="F3782" i="20"/>
  <c r="F3781" i="20"/>
  <c r="G3781" i="20" s="1"/>
  <c r="G3780" i="20"/>
  <c r="F3780" i="20"/>
  <c r="F3779" i="20"/>
  <c r="G3779" i="20" s="1"/>
  <c r="G3778" i="20"/>
  <c r="F3778" i="20"/>
  <c r="F3777" i="20"/>
  <c r="G3777" i="20" s="1"/>
  <c r="G3776" i="20"/>
  <c r="F3776" i="20"/>
  <c r="F3775" i="20"/>
  <c r="G3775" i="20" s="1"/>
  <c r="G3774" i="20"/>
  <c r="F3774" i="20"/>
  <c r="F3773" i="20"/>
  <c r="G3773" i="20" s="1"/>
  <c r="G3772" i="20"/>
  <c r="F3772" i="20"/>
  <c r="F3771" i="20"/>
  <c r="G3771" i="20" s="1"/>
  <c r="G3770" i="20"/>
  <c r="F3770" i="20"/>
  <c r="F3769" i="20"/>
  <c r="G3769" i="20" s="1"/>
  <c r="G3768" i="20"/>
  <c r="F3768" i="20"/>
  <c r="F3767" i="20"/>
  <c r="G3767" i="20" s="1"/>
  <c r="G3766" i="20"/>
  <c r="F3766" i="20"/>
  <c r="F3765" i="20"/>
  <c r="G3765" i="20" s="1"/>
  <c r="G3764" i="20"/>
  <c r="F3764" i="20"/>
  <c r="F3763" i="20"/>
  <c r="G3763" i="20" s="1"/>
  <c r="G3762" i="20"/>
  <c r="F3762" i="20"/>
  <c r="F3761" i="20"/>
  <c r="G3761" i="20" s="1"/>
  <c r="G3760" i="20"/>
  <c r="F3760" i="20"/>
  <c r="F3759" i="20"/>
  <c r="G3759" i="20" s="1"/>
  <c r="G3758" i="20"/>
  <c r="F3758" i="20"/>
  <c r="F3757" i="20"/>
  <c r="G3757" i="20" s="1"/>
  <c r="G3756" i="20"/>
  <c r="F3756" i="20"/>
  <c r="F3755" i="20"/>
  <c r="G3755" i="20" s="1"/>
  <c r="G3754" i="20"/>
  <c r="F3754" i="20"/>
  <c r="F3753" i="20"/>
  <c r="G3753" i="20" s="1"/>
  <c r="G3752" i="20"/>
  <c r="F3752" i="20"/>
  <c r="F3751" i="20"/>
  <c r="G3751" i="20" s="1"/>
  <c r="G3750" i="20"/>
  <c r="F3750" i="20"/>
  <c r="F3749" i="20"/>
  <c r="G3749" i="20" s="1"/>
  <c r="G3748" i="20"/>
  <c r="F3748" i="20"/>
  <c r="F3747" i="20"/>
  <c r="G3747" i="20" s="1"/>
  <c r="G3746" i="20"/>
  <c r="F3746" i="20"/>
  <c r="F3745" i="20"/>
  <c r="G3745" i="20" s="1"/>
  <c r="G3744" i="20"/>
  <c r="F3744" i="20"/>
  <c r="F3743" i="20"/>
  <c r="G3743" i="20" s="1"/>
  <c r="G3742" i="20"/>
  <c r="F3742" i="20"/>
  <c r="F3741" i="20"/>
  <c r="G3741" i="20" s="1"/>
  <c r="G3740" i="20"/>
  <c r="F3740" i="20"/>
  <c r="F3739" i="20"/>
  <c r="G3739" i="20" s="1"/>
  <c r="G3738" i="20"/>
  <c r="F3738" i="20"/>
  <c r="F3737" i="20"/>
  <c r="G3737" i="20" s="1"/>
  <c r="G3736" i="20"/>
  <c r="F3736" i="20"/>
  <c r="F3735" i="20"/>
  <c r="G3735" i="20" s="1"/>
  <c r="G3734" i="20"/>
  <c r="F3734" i="20"/>
  <c r="F3733" i="20"/>
  <c r="G3733" i="20" s="1"/>
  <c r="G3732" i="20"/>
  <c r="F3732" i="20"/>
  <c r="F3731" i="20"/>
  <c r="G3731" i="20" s="1"/>
  <c r="G3730" i="20"/>
  <c r="F3730" i="20"/>
  <c r="F3729" i="20"/>
  <c r="G3729" i="20" s="1"/>
  <c r="G3728" i="20"/>
  <c r="F3728" i="20"/>
  <c r="F3727" i="20"/>
  <c r="G3727" i="20" s="1"/>
  <c r="G3726" i="20"/>
  <c r="F3726" i="20"/>
  <c r="F3725" i="20"/>
  <c r="G3725" i="20" s="1"/>
  <c r="G3724" i="20"/>
  <c r="F3724" i="20"/>
  <c r="F3723" i="20"/>
  <c r="G3723" i="20" s="1"/>
  <c r="G3722" i="20"/>
  <c r="F3722" i="20"/>
  <c r="F3721" i="20"/>
  <c r="G3721" i="20" s="1"/>
  <c r="G3720" i="20"/>
  <c r="F3720" i="20"/>
  <c r="F3719" i="20"/>
  <c r="G3719" i="20" s="1"/>
  <c r="G3718" i="20"/>
  <c r="F3718" i="20"/>
  <c r="F3717" i="20"/>
  <c r="G3717" i="20" s="1"/>
  <c r="G3716" i="20"/>
  <c r="F3716" i="20"/>
  <c r="F3715" i="20"/>
  <c r="G3715" i="20" s="1"/>
  <c r="G3714" i="20"/>
  <c r="F3714" i="20"/>
  <c r="F3713" i="20"/>
  <c r="G3713" i="20" s="1"/>
  <c r="G3712" i="20"/>
  <c r="F3712" i="20"/>
  <c r="F3711" i="20"/>
  <c r="G3711" i="20" s="1"/>
  <c r="G3710" i="20"/>
  <c r="F3710" i="20"/>
  <c r="F3709" i="20"/>
  <c r="G3709" i="20" s="1"/>
  <c r="G3708" i="20"/>
  <c r="F3708" i="20"/>
  <c r="F3707" i="20"/>
  <c r="G3707" i="20" s="1"/>
  <c r="G3706" i="20"/>
  <c r="F3706" i="20"/>
  <c r="F3705" i="20"/>
  <c r="G3705" i="20" s="1"/>
  <c r="G3704" i="20"/>
  <c r="F3704" i="20"/>
  <c r="F3703" i="20"/>
  <c r="G3703" i="20" s="1"/>
  <c r="G3702" i="20"/>
  <c r="F3702" i="20"/>
  <c r="F3701" i="20"/>
  <c r="G3701" i="20" s="1"/>
  <c r="G3700" i="20"/>
  <c r="F3700" i="20"/>
  <c r="F3699" i="20"/>
  <c r="G3699" i="20" s="1"/>
  <c r="G3698" i="20"/>
  <c r="F3698" i="20"/>
  <c r="F3697" i="20"/>
  <c r="G3697" i="20" s="1"/>
  <c r="G3696" i="20"/>
  <c r="F3696" i="20"/>
  <c r="F3695" i="20"/>
  <c r="G3695" i="20" s="1"/>
  <c r="G3694" i="20"/>
  <c r="F3694" i="20"/>
  <c r="F3693" i="20"/>
  <c r="G3693" i="20" s="1"/>
  <c r="G3692" i="20"/>
  <c r="F3692" i="20"/>
  <c r="F3691" i="20"/>
  <c r="G3691" i="20" s="1"/>
  <c r="G3690" i="20"/>
  <c r="F3690" i="20"/>
  <c r="F3689" i="20"/>
  <c r="G3689" i="20" s="1"/>
  <c r="G3688" i="20"/>
  <c r="F3688" i="20"/>
  <c r="F3687" i="20"/>
  <c r="G3687" i="20" s="1"/>
  <c r="G3686" i="20"/>
  <c r="F3686" i="20"/>
  <c r="F3685" i="20"/>
  <c r="G3685" i="20" s="1"/>
  <c r="G3684" i="20"/>
  <c r="F3684" i="20"/>
  <c r="F3683" i="20"/>
  <c r="G3683" i="20" s="1"/>
  <c r="G3682" i="20"/>
  <c r="F3682" i="20"/>
  <c r="F3681" i="20"/>
  <c r="G3681" i="20" s="1"/>
  <c r="G3680" i="20"/>
  <c r="F3680" i="20"/>
  <c r="F3679" i="20"/>
  <c r="G3679" i="20" s="1"/>
  <c r="G3678" i="20"/>
  <c r="F3678" i="20"/>
  <c r="F3677" i="20"/>
  <c r="G3677" i="20" s="1"/>
  <c r="G3676" i="20"/>
  <c r="F3676" i="20"/>
  <c r="F3675" i="20"/>
  <c r="G3675" i="20" s="1"/>
  <c r="G3674" i="20"/>
  <c r="F3674" i="20"/>
  <c r="F3673" i="20"/>
  <c r="G3673" i="20" s="1"/>
  <c r="G3672" i="20"/>
  <c r="F3672" i="20"/>
  <c r="F3671" i="20"/>
  <c r="G3671" i="20" s="1"/>
  <c r="G3670" i="20"/>
  <c r="F3670" i="20"/>
  <c r="F3669" i="20"/>
  <c r="G3669" i="20" s="1"/>
  <c r="G3668" i="20"/>
  <c r="F3668" i="20"/>
  <c r="F3667" i="20"/>
  <c r="G3667" i="20" s="1"/>
  <c r="G3666" i="20"/>
  <c r="F3666" i="20"/>
  <c r="F3665" i="20"/>
  <c r="G3665" i="20" s="1"/>
  <c r="G3664" i="20"/>
  <c r="F3664" i="20"/>
  <c r="F3663" i="20"/>
  <c r="G3663" i="20" s="1"/>
  <c r="G3662" i="20"/>
  <c r="F3662" i="20"/>
  <c r="F3661" i="20"/>
  <c r="G3661" i="20" s="1"/>
  <c r="G3660" i="20"/>
  <c r="F3660" i="20"/>
  <c r="F3659" i="20"/>
  <c r="G3659" i="20" s="1"/>
  <c r="G3658" i="20"/>
  <c r="F3658" i="20"/>
  <c r="F3657" i="20"/>
  <c r="G3657" i="20" s="1"/>
  <c r="G3656" i="20"/>
  <c r="F3656" i="20"/>
  <c r="F3655" i="20"/>
  <c r="G3655" i="20" s="1"/>
  <c r="G3654" i="20"/>
  <c r="F3654" i="20"/>
  <c r="F3653" i="20"/>
  <c r="G3653" i="20" s="1"/>
  <c r="G3652" i="20"/>
  <c r="F3652" i="20"/>
  <c r="F3651" i="20"/>
  <c r="G3651" i="20" s="1"/>
  <c r="G3650" i="20"/>
  <c r="F3650" i="20"/>
  <c r="F3649" i="20"/>
  <c r="G3649" i="20" s="1"/>
  <c r="G3648" i="20"/>
  <c r="F3648" i="20"/>
  <c r="F3647" i="20"/>
  <c r="G3647" i="20" s="1"/>
  <c r="G3646" i="20"/>
  <c r="F3646" i="20"/>
  <c r="F3645" i="20"/>
  <c r="G3645" i="20" s="1"/>
  <c r="G3644" i="20"/>
  <c r="F3644" i="20"/>
  <c r="F3643" i="20"/>
  <c r="G3643" i="20" s="1"/>
  <c r="G3642" i="20"/>
  <c r="F3642" i="20"/>
  <c r="F3641" i="20"/>
  <c r="G3641" i="20" s="1"/>
  <c r="G3640" i="20"/>
  <c r="F3640" i="20"/>
  <c r="F3639" i="20"/>
  <c r="G3639" i="20" s="1"/>
  <c r="G3638" i="20"/>
  <c r="F3638" i="20"/>
  <c r="F3637" i="20"/>
  <c r="G3637" i="20" s="1"/>
  <c r="G3636" i="20"/>
  <c r="F3636" i="20"/>
  <c r="F3635" i="20"/>
  <c r="G3635" i="20" s="1"/>
  <c r="G3634" i="20"/>
  <c r="F3634" i="20"/>
  <c r="F3633" i="20"/>
  <c r="G3633" i="20" s="1"/>
  <c r="G3632" i="20"/>
  <c r="F3632" i="20"/>
  <c r="F3631" i="20"/>
  <c r="G3631" i="20" s="1"/>
  <c r="G3630" i="20"/>
  <c r="F3630" i="20"/>
  <c r="F3629" i="20"/>
  <c r="G3629" i="20" s="1"/>
  <c r="G3628" i="20"/>
  <c r="F3628" i="20"/>
  <c r="F3627" i="20"/>
  <c r="G3627" i="20" s="1"/>
  <c r="G3626" i="20"/>
  <c r="F3626" i="20"/>
  <c r="F3625" i="20"/>
  <c r="G3625" i="20" s="1"/>
  <c r="G3624" i="20"/>
  <c r="F3624" i="20"/>
  <c r="F3623" i="20"/>
  <c r="G3623" i="20" s="1"/>
  <c r="G3622" i="20"/>
  <c r="F3622" i="20"/>
  <c r="F3621" i="20"/>
  <c r="G3621" i="20" s="1"/>
  <c r="G3620" i="20"/>
  <c r="F3620" i="20"/>
  <c r="F3619" i="20"/>
  <c r="G3619" i="20" s="1"/>
  <c r="G3618" i="20"/>
  <c r="F3618" i="20"/>
  <c r="F3617" i="20"/>
  <c r="G3617" i="20" s="1"/>
  <c r="G3616" i="20"/>
  <c r="F3616" i="20"/>
  <c r="F3615" i="20"/>
  <c r="G3615" i="20" s="1"/>
  <c r="G3614" i="20"/>
  <c r="F3614" i="20"/>
  <c r="F3613" i="20"/>
  <c r="G3613" i="20" s="1"/>
  <c r="G3612" i="20"/>
  <c r="F3612" i="20"/>
  <c r="F3611" i="20"/>
  <c r="G3611" i="20" s="1"/>
  <c r="G3610" i="20"/>
  <c r="F3610" i="20"/>
  <c r="F3609" i="20"/>
  <c r="G3609" i="20" s="1"/>
  <c r="G3608" i="20"/>
  <c r="F3608" i="20"/>
  <c r="F3607" i="20"/>
  <c r="G3607" i="20" s="1"/>
  <c r="G3606" i="20"/>
  <c r="F3606" i="20"/>
  <c r="F3605" i="20"/>
  <c r="G3605" i="20" s="1"/>
  <c r="G3604" i="20"/>
  <c r="F3604" i="20"/>
  <c r="F3603" i="20"/>
  <c r="G3603" i="20" s="1"/>
  <c r="G3602" i="20"/>
  <c r="F3602" i="20"/>
  <c r="F3601" i="20"/>
  <c r="G3601" i="20" s="1"/>
  <c r="G3600" i="20"/>
  <c r="F3600" i="20"/>
  <c r="F3599" i="20"/>
  <c r="G3599" i="20" s="1"/>
  <c r="G3598" i="20"/>
  <c r="F3598" i="20"/>
  <c r="F3597" i="20"/>
  <c r="G3597" i="20" s="1"/>
  <c r="G3596" i="20"/>
  <c r="F3596" i="20"/>
  <c r="F3595" i="20"/>
  <c r="G3595" i="20" s="1"/>
  <c r="G3594" i="20"/>
  <c r="F3594" i="20"/>
  <c r="F3593" i="20"/>
  <c r="G3593" i="20" s="1"/>
  <c r="G3592" i="20"/>
  <c r="F3592" i="20"/>
  <c r="F3591" i="20"/>
  <c r="G3591" i="20" s="1"/>
  <c r="G3590" i="20"/>
  <c r="F3590" i="20"/>
  <c r="F3589" i="20"/>
  <c r="G3589" i="20" s="1"/>
  <c r="G3588" i="20"/>
  <c r="F3588" i="20"/>
  <c r="F3587" i="20"/>
  <c r="G3587" i="20" s="1"/>
  <c r="G3586" i="20"/>
  <c r="F3586" i="20"/>
  <c r="F3585" i="20"/>
  <c r="G3585" i="20" s="1"/>
  <c r="G3584" i="20"/>
  <c r="F3584" i="20"/>
  <c r="F3583" i="20"/>
  <c r="G3583" i="20" s="1"/>
  <c r="G3582" i="20"/>
  <c r="F3582" i="20"/>
  <c r="F3581" i="20"/>
  <c r="G3581" i="20" s="1"/>
  <c r="G3580" i="20"/>
  <c r="F3580" i="20"/>
  <c r="F3579" i="20"/>
  <c r="G3579" i="20" s="1"/>
  <c r="G3578" i="20"/>
  <c r="F3578" i="20"/>
  <c r="F3577" i="20"/>
  <c r="G3577" i="20" s="1"/>
  <c r="G3576" i="20"/>
  <c r="F3576" i="20"/>
  <c r="F3575" i="20"/>
  <c r="G3575" i="20" s="1"/>
  <c r="G3574" i="20"/>
  <c r="F3574" i="20"/>
  <c r="F3573" i="20"/>
  <c r="G3573" i="20" s="1"/>
  <c r="G3572" i="20"/>
  <c r="F3572" i="20"/>
  <c r="F3571" i="20"/>
  <c r="G3571" i="20" s="1"/>
  <c r="G3570" i="20"/>
  <c r="F3570" i="20"/>
  <c r="F3569" i="20"/>
  <c r="G3569" i="20" s="1"/>
  <c r="G3568" i="20"/>
  <c r="F3568" i="20"/>
  <c r="F3567" i="20"/>
  <c r="G3567" i="20" s="1"/>
  <c r="G3566" i="20"/>
  <c r="F3566" i="20"/>
  <c r="F3565" i="20"/>
  <c r="G3565" i="20" s="1"/>
  <c r="G3564" i="20"/>
  <c r="F3564" i="20"/>
  <c r="F3563" i="20"/>
  <c r="G3563" i="20" s="1"/>
  <c r="G3562" i="20"/>
  <c r="F3562" i="20"/>
  <c r="F3561" i="20"/>
  <c r="G3561" i="20" s="1"/>
  <c r="G3560" i="20"/>
  <c r="F3560" i="20"/>
  <c r="F3559" i="20"/>
  <c r="G3559" i="20" s="1"/>
  <c r="G3558" i="20"/>
  <c r="F3558" i="20"/>
  <c r="F3557" i="20"/>
  <c r="G3557" i="20" s="1"/>
  <c r="G3556" i="20"/>
  <c r="F3556" i="20"/>
  <c r="F3555" i="20"/>
  <c r="G3555" i="20" s="1"/>
  <c r="G3554" i="20"/>
  <c r="F3554" i="20"/>
  <c r="F3553" i="20"/>
  <c r="G3553" i="20" s="1"/>
  <c r="G3552" i="20"/>
  <c r="F3552" i="20"/>
  <c r="F3551" i="20"/>
  <c r="G3551" i="20" s="1"/>
  <c r="G3550" i="20"/>
  <c r="F3550" i="20"/>
  <c r="F3549" i="20"/>
  <c r="G3549" i="20" s="1"/>
  <c r="G3548" i="20"/>
  <c r="F3548" i="20"/>
  <c r="F3547" i="20"/>
  <c r="G3547" i="20" s="1"/>
  <c r="G3546" i="20"/>
  <c r="F3546" i="20"/>
  <c r="F3545" i="20"/>
  <c r="G3545" i="20" s="1"/>
  <c r="G3544" i="20"/>
  <c r="F3544" i="20"/>
  <c r="F3543" i="20"/>
  <c r="G3543" i="20" s="1"/>
  <c r="G3542" i="20"/>
  <c r="F3542" i="20"/>
  <c r="F3541" i="20"/>
  <c r="G3541" i="20" s="1"/>
  <c r="G3540" i="20"/>
  <c r="F3540" i="20"/>
  <c r="F3539" i="20"/>
  <c r="G3539" i="20" s="1"/>
  <c r="G3538" i="20"/>
  <c r="F3538" i="20"/>
  <c r="F3537" i="20"/>
  <c r="G3537" i="20" s="1"/>
  <c r="G3536" i="20"/>
  <c r="F3536" i="20"/>
  <c r="F3535" i="20"/>
  <c r="G3535" i="20" s="1"/>
  <c r="G3534" i="20"/>
  <c r="F3534" i="20"/>
  <c r="F3533" i="20"/>
  <c r="G3533" i="20" s="1"/>
  <c r="G3532" i="20"/>
  <c r="F3532" i="20"/>
  <c r="F3531" i="20"/>
  <c r="G3531" i="20" s="1"/>
  <c r="G3530" i="20"/>
  <c r="F3530" i="20"/>
  <c r="F3529" i="20"/>
  <c r="G3529" i="20" s="1"/>
  <c r="G3528" i="20"/>
  <c r="F3528" i="20"/>
  <c r="F3527" i="20"/>
  <c r="G3527" i="20" s="1"/>
  <c r="G3526" i="20"/>
  <c r="F3526" i="20"/>
  <c r="F3525" i="20"/>
  <c r="G3525" i="20" s="1"/>
  <c r="G3524" i="20"/>
  <c r="F3524" i="20"/>
  <c r="F3523" i="20"/>
  <c r="G3523" i="20" s="1"/>
  <c r="G3522" i="20"/>
  <c r="F3522" i="20"/>
  <c r="F3521" i="20"/>
  <c r="G3521" i="20" s="1"/>
  <c r="G3520" i="20"/>
  <c r="F3520" i="20"/>
  <c r="F3519" i="20"/>
  <c r="G3519" i="20" s="1"/>
  <c r="G3518" i="20"/>
  <c r="F3518" i="20"/>
  <c r="F3517" i="20"/>
  <c r="G3517" i="20" s="1"/>
  <c r="G3516" i="20"/>
  <c r="F3516" i="20"/>
  <c r="F3515" i="20"/>
  <c r="G3515" i="20" s="1"/>
  <c r="G3514" i="20"/>
  <c r="F3514" i="20"/>
  <c r="F3513" i="20"/>
  <c r="G3513" i="20" s="1"/>
  <c r="G3512" i="20"/>
  <c r="F3512" i="20"/>
  <c r="F3511" i="20"/>
  <c r="G3511" i="20" s="1"/>
  <c r="G3510" i="20"/>
  <c r="F3510" i="20"/>
  <c r="F3509" i="20"/>
  <c r="G3509" i="20" s="1"/>
  <c r="G3508" i="20"/>
  <c r="F3508" i="20"/>
  <c r="F3507" i="20"/>
  <c r="G3507" i="20" s="1"/>
  <c r="G3506" i="20"/>
  <c r="F3506" i="20"/>
  <c r="F3505" i="20"/>
  <c r="G3505" i="20" s="1"/>
  <c r="G3504" i="20"/>
  <c r="F3504" i="20"/>
  <c r="F3503" i="20"/>
  <c r="G3503" i="20" s="1"/>
  <c r="G3502" i="20"/>
  <c r="F3502" i="20"/>
  <c r="F3501" i="20"/>
  <c r="G3501" i="20" s="1"/>
  <c r="G3500" i="20"/>
  <c r="F3500" i="20"/>
  <c r="F3499" i="20"/>
  <c r="G3499" i="20" s="1"/>
  <c r="G3498" i="20"/>
  <c r="F3498" i="20"/>
  <c r="F3497" i="20"/>
  <c r="G3497" i="20" s="1"/>
  <c r="G3496" i="20"/>
  <c r="F3496" i="20"/>
  <c r="F3495" i="20"/>
  <c r="G3495" i="20" s="1"/>
  <c r="G3494" i="20"/>
  <c r="F3494" i="20"/>
  <c r="F3493" i="20"/>
  <c r="G3493" i="20" s="1"/>
  <c r="G3492" i="20"/>
  <c r="F3492" i="20"/>
  <c r="F3491" i="20"/>
  <c r="G3491" i="20" s="1"/>
  <c r="G3490" i="20"/>
  <c r="F3490" i="20"/>
  <c r="F3489" i="20"/>
  <c r="G3489" i="20" s="1"/>
  <c r="G3488" i="20"/>
  <c r="F3488" i="20"/>
  <c r="F3487" i="20"/>
  <c r="G3487" i="20" s="1"/>
  <c r="G3486" i="20"/>
  <c r="F3486" i="20"/>
  <c r="F3485" i="20"/>
  <c r="G3485" i="20" s="1"/>
  <c r="G3484" i="20"/>
  <c r="F3484" i="20"/>
  <c r="F3483" i="20"/>
  <c r="G3483" i="20" s="1"/>
  <c r="F3482" i="20"/>
  <c r="G3482" i="20" s="1"/>
  <c r="F3481" i="20"/>
  <c r="G3481" i="20" s="1"/>
  <c r="G3480" i="20"/>
  <c r="F3480" i="20"/>
  <c r="F3479" i="20"/>
  <c r="G3479" i="20" s="1"/>
  <c r="G3478" i="20"/>
  <c r="F3478" i="20"/>
  <c r="F3477" i="20"/>
  <c r="G3477" i="20" s="1"/>
  <c r="G3476" i="20"/>
  <c r="F3476" i="20"/>
  <c r="G3475" i="20"/>
  <c r="F3475" i="20"/>
  <c r="G3474" i="20"/>
  <c r="F3474" i="20"/>
  <c r="F3473" i="20"/>
  <c r="G3473" i="20" s="1"/>
  <c r="G3472" i="20"/>
  <c r="F3472" i="20"/>
  <c r="G3471" i="20"/>
  <c r="F3471" i="20"/>
  <c r="F3470" i="20"/>
  <c r="G3470" i="20" s="1"/>
  <c r="F3469" i="20"/>
  <c r="G3469" i="20" s="1"/>
  <c r="G3468" i="20"/>
  <c r="F3468" i="20"/>
  <c r="F3467" i="20"/>
  <c r="G3467" i="20" s="1"/>
  <c r="F3466" i="20"/>
  <c r="G3466" i="20" s="1"/>
  <c r="F3465" i="20"/>
  <c r="G3465" i="20" s="1"/>
  <c r="G3464" i="20"/>
  <c r="F3464" i="20"/>
  <c r="F3463" i="20"/>
  <c r="G3463" i="20" s="1"/>
  <c r="G3462" i="20"/>
  <c r="F3462" i="20"/>
  <c r="F3461" i="20"/>
  <c r="G3461" i="20" s="1"/>
  <c r="G3460" i="20"/>
  <c r="F3460" i="20"/>
  <c r="G3459" i="20"/>
  <c r="F3459" i="20"/>
  <c r="G3458" i="20"/>
  <c r="F3458" i="20"/>
  <c r="F3457" i="20"/>
  <c r="G3457" i="20" s="1"/>
  <c r="G3456" i="20"/>
  <c r="F3456" i="20"/>
  <c r="G3455" i="20"/>
  <c r="F3455" i="20"/>
  <c r="F3454" i="20"/>
  <c r="G3454" i="20" s="1"/>
  <c r="F3453" i="20"/>
  <c r="G3453" i="20" s="1"/>
  <c r="G3452" i="20"/>
  <c r="F3452" i="20"/>
  <c r="F3451" i="20"/>
  <c r="G3451" i="20" s="1"/>
  <c r="F3450" i="20"/>
  <c r="G3450" i="20" s="1"/>
  <c r="F3449" i="20"/>
  <c r="G3449" i="20" s="1"/>
  <c r="G3448" i="20"/>
  <c r="F3448" i="20"/>
  <c r="F3447" i="20"/>
  <c r="G3447" i="20" s="1"/>
  <c r="G3446" i="20"/>
  <c r="F3446" i="20"/>
  <c r="F3445" i="20"/>
  <c r="G3445" i="20" s="1"/>
  <c r="G3444" i="20"/>
  <c r="F3444" i="20"/>
  <c r="G3443" i="20"/>
  <c r="F3443" i="20"/>
  <c r="G3442" i="20"/>
  <c r="F3442" i="20"/>
  <c r="F3441" i="20"/>
  <c r="G3441" i="20" s="1"/>
  <c r="G3440" i="20"/>
  <c r="F3440" i="20"/>
  <c r="G3439" i="20"/>
  <c r="F3439" i="20"/>
  <c r="F3438" i="20"/>
  <c r="G3438" i="20" s="1"/>
  <c r="F3437" i="20"/>
  <c r="G3437" i="20" s="1"/>
  <c r="G3436" i="20"/>
  <c r="F3436" i="20"/>
  <c r="F3435" i="20"/>
  <c r="G3435" i="20" s="1"/>
  <c r="F3434" i="20"/>
  <c r="G3434" i="20" s="1"/>
  <c r="F3433" i="20"/>
  <c r="G3433" i="20" s="1"/>
  <c r="G3432" i="20"/>
  <c r="F3432" i="20"/>
  <c r="F3431" i="20"/>
  <c r="G3431" i="20" s="1"/>
  <c r="G3430" i="20"/>
  <c r="F3430" i="20"/>
  <c r="F3429" i="20"/>
  <c r="G3429" i="20" s="1"/>
  <c r="G3428" i="20"/>
  <c r="F3428" i="20"/>
  <c r="G3427" i="20"/>
  <c r="F3427" i="20"/>
  <c r="G3426" i="20"/>
  <c r="F3426" i="20"/>
  <c r="F3425" i="20"/>
  <c r="G3425" i="20" s="1"/>
  <c r="G3424" i="20"/>
  <c r="F3424" i="20"/>
  <c r="G3423" i="20"/>
  <c r="F3423" i="20"/>
  <c r="F3422" i="20"/>
  <c r="G3422" i="20" s="1"/>
  <c r="F3421" i="20"/>
  <c r="G3421" i="20" s="1"/>
  <c r="G3420" i="20"/>
  <c r="F3420" i="20"/>
  <c r="F3419" i="20"/>
  <c r="G3419" i="20" s="1"/>
  <c r="F3418" i="20"/>
  <c r="G3418" i="20" s="1"/>
  <c r="F3417" i="20"/>
  <c r="G3417" i="20" s="1"/>
  <c r="G3416" i="20"/>
  <c r="F3416" i="20"/>
  <c r="F3415" i="20"/>
  <c r="G3415" i="20" s="1"/>
  <c r="G3414" i="20"/>
  <c r="F3414" i="20"/>
  <c r="F3413" i="20"/>
  <c r="G3413" i="20" s="1"/>
  <c r="G3412" i="20"/>
  <c r="F3412" i="20"/>
  <c r="G3411" i="20"/>
  <c r="F3411" i="20"/>
  <c r="G3410" i="20"/>
  <c r="F3410" i="20"/>
  <c r="F3409" i="20"/>
  <c r="G3409" i="20" s="1"/>
  <c r="G3408" i="20"/>
  <c r="F3408" i="20"/>
  <c r="G3407" i="20"/>
  <c r="F3407" i="20"/>
  <c r="F3406" i="20"/>
  <c r="G3406" i="20" s="1"/>
  <c r="F3405" i="20"/>
  <c r="G3405" i="20" s="1"/>
  <c r="G3404" i="20"/>
  <c r="F3404" i="20"/>
  <c r="F3403" i="20"/>
  <c r="G3403" i="20" s="1"/>
  <c r="F3402" i="20"/>
  <c r="G3402" i="20" s="1"/>
  <c r="F3401" i="20"/>
  <c r="G3401" i="20" s="1"/>
  <c r="G3400" i="20"/>
  <c r="F3400" i="20"/>
  <c r="F3399" i="20"/>
  <c r="G3399" i="20" s="1"/>
  <c r="G3398" i="20"/>
  <c r="F3398" i="20"/>
  <c r="F3397" i="20"/>
  <c r="G3397" i="20" s="1"/>
  <c r="G3396" i="20"/>
  <c r="F3396" i="20"/>
  <c r="G3395" i="20"/>
  <c r="F3395" i="20"/>
  <c r="G3394" i="20"/>
  <c r="F3394" i="20"/>
  <c r="F3393" i="20"/>
  <c r="G3393" i="20" s="1"/>
  <c r="G3392" i="20"/>
  <c r="F3392" i="20"/>
  <c r="G3391" i="20"/>
  <c r="F3391" i="20"/>
  <c r="F3390" i="20"/>
  <c r="G3390" i="20" s="1"/>
  <c r="F3389" i="20"/>
  <c r="G3389" i="20" s="1"/>
  <c r="G3388" i="20"/>
  <c r="F3388" i="20"/>
  <c r="F3387" i="20"/>
  <c r="G3387" i="20" s="1"/>
  <c r="F3386" i="20"/>
  <c r="G3386" i="20" s="1"/>
  <c r="F3385" i="20"/>
  <c r="G3385" i="20" s="1"/>
  <c r="G3384" i="20"/>
  <c r="F3384" i="20"/>
  <c r="F3383" i="20"/>
  <c r="G3383" i="20" s="1"/>
  <c r="G3382" i="20"/>
  <c r="F3382" i="20"/>
  <c r="F3381" i="20"/>
  <c r="G3381" i="20" s="1"/>
  <c r="G3380" i="20"/>
  <c r="F3380" i="20"/>
  <c r="G3379" i="20"/>
  <c r="F3379" i="20"/>
  <c r="G3378" i="20"/>
  <c r="F3378" i="20"/>
  <c r="F3377" i="20"/>
  <c r="G3377" i="20" s="1"/>
  <c r="G3376" i="20"/>
  <c r="F3376" i="20"/>
  <c r="G3375" i="20"/>
  <c r="F3375" i="20"/>
  <c r="F3374" i="20"/>
  <c r="G3374" i="20" s="1"/>
  <c r="F3373" i="20"/>
  <c r="G3373" i="20" s="1"/>
  <c r="G3372" i="20"/>
  <c r="F3372" i="20"/>
  <c r="F3371" i="20"/>
  <c r="G3371" i="20" s="1"/>
  <c r="F3370" i="20"/>
  <c r="G3370" i="20" s="1"/>
  <c r="F3369" i="20"/>
  <c r="G3369" i="20" s="1"/>
  <c r="G3368" i="20"/>
  <c r="F3368" i="20"/>
  <c r="F3367" i="20"/>
  <c r="G3367" i="20" s="1"/>
  <c r="G3366" i="20"/>
  <c r="F3366" i="20"/>
  <c r="F3365" i="20"/>
  <c r="G3365" i="20" s="1"/>
  <c r="G3364" i="20"/>
  <c r="F3364" i="20"/>
  <c r="G3363" i="20"/>
  <c r="F3363" i="20"/>
  <c r="G3362" i="20"/>
  <c r="F3362" i="20"/>
  <c r="F3361" i="20"/>
  <c r="G3361" i="20" s="1"/>
  <c r="G3360" i="20"/>
  <c r="F3360" i="20"/>
  <c r="G3359" i="20"/>
  <c r="F3359" i="20"/>
  <c r="F3358" i="20"/>
  <c r="G3358" i="20" s="1"/>
  <c r="F3357" i="20"/>
  <c r="G3357" i="20" s="1"/>
  <c r="G3356" i="20"/>
  <c r="F3356" i="20"/>
  <c r="F3355" i="20"/>
  <c r="G3355" i="20" s="1"/>
  <c r="F3354" i="20"/>
  <c r="G3354" i="20" s="1"/>
  <c r="F3353" i="20"/>
  <c r="G3353" i="20" s="1"/>
  <c r="G3352" i="20"/>
  <c r="F3352" i="20"/>
  <c r="F3351" i="20"/>
  <c r="G3351" i="20" s="1"/>
  <c r="G3350" i="20"/>
  <c r="F3350" i="20"/>
  <c r="F3349" i="20"/>
  <c r="G3349" i="20" s="1"/>
  <c r="G3348" i="20"/>
  <c r="F3348" i="20"/>
  <c r="G3347" i="20"/>
  <c r="F3347" i="20"/>
  <c r="G3346" i="20"/>
  <c r="F3346" i="20"/>
  <c r="F3345" i="20"/>
  <c r="G3345" i="20" s="1"/>
  <c r="G3344" i="20"/>
  <c r="F3344" i="20"/>
  <c r="G3343" i="20"/>
  <c r="F3343" i="20"/>
  <c r="F3342" i="20"/>
  <c r="G3342" i="20" s="1"/>
  <c r="F3341" i="20"/>
  <c r="G3341" i="20" s="1"/>
  <c r="G3340" i="20"/>
  <c r="F3340" i="20"/>
  <c r="F3339" i="20"/>
  <c r="G3339" i="20" s="1"/>
  <c r="G3338" i="20"/>
  <c r="F3338" i="20"/>
  <c r="F3337" i="20"/>
  <c r="G3337" i="20" s="1"/>
  <c r="G3336" i="20"/>
  <c r="F3336" i="20"/>
  <c r="G3335" i="20"/>
  <c r="F3335" i="20"/>
  <c r="F3334" i="20"/>
  <c r="G3334" i="20" s="1"/>
  <c r="F3333" i="20"/>
  <c r="G3333" i="20" s="1"/>
  <c r="G3332" i="20"/>
  <c r="F3332" i="20"/>
  <c r="F3331" i="20"/>
  <c r="G3331" i="20" s="1"/>
  <c r="G3330" i="20"/>
  <c r="F3330" i="20"/>
  <c r="F3329" i="20"/>
  <c r="G3329" i="20" s="1"/>
  <c r="G3328" i="20"/>
  <c r="F3328" i="20"/>
  <c r="G3327" i="20"/>
  <c r="F3327" i="20"/>
  <c r="F3326" i="20"/>
  <c r="G3326" i="20" s="1"/>
  <c r="F3325" i="20"/>
  <c r="G3325" i="20" s="1"/>
  <c r="G3324" i="20"/>
  <c r="F3324" i="20"/>
  <c r="F3323" i="20"/>
  <c r="G3323" i="20" s="1"/>
  <c r="G3322" i="20"/>
  <c r="F3322" i="20"/>
  <c r="F3321" i="20"/>
  <c r="G3321" i="20" s="1"/>
  <c r="G3320" i="20"/>
  <c r="F3320" i="20"/>
  <c r="G3319" i="20"/>
  <c r="F3319" i="20"/>
  <c r="F3318" i="20"/>
  <c r="G3318" i="20" s="1"/>
  <c r="F3317" i="20"/>
  <c r="G3317" i="20" s="1"/>
  <c r="G3316" i="20"/>
  <c r="F3316" i="20"/>
  <c r="F3315" i="20"/>
  <c r="G3315" i="20" s="1"/>
  <c r="G3314" i="20"/>
  <c r="F3314" i="20"/>
  <c r="F3313" i="20"/>
  <c r="G3313" i="20" s="1"/>
  <c r="G3312" i="20"/>
  <c r="F3312" i="20"/>
  <c r="G3311" i="20"/>
  <c r="F3311" i="20"/>
  <c r="F3310" i="20"/>
  <c r="G3310" i="20" s="1"/>
  <c r="F3309" i="20"/>
  <c r="G3309" i="20" s="1"/>
  <c r="G3308" i="20"/>
  <c r="F3308" i="20"/>
  <c r="F3307" i="20"/>
  <c r="G3307" i="20" s="1"/>
  <c r="G3306" i="20"/>
  <c r="F3306" i="20"/>
  <c r="F3305" i="20"/>
  <c r="G3305" i="20" s="1"/>
  <c r="G3304" i="20"/>
  <c r="F3304" i="20"/>
  <c r="G3303" i="20"/>
  <c r="F3303" i="20"/>
  <c r="F3302" i="20"/>
  <c r="G3302" i="20" s="1"/>
  <c r="F3301" i="20"/>
  <c r="G3301" i="20" s="1"/>
  <c r="G3300" i="20"/>
  <c r="F3300" i="20"/>
  <c r="F3299" i="20"/>
  <c r="G3299" i="20" s="1"/>
  <c r="G3298" i="20"/>
  <c r="F3298" i="20"/>
  <c r="F3297" i="20"/>
  <c r="G3297" i="20" s="1"/>
  <c r="G3296" i="20"/>
  <c r="F3296" i="20"/>
  <c r="G3295" i="20"/>
  <c r="F3295" i="20"/>
  <c r="F3294" i="20"/>
  <c r="G3294" i="20" s="1"/>
  <c r="F3293" i="20"/>
  <c r="G3293" i="20" s="1"/>
  <c r="G3292" i="20"/>
  <c r="F3292" i="20"/>
  <c r="F3291" i="20"/>
  <c r="G3291" i="20" s="1"/>
  <c r="G3290" i="20"/>
  <c r="F3290" i="20"/>
  <c r="F3289" i="20"/>
  <c r="G3289" i="20" s="1"/>
  <c r="G3288" i="20"/>
  <c r="F3288" i="20"/>
  <c r="F3287" i="20"/>
  <c r="G3287" i="20" s="1"/>
  <c r="F3286" i="20"/>
  <c r="G3286" i="20" s="1"/>
  <c r="F3285" i="20"/>
  <c r="G3285" i="20" s="1"/>
  <c r="G3284" i="20"/>
  <c r="F3284" i="20"/>
  <c r="F3283" i="20"/>
  <c r="G3283" i="20" s="1"/>
  <c r="G3282" i="20"/>
  <c r="F3282" i="20"/>
  <c r="F3281" i="20"/>
  <c r="G3281" i="20" s="1"/>
  <c r="G3280" i="20"/>
  <c r="F3280" i="20"/>
  <c r="G3279" i="20"/>
  <c r="F3279" i="20"/>
  <c r="F3278" i="20"/>
  <c r="G3278" i="20" s="1"/>
  <c r="F3277" i="20"/>
  <c r="G3277" i="20" s="1"/>
  <c r="G3276" i="20"/>
  <c r="F3276" i="20"/>
  <c r="F3275" i="20"/>
  <c r="G3275" i="20" s="1"/>
  <c r="G3274" i="20"/>
  <c r="F3274" i="20"/>
  <c r="F3273" i="20"/>
  <c r="G3273" i="20" s="1"/>
  <c r="G3272" i="20"/>
  <c r="F3272" i="20"/>
  <c r="G3271" i="20"/>
  <c r="F3271" i="20"/>
  <c r="F3270" i="20"/>
  <c r="G3270" i="20" s="1"/>
  <c r="F3269" i="20"/>
  <c r="G3269" i="20" s="1"/>
  <c r="G3268" i="20"/>
  <c r="F3268" i="20"/>
  <c r="F3267" i="20"/>
  <c r="G3267" i="20" s="1"/>
  <c r="G3266" i="20"/>
  <c r="F3266" i="20"/>
  <c r="F3265" i="20"/>
  <c r="G3265" i="20" s="1"/>
  <c r="G3264" i="20"/>
  <c r="F3264" i="20"/>
  <c r="G3263" i="20"/>
  <c r="F3263" i="20"/>
  <c r="F3262" i="20"/>
  <c r="G3262" i="20" s="1"/>
  <c r="F3261" i="20"/>
  <c r="G3261" i="20" s="1"/>
  <c r="G3260" i="20"/>
  <c r="F3260" i="20"/>
  <c r="F3259" i="20"/>
  <c r="G3259" i="20" s="1"/>
  <c r="F3258" i="20"/>
  <c r="G3258" i="20" s="1"/>
  <c r="F3257" i="20"/>
  <c r="G3257" i="20" s="1"/>
  <c r="G3256" i="20"/>
  <c r="F3256" i="20"/>
  <c r="F3255" i="20"/>
  <c r="G3255" i="20" s="1"/>
  <c r="F3254" i="20"/>
  <c r="G3254" i="20" s="1"/>
  <c r="F3253" i="20"/>
  <c r="G3253" i="20" s="1"/>
  <c r="G3252" i="20"/>
  <c r="F3252" i="20"/>
  <c r="F3251" i="20"/>
  <c r="G3251" i="20" s="1"/>
  <c r="G3250" i="20"/>
  <c r="F3250" i="20"/>
  <c r="F3249" i="20"/>
  <c r="G3249" i="20" s="1"/>
  <c r="G3248" i="20"/>
  <c r="F3248" i="20"/>
  <c r="G3247" i="20"/>
  <c r="F3247" i="20"/>
  <c r="F3246" i="20"/>
  <c r="G3246" i="20" s="1"/>
  <c r="F3245" i="20"/>
  <c r="G3245" i="20" s="1"/>
  <c r="G3244" i="20"/>
  <c r="F3244" i="20"/>
  <c r="F3243" i="20"/>
  <c r="G3243" i="20" s="1"/>
  <c r="G3242" i="20"/>
  <c r="F3242" i="20"/>
  <c r="F3241" i="20"/>
  <c r="G3241" i="20" s="1"/>
  <c r="G3240" i="20"/>
  <c r="F3240" i="20"/>
  <c r="G3239" i="20"/>
  <c r="F3239" i="20"/>
  <c r="F3238" i="20"/>
  <c r="G3238" i="20" s="1"/>
  <c r="F3237" i="20"/>
  <c r="G3237" i="20" s="1"/>
  <c r="G3236" i="20"/>
  <c r="F3236" i="20"/>
  <c r="F3235" i="20"/>
  <c r="G3235" i="20" s="1"/>
  <c r="G3234" i="20"/>
  <c r="F3234" i="20"/>
  <c r="F3233" i="20"/>
  <c r="G3233" i="20" s="1"/>
  <c r="G3232" i="20"/>
  <c r="F3232" i="20"/>
  <c r="G3231" i="20"/>
  <c r="F3231" i="20"/>
  <c r="F3230" i="20"/>
  <c r="G3230" i="20" s="1"/>
  <c r="F3229" i="20"/>
  <c r="G3229" i="20" s="1"/>
  <c r="G3228" i="20"/>
  <c r="F3228" i="20"/>
  <c r="F3227" i="20"/>
  <c r="G3227" i="20" s="1"/>
  <c r="F3226" i="20"/>
  <c r="G3226" i="20" s="1"/>
  <c r="F3225" i="20"/>
  <c r="G3225" i="20" s="1"/>
  <c r="G3224" i="20"/>
  <c r="F3224" i="20"/>
  <c r="F3223" i="20"/>
  <c r="G3223" i="20" s="1"/>
  <c r="F3222" i="20"/>
  <c r="G3222" i="20" s="1"/>
  <c r="F3221" i="20"/>
  <c r="G3221" i="20" s="1"/>
  <c r="G3220" i="20"/>
  <c r="F3220" i="20"/>
  <c r="F3219" i="20"/>
  <c r="G3219" i="20" s="1"/>
  <c r="G3218" i="20"/>
  <c r="F3218" i="20"/>
  <c r="F3217" i="20"/>
  <c r="G3217" i="20" s="1"/>
  <c r="G3216" i="20"/>
  <c r="F3216" i="20"/>
  <c r="G3215" i="20"/>
  <c r="F3215" i="20"/>
  <c r="F3214" i="20"/>
  <c r="G3214" i="20" s="1"/>
  <c r="F3213" i="20"/>
  <c r="G3213" i="20" s="1"/>
  <c r="G3212" i="20"/>
  <c r="F3212" i="20"/>
  <c r="F3211" i="20"/>
  <c r="G3211" i="20" s="1"/>
  <c r="G3210" i="20"/>
  <c r="F3210" i="20"/>
  <c r="F3209" i="20"/>
  <c r="G3209" i="20" s="1"/>
  <c r="G3208" i="20"/>
  <c r="F3208" i="20"/>
  <c r="G3207" i="20"/>
  <c r="F3207" i="20"/>
  <c r="F3206" i="20"/>
  <c r="G3206" i="20" s="1"/>
  <c r="F3205" i="20"/>
  <c r="G3205" i="20" s="1"/>
  <c r="G3204" i="20"/>
  <c r="F3204" i="20"/>
  <c r="F3203" i="20"/>
  <c r="G3203" i="20" s="1"/>
  <c r="G3202" i="20"/>
  <c r="F3202" i="20"/>
  <c r="F3201" i="20"/>
  <c r="G3201" i="20" s="1"/>
  <c r="G3200" i="20"/>
  <c r="F3200" i="20"/>
  <c r="G3199" i="20"/>
  <c r="F3199" i="20"/>
  <c r="F3198" i="20"/>
  <c r="G3198" i="20" s="1"/>
  <c r="F3197" i="20"/>
  <c r="G3197" i="20" s="1"/>
  <c r="G3196" i="20"/>
  <c r="F3196" i="20"/>
  <c r="F3195" i="20"/>
  <c r="G3195" i="20" s="1"/>
  <c r="F3194" i="20"/>
  <c r="G3194" i="20" s="1"/>
  <c r="F3193" i="20"/>
  <c r="G3193" i="20" s="1"/>
  <c r="F3192" i="20"/>
  <c r="G3192" i="20" s="1"/>
  <c r="F3191" i="20"/>
  <c r="G3191" i="20" s="1"/>
  <c r="F3190" i="20"/>
  <c r="G3190" i="20" s="1"/>
  <c r="G3189" i="20"/>
  <c r="F3189" i="20"/>
  <c r="F3188" i="20"/>
  <c r="G3188" i="20" s="1"/>
  <c r="F3187" i="20"/>
  <c r="G3187" i="20" s="1"/>
  <c r="F3186" i="20"/>
  <c r="G3186" i="20" s="1"/>
  <c r="G3185" i="20"/>
  <c r="F3185" i="20"/>
  <c r="F3184" i="20"/>
  <c r="G3184" i="20" s="1"/>
  <c r="G3183" i="20"/>
  <c r="F3183" i="20"/>
  <c r="F3182" i="20"/>
  <c r="G3182" i="20" s="1"/>
  <c r="G3181" i="20"/>
  <c r="F3181" i="20"/>
  <c r="G3180" i="20"/>
  <c r="F3180" i="20"/>
  <c r="F3179" i="20"/>
  <c r="G3179" i="20" s="1"/>
  <c r="F3178" i="20"/>
  <c r="G3178" i="20" s="1"/>
  <c r="G3177" i="20"/>
  <c r="F3177" i="20"/>
  <c r="F3176" i="20"/>
  <c r="G3176" i="20" s="1"/>
  <c r="F3175" i="20"/>
  <c r="G3175" i="20" s="1"/>
  <c r="F3174" i="20"/>
  <c r="G3174" i="20" s="1"/>
  <c r="G3173" i="20"/>
  <c r="F3173" i="20"/>
  <c r="F3172" i="20"/>
  <c r="G3172" i="20" s="1"/>
  <c r="F3171" i="20"/>
  <c r="G3171" i="20" s="1"/>
  <c r="F3170" i="20"/>
  <c r="G3170" i="20" s="1"/>
  <c r="G3169" i="20"/>
  <c r="F3169" i="20"/>
  <c r="F3168" i="20"/>
  <c r="G3168" i="20" s="1"/>
  <c r="G3167" i="20"/>
  <c r="F3167" i="20"/>
  <c r="F3166" i="20"/>
  <c r="G3166" i="20" s="1"/>
  <c r="G3165" i="20"/>
  <c r="F3165" i="20"/>
  <c r="G3164" i="20"/>
  <c r="F3164" i="20"/>
  <c r="F3163" i="20"/>
  <c r="G3163" i="20" s="1"/>
  <c r="F3162" i="20"/>
  <c r="G3162" i="20" s="1"/>
  <c r="G3161" i="20"/>
  <c r="F3161" i="20"/>
  <c r="F3160" i="20"/>
  <c r="G3160" i="20" s="1"/>
  <c r="F3159" i="20"/>
  <c r="G3159" i="20" s="1"/>
  <c r="F3158" i="20"/>
  <c r="G3158" i="20" s="1"/>
  <c r="G3157" i="20"/>
  <c r="F3157" i="20"/>
  <c r="F3156" i="20"/>
  <c r="G3156" i="20" s="1"/>
  <c r="F3155" i="20"/>
  <c r="G3155" i="20" s="1"/>
  <c r="F3154" i="20"/>
  <c r="G3154" i="20" s="1"/>
  <c r="G3153" i="20"/>
  <c r="F3153" i="20"/>
  <c r="F3152" i="20"/>
  <c r="G3152" i="20" s="1"/>
  <c r="G3151" i="20"/>
  <c r="F3151" i="20"/>
  <c r="F3150" i="20"/>
  <c r="G3150" i="20" s="1"/>
  <c r="G3149" i="20"/>
  <c r="F3149" i="20"/>
  <c r="G3148" i="20"/>
  <c r="F3148" i="20"/>
  <c r="F3147" i="20"/>
  <c r="G3147" i="20" s="1"/>
  <c r="F3146" i="20"/>
  <c r="G3146" i="20" s="1"/>
  <c r="G3145" i="20"/>
  <c r="F3145" i="20"/>
  <c r="F3144" i="20"/>
  <c r="G3144" i="20" s="1"/>
  <c r="F3143" i="20"/>
  <c r="G3143" i="20" s="1"/>
  <c r="F3142" i="20"/>
  <c r="G3142" i="20" s="1"/>
  <c r="G3141" i="20"/>
  <c r="F3141" i="20"/>
  <c r="F3140" i="20"/>
  <c r="G3140" i="20" s="1"/>
  <c r="F3139" i="20"/>
  <c r="G3139" i="20" s="1"/>
  <c r="F3138" i="20"/>
  <c r="G3138" i="20" s="1"/>
  <c r="G3137" i="20"/>
  <c r="F3137" i="20"/>
  <c r="F3136" i="20"/>
  <c r="G3136" i="20" s="1"/>
  <c r="G3135" i="20"/>
  <c r="F3135" i="20"/>
  <c r="F3134" i="20"/>
  <c r="G3134" i="20" s="1"/>
  <c r="G3133" i="20"/>
  <c r="F3133" i="20"/>
  <c r="G3132" i="20"/>
  <c r="F3132" i="20"/>
  <c r="F3131" i="20"/>
  <c r="G3131" i="20" s="1"/>
  <c r="F3130" i="20"/>
  <c r="G3130" i="20" s="1"/>
  <c r="G3129" i="20"/>
  <c r="F3129" i="20"/>
  <c r="F3128" i="20"/>
  <c r="G3128" i="20" s="1"/>
  <c r="F3127" i="20"/>
  <c r="G3127" i="20" s="1"/>
  <c r="F3126" i="20"/>
  <c r="G3126" i="20" s="1"/>
  <c r="G3125" i="20"/>
  <c r="F3125" i="20"/>
  <c r="F3124" i="20"/>
  <c r="G3124" i="20" s="1"/>
  <c r="F3123" i="20"/>
  <c r="G3123" i="20" s="1"/>
  <c r="F3122" i="20"/>
  <c r="G3122" i="20" s="1"/>
  <c r="G3121" i="20"/>
  <c r="F3121" i="20"/>
  <c r="F3120" i="20"/>
  <c r="G3120" i="20" s="1"/>
  <c r="G3119" i="20"/>
  <c r="F3119" i="20"/>
  <c r="F3118" i="20"/>
  <c r="G3118" i="20" s="1"/>
  <c r="G3117" i="20"/>
  <c r="F3117" i="20"/>
  <c r="G3116" i="20"/>
  <c r="F3116" i="20"/>
  <c r="F3115" i="20"/>
  <c r="G3115" i="20" s="1"/>
  <c r="F3114" i="20"/>
  <c r="G3114" i="20" s="1"/>
  <c r="G3113" i="20"/>
  <c r="F3113" i="20"/>
  <c r="F3112" i="20"/>
  <c r="G3112" i="20" s="1"/>
  <c r="F3111" i="20"/>
  <c r="G3111" i="20" s="1"/>
  <c r="F3110" i="20"/>
  <c r="G3110" i="20" s="1"/>
  <c r="G3109" i="20"/>
  <c r="F3109" i="20"/>
  <c r="F3108" i="20"/>
  <c r="G3108" i="20" s="1"/>
  <c r="F3107" i="20"/>
  <c r="G3107" i="20" s="1"/>
  <c r="F3106" i="20"/>
  <c r="G3106" i="20" s="1"/>
  <c r="G3105" i="20"/>
  <c r="F3105" i="20"/>
  <c r="F3104" i="20"/>
  <c r="G3104" i="20" s="1"/>
  <c r="G3103" i="20"/>
  <c r="F3103" i="20"/>
  <c r="F3102" i="20"/>
  <c r="G3102" i="20" s="1"/>
  <c r="G3101" i="20"/>
  <c r="F3101" i="20"/>
  <c r="G3100" i="20"/>
  <c r="F3100" i="20"/>
  <c r="F3099" i="20"/>
  <c r="G3099" i="20" s="1"/>
  <c r="F3098" i="20"/>
  <c r="G3098" i="20" s="1"/>
  <c r="G3097" i="20"/>
  <c r="F3097" i="20"/>
  <c r="F3096" i="20"/>
  <c r="G3096" i="20" s="1"/>
  <c r="F3095" i="20"/>
  <c r="G3095" i="20" s="1"/>
  <c r="F3094" i="20"/>
  <c r="G3094" i="20" s="1"/>
  <c r="G3093" i="20"/>
  <c r="F3093" i="20"/>
  <c r="F3092" i="20"/>
  <c r="G3092" i="20" s="1"/>
  <c r="F3091" i="20"/>
  <c r="G3091" i="20" s="1"/>
  <c r="F3090" i="20"/>
  <c r="G3090" i="20" s="1"/>
  <c r="G3089" i="20"/>
  <c r="F3089" i="20"/>
  <c r="F3088" i="20"/>
  <c r="G3088" i="20" s="1"/>
  <c r="G3087" i="20"/>
  <c r="F3087" i="20"/>
  <c r="F3086" i="20"/>
  <c r="G3086" i="20" s="1"/>
  <c r="G3085" i="20"/>
  <c r="F3085" i="20"/>
  <c r="G3084" i="20"/>
  <c r="F3084" i="20"/>
  <c r="F3083" i="20"/>
  <c r="G3083" i="20" s="1"/>
  <c r="F3082" i="20"/>
  <c r="G3082" i="20" s="1"/>
  <c r="G3081" i="20"/>
  <c r="F3081" i="20"/>
  <c r="F3080" i="20"/>
  <c r="G3080" i="20" s="1"/>
  <c r="F3079" i="20"/>
  <c r="G3079" i="20" s="1"/>
  <c r="F3078" i="20"/>
  <c r="G3078" i="20" s="1"/>
  <c r="G3077" i="20"/>
  <c r="F3077" i="20"/>
  <c r="F3076" i="20"/>
  <c r="G3076" i="20" s="1"/>
  <c r="F3075" i="20"/>
  <c r="G3075" i="20" s="1"/>
  <c r="F3074" i="20"/>
  <c r="G3074" i="20" s="1"/>
  <c r="G3073" i="20"/>
  <c r="F3073" i="20"/>
  <c r="F3072" i="20"/>
  <c r="G3072" i="20" s="1"/>
  <c r="G3071" i="20"/>
  <c r="F3071" i="20"/>
  <c r="F3070" i="20"/>
  <c r="G3070" i="20" s="1"/>
  <c r="G3069" i="20"/>
  <c r="F3069" i="20"/>
  <c r="G3068" i="20"/>
  <c r="F3068" i="20"/>
  <c r="F3067" i="20"/>
  <c r="G3067" i="20" s="1"/>
  <c r="F3066" i="20"/>
  <c r="G3066" i="20" s="1"/>
  <c r="G3065" i="20"/>
  <c r="F3065" i="20"/>
  <c r="F3064" i="20"/>
  <c r="G3064" i="20" s="1"/>
  <c r="F3063" i="20"/>
  <c r="G3063" i="20" s="1"/>
  <c r="F3062" i="20"/>
  <c r="G3062" i="20" s="1"/>
  <c r="G3061" i="20"/>
  <c r="F3061" i="20"/>
  <c r="F3060" i="20"/>
  <c r="G3060" i="20" s="1"/>
  <c r="F3059" i="20"/>
  <c r="G3059" i="20" s="1"/>
  <c r="F3058" i="20"/>
  <c r="G3058" i="20" s="1"/>
  <c r="G3057" i="20"/>
  <c r="F3057" i="20"/>
  <c r="F3056" i="20"/>
  <c r="G3056" i="20" s="1"/>
  <c r="G3055" i="20"/>
  <c r="F3055" i="20"/>
  <c r="F3054" i="20"/>
  <c r="G3054" i="20" s="1"/>
  <c r="G3053" i="20"/>
  <c r="F3053" i="20"/>
  <c r="G3052" i="20"/>
  <c r="F3052" i="20"/>
  <c r="F3051" i="20"/>
  <c r="G3051" i="20" s="1"/>
  <c r="F3050" i="20"/>
  <c r="G3050" i="20" s="1"/>
  <c r="G3049" i="20"/>
  <c r="F3049" i="20"/>
  <c r="F3048" i="20"/>
  <c r="G3048" i="20" s="1"/>
  <c r="F3047" i="20"/>
  <c r="G3047" i="20" s="1"/>
  <c r="F3046" i="20"/>
  <c r="G3046" i="20" s="1"/>
  <c r="G3045" i="20"/>
  <c r="F3045" i="20"/>
  <c r="F3044" i="20"/>
  <c r="G3044" i="20" s="1"/>
  <c r="F3043" i="20"/>
  <c r="G3043" i="20" s="1"/>
  <c r="F3042" i="20"/>
  <c r="G3042" i="20" s="1"/>
  <c r="G3041" i="20"/>
  <c r="F3041" i="20"/>
  <c r="F3040" i="20"/>
  <c r="G3040" i="20" s="1"/>
  <c r="G3039" i="20"/>
  <c r="F3039" i="20"/>
  <c r="F3038" i="20"/>
  <c r="G3038" i="20" s="1"/>
  <c r="G3037" i="20"/>
  <c r="F3037" i="20"/>
  <c r="G3036" i="20"/>
  <c r="F3036" i="20"/>
  <c r="F3035" i="20"/>
  <c r="G3035" i="20" s="1"/>
  <c r="F3034" i="20"/>
  <c r="G3034" i="20" s="1"/>
  <c r="G3033" i="20"/>
  <c r="F3033" i="20"/>
  <c r="F3032" i="20"/>
  <c r="G3032" i="20" s="1"/>
  <c r="F3031" i="20"/>
  <c r="G3031" i="20" s="1"/>
  <c r="F3030" i="20"/>
  <c r="G3030" i="20" s="1"/>
  <c r="G3029" i="20"/>
  <c r="F3029" i="20"/>
  <c r="F3028" i="20"/>
  <c r="G3028" i="20" s="1"/>
  <c r="F3027" i="20"/>
  <c r="G3027" i="20" s="1"/>
  <c r="F3026" i="20"/>
  <c r="G3026" i="20" s="1"/>
  <c r="G3025" i="20"/>
  <c r="F3025" i="20"/>
  <c r="F3024" i="20"/>
  <c r="G3024" i="20" s="1"/>
  <c r="G3023" i="20"/>
  <c r="F3023" i="20"/>
  <c r="F3022" i="20"/>
  <c r="G3022" i="20" s="1"/>
  <c r="G3021" i="20"/>
  <c r="F3021" i="20"/>
  <c r="G3020" i="20"/>
  <c r="F3020" i="20"/>
  <c r="F3019" i="20"/>
  <c r="G3019" i="20" s="1"/>
  <c r="F3018" i="20"/>
  <c r="G3018" i="20" s="1"/>
  <c r="G3017" i="20"/>
  <c r="F3017" i="20"/>
  <c r="F3016" i="20"/>
  <c r="G3016" i="20" s="1"/>
  <c r="F3015" i="20"/>
  <c r="G3015" i="20" s="1"/>
  <c r="F3014" i="20"/>
  <c r="G3014" i="20" s="1"/>
  <c r="G3013" i="20"/>
  <c r="F3013" i="20"/>
  <c r="F3012" i="20"/>
  <c r="G3012" i="20" s="1"/>
  <c r="F3011" i="20"/>
  <c r="G3011" i="20" s="1"/>
  <c r="F3010" i="20"/>
  <c r="G3010" i="20" s="1"/>
  <c r="G3009" i="20"/>
  <c r="F3009" i="20"/>
  <c r="F3008" i="20"/>
  <c r="G3008" i="20" s="1"/>
  <c r="G3007" i="20"/>
  <c r="F3007" i="20"/>
  <c r="F3006" i="20"/>
  <c r="G3006" i="20" s="1"/>
  <c r="G3005" i="20"/>
  <c r="F3005" i="20"/>
  <c r="G3004" i="20"/>
  <c r="F3004" i="20"/>
  <c r="F3003" i="20"/>
  <c r="G3003" i="20" s="1"/>
  <c r="F3002" i="20"/>
  <c r="G3002" i="20" s="1"/>
  <c r="G3001" i="20"/>
  <c r="F3001" i="20"/>
  <c r="F3000" i="20"/>
  <c r="G3000" i="20" s="1"/>
  <c r="F2999" i="20"/>
  <c r="G2999" i="20" s="1"/>
  <c r="F2998" i="20"/>
  <c r="G2998" i="20" s="1"/>
  <c r="G2997" i="20"/>
  <c r="F2997" i="20"/>
  <c r="F2996" i="20"/>
  <c r="G2996" i="20" s="1"/>
  <c r="F2995" i="20"/>
  <c r="G2995" i="20" s="1"/>
  <c r="F2994" i="20"/>
  <c r="G2994" i="20" s="1"/>
  <c r="G2993" i="20"/>
  <c r="F2993" i="20"/>
  <c r="F2992" i="20"/>
  <c r="G2992" i="20" s="1"/>
  <c r="G2991" i="20"/>
  <c r="F2991" i="20"/>
  <c r="F2990" i="20"/>
  <c r="G2990" i="20" s="1"/>
  <c r="G2989" i="20"/>
  <c r="F2989" i="20"/>
  <c r="G2988" i="20"/>
  <c r="F2988" i="20"/>
  <c r="F2987" i="20"/>
  <c r="G2987" i="20" s="1"/>
  <c r="F2986" i="20"/>
  <c r="G2986" i="20" s="1"/>
  <c r="G2985" i="20"/>
  <c r="F2985" i="20"/>
  <c r="F2984" i="20"/>
  <c r="G2984" i="20" s="1"/>
  <c r="F2983" i="20"/>
  <c r="G2983" i="20" s="1"/>
  <c r="F2982" i="20"/>
  <c r="G2982" i="20" s="1"/>
  <c r="G2981" i="20"/>
  <c r="F2981" i="20"/>
  <c r="F2980" i="20"/>
  <c r="G2980" i="20" s="1"/>
  <c r="F2979" i="20"/>
  <c r="G2979" i="20" s="1"/>
  <c r="F2978" i="20"/>
  <c r="G2978" i="20" s="1"/>
  <c r="G2977" i="20"/>
  <c r="F2977" i="20"/>
  <c r="F2976" i="20"/>
  <c r="G2976" i="20" s="1"/>
  <c r="G2975" i="20"/>
  <c r="F2975" i="20"/>
  <c r="F2974" i="20"/>
  <c r="G2974" i="20" s="1"/>
  <c r="G2973" i="20"/>
  <c r="F2973" i="20"/>
  <c r="G2972" i="20"/>
  <c r="F2972" i="20"/>
  <c r="F2971" i="20"/>
  <c r="G2971" i="20" s="1"/>
  <c r="F2970" i="20"/>
  <c r="G2970" i="20" s="1"/>
  <c r="G2969" i="20"/>
  <c r="F2969" i="20"/>
  <c r="F2968" i="20"/>
  <c r="G2968" i="20" s="1"/>
  <c r="F2967" i="20"/>
  <c r="G2967" i="20" s="1"/>
  <c r="F2966" i="20"/>
  <c r="G2966" i="20" s="1"/>
  <c r="G2965" i="20"/>
  <c r="F2965" i="20"/>
  <c r="F2964" i="20"/>
  <c r="G2964" i="20" s="1"/>
  <c r="F2963" i="20"/>
  <c r="G2963" i="20" s="1"/>
  <c r="F2962" i="20"/>
  <c r="G2962" i="20" s="1"/>
  <c r="G2961" i="20"/>
  <c r="F2961" i="20"/>
  <c r="F2960" i="20"/>
  <c r="G2960" i="20" s="1"/>
  <c r="G2959" i="20"/>
  <c r="F2959" i="20"/>
  <c r="F2958" i="20"/>
  <c r="G2958" i="20" s="1"/>
  <c r="G2957" i="20"/>
  <c r="F2957" i="20"/>
  <c r="G2956" i="20"/>
  <c r="F2956" i="20"/>
  <c r="F2955" i="20"/>
  <c r="G2955" i="20" s="1"/>
  <c r="F2954" i="20"/>
  <c r="G2954" i="20" s="1"/>
  <c r="G2953" i="20"/>
  <c r="F2953" i="20"/>
  <c r="F2952" i="20"/>
  <c r="G2952" i="20" s="1"/>
  <c r="F2951" i="20"/>
  <c r="G2951" i="20" s="1"/>
  <c r="F2950" i="20"/>
  <c r="G2950" i="20" s="1"/>
  <c r="G2949" i="20"/>
  <c r="F2949" i="20"/>
  <c r="F2948" i="20"/>
  <c r="G2948" i="20" s="1"/>
  <c r="F2947" i="20"/>
  <c r="G2947" i="20" s="1"/>
  <c r="F2946" i="20"/>
  <c r="G2946" i="20" s="1"/>
  <c r="G2945" i="20"/>
  <c r="F2945" i="20"/>
  <c r="F2944" i="20"/>
  <c r="G2944" i="20" s="1"/>
  <c r="G2943" i="20"/>
  <c r="F2943" i="20"/>
  <c r="F2942" i="20"/>
  <c r="G2942" i="20" s="1"/>
  <c r="G2941" i="20"/>
  <c r="F2941" i="20"/>
  <c r="G2940" i="20"/>
  <c r="F2940" i="20"/>
  <c r="F2939" i="20"/>
  <c r="G2939" i="20" s="1"/>
  <c r="F2938" i="20"/>
  <c r="G2938" i="20" s="1"/>
  <c r="G2937" i="20"/>
  <c r="F2937" i="20"/>
  <c r="F2936" i="20"/>
  <c r="G2936" i="20" s="1"/>
  <c r="F2935" i="20"/>
  <c r="G2935" i="20" s="1"/>
  <c r="F2934" i="20"/>
  <c r="G2934" i="20" s="1"/>
  <c r="G2933" i="20"/>
  <c r="F2933" i="20"/>
  <c r="F2932" i="20"/>
  <c r="G2932" i="20" s="1"/>
  <c r="F2931" i="20"/>
  <c r="G2931" i="20" s="1"/>
  <c r="F2930" i="20"/>
  <c r="G2930" i="20" s="1"/>
  <c r="G2929" i="20"/>
  <c r="F2929" i="20"/>
  <c r="F2928" i="20"/>
  <c r="G2928" i="20" s="1"/>
  <c r="G2927" i="20"/>
  <c r="F2927" i="20"/>
  <c r="F2926" i="20"/>
  <c r="G2926" i="20" s="1"/>
  <c r="G2925" i="20"/>
  <c r="F2925" i="20"/>
  <c r="G2924" i="20"/>
  <c r="F2924" i="20"/>
  <c r="F2923" i="20"/>
  <c r="G2923" i="20" s="1"/>
  <c r="F2922" i="20"/>
  <c r="G2922" i="20" s="1"/>
  <c r="G2921" i="20"/>
  <c r="F2921" i="20"/>
  <c r="F2920" i="20"/>
  <c r="G2920" i="20" s="1"/>
  <c r="F2919" i="20"/>
  <c r="G2919" i="20" s="1"/>
  <c r="F2918" i="20"/>
  <c r="G2918" i="20" s="1"/>
  <c r="G2917" i="20"/>
  <c r="F2917" i="20"/>
  <c r="F2916" i="20"/>
  <c r="G2916" i="20" s="1"/>
  <c r="F2915" i="20"/>
  <c r="G2915" i="20" s="1"/>
  <c r="F2914" i="20"/>
  <c r="G2914" i="20" s="1"/>
  <c r="G2913" i="20"/>
  <c r="F2913" i="20"/>
  <c r="F2912" i="20"/>
  <c r="G2912" i="20" s="1"/>
  <c r="G2911" i="20"/>
  <c r="F2911" i="20"/>
  <c r="F2910" i="20"/>
  <c r="G2910" i="20" s="1"/>
  <c r="G2909" i="20"/>
  <c r="F2909" i="20"/>
  <c r="G2908" i="20"/>
  <c r="F2908" i="20"/>
  <c r="F2907" i="20"/>
  <c r="G2907" i="20" s="1"/>
  <c r="F2906" i="20"/>
  <c r="G2906" i="20" s="1"/>
  <c r="G2905" i="20"/>
  <c r="F2905" i="20"/>
  <c r="F2904" i="20"/>
  <c r="G2904" i="20" s="1"/>
  <c r="F2903" i="20"/>
  <c r="G2903" i="20" s="1"/>
  <c r="F2902" i="20"/>
  <c r="G2902" i="20" s="1"/>
  <c r="G2901" i="20"/>
  <c r="F2901" i="20"/>
  <c r="F2900" i="20"/>
  <c r="G2900" i="20" s="1"/>
  <c r="F2899" i="20"/>
  <c r="G2899" i="20" s="1"/>
  <c r="F2898" i="20"/>
  <c r="G2898" i="20" s="1"/>
  <c r="G2897" i="20"/>
  <c r="F2897" i="20"/>
  <c r="F2896" i="20"/>
  <c r="G2896" i="20" s="1"/>
  <c r="G2895" i="20"/>
  <c r="F2895" i="20"/>
  <c r="F2894" i="20"/>
  <c r="G2894" i="20" s="1"/>
  <c r="G2893" i="20"/>
  <c r="F2893" i="20"/>
  <c r="G2892" i="20"/>
  <c r="F2892" i="20"/>
  <c r="F2891" i="20"/>
  <c r="G2891" i="20" s="1"/>
  <c r="F2890" i="20"/>
  <c r="G2890" i="20" s="1"/>
  <c r="G2889" i="20"/>
  <c r="F2889" i="20"/>
  <c r="F2888" i="20"/>
  <c r="G2888" i="20" s="1"/>
  <c r="F2887" i="20"/>
  <c r="G2887" i="20" s="1"/>
  <c r="F2886" i="20"/>
  <c r="G2886" i="20" s="1"/>
  <c r="G2885" i="20"/>
  <c r="F2885" i="20"/>
  <c r="F2884" i="20"/>
  <c r="G2884" i="20" s="1"/>
  <c r="F2883" i="20"/>
  <c r="G2883" i="20" s="1"/>
  <c r="F2882" i="20"/>
  <c r="G2882" i="20" s="1"/>
  <c r="G2881" i="20"/>
  <c r="F2881" i="20"/>
  <c r="F2880" i="20"/>
  <c r="G2880" i="20" s="1"/>
  <c r="G2879" i="20"/>
  <c r="F2879" i="20"/>
  <c r="F2878" i="20"/>
  <c r="G2878" i="20" s="1"/>
  <c r="G2877" i="20"/>
  <c r="F2877" i="20"/>
  <c r="G2876" i="20"/>
  <c r="F2876" i="20"/>
  <c r="F2875" i="20"/>
  <c r="G2875" i="20" s="1"/>
  <c r="F2874" i="20"/>
  <c r="G2874" i="20" s="1"/>
  <c r="G2873" i="20"/>
  <c r="F2873" i="20"/>
  <c r="F2872" i="20"/>
  <c r="G2872" i="20" s="1"/>
  <c r="F2871" i="20"/>
  <c r="G2871" i="20" s="1"/>
  <c r="F2870" i="20"/>
  <c r="G2870" i="20" s="1"/>
  <c r="G2869" i="20"/>
  <c r="F2869" i="20"/>
  <c r="F2868" i="20"/>
  <c r="G2868" i="20" s="1"/>
  <c r="F2867" i="20"/>
  <c r="G2867" i="20" s="1"/>
  <c r="F2866" i="20"/>
  <c r="G2866" i="20" s="1"/>
  <c r="G2865" i="20"/>
  <c r="F2865" i="20"/>
  <c r="F2864" i="20"/>
  <c r="G2864" i="20" s="1"/>
  <c r="G2863" i="20"/>
  <c r="F2863" i="20"/>
  <c r="F2862" i="20"/>
  <c r="G2862" i="20" s="1"/>
  <c r="G2861" i="20"/>
  <c r="F2861" i="20"/>
  <c r="G2860" i="20"/>
  <c r="F2860" i="20"/>
  <c r="F2859" i="20"/>
  <c r="G2859" i="20" s="1"/>
  <c r="F2858" i="20"/>
  <c r="G2858" i="20" s="1"/>
  <c r="G2857" i="20"/>
  <c r="F2857" i="20"/>
  <c r="F2856" i="20"/>
  <c r="G2856" i="20" s="1"/>
  <c r="F2855" i="20"/>
  <c r="G2855" i="20" s="1"/>
  <c r="F2854" i="20"/>
  <c r="G2854" i="20" s="1"/>
  <c r="G2853" i="20"/>
  <c r="F2853" i="20"/>
  <c r="F2852" i="20"/>
  <c r="G2852" i="20" s="1"/>
  <c r="F2851" i="20"/>
  <c r="G2851" i="20" s="1"/>
  <c r="F2850" i="20"/>
  <c r="G2850" i="20" s="1"/>
  <c r="G2849" i="20"/>
  <c r="F2849" i="20"/>
  <c r="F2848" i="20"/>
  <c r="G2848" i="20" s="1"/>
  <c r="G2847" i="20"/>
  <c r="F2847" i="20"/>
  <c r="F2846" i="20"/>
  <c r="G2846" i="20" s="1"/>
  <c r="G2845" i="20"/>
  <c r="F2845" i="20"/>
  <c r="G2844" i="20"/>
  <c r="F2844" i="20"/>
  <c r="F2843" i="20"/>
  <c r="G2843" i="20" s="1"/>
  <c r="F2842" i="20"/>
  <c r="G2842" i="20" s="1"/>
  <c r="G2841" i="20"/>
  <c r="F2841" i="20"/>
  <c r="F2840" i="20"/>
  <c r="G2840" i="20" s="1"/>
  <c r="F2839" i="20"/>
  <c r="G2839" i="20" s="1"/>
  <c r="F2838" i="20"/>
  <c r="G2838" i="20" s="1"/>
  <c r="G2837" i="20"/>
  <c r="F2837" i="20"/>
  <c r="F2836" i="20"/>
  <c r="G2836" i="20" s="1"/>
  <c r="F2835" i="20"/>
  <c r="G2835" i="20" s="1"/>
  <c r="F2834" i="20"/>
  <c r="G2834" i="20" s="1"/>
  <c r="G2833" i="20"/>
  <c r="F2833" i="20"/>
  <c r="F2832" i="20"/>
  <c r="G2832" i="20" s="1"/>
  <c r="G2831" i="20"/>
  <c r="F2831" i="20"/>
  <c r="F2830" i="20"/>
  <c r="G2830" i="20" s="1"/>
  <c r="G2829" i="20"/>
  <c r="F2829" i="20"/>
  <c r="G2828" i="20"/>
  <c r="F2828" i="20"/>
  <c r="F2827" i="20"/>
  <c r="G2827" i="20" s="1"/>
  <c r="F2826" i="20"/>
  <c r="G2826" i="20" s="1"/>
  <c r="G2825" i="20"/>
  <c r="F2825" i="20"/>
  <c r="F2824" i="20"/>
  <c r="G2824" i="20" s="1"/>
  <c r="F2823" i="20"/>
  <c r="G2823" i="20" s="1"/>
  <c r="F2822" i="20"/>
  <c r="G2822" i="20" s="1"/>
  <c r="G2821" i="20"/>
  <c r="F2821" i="20"/>
  <c r="F2820" i="20"/>
  <c r="G2820" i="20" s="1"/>
  <c r="F2819" i="20"/>
  <c r="G2819" i="20" s="1"/>
  <c r="F2818" i="20"/>
  <c r="G2818" i="20" s="1"/>
  <c r="G2817" i="20"/>
  <c r="F2817" i="20"/>
  <c r="F2816" i="20"/>
  <c r="G2816" i="20" s="1"/>
  <c r="G2815" i="20"/>
  <c r="F2815" i="20"/>
  <c r="F2814" i="20"/>
  <c r="G2814" i="20" s="1"/>
  <c r="G2813" i="20"/>
  <c r="F2813" i="20"/>
  <c r="G2812" i="20"/>
  <c r="F2812" i="20"/>
  <c r="F2811" i="20"/>
  <c r="G2811" i="20" s="1"/>
  <c r="F2810" i="20"/>
  <c r="G2810" i="20" s="1"/>
  <c r="G2809" i="20"/>
  <c r="F2809" i="20"/>
  <c r="F2808" i="20"/>
  <c r="G2808" i="20" s="1"/>
  <c r="F2807" i="20"/>
  <c r="G2807" i="20" s="1"/>
  <c r="F2806" i="20"/>
  <c r="G2806" i="20" s="1"/>
  <c r="G2805" i="20"/>
  <c r="F2805" i="20"/>
  <c r="F2804" i="20"/>
  <c r="G2804" i="20" s="1"/>
  <c r="F2803" i="20"/>
  <c r="G2803" i="20" s="1"/>
  <c r="F2802" i="20"/>
  <c r="G2802" i="20" s="1"/>
  <c r="G2801" i="20"/>
  <c r="F2801" i="20"/>
  <c r="F2800" i="20"/>
  <c r="G2800" i="20" s="1"/>
  <c r="G2799" i="20"/>
  <c r="F2799" i="20"/>
  <c r="F2798" i="20"/>
  <c r="G2798" i="20" s="1"/>
  <c r="G2797" i="20"/>
  <c r="F2797" i="20"/>
  <c r="G2796" i="20"/>
  <c r="F2796" i="20"/>
  <c r="F2795" i="20"/>
  <c r="G2795" i="20" s="1"/>
  <c r="F2794" i="20"/>
  <c r="G2794" i="20" s="1"/>
  <c r="G2793" i="20"/>
  <c r="F2793" i="20"/>
  <c r="F2792" i="20"/>
  <c r="G2792" i="20" s="1"/>
  <c r="F2791" i="20"/>
  <c r="G2791" i="20" s="1"/>
  <c r="F2790" i="20"/>
  <c r="G2790" i="20" s="1"/>
  <c r="G2789" i="20"/>
  <c r="F2789" i="20"/>
  <c r="F2788" i="20"/>
  <c r="G2788" i="20" s="1"/>
  <c r="F2787" i="20"/>
  <c r="G2787" i="20" s="1"/>
  <c r="F2786" i="20"/>
  <c r="G2786" i="20" s="1"/>
  <c r="G2785" i="20"/>
  <c r="F2785" i="20"/>
  <c r="F2784" i="20"/>
  <c r="G2784" i="20" s="1"/>
  <c r="G2783" i="20"/>
  <c r="F2783" i="20"/>
  <c r="F2782" i="20"/>
  <c r="G2782" i="20" s="1"/>
  <c r="G2781" i="20"/>
  <c r="F2781" i="20"/>
  <c r="G2780" i="20"/>
  <c r="F2780" i="20"/>
  <c r="F2779" i="20"/>
  <c r="G2779" i="20" s="1"/>
  <c r="F2778" i="20"/>
  <c r="G2778" i="20" s="1"/>
  <c r="G2777" i="20"/>
  <c r="F2777" i="20"/>
  <c r="F2776" i="20"/>
  <c r="G2776" i="20" s="1"/>
  <c r="F2775" i="20"/>
  <c r="G2775" i="20" s="1"/>
  <c r="F2774" i="20"/>
  <c r="G2774" i="20" s="1"/>
  <c r="G2773" i="20"/>
  <c r="F2773" i="20"/>
  <c r="F2772" i="20"/>
  <c r="G2772" i="20" s="1"/>
  <c r="F2771" i="20"/>
  <c r="G2771" i="20" s="1"/>
  <c r="F2770" i="20"/>
  <c r="G2770" i="20" s="1"/>
  <c r="G2769" i="20"/>
  <c r="F2769" i="20"/>
  <c r="F2768" i="20"/>
  <c r="G2768" i="20" s="1"/>
  <c r="G2767" i="20"/>
  <c r="F2767" i="20"/>
  <c r="F2766" i="20"/>
  <c r="G2766" i="20" s="1"/>
  <c r="G2765" i="20"/>
  <c r="F2765" i="20"/>
  <c r="G2764" i="20"/>
  <c r="F2764" i="20"/>
  <c r="F2763" i="20"/>
  <c r="G2763" i="20" s="1"/>
  <c r="F2762" i="20"/>
  <c r="G2762" i="20" s="1"/>
  <c r="G2761" i="20"/>
  <c r="F2761" i="20"/>
  <c r="F2760" i="20"/>
  <c r="G2760" i="20" s="1"/>
  <c r="F2759" i="20"/>
  <c r="G2759" i="20" s="1"/>
  <c r="F2758" i="20"/>
  <c r="G2758" i="20" s="1"/>
  <c r="G2757" i="20"/>
  <c r="F2757" i="20"/>
  <c r="F2756" i="20"/>
  <c r="G2756" i="20" s="1"/>
  <c r="F2755" i="20"/>
  <c r="G2755" i="20" s="1"/>
  <c r="F2754" i="20"/>
  <c r="G2754" i="20" s="1"/>
  <c r="G2753" i="20"/>
  <c r="F2753" i="20"/>
  <c r="F2752" i="20"/>
  <c r="G2752" i="20" s="1"/>
  <c r="G2751" i="20"/>
  <c r="F2751" i="20"/>
  <c r="F2750" i="20"/>
  <c r="G2750" i="20" s="1"/>
  <c r="G2749" i="20"/>
  <c r="F2749" i="20"/>
  <c r="G2748" i="20"/>
  <c r="F2748" i="20"/>
  <c r="F2747" i="20"/>
  <c r="G2747" i="20" s="1"/>
  <c r="F2746" i="20"/>
  <c r="G2746" i="20" s="1"/>
  <c r="G2745" i="20"/>
  <c r="F2745" i="20"/>
  <c r="F2744" i="20"/>
  <c r="G2744" i="20" s="1"/>
  <c r="F2743" i="20"/>
  <c r="G2743" i="20" s="1"/>
  <c r="F2742" i="20"/>
  <c r="G2742" i="20" s="1"/>
  <c r="G2741" i="20"/>
  <c r="F2741" i="20"/>
  <c r="F2740" i="20"/>
  <c r="G2740" i="20" s="1"/>
  <c r="F2739" i="20"/>
  <c r="G2739" i="20" s="1"/>
  <c r="F2738" i="20"/>
  <c r="G2738" i="20" s="1"/>
  <c r="G2737" i="20"/>
  <c r="F2737" i="20"/>
  <c r="F2736" i="20"/>
  <c r="G2736" i="20" s="1"/>
  <c r="G2735" i="20"/>
  <c r="F2735" i="20"/>
  <c r="F2734" i="20"/>
  <c r="G2734" i="20" s="1"/>
  <c r="G2733" i="20"/>
  <c r="F2733" i="20"/>
  <c r="G2732" i="20"/>
  <c r="F2732" i="20"/>
  <c r="F2731" i="20"/>
  <c r="G2731" i="20" s="1"/>
  <c r="F2730" i="20"/>
  <c r="G2730" i="20" s="1"/>
  <c r="G2729" i="20"/>
  <c r="F2729" i="20"/>
  <c r="F2728" i="20"/>
  <c r="G2728" i="20" s="1"/>
  <c r="F2727" i="20"/>
  <c r="G2727" i="20" s="1"/>
  <c r="F2726" i="20"/>
  <c r="G2726" i="20" s="1"/>
  <c r="G2725" i="20"/>
  <c r="F2725" i="20"/>
  <c r="F2724" i="20"/>
  <c r="G2724" i="20" s="1"/>
  <c r="F2723" i="20"/>
  <c r="G2723" i="20" s="1"/>
  <c r="F2722" i="20"/>
  <c r="G2722" i="20" s="1"/>
  <c r="G2721" i="20"/>
  <c r="F2721" i="20"/>
  <c r="F2720" i="20"/>
  <c r="G2720" i="20" s="1"/>
  <c r="G2719" i="20"/>
  <c r="F2719" i="20"/>
  <c r="F2718" i="20"/>
  <c r="G2718" i="20" s="1"/>
  <c r="G2717" i="20"/>
  <c r="F2717" i="20"/>
  <c r="G2716" i="20"/>
  <c r="F2716" i="20"/>
  <c r="F2715" i="20"/>
  <c r="G2715" i="20" s="1"/>
  <c r="F2714" i="20"/>
  <c r="G2714" i="20" s="1"/>
  <c r="G2713" i="20"/>
  <c r="F2713" i="20"/>
  <c r="F2712" i="20"/>
  <c r="G2712" i="20" s="1"/>
  <c r="F2711" i="20"/>
  <c r="G2711" i="20" s="1"/>
  <c r="F2710" i="20"/>
  <c r="G2710" i="20" s="1"/>
  <c r="G2709" i="20"/>
  <c r="F2709" i="20"/>
  <c r="F2708" i="20"/>
  <c r="G2708" i="20" s="1"/>
  <c r="F2707" i="20"/>
  <c r="G2707" i="20" s="1"/>
  <c r="F2706" i="20"/>
  <c r="G2706" i="20" s="1"/>
  <c r="G2705" i="20"/>
  <c r="F2705" i="20"/>
  <c r="F2704" i="20"/>
  <c r="G2704" i="20" s="1"/>
  <c r="G2703" i="20"/>
  <c r="F2703" i="20"/>
  <c r="F2702" i="20"/>
  <c r="G2702" i="20" s="1"/>
  <c r="G2701" i="20"/>
  <c r="F2701" i="20"/>
  <c r="G2700" i="20"/>
  <c r="F2700" i="20"/>
  <c r="F2699" i="20"/>
  <c r="G2699" i="20" s="1"/>
  <c r="F2698" i="20"/>
  <c r="G2698" i="20" s="1"/>
  <c r="G2697" i="20"/>
  <c r="F2697" i="20"/>
  <c r="F2696" i="20"/>
  <c r="G2696" i="20" s="1"/>
  <c r="F2695" i="20"/>
  <c r="G2695" i="20" s="1"/>
  <c r="F2694" i="20"/>
  <c r="G2694" i="20" s="1"/>
  <c r="G2693" i="20"/>
  <c r="F2693" i="20"/>
  <c r="F2692" i="20"/>
  <c r="G2692" i="20" s="1"/>
  <c r="F2691" i="20"/>
  <c r="G2691" i="20" s="1"/>
  <c r="F2690" i="20"/>
  <c r="G2690" i="20" s="1"/>
  <c r="G2689" i="20"/>
  <c r="F2689" i="20"/>
  <c r="F2688" i="20"/>
  <c r="G2688" i="20" s="1"/>
  <c r="G2687" i="20"/>
  <c r="F2687" i="20"/>
  <c r="F2686" i="20"/>
  <c r="G2686" i="20" s="1"/>
  <c r="G2685" i="20"/>
  <c r="F2685" i="20"/>
  <c r="G2684" i="20"/>
  <c r="F2684" i="20"/>
  <c r="F2683" i="20"/>
  <c r="G2683" i="20" s="1"/>
  <c r="F2682" i="20"/>
  <c r="G2682" i="20" s="1"/>
  <c r="G2681" i="20"/>
  <c r="F2681" i="20"/>
  <c r="F2680" i="20"/>
  <c r="G2680" i="20" s="1"/>
  <c r="F2679" i="20"/>
  <c r="G2679" i="20" s="1"/>
  <c r="F2678" i="20"/>
  <c r="G2678" i="20" s="1"/>
  <c r="G2677" i="20"/>
  <c r="F2677" i="20"/>
  <c r="F2676" i="20"/>
  <c r="G2676" i="20" s="1"/>
  <c r="F2675" i="20"/>
  <c r="G2675" i="20" s="1"/>
  <c r="F2674" i="20"/>
  <c r="G2674" i="20" s="1"/>
  <c r="G2673" i="20"/>
  <c r="F2673" i="20"/>
  <c r="F2672" i="20"/>
  <c r="G2672" i="20" s="1"/>
  <c r="G2671" i="20"/>
  <c r="F2671" i="20"/>
  <c r="F2670" i="20"/>
  <c r="G2670" i="20" s="1"/>
  <c r="G2669" i="20"/>
  <c r="F2669" i="20"/>
  <c r="G2668" i="20"/>
  <c r="F2668" i="20"/>
  <c r="F2667" i="20"/>
  <c r="G2667" i="20" s="1"/>
  <c r="F2666" i="20"/>
  <c r="G2666" i="20" s="1"/>
  <c r="G2665" i="20"/>
  <c r="F2665" i="20"/>
  <c r="F2664" i="20"/>
  <c r="G2664" i="20" s="1"/>
  <c r="F2663" i="20"/>
  <c r="G2663" i="20" s="1"/>
  <c r="F2662" i="20"/>
  <c r="G2662" i="20" s="1"/>
  <c r="G2661" i="20"/>
  <c r="F2661" i="20"/>
  <c r="F2660" i="20"/>
  <c r="G2660" i="20" s="1"/>
  <c r="F2659" i="20"/>
  <c r="G2659" i="20" s="1"/>
  <c r="F2658" i="20"/>
  <c r="G2658" i="20" s="1"/>
  <c r="G2657" i="20"/>
  <c r="F2657" i="20"/>
  <c r="F2656" i="20"/>
  <c r="G2656" i="20" s="1"/>
  <c r="G2655" i="20"/>
  <c r="F2655" i="20"/>
  <c r="F2654" i="20"/>
  <c r="G2654" i="20" s="1"/>
  <c r="G2653" i="20"/>
  <c r="F2653" i="20"/>
  <c r="G2652" i="20"/>
  <c r="F2652" i="20"/>
  <c r="F2651" i="20"/>
  <c r="G2651" i="20" s="1"/>
  <c r="F2650" i="20"/>
  <c r="G2650" i="20" s="1"/>
  <c r="G2649" i="20"/>
  <c r="F2649" i="20"/>
  <c r="F2648" i="20"/>
  <c r="G2648" i="20" s="1"/>
  <c r="F2647" i="20"/>
  <c r="G2647" i="20" s="1"/>
  <c r="F2646" i="20"/>
  <c r="G2646" i="20" s="1"/>
  <c r="G2645" i="20"/>
  <c r="F2645" i="20"/>
  <c r="F2644" i="20"/>
  <c r="G2644" i="20" s="1"/>
  <c r="F2643" i="20"/>
  <c r="G2643" i="20" s="1"/>
  <c r="F2642" i="20"/>
  <c r="G2642" i="20" s="1"/>
  <c r="G2641" i="20"/>
  <c r="F2641" i="20"/>
  <c r="F2640" i="20"/>
  <c r="G2640" i="20" s="1"/>
  <c r="G2639" i="20"/>
  <c r="F2639" i="20"/>
  <c r="F2638" i="20"/>
  <c r="G2638" i="20" s="1"/>
  <c r="G2637" i="20"/>
  <c r="F2637" i="20"/>
  <c r="G2636" i="20"/>
  <c r="F2636" i="20"/>
  <c r="F2635" i="20"/>
  <c r="G2635" i="20" s="1"/>
  <c r="F2634" i="20"/>
  <c r="G2634" i="20" s="1"/>
  <c r="G2633" i="20"/>
  <c r="F2633" i="20"/>
  <c r="F2632" i="20"/>
  <c r="G2632" i="20" s="1"/>
  <c r="F2631" i="20"/>
  <c r="G2631" i="20" s="1"/>
  <c r="F2630" i="20"/>
  <c r="G2630" i="20" s="1"/>
  <c r="G2629" i="20"/>
  <c r="F2629" i="20"/>
  <c r="F2628" i="20"/>
  <c r="G2628" i="20" s="1"/>
  <c r="F2627" i="20"/>
  <c r="G2627" i="20" s="1"/>
  <c r="F2626" i="20"/>
  <c r="G2626" i="20" s="1"/>
  <c r="G2625" i="20"/>
  <c r="F2625" i="20"/>
  <c r="F2624" i="20"/>
  <c r="G2624" i="20" s="1"/>
  <c r="G2623" i="20"/>
  <c r="F2623" i="20"/>
  <c r="F2622" i="20"/>
  <c r="G2622" i="20" s="1"/>
  <c r="G2621" i="20"/>
  <c r="F2621" i="20"/>
  <c r="G2620" i="20"/>
  <c r="F2620" i="20"/>
  <c r="F2619" i="20"/>
  <c r="G2619" i="20" s="1"/>
  <c r="F2618" i="20"/>
  <c r="G2618" i="20" s="1"/>
  <c r="G2617" i="20"/>
  <c r="F2617" i="20"/>
  <c r="F2616" i="20"/>
  <c r="G2616" i="20" s="1"/>
  <c r="F2615" i="20"/>
  <c r="G2615" i="20" s="1"/>
  <c r="F2614" i="20"/>
  <c r="G2614" i="20" s="1"/>
  <c r="G2613" i="20"/>
  <c r="F2613" i="20"/>
  <c r="F2612" i="20"/>
  <c r="G2612" i="20" s="1"/>
  <c r="F2611" i="20"/>
  <c r="G2611" i="20" s="1"/>
  <c r="F2610" i="20"/>
  <c r="G2610" i="20" s="1"/>
  <c r="G2609" i="20"/>
  <c r="F2609" i="20"/>
  <c r="F2608" i="20"/>
  <c r="G2608" i="20" s="1"/>
  <c r="G2607" i="20"/>
  <c r="F2607" i="20"/>
  <c r="F2606" i="20"/>
  <c r="G2606" i="20" s="1"/>
  <c r="G2605" i="20"/>
  <c r="F2605" i="20"/>
  <c r="G2604" i="20"/>
  <c r="F2604" i="20"/>
  <c r="F2603" i="20"/>
  <c r="G2603" i="20" s="1"/>
  <c r="F2602" i="20"/>
  <c r="G2602" i="20" s="1"/>
  <c r="G2601" i="20"/>
  <c r="F2601" i="20"/>
  <c r="F2600" i="20"/>
  <c r="G2600" i="20" s="1"/>
  <c r="F2599" i="20"/>
  <c r="G2599" i="20" s="1"/>
  <c r="F2598" i="20"/>
  <c r="G2598" i="20" s="1"/>
  <c r="G2597" i="20"/>
  <c r="F2597" i="20"/>
  <c r="F2596" i="20"/>
  <c r="G2596" i="20" s="1"/>
  <c r="F2595" i="20"/>
  <c r="G2595" i="20" s="1"/>
  <c r="F2594" i="20"/>
  <c r="G2594" i="20" s="1"/>
  <c r="G2593" i="20"/>
  <c r="F2593" i="20"/>
  <c r="F2592" i="20"/>
  <c r="G2592" i="20" s="1"/>
  <c r="G2591" i="20"/>
  <c r="F2591" i="20"/>
  <c r="F2590" i="20"/>
  <c r="G2590" i="20" s="1"/>
  <c r="G2589" i="20"/>
  <c r="F2589" i="20"/>
  <c r="G2588" i="20"/>
  <c r="F2588" i="20"/>
  <c r="F2587" i="20"/>
  <c r="G2587" i="20" s="1"/>
  <c r="F2586" i="20"/>
  <c r="G2586" i="20" s="1"/>
  <c r="G2585" i="20"/>
  <c r="F2585" i="20"/>
  <c r="F2584" i="20"/>
  <c r="G2584" i="20" s="1"/>
  <c r="F2583" i="20"/>
  <c r="G2583" i="20" s="1"/>
  <c r="F2582" i="20"/>
  <c r="G2582" i="20" s="1"/>
  <c r="G2581" i="20"/>
  <c r="F2581" i="20"/>
  <c r="F2580" i="20"/>
  <c r="G2580" i="20" s="1"/>
  <c r="F2579" i="20"/>
  <c r="G2579" i="20" s="1"/>
  <c r="F2578" i="20"/>
  <c r="G2578" i="20" s="1"/>
  <c r="G2577" i="20"/>
  <c r="F2577" i="20"/>
  <c r="F2576" i="20"/>
  <c r="G2576" i="20" s="1"/>
  <c r="G2575" i="20"/>
  <c r="F2575" i="20"/>
  <c r="F2574" i="20"/>
  <c r="G2574" i="20" s="1"/>
  <c r="G2573" i="20"/>
  <c r="F2573" i="20"/>
  <c r="G2572" i="20"/>
  <c r="F2572" i="20"/>
  <c r="F2571" i="20"/>
  <c r="G2571" i="20" s="1"/>
  <c r="F2570" i="20"/>
  <c r="G2570" i="20" s="1"/>
  <c r="G2569" i="20"/>
  <c r="F2569" i="20"/>
  <c r="F2568" i="20"/>
  <c r="G2568" i="20" s="1"/>
  <c r="F2567" i="20"/>
  <c r="G2567" i="20" s="1"/>
  <c r="F2566" i="20"/>
  <c r="G2566" i="20" s="1"/>
  <c r="G2565" i="20"/>
  <c r="F2565" i="20"/>
  <c r="F2564" i="20"/>
  <c r="G2564" i="20" s="1"/>
  <c r="F2563" i="20"/>
  <c r="G2563" i="20" s="1"/>
  <c r="F2562" i="20"/>
  <c r="G2562" i="20" s="1"/>
  <c r="G2561" i="20"/>
  <c r="F2561" i="20"/>
  <c r="F2560" i="20"/>
  <c r="G2560" i="20" s="1"/>
  <c r="G2559" i="20"/>
  <c r="F2559" i="20"/>
  <c r="F2558" i="20"/>
  <c r="G2558" i="20" s="1"/>
  <c r="G2557" i="20"/>
  <c r="F2557" i="20"/>
  <c r="G2556" i="20"/>
  <c r="F2556" i="20"/>
  <c r="F2555" i="20"/>
  <c r="G2555" i="20" s="1"/>
  <c r="F2554" i="20"/>
  <c r="G2554" i="20" s="1"/>
  <c r="G2553" i="20"/>
  <c r="F2553" i="20"/>
  <c r="F2552" i="20"/>
  <c r="G2552" i="20" s="1"/>
  <c r="F2551" i="20"/>
  <c r="G2551" i="20" s="1"/>
  <c r="F2550" i="20"/>
  <c r="G2550" i="20" s="1"/>
  <c r="G2549" i="20"/>
  <c r="F2549" i="20"/>
  <c r="F2548" i="20"/>
  <c r="G2548" i="20" s="1"/>
  <c r="F2547" i="20"/>
  <c r="G2547" i="20" s="1"/>
  <c r="F2546" i="20"/>
  <c r="G2546" i="20" s="1"/>
  <c r="G2545" i="20"/>
  <c r="F2545" i="20"/>
  <c r="F2544" i="20"/>
  <c r="G2544" i="20" s="1"/>
  <c r="G2543" i="20"/>
  <c r="F2543" i="20"/>
  <c r="F2542" i="20"/>
  <c r="G2542" i="20" s="1"/>
  <c r="G2541" i="20"/>
  <c r="F2541" i="20"/>
  <c r="G2540" i="20"/>
  <c r="F2540" i="20"/>
  <c r="F2539" i="20"/>
  <c r="G2539" i="20" s="1"/>
  <c r="F2538" i="20"/>
  <c r="G2538" i="20" s="1"/>
  <c r="G2537" i="20"/>
  <c r="F2537" i="20"/>
  <c r="F2536" i="20"/>
  <c r="G2536" i="20" s="1"/>
  <c r="F2535" i="20"/>
  <c r="G2535" i="20" s="1"/>
  <c r="F2534" i="20"/>
  <c r="G2534" i="20" s="1"/>
  <c r="G2533" i="20"/>
  <c r="F2533" i="20"/>
  <c r="F2532" i="20"/>
  <c r="G2532" i="20" s="1"/>
  <c r="F2531" i="20"/>
  <c r="G2531" i="20" s="1"/>
  <c r="F2530" i="20"/>
  <c r="G2530" i="20" s="1"/>
  <c r="G2529" i="20"/>
  <c r="F2529" i="20"/>
  <c r="F2528" i="20"/>
  <c r="G2528" i="20" s="1"/>
  <c r="G2527" i="20"/>
  <c r="F2527" i="20"/>
  <c r="F2526" i="20"/>
  <c r="G2526" i="20" s="1"/>
  <c r="G2525" i="20"/>
  <c r="F2525" i="20"/>
  <c r="G2524" i="20"/>
  <c r="F2524" i="20"/>
  <c r="F2523" i="20"/>
  <c r="G2523" i="20" s="1"/>
  <c r="F2522" i="20"/>
  <c r="G2522" i="20" s="1"/>
  <c r="G2521" i="20"/>
  <c r="F2521" i="20"/>
  <c r="F2520" i="20"/>
  <c r="G2520" i="20" s="1"/>
  <c r="F2519" i="20"/>
  <c r="G2519" i="20" s="1"/>
  <c r="F2518" i="20"/>
  <c r="G2518" i="20" s="1"/>
  <c r="G2517" i="20"/>
  <c r="F2517" i="20"/>
  <c r="F2516" i="20"/>
  <c r="G2516" i="20" s="1"/>
  <c r="F2515" i="20"/>
  <c r="G2515" i="20" s="1"/>
  <c r="F2514" i="20"/>
  <c r="G2514" i="20" s="1"/>
  <c r="G2513" i="20"/>
  <c r="F2513" i="20"/>
  <c r="F2512" i="20"/>
  <c r="G2512" i="20" s="1"/>
  <c r="G2511" i="20"/>
  <c r="F2511" i="20"/>
  <c r="F2510" i="20"/>
  <c r="G2510" i="20" s="1"/>
  <c r="G2509" i="20"/>
  <c r="F2509" i="20"/>
  <c r="G2508" i="20"/>
  <c r="F2508" i="20"/>
  <c r="F2507" i="20"/>
  <c r="G2507" i="20" s="1"/>
  <c r="F2506" i="20"/>
  <c r="G2506" i="20" s="1"/>
  <c r="G2505" i="20"/>
  <c r="F2505" i="20"/>
  <c r="F2504" i="20"/>
  <c r="G2504" i="20" s="1"/>
  <c r="F2503" i="20"/>
  <c r="G2503" i="20" s="1"/>
  <c r="F2502" i="20"/>
  <c r="G2502" i="20" s="1"/>
  <c r="G2501" i="20"/>
  <c r="F2501" i="20"/>
  <c r="F2500" i="20"/>
  <c r="G2500" i="20" s="1"/>
  <c r="F2499" i="20"/>
  <c r="G2499" i="20" s="1"/>
  <c r="F2498" i="20"/>
  <c r="G2498" i="20" s="1"/>
  <c r="G2497" i="20"/>
  <c r="F2497" i="20"/>
  <c r="F2496" i="20"/>
  <c r="G2496" i="20" s="1"/>
  <c r="G2495" i="20"/>
  <c r="F2495" i="20"/>
  <c r="F2494" i="20"/>
  <c r="G2494" i="20" s="1"/>
  <c r="G2493" i="20"/>
  <c r="F2493" i="20"/>
  <c r="G2492" i="20"/>
  <c r="F2492" i="20"/>
  <c r="F2491" i="20"/>
  <c r="G2491" i="20" s="1"/>
  <c r="F2490" i="20"/>
  <c r="G2490" i="20" s="1"/>
  <c r="G2489" i="20"/>
  <c r="F2489" i="20"/>
  <c r="F2488" i="20"/>
  <c r="G2488" i="20" s="1"/>
  <c r="F2487" i="20"/>
  <c r="G2487" i="20" s="1"/>
  <c r="F2486" i="20"/>
  <c r="G2486" i="20" s="1"/>
  <c r="G2485" i="20"/>
  <c r="F2485" i="20"/>
  <c r="F2484" i="20"/>
  <c r="G2484" i="20" s="1"/>
  <c r="F2483" i="20"/>
  <c r="G2483" i="20" s="1"/>
  <c r="F2482" i="20"/>
  <c r="G2482" i="20" s="1"/>
  <c r="G2481" i="20"/>
  <c r="F2481" i="20"/>
  <c r="F2480" i="20"/>
  <c r="G2480" i="20" s="1"/>
  <c r="G2479" i="20"/>
  <c r="F2479" i="20"/>
  <c r="F2478" i="20"/>
  <c r="G2478" i="20" s="1"/>
  <c r="G2477" i="20"/>
  <c r="F2477" i="20"/>
  <c r="G2476" i="20"/>
  <c r="F2476" i="20"/>
  <c r="F2475" i="20"/>
  <c r="G2475" i="20" s="1"/>
  <c r="F2474" i="20"/>
  <c r="G2474" i="20" s="1"/>
  <c r="G2473" i="20"/>
  <c r="F2473" i="20"/>
  <c r="F2472" i="20"/>
  <c r="G2472" i="20" s="1"/>
  <c r="F2471" i="20"/>
  <c r="G2471" i="20" s="1"/>
  <c r="F2470" i="20"/>
  <c r="G2470" i="20" s="1"/>
  <c r="G2469" i="20"/>
  <c r="F2469" i="20"/>
  <c r="F2468" i="20"/>
  <c r="G2468" i="20" s="1"/>
  <c r="F2467" i="20"/>
  <c r="G2467" i="20" s="1"/>
  <c r="F2466" i="20"/>
  <c r="G2466" i="20" s="1"/>
  <c r="G2465" i="20"/>
  <c r="F2465" i="20"/>
  <c r="F2464" i="20"/>
  <c r="G2464" i="20" s="1"/>
  <c r="G2463" i="20"/>
  <c r="F2463" i="20"/>
  <c r="F2462" i="20"/>
  <c r="G2462" i="20" s="1"/>
  <c r="G2461" i="20"/>
  <c r="F2461" i="20"/>
  <c r="G2460" i="20"/>
  <c r="F2460" i="20"/>
  <c r="F2459" i="20"/>
  <c r="G2459" i="20" s="1"/>
  <c r="F2458" i="20"/>
  <c r="G2458" i="20" s="1"/>
  <c r="G2457" i="20"/>
  <c r="F2457" i="20"/>
  <c r="F2456" i="20"/>
  <c r="G2456" i="20" s="1"/>
  <c r="F2455" i="20"/>
  <c r="G2455" i="20" s="1"/>
  <c r="F2454" i="20"/>
  <c r="G2454" i="20" s="1"/>
  <c r="G2453" i="20"/>
  <c r="F2453" i="20"/>
  <c r="F2452" i="20"/>
  <c r="G2452" i="20" s="1"/>
  <c r="F2451" i="20"/>
  <c r="G2451" i="20" s="1"/>
  <c r="F2450" i="20"/>
  <c r="G2450" i="20" s="1"/>
  <c r="G2449" i="20"/>
  <c r="F2449" i="20"/>
  <c r="F2448" i="20"/>
  <c r="G2448" i="20" s="1"/>
  <c r="G2447" i="20"/>
  <c r="F2447" i="20"/>
  <c r="F2446" i="20"/>
  <c r="G2446" i="20" s="1"/>
  <c r="G2445" i="20"/>
  <c r="F2445" i="20"/>
  <c r="G2444" i="20"/>
  <c r="F2444" i="20"/>
  <c r="F2443" i="20"/>
  <c r="G2443" i="20" s="1"/>
  <c r="F2442" i="20"/>
  <c r="G2442" i="20" s="1"/>
  <c r="G2441" i="20"/>
  <c r="F2441" i="20"/>
  <c r="F2440" i="20"/>
  <c r="G2440" i="20" s="1"/>
  <c r="F2439" i="20"/>
  <c r="G2439" i="20" s="1"/>
  <c r="F2438" i="20"/>
  <c r="G2438" i="20" s="1"/>
  <c r="G2437" i="20"/>
  <c r="F2437" i="20"/>
  <c r="F2436" i="20"/>
  <c r="G2436" i="20" s="1"/>
  <c r="F2435" i="20"/>
  <c r="G2435" i="20" s="1"/>
  <c r="F2434" i="20"/>
  <c r="G2434" i="20" s="1"/>
  <c r="G2433" i="20"/>
  <c r="F2433" i="20"/>
  <c r="F2432" i="20"/>
  <c r="G2432" i="20" s="1"/>
  <c r="G2431" i="20"/>
  <c r="F2431" i="20"/>
  <c r="F2430" i="20"/>
  <c r="G2430" i="20" s="1"/>
  <c r="G2429" i="20"/>
  <c r="F2429" i="20"/>
  <c r="G2428" i="20"/>
  <c r="F2428" i="20"/>
  <c r="F2427" i="20"/>
  <c r="G2427" i="20" s="1"/>
  <c r="F2426" i="20"/>
  <c r="G2426" i="20" s="1"/>
  <c r="G2425" i="20"/>
  <c r="F2425" i="20"/>
  <c r="F2424" i="20"/>
  <c r="G2424" i="20" s="1"/>
  <c r="F2423" i="20"/>
  <c r="G2423" i="20" s="1"/>
  <c r="F2422" i="20"/>
  <c r="G2422" i="20" s="1"/>
  <c r="G2421" i="20"/>
  <c r="F2421" i="20"/>
  <c r="F2420" i="20"/>
  <c r="G2420" i="20" s="1"/>
  <c r="F2419" i="20"/>
  <c r="G2419" i="20" s="1"/>
  <c r="F2418" i="20"/>
  <c r="G2418" i="20" s="1"/>
  <c r="G2417" i="20"/>
  <c r="F2417" i="20"/>
  <c r="F2416" i="20"/>
  <c r="G2416" i="20" s="1"/>
  <c r="G2415" i="20"/>
  <c r="F2415" i="20"/>
  <c r="F2414" i="20"/>
  <c r="G2414" i="20" s="1"/>
  <c r="G2413" i="20"/>
  <c r="F2413" i="20"/>
  <c r="G2412" i="20"/>
  <c r="F2412" i="20"/>
  <c r="F2411" i="20"/>
  <c r="G2411" i="20" s="1"/>
  <c r="F2410" i="20"/>
  <c r="G2410" i="20" s="1"/>
  <c r="G2409" i="20"/>
  <c r="F2409" i="20"/>
  <c r="F2408" i="20"/>
  <c r="G2408" i="20" s="1"/>
  <c r="F2407" i="20"/>
  <c r="G2407" i="20" s="1"/>
  <c r="F2406" i="20"/>
  <c r="G2406" i="20" s="1"/>
  <c r="G2405" i="20"/>
  <c r="F2405" i="20"/>
  <c r="F2404" i="20"/>
  <c r="G2404" i="20" s="1"/>
  <c r="F2403" i="20"/>
  <c r="G2403" i="20" s="1"/>
  <c r="F2402" i="20"/>
  <c r="G2402" i="20" s="1"/>
  <c r="G2401" i="20"/>
  <c r="F2401" i="20"/>
  <c r="F2400" i="20"/>
  <c r="G2400" i="20" s="1"/>
  <c r="G2399" i="20"/>
  <c r="F2399" i="20"/>
  <c r="F2398" i="20"/>
  <c r="G2398" i="20" s="1"/>
  <c r="G2397" i="20"/>
  <c r="F2397" i="20"/>
  <c r="G2396" i="20"/>
  <c r="F2396" i="20"/>
  <c r="F2395" i="20"/>
  <c r="G2395" i="20" s="1"/>
  <c r="F2394" i="20"/>
  <c r="G2394" i="20" s="1"/>
  <c r="G2393" i="20"/>
  <c r="F2393" i="20"/>
  <c r="F2392" i="20"/>
  <c r="G2392" i="20" s="1"/>
  <c r="F2391" i="20"/>
  <c r="G2391" i="20" s="1"/>
  <c r="F2390" i="20"/>
  <c r="G2390" i="20" s="1"/>
  <c r="G2389" i="20"/>
  <c r="F2389" i="20"/>
  <c r="F2388" i="20"/>
  <c r="G2388" i="20" s="1"/>
  <c r="F2387" i="20"/>
  <c r="G2387" i="20" s="1"/>
  <c r="F2386" i="20"/>
  <c r="G2386" i="20" s="1"/>
  <c r="G2385" i="20"/>
  <c r="F2385" i="20"/>
  <c r="F2384" i="20"/>
  <c r="G2384" i="20" s="1"/>
  <c r="G2383" i="20"/>
  <c r="F2383" i="20"/>
  <c r="F2382" i="20"/>
  <c r="G2382" i="20" s="1"/>
  <c r="G2381" i="20"/>
  <c r="F2381" i="20"/>
  <c r="G2380" i="20"/>
  <c r="F2380" i="20"/>
  <c r="F2379" i="20"/>
  <c r="G2379" i="20" s="1"/>
  <c r="F2378" i="20"/>
  <c r="G2378" i="20" s="1"/>
  <c r="G2377" i="20"/>
  <c r="F2377" i="20"/>
  <c r="F2376" i="20"/>
  <c r="G2376" i="20" s="1"/>
  <c r="F2375" i="20"/>
  <c r="G2375" i="20" s="1"/>
  <c r="F2374" i="20"/>
  <c r="G2374" i="20" s="1"/>
  <c r="G2373" i="20"/>
  <c r="F2373" i="20"/>
  <c r="F2372" i="20"/>
  <c r="G2372" i="20" s="1"/>
  <c r="F2371" i="20"/>
  <c r="G2371" i="20" s="1"/>
  <c r="F2370" i="20"/>
  <c r="G2370" i="20" s="1"/>
  <c r="G2369" i="20"/>
  <c r="F2369" i="20"/>
  <c r="F2368" i="20"/>
  <c r="G2368" i="20" s="1"/>
  <c r="G2367" i="20"/>
  <c r="F2367" i="20"/>
  <c r="F2366" i="20"/>
  <c r="G2366" i="20" s="1"/>
  <c r="G2365" i="20"/>
  <c r="F2365" i="20"/>
  <c r="G2364" i="20"/>
  <c r="F2364" i="20"/>
  <c r="F2363" i="20"/>
  <c r="G2363" i="20" s="1"/>
  <c r="F2362" i="20"/>
  <c r="G2362" i="20" s="1"/>
  <c r="G2361" i="20"/>
  <c r="F2361" i="20"/>
  <c r="F2360" i="20"/>
  <c r="G2360" i="20" s="1"/>
  <c r="F2359" i="20"/>
  <c r="G2359" i="20" s="1"/>
  <c r="F2358" i="20"/>
  <c r="G2358" i="20" s="1"/>
  <c r="G2357" i="20"/>
  <c r="F2357" i="20"/>
  <c r="F2356" i="20"/>
  <c r="G2356" i="20" s="1"/>
  <c r="F2355" i="20"/>
  <c r="G2355" i="20" s="1"/>
  <c r="F2354" i="20"/>
  <c r="G2354" i="20" s="1"/>
  <c r="G2353" i="20"/>
  <c r="F2353" i="20"/>
  <c r="F2352" i="20"/>
  <c r="G2352" i="20" s="1"/>
  <c r="G2351" i="20"/>
  <c r="F2351" i="20"/>
  <c r="F2350" i="20"/>
  <c r="G2350" i="20" s="1"/>
  <c r="G2349" i="20"/>
  <c r="F2349" i="20"/>
  <c r="G2348" i="20"/>
  <c r="F2348" i="20"/>
  <c r="F2347" i="20"/>
  <c r="G2347" i="20" s="1"/>
  <c r="F2346" i="20"/>
  <c r="G2346" i="20" s="1"/>
  <c r="G2345" i="20"/>
  <c r="F2345" i="20"/>
  <c r="F2344" i="20"/>
  <c r="G2344" i="20" s="1"/>
  <c r="F2343" i="20"/>
  <c r="G2343" i="20" s="1"/>
  <c r="F2342" i="20"/>
  <c r="G2342" i="20" s="1"/>
  <c r="G2341" i="20"/>
  <c r="F2341" i="20"/>
  <c r="F2340" i="20"/>
  <c r="G2340" i="20" s="1"/>
  <c r="F2339" i="20"/>
  <c r="G2339" i="20" s="1"/>
  <c r="F2338" i="20"/>
  <c r="G2338" i="20" s="1"/>
  <c r="G2337" i="20"/>
  <c r="F2337" i="20"/>
  <c r="F2336" i="20"/>
  <c r="G2336" i="20" s="1"/>
  <c r="G2335" i="20"/>
  <c r="F2335" i="20"/>
  <c r="F2334" i="20"/>
  <c r="G2334" i="20" s="1"/>
  <c r="G2333" i="20"/>
  <c r="F2333" i="20"/>
  <c r="G2332" i="20"/>
  <c r="F2332" i="20"/>
  <c r="F2331" i="20"/>
  <c r="G2331" i="20" s="1"/>
  <c r="F2330" i="20"/>
  <c r="G2330" i="20" s="1"/>
  <c r="G2329" i="20"/>
  <c r="F2329" i="20"/>
  <c r="F2328" i="20"/>
  <c r="G2328" i="20" s="1"/>
  <c r="F2327" i="20"/>
  <c r="G2327" i="20" s="1"/>
  <c r="F2326" i="20"/>
  <c r="G2326" i="20" s="1"/>
  <c r="G2325" i="20"/>
  <c r="F2325" i="20"/>
  <c r="F2324" i="20"/>
  <c r="G2324" i="20" s="1"/>
  <c r="F2323" i="20"/>
  <c r="G2323" i="20" s="1"/>
  <c r="F2322" i="20"/>
  <c r="G2322" i="20" s="1"/>
  <c r="G2321" i="20"/>
  <c r="F2321" i="20"/>
  <c r="F2320" i="20"/>
  <c r="G2320" i="20" s="1"/>
  <c r="G2319" i="20"/>
  <c r="F2319" i="20"/>
  <c r="F2318" i="20"/>
  <c r="G2318" i="20" s="1"/>
  <c r="G2317" i="20"/>
  <c r="F2317" i="20"/>
  <c r="G2316" i="20"/>
  <c r="F2316" i="20"/>
  <c r="F2315" i="20"/>
  <c r="G2315" i="20" s="1"/>
  <c r="F2314" i="20"/>
  <c r="G2314" i="20" s="1"/>
  <c r="G2313" i="20"/>
  <c r="F2313" i="20"/>
  <c r="F2312" i="20"/>
  <c r="G2312" i="20" s="1"/>
  <c r="F2311" i="20"/>
  <c r="G2311" i="20" s="1"/>
  <c r="F2310" i="20"/>
  <c r="G2310" i="20" s="1"/>
  <c r="G2309" i="20"/>
  <c r="F2309" i="20"/>
  <c r="F2308" i="20"/>
  <c r="G2308" i="20" s="1"/>
  <c r="F2307" i="20"/>
  <c r="G2307" i="20" s="1"/>
  <c r="F2306" i="20"/>
  <c r="G2306" i="20" s="1"/>
  <c r="G2305" i="20"/>
  <c r="F2305" i="20"/>
  <c r="F2304" i="20"/>
  <c r="G2304" i="20" s="1"/>
  <c r="G2303" i="20"/>
  <c r="F2303" i="20"/>
  <c r="F2302" i="20"/>
  <c r="G2302" i="20" s="1"/>
  <c r="G2301" i="20"/>
  <c r="F2301" i="20"/>
  <c r="G2300" i="20"/>
  <c r="F2300" i="20"/>
  <c r="F2299" i="20"/>
  <c r="G2299" i="20" s="1"/>
  <c r="F2298" i="20"/>
  <c r="G2298" i="20" s="1"/>
  <c r="G2297" i="20"/>
  <c r="F2297" i="20"/>
  <c r="F2296" i="20"/>
  <c r="G2296" i="20" s="1"/>
  <c r="F2295" i="20"/>
  <c r="G2295" i="20" s="1"/>
  <c r="F2294" i="20"/>
  <c r="G2294" i="20" s="1"/>
  <c r="G2293" i="20"/>
  <c r="F2293" i="20"/>
  <c r="F2292" i="20"/>
  <c r="G2292" i="20" s="1"/>
  <c r="F2291" i="20"/>
  <c r="G2291" i="20" s="1"/>
  <c r="F2290" i="20"/>
  <c r="G2290" i="20" s="1"/>
  <c r="G2289" i="20"/>
  <c r="F2289" i="20"/>
  <c r="F2288" i="20"/>
  <c r="G2288" i="20" s="1"/>
  <c r="G2287" i="20"/>
  <c r="F2287" i="20"/>
  <c r="F2286" i="20"/>
  <c r="G2286" i="20" s="1"/>
  <c r="G2285" i="20"/>
  <c r="F2285" i="20"/>
  <c r="G2284" i="20"/>
  <c r="F2284" i="20"/>
  <c r="F2283" i="20"/>
  <c r="G2283" i="20" s="1"/>
  <c r="F2282" i="20"/>
  <c r="G2282" i="20" s="1"/>
  <c r="G2281" i="20"/>
  <c r="F2281" i="20"/>
  <c r="F2280" i="20"/>
  <c r="G2280" i="20" s="1"/>
  <c r="F2279" i="20"/>
  <c r="G2279" i="20" s="1"/>
  <c r="F2278" i="20"/>
  <c r="G2278" i="20" s="1"/>
  <c r="G2277" i="20"/>
  <c r="F2277" i="20"/>
  <c r="F2276" i="20"/>
  <c r="G2276" i="20" s="1"/>
  <c r="F2275" i="20"/>
  <c r="G2275" i="20" s="1"/>
  <c r="F2274" i="20"/>
  <c r="G2274" i="20" s="1"/>
  <c r="G2273" i="20"/>
  <c r="F2273" i="20"/>
  <c r="F2272" i="20"/>
  <c r="G2272" i="20" s="1"/>
  <c r="G2271" i="20"/>
  <c r="F2271" i="20"/>
  <c r="F2270" i="20"/>
  <c r="G2270" i="20" s="1"/>
  <c r="G2269" i="20"/>
  <c r="F2269" i="20"/>
  <c r="G2268" i="20"/>
  <c r="F2268" i="20"/>
  <c r="F2267" i="20"/>
  <c r="G2267" i="20" s="1"/>
  <c r="F2266" i="20"/>
  <c r="G2266" i="20" s="1"/>
  <c r="G2265" i="20"/>
  <c r="F2265" i="20"/>
  <c r="F2264" i="20"/>
  <c r="G2264" i="20" s="1"/>
  <c r="F2263" i="20"/>
  <c r="G2263" i="20" s="1"/>
  <c r="F2262" i="20"/>
  <c r="G2262" i="20" s="1"/>
  <c r="G2261" i="20"/>
  <c r="F2261" i="20"/>
  <c r="F2260" i="20"/>
  <c r="G2260" i="20" s="1"/>
  <c r="F2259" i="20"/>
  <c r="G2259" i="20" s="1"/>
  <c r="F2258" i="20"/>
  <c r="G2258" i="20" s="1"/>
  <c r="G2257" i="20"/>
  <c r="F2257" i="20"/>
  <c r="F2256" i="20"/>
  <c r="G2256" i="20" s="1"/>
  <c r="G2255" i="20"/>
  <c r="F2255" i="20"/>
  <c r="F2254" i="20"/>
  <c r="G2254" i="20" s="1"/>
  <c r="G2253" i="20"/>
  <c r="F2253" i="20"/>
  <c r="G2252" i="20"/>
  <c r="F2252" i="20"/>
  <c r="F2251" i="20"/>
  <c r="G2251" i="20" s="1"/>
  <c r="F2250" i="20"/>
  <c r="G2250" i="20" s="1"/>
  <c r="G2249" i="20"/>
  <c r="F2249" i="20"/>
  <c r="F2248" i="20"/>
  <c r="G2248" i="20" s="1"/>
  <c r="F2247" i="20"/>
  <c r="G2247" i="20" s="1"/>
  <c r="F2246" i="20"/>
  <c r="G2246" i="20" s="1"/>
  <c r="G2245" i="20"/>
  <c r="F2245" i="20"/>
  <c r="F2244" i="20"/>
  <c r="G2244" i="20" s="1"/>
  <c r="F2243" i="20"/>
  <c r="G2243" i="20" s="1"/>
  <c r="F2242" i="20"/>
  <c r="G2242" i="20" s="1"/>
  <c r="G2241" i="20"/>
  <c r="F2241" i="20"/>
  <c r="F2240" i="20"/>
  <c r="G2240" i="20" s="1"/>
  <c r="G2239" i="20"/>
  <c r="F2239" i="20"/>
  <c r="F2238" i="20"/>
  <c r="G2238" i="20" s="1"/>
  <c r="G2237" i="20"/>
  <c r="F2237" i="20"/>
  <c r="G2236" i="20"/>
  <c r="F2236" i="20"/>
  <c r="F2235" i="20"/>
  <c r="G2235" i="20" s="1"/>
  <c r="F2234" i="20"/>
  <c r="G2234" i="20" s="1"/>
  <c r="G2233" i="20"/>
  <c r="F2233" i="20"/>
  <c r="F2232" i="20"/>
  <c r="G2232" i="20" s="1"/>
  <c r="F2231" i="20"/>
  <c r="G2231" i="20" s="1"/>
  <c r="F2230" i="20"/>
  <c r="G2230" i="20" s="1"/>
  <c r="G2229" i="20"/>
  <c r="F2229" i="20"/>
  <c r="F2228" i="20"/>
  <c r="G2228" i="20" s="1"/>
  <c r="F2227" i="20"/>
  <c r="G2227" i="20" s="1"/>
  <c r="F2226" i="20"/>
  <c r="G2226" i="20" s="1"/>
  <c r="G2225" i="20"/>
  <c r="F2225" i="20"/>
  <c r="F2224" i="20"/>
  <c r="G2224" i="20" s="1"/>
  <c r="G2223" i="20"/>
  <c r="F2223" i="20"/>
  <c r="F2222" i="20"/>
  <c r="G2222" i="20" s="1"/>
  <c r="G2221" i="20"/>
  <c r="F2221" i="20"/>
  <c r="G2220" i="20"/>
  <c r="F2220" i="20"/>
  <c r="F2219" i="20"/>
  <c r="G2219" i="20" s="1"/>
  <c r="F2218" i="20"/>
  <c r="G2218" i="20" s="1"/>
  <c r="G2217" i="20"/>
  <c r="F2217" i="20"/>
  <c r="F2216" i="20"/>
  <c r="G2216" i="20" s="1"/>
  <c r="F2215" i="20"/>
  <c r="G2215" i="20" s="1"/>
  <c r="F2214" i="20"/>
  <c r="G2214" i="20" s="1"/>
  <c r="G2213" i="20"/>
  <c r="F2213" i="20"/>
  <c r="F2212" i="20"/>
  <c r="G2212" i="20" s="1"/>
  <c r="F2211" i="20"/>
  <c r="G2211" i="20" s="1"/>
  <c r="F2210" i="20"/>
  <c r="G2210" i="20" s="1"/>
  <c r="G2209" i="20"/>
  <c r="F2209" i="20"/>
  <c r="F2208" i="20"/>
  <c r="G2208" i="20" s="1"/>
  <c r="G2207" i="20"/>
  <c r="F2207" i="20"/>
  <c r="F2206" i="20"/>
  <c r="G2206" i="20" s="1"/>
  <c r="G2205" i="20"/>
  <c r="F2205" i="20"/>
  <c r="G2204" i="20"/>
  <c r="F2204" i="20"/>
  <c r="F2203" i="20"/>
  <c r="G2203" i="20" s="1"/>
  <c r="F2202" i="20"/>
  <c r="G2202" i="20" s="1"/>
  <c r="G2201" i="20"/>
  <c r="F2201" i="20"/>
  <c r="F2200" i="20"/>
  <c r="G2200" i="20" s="1"/>
  <c r="F2199" i="20"/>
  <c r="G2199" i="20" s="1"/>
  <c r="F2198" i="20"/>
  <c r="G2198" i="20" s="1"/>
  <c r="G2197" i="20"/>
  <c r="F2197" i="20"/>
  <c r="F2196" i="20"/>
  <c r="G2196" i="20" s="1"/>
  <c r="F2195" i="20"/>
  <c r="G2195" i="20" s="1"/>
  <c r="F2194" i="20"/>
  <c r="G2194" i="20" s="1"/>
  <c r="G2193" i="20"/>
  <c r="F2193" i="20"/>
  <c r="F2192" i="20"/>
  <c r="G2192" i="20" s="1"/>
  <c r="G2191" i="20"/>
  <c r="F2191" i="20"/>
  <c r="F2190" i="20"/>
  <c r="G2190" i="20" s="1"/>
  <c r="G2189" i="20"/>
  <c r="F2189" i="20"/>
  <c r="G2188" i="20"/>
  <c r="F2188" i="20"/>
  <c r="F2187" i="20"/>
  <c r="G2187" i="20" s="1"/>
  <c r="F2186" i="20"/>
  <c r="G2186" i="20" s="1"/>
  <c r="G2185" i="20"/>
  <c r="F2185" i="20"/>
  <c r="F2184" i="20"/>
  <c r="G2184" i="20" s="1"/>
  <c r="F2183" i="20"/>
  <c r="G2183" i="20" s="1"/>
  <c r="F2182" i="20"/>
  <c r="G2182" i="20" s="1"/>
  <c r="G2181" i="20"/>
  <c r="F2181" i="20"/>
  <c r="F2180" i="20"/>
  <c r="G2180" i="20" s="1"/>
  <c r="F2179" i="20"/>
  <c r="G2179" i="20" s="1"/>
  <c r="F2178" i="20"/>
  <c r="G2178" i="20" s="1"/>
  <c r="G2177" i="20"/>
  <c r="F2177" i="20"/>
  <c r="F2176" i="20"/>
  <c r="G2176" i="20" s="1"/>
  <c r="G2175" i="20"/>
  <c r="F2175" i="20"/>
  <c r="F2174" i="20"/>
  <c r="G2174" i="20" s="1"/>
  <c r="G2173" i="20"/>
  <c r="F2173" i="20"/>
  <c r="G2172" i="20"/>
  <c r="F2172" i="20"/>
  <c r="F2171" i="20"/>
  <c r="G2171" i="20" s="1"/>
  <c r="F2170" i="20"/>
  <c r="G2170" i="20" s="1"/>
  <c r="G2169" i="20"/>
  <c r="F2169" i="20"/>
  <c r="F2168" i="20"/>
  <c r="G2168" i="20" s="1"/>
  <c r="F2167" i="20"/>
  <c r="G2167" i="20" s="1"/>
  <c r="F2166" i="20"/>
  <c r="G2166" i="20" s="1"/>
  <c r="G2165" i="20"/>
  <c r="F2165" i="20"/>
  <c r="F2164" i="20"/>
  <c r="G2164" i="20" s="1"/>
  <c r="F2163" i="20"/>
  <c r="G2163" i="20" s="1"/>
  <c r="F2162" i="20"/>
  <c r="G2162" i="20" s="1"/>
  <c r="G2161" i="20"/>
  <c r="F2161" i="20"/>
  <c r="F2160" i="20"/>
  <c r="G2160" i="20" s="1"/>
  <c r="G2159" i="20"/>
  <c r="F2159" i="20"/>
  <c r="F2158" i="20"/>
  <c r="G2158" i="20" s="1"/>
  <c r="G2157" i="20"/>
  <c r="F2157" i="20"/>
  <c r="G2156" i="20"/>
  <c r="F2156" i="20"/>
  <c r="F2155" i="20"/>
  <c r="G2155" i="20" s="1"/>
  <c r="F2154" i="20"/>
  <c r="G2154" i="20" s="1"/>
  <c r="G2153" i="20"/>
  <c r="F2153" i="20"/>
  <c r="F2152" i="20"/>
  <c r="G2152" i="20" s="1"/>
  <c r="F2151" i="20"/>
  <c r="G2151" i="20" s="1"/>
  <c r="F2150" i="20"/>
  <c r="G2150" i="20" s="1"/>
  <c r="G2149" i="20"/>
  <c r="F2149" i="20"/>
  <c r="F2148" i="20"/>
  <c r="G2148" i="20" s="1"/>
  <c r="F2147" i="20"/>
  <c r="G2147" i="20" s="1"/>
  <c r="F2146" i="20"/>
  <c r="G2146" i="20" s="1"/>
  <c r="G2145" i="20"/>
  <c r="F2145" i="20"/>
  <c r="F2144" i="20"/>
  <c r="G2144" i="20" s="1"/>
  <c r="G2143" i="20"/>
  <c r="F2143" i="20"/>
  <c r="F2142" i="20"/>
  <c r="G2142" i="20" s="1"/>
  <c r="G2141" i="20"/>
  <c r="F2141" i="20"/>
  <c r="G2140" i="20"/>
  <c r="F2140" i="20"/>
  <c r="F2139" i="20"/>
  <c r="G2139" i="20" s="1"/>
  <c r="F2138" i="20"/>
  <c r="G2138" i="20" s="1"/>
  <c r="G2137" i="20"/>
  <c r="F2137" i="20"/>
  <c r="F2136" i="20"/>
  <c r="G2136" i="20" s="1"/>
  <c r="F2135" i="20"/>
  <c r="G2135" i="20" s="1"/>
  <c r="F2134" i="20"/>
  <c r="G2134" i="20" s="1"/>
  <c r="G2133" i="20"/>
  <c r="F2133" i="20"/>
  <c r="F2132" i="20"/>
  <c r="G2132" i="20" s="1"/>
  <c r="F2131" i="20"/>
  <c r="G2131" i="20" s="1"/>
  <c r="F2130" i="20"/>
  <c r="G2130" i="20" s="1"/>
  <c r="G2129" i="20"/>
  <c r="F2129" i="20"/>
  <c r="F2128" i="20"/>
  <c r="G2128" i="20" s="1"/>
  <c r="G2127" i="20"/>
  <c r="F2127" i="20"/>
  <c r="F2126" i="20"/>
  <c r="G2126" i="20" s="1"/>
  <c r="G2125" i="20"/>
  <c r="F2125" i="20"/>
  <c r="G2124" i="20"/>
  <c r="F2124" i="20"/>
  <c r="F2123" i="20"/>
  <c r="G2123" i="20" s="1"/>
  <c r="F2122" i="20"/>
  <c r="G2122" i="20" s="1"/>
  <c r="G2121" i="20"/>
  <c r="F2121" i="20"/>
  <c r="F2120" i="20"/>
  <c r="G2120" i="20" s="1"/>
  <c r="F2119" i="20"/>
  <c r="G2119" i="20" s="1"/>
  <c r="F2118" i="20"/>
  <c r="G2118" i="20" s="1"/>
  <c r="G2117" i="20"/>
  <c r="F2117" i="20"/>
  <c r="F2116" i="20"/>
  <c r="G2116" i="20" s="1"/>
  <c r="F2115" i="20"/>
  <c r="G2115" i="20" s="1"/>
  <c r="F2114" i="20"/>
  <c r="G2114" i="20" s="1"/>
  <c r="G2113" i="20"/>
  <c r="F2113" i="20"/>
  <c r="F2112" i="20"/>
  <c r="G2112" i="20" s="1"/>
  <c r="G2111" i="20"/>
  <c r="F2111" i="20"/>
  <c r="F2110" i="20"/>
  <c r="G2110" i="20" s="1"/>
  <c r="G2109" i="20"/>
  <c r="F2109" i="20"/>
  <c r="G2108" i="20"/>
  <c r="F2108" i="20"/>
  <c r="F2107" i="20"/>
  <c r="G2107" i="20" s="1"/>
  <c r="F2106" i="20"/>
  <c r="G2106" i="20" s="1"/>
  <c r="G2105" i="20"/>
  <c r="F2105" i="20"/>
  <c r="F2104" i="20"/>
  <c r="G2104" i="20" s="1"/>
  <c r="F2103" i="20"/>
  <c r="G2103" i="20" s="1"/>
  <c r="F2102" i="20"/>
  <c r="G2102" i="20" s="1"/>
  <c r="G2101" i="20"/>
  <c r="F2101" i="20"/>
  <c r="F2100" i="20"/>
  <c r="G2100" i="20" s="1"/>
  <c r="F2099" i="20"/>
  <c r="G2099" i="20" s="1"/>
  <c r="F2098" i="20"/>
  <c r="G2098" i="20" s="1"/>
  <c r="G2097" i="20"/>
  <c r="F2097" i="20"/>
  <c r="F2096" i="20"/>
  <c r="G2096" i="20" s="1"/>
  <c r="G2095" i="20"/>
  <c r="F2095" i="20"/>
  <c r="F2094" i="20"/>
  <c r="G2094" i="20" s="1"/>
  <c r="G2093" i="20"/>
  <c r="F2093" i="20"/>
  <c r="G2092" i="20"/>
  <c r="F2092" i="20"/>
  <c r="F2091" i="20"/>
  <c r="G2091" i="20" s="1"/>
  <c r="F2090" i="20"/>
  <c r="G2090" i="20" s="1"/>
  <c r="G2089" i="20"/>
  <c r="F2089" i="20"/>
  <c r="F2088" i="20"/>
  <c r="G2088" i="20" s="1"/>
  <c r="F2087" i="20"/>
  <c r="G2087" i="20" s="1"/>
  <c r="F2086" i="20"/>
  <c r="G2086" i="20" s="1"/>
  <c r="G2085" i="20"/>
  <c r="F2085" i="20"/>
  <c r="F2084" i="20"/>
  <c r="G2084" i="20" s="1"/>
  <c r="F2083" i="20"/>
  <c r="G2083" i="20" s="1"/>
  <c r="F2082" i="20"/>
  <c r="G2082" i="20" s="1"/>
  <c r="G2081" i="20"/>
  <c r="F2081" i="20"/>
  <c r="F2080" i="20"/>
  <c r="G2080" i="20" s="1"/>
  <c r="G2079" i="20"/>
  <c r="F2079" i="20"/>
  <c r="F2078" i="20"/>
  <c r="G2078" i="20" s="1"/>
  <c r="G2077" i="20"/>
  <c r="F2077" i="20"/>
  <c r="G2076" i="20"/>
  <c r="F2076" i="20"/>
  <c r="F2075" i="20"/>
  <c r="G2075" i="20" s="1"/>
  <c r="F2074" i="20"/>
  <c r="G2074" i="20" s="1"/>
  <c r="G2073" i="20"/>
  <c r="F2073" i="20"/>
  <c r="F2072" i="20"/>
  <c r="G2072" i="20" s="1"/>
  <c r="F2071" i="20"/>
  <c r="G2071" i="20" s="1"/>
  <c r="F2070" i="20"/>
  <c r="G2070" i="20" s="1"/>
  <c r="G2069" i="20"/>
  <c r="F2069" i="20"/>
  <c r="F2068" i="20"/>
  <c r="G2068" i="20" s="1"/>
  <c r="F2067" i="20"/>
  <c r="G2067" i="20" s="1"/>
  <c r="F2066" i="20"/>
  <c r="G2066" i="20" s="1"/>
  <c r="G2065" i="20"/>
  <c r="F2065" i="20"/>
  <c r="F2064" i="20"/>
  <c r="G2064" i="20" s="1"/>
  <c r="G2063" i="20"/>
  <c r="F2063" i="20"/>
  <c r="F2062" i="20"/>
  <c r="G2062" i="20" s="1"/>
  <c r="G2061" i="20"/>
  <c r="F2061" i="20"/>
  <c r="G2060" i="20"/>
  <c r="F2060" i="20"/>
  <c r="F2059" i="20"/>
  <c r="G2059" i="20" s="1"/>
  <c r="F2058" i="20"/>
  <c r="G2058" i="20" s="1"/>
  <c r="G2057" i="20"/>
  <c r="F2057" i="20"/>
  <c r="F2056" i="20"/>
  <c r="G2056" i="20" s="1"/>
  <c r="F2055" i="20"/>
  <c r="G2055" i="20" s="1"/>
  <c r="F2054" i="20"/>
  <c r="G2054" i="20" s="1"/>
  <c r="G2053" i="20"/>
  <c r="F2053" i="20"/>
  <c r="F2052" i="20"/>
  <c r="G2052" i="20" s="1"/>
  <c r="F2051" i="20"/>
  <c r="G2051" i="20" s="1"/>
  <c r="F2050" i="20"/>
  <c r="G2050" i="20" s="1"/>
  <c r="G2049" i="20"/>
  <c r="F2049" i="20"/>
  <c r="F2048" i="20"/>
  <c r="G2048" i="20" s="1"/>
  <c r="G2047" i="20"/>
  <c r="F2047" i="20"/>
  <c r="F2046" i="20"/>
  <c r="G2046" i="20" s="1"/>
  <c r="G2045" i="20"/>
  <c r="F2045" i="20"/>
  <c r="G2044" i="20"/>
  <c r="F2044" i="20"/>
  <c r="F2043" i="20"/>
  <c r="G2043" i="20" s="1"/>
  <c r="F2042" i="20"/>
  <c r="G2042" i="20" s="1"/>
  <c r="G2041" i="20"/>
  <c r="F2041" i="20"/>
  <c r="F2040" i="20"/>
  <c r="G2040" i="20" s="1"/>
  <c r="F2039" i="20"/>
  <c r="G2039" i="20" s="1"/>
  <c r="F2038" i="20"/>
  <c r="G2038" i="20" s="1"/>
  <c r="G2037" i="20"/>
  <c r="F2037" i="20"/>
  <c r="F2036" i="20"/>
  <c r="G2036" i="20" s="1"/>
  <c r="F2035" i="20"/>
  <c r="G2035" i="20" s="1"/>
  <c r="F2034" i="20"/>
  <c r="G2034" i="20" s="1"/>
  <c r="G2033" i="20"/>
  <c r="F2033" i="20"/>
  <c r="F2032" i="20"/>
  <c r="G2032" i="20" s="1"/>
  <c r="G2031" i="20"/>
  <c r="F2031" i="20"/>
  <c r="F2030" i="20"/>
  <c r="G2030" i="20" s="1"/>
  <c r="G2029" i="20"/>
  <c r="F2029" i="20"/>
  <c r="G2028" i="20"/>
  <c r="F2028" i="20"/>
  <c r="F2027" i="20"/>
  <c r="G2027" i="20" s="1"/>
  <c r="F2026" i="20"/>
  <c r="G2026" i="20" s="1"/>
  <c r="G2025" i="20"/>
  <c r="F2025" i="20"/>
  <c r="F2024" i="20"/>
  <c r="G2024" i="20" s="1"/>
  <c r="F2023" i="20"/>
  <c r="G2023" i="20" s="1"/>
  <c r="F2022" i="20"/>
  <c r="G2022" i="20" s="1"/>
  <c r="G2021" i="20"/>
  <c r="F2021" i="20"/>
  <c r="F2020" i="20"/>
  <c r="G2020" i="20" s="1"/>
  <c r="F2019" i="20"/>
  <c r="G2019" i="20" s="1"/>
  <c r="F2018" i="20"/>
  <c r="G2018" i="20" s="1"/>
  <c r="G2017" i="20"/>
  <c r="F2017" i="20"/>
  <c r="F2016" i="20"/>
  <c r="G2016" i="20" s="1"/>
  <c r="G2015" i="20"/>
  <c r="F2015" i="20"/>
  <c r="F2014" i="20"/>
  <c r="G2014" i="20" s="1"/>
  <c r="G2013" i="20"/>
  <c r="F2013" i="20"/>
  <c r="G2012" i="20"/>
  <c r="F2012" i="20"/>
  <c r="F2011" i="20"/>
  <c r="G2011" i="20" s="1"/>
  <c r="F2010" i="20"/>
  <c r="G2010" i="20" s="1"/>
  <c r="G2009" i="20"/>
  <c r="F2009" i="20"/>
  <c r="F2008" i="20"/>
  <c r="G2008" i="20" s="1"/>
  <c r="F2007" i="20"/>
  <c r="G2007" i="20" s="1"/>
  <c r="F2006" i="20"/>
  <c r="G2006" i="20" s="1"/>
  <c r="G2005" i="20"/>
  <c r="F2005" i="20"/>
  <c r="F2004" i="20"/>
  <c r="G2004" i="20" s="1"/>
  <c r="F2003" i="20"/>
  <c r="G2003" i="20" s="1"/>
  <c r="F2002" i="20"/>
  <c r="G2002" i="20" s="1"/>
  <c r="G2001" i="20"/>
  <c r="F2001" i="20"/>
  <c r="F2000" i="20"/>
  <c r="G2000" i="20" s="1"/>
  <c r="G1999" i="20"/>
  <c r="F1999" i="20"/>
  <c r="F1998" i="20"/>
  <c r="G1998" i="20" s="1"/>
  <c r="G1997" i="20"/>
  <c r="F1997" i="20"/>
  <c r="G1996" i="20"/>
  <c r="F1996" i="20"/>
  <c r="F1995" i="20"/>
  <c r="G1995" i="20" s="1"/>
  <c r="F1994" i="20"/>
  <c r="G1994" i="20" s="1"/>
  <c r="G1993" i="20"/>
  <c r="F1993" i="20"/>
  <c r="F1992" i="20"/>
  <c r="G1992" i="20" s="1"/>
  <c r="F1991" i="20"/>
  <c r="G1991" i="20" s="1"/>
  <c r="F1990" i="20"/>
  <c r="G1990" i="20" s="1"/>
  <c r="G1989" i="20"/>
  <c r="F1989" i="20"/>
  <c r="F1988" i="20"/>
  <c r="G1988" i="20" s="1"/>
  <c r="F1987" i="20"/>
  <c r="G1987" i="20" s="1"/>
  <c r="F1986" i="20"/>
  <c r="G1986" i="20" s="1"/>
  <c r="G1985" i="20"/>
  <c r="F1985" i="20"/>
  <c r="F1984" i="20"/>
  <c r="G1984" i="20" s="1"/>
  <c r="G1983" i="20"/>
  <c r="F1983" i="20"/>
  <c r="F1982" i="20"/>
  <c r="G1982" i="20" s="1"/>
  <c r="G1981" i="20"/>
  <c r="F1981" i="20"/>
  <c r="G1980" i="20"/>
  <c r="F1980" i="20"/>
  <c r="F1979" i="20"/>
  <c r="G1979" i="20" s="1"/>
  <c r="F1978" i="20"/>
  <c r="G1978" i="20" s="1"/>
  <c r="G1977" i="20"/>
  <c r="F1977" i="20"/>
  <c r="F1976" i="20"/>
  <c r="G1976" i="20" s="1"/>
  <c r="F1975" i="20"/>
  <c r="G1975" i="20" s="1"/>
  <c r="F1974" i="20"/>
  <c r="G1974" i="20" s="1"/>
  <c r="G1973" i="20"/>
  <c r="F1973" i="20"/>
  <c r="F1972" i="20"/>
  <c r="G1972" i="20" s="1"/>
  <c r="F1971" i="20"/>
  <c r="G1971" i="20" s="1"/>
  <c r="F1970" i="20"/>
  <c r="G1970" i="20" s="1"/>
  <c r="G1969" i="20"/>
  <c r="F1969" i="20"/>
  <c r="F1968" i="20"/>
  <c r="G1968" i="20" s="1"/>
  <c r="G1967" i="20"/>
  <c r="F1967" i="20"/>
  <c r="F1966" i="20"/>
  <c r="G1966" i="20" s="1"/>
  <c r="G1965" i="20"/>
  <c r="F1965" i="20"/>
  <c r="G1964" i="20"/>
  <c r="F1964" i="20"/>
  <c r="F1963" i="20"/>
  <c r="G1963" i="20" s="1"/>
  <c r="F1962" i="20"/>
  <c r="G1962" i="20" s="1"/>
  <c r="G1961" i="20"/>
  <c r="F1961" i="20"/>
  <c r="F1960" i="20"/>
  <c r="G1960" i="20" s="1"/>
  <c r="F1959" i="20"/>
  <c r="G1959" i="20" s="1"/>
  <c r="F1958" i="20"/>
  <c r="G1958" i="20" s="1"/>
  <c r="G1957" i="20"/>
  <c r="F1957" i="20"/>
  <c r="F1956" i="20"/>
  <c r="G1956" i="20" s="1"/>
  <c r="F1955" i="20"/>
  <c r="G1955" i="20" s="1"/>
  <c r="F1954" i="20"/>
  <c r="G1954" i="20" s="1"/>
  <c r="G1953" i="20"/>
  <c r="F1953" i="20"/>
  <c r="F1952" i="20"/>
  <c r="G1952" i="20" s="1"/>
  <c r="G1951" i="20"/>
  <c r="F1951" i="20"/>
  <c r="F1950" i="20"/>
  <c r="G1950" i="20" s="1"/>
  <c r="G1949" i="20"/>
  <c r="F1949" i="20"/>
  <c r="G1948" i="20"/>
  <c r="F1948" i="20"/>
  <c r="F1947" i="20"/>
  <c r="G1947" i="20" s="1"/>
  <c r="F1946" i="20"/>
  <c r="G1946" i="20" s="1"/>
  <c r="G1945" i="20"/>
  <c r="F1945" i="20"/>
  <c r="F1944" i="20"/>
  <c r="G1944" i="20" s="1"/>
  <c r="F1943" i="20"/>
  <c r="G1943" i="20" s="1"/>
  <c r="F1942" i="20"/>
  <c r="G1942" i="20" s="1"/>
  <c r="G1941" i="20"/>
  <c r="F1941" i="20"/>
  <c r="F1940" i="20"/>
  <c r="G1940" i="20" s="1"/>
  <c r="F1939" i="20"/>
  <c r="G1939" i="20" s="1"/>
  <c r="F1938" i="20"/>
  <c r="G1938" i="20" s="1"/>
  <c r="G1937" i="20"/>
  <c r="F1937" i="20"/>
  <c r="F1936" i="20"/>
  <c r="G1936" i="20" s="1"/>
  <c r="G1935" i="20"/>
  <c r="F1935" i="20"/>
  <c r="F1934" i="20"/>
  <c r="G1934" i="20" s="1"/>
  <c r="G1933" i="20"/>
  <c r="F1933" i="20"/>
  <c r="G1932" i="20"/>
  <c r="F1932" i="20"/>
  <c r="F1931" i="20"/>
  <c r="G1931" i="20" s="1"/>
  <c r="F1930" i="20"/>
  <c r="G1930" i="20" s="1"/>
  <c r="G1929" i="20"/>
  <c r="F1929" i="20"/>
  <c r="F1928" i="20"/>
  <c r="G1928" i="20" s="1"/>
  <c r="F1927" i="20"/>
  <c r="G1927" i="20" s="1"/>
  <c r="F1926" i="20"/>
  <c r="G1926" i="20" s="1"/>
  <c r="G1925" i="20"/>
  <c r="F1925" i="20"/>
  <c r="F1924" i="20"/>
  <c r="G1924" i="20" s="1"/>
  <c r="F1923" i="20"/>
  <c r="G1923" i="20" s="1"/>
  <c r="F1922" i="20"/>
  <c r="G1922" i="20" s="1"/>
  <c r="G1921" i="20"/>
  <c r="F1921" i="20"/>
  <c r="F1920" i="20"/>
  <c r="G1920" i="20" s="1"/>
  <c r="G1919" i="20"/>
  <c r="F1919" i="20"/>
  <c r="F1918" i="20"/>
  <c r="G1918" i="20" s="1"/>
  <c r="G1917" i="20"/>
  <c r="F1917" i="20"/>
  <c r="G1916" i="20"/>
  <c r="F1916" i="20"/>
  <c r="F1915" i="20"/>
  <c r="G1915" i="20" s="1"/>
  <c r="F1914" i="20"/>
  <c r="G1914" i="20" s="1"/>
  <c r="G1913" i="20"/>
  <c r="F1913" i="20"/>
  <c r="F1912" i="20"/>
  <c r="G1912" i="20" s="1"/>
  <c r="F1911" i="20"/>
  <c r="G1911" i="20" s="1"/>
  <c r="F1910" i="20"/>
  <c r="G1910" i="20" s="1"/>
  <c r="G1909" i="20"/>
  <c r="F1909" i="20"/>
  <c r="F1908" i="20"/>
  <c r="G1908" i="20" s="1"/>
  <c r="F1907" i="20"/>
  <c r="G1907" i="20" s="1"/>
  <c r="F1906" i="20"/>
  <c r="G1906" i="20" s="1"/>
  <c r="G1905" i="20"/>
  <c r="F1905" i="20"/>
  <c r="F1904" i="20"/>
  <c r="G1904" i="20" s="1"/>
  <c r="G1903" i="20"/>
  <c r="F1903" i="20"/>
  <c r="F1902" i="20"/>
  <c r="G1902" i="20" s="1"/>
  <c r="G1901" i="20"/>
  <c r="F1901" i="20"/>
  <c r="G1900" i="20"/>
  <c r="F1900" i="20"/>
  <c r="F1899" i="20"/>
  <c r="G1899" i="20" s="1"/>
  <c r="F1898" i="20"/>
  <c r="G1898" i="20" s="1"/>
  <c r="G1897" i="20"/>
  <c r="F1897" i="20"/>
  <c r="F1896" i="20"/>
  <c r="G1896" i="20" s="1"/>
  <c r="F1895" i="20"/>
  <c r="G1895" i="20" s="1"/>
  <c r="F1894" i="20"/>
  <c r="G1894" i="20" s="1"/>
  <c r="G1893" i="20"/>
  <c r="F1893" i="20"/>
  <c r="F1892" i="20"/>
  <c r="G1892" i="20" s="1"/>
  <c r="F1891" i="20"/>
  <c r="G1891" i="20" s="1"/>
  <c r="F1890" i="20"/>
  <c r="G1890" i="20" s="1"/>
  <c r="G1889" i="20"/>
  <c r="F1889" i="20"/>
  <c r="F1888" i="20"/>
  <c r="G1888" i="20" s="1"/>
  <c r="G1887" i="20"/>
  <c r="F1887" i="20"/>
  <c r="F1886" i="20"/>
  <c r="G1886" i="20" s="1"/>
  <c r="G1885" i="20"/>
  <c r="F1885" i="20"/>
  <c r="G1884" i="20"/>
  <c r="F1884" i="20"/>
  <c r="F1883" i="20"/>
  <c r="G1883" i="20" s="1"/>
  <c r="F1882" i="20"/>
  <c r="G1882" i="20" s="1"/>
  <c r="G1881" i="20"/>
  <c r="F1881" i="20"/>
  <c r="F1880" i="20"/>
  <c r="G1880" i="20" s="1"/>
  <c r="F1879" i="20"/>
  <c r="G1879" i="20" s="1"/>
  <c r="F1878" i="20"/>
  <c r="G1878" i="20" s="1"/>
  <c r="G1877" i="20"/>
  <c r="F1877" i="20"/>
  <c r="F1876" i="20"/>
  <c r="G1876" i="20" s="1"/>
  <c r="F1875" i="20"/>
  <c r="G1875" i="20" s="1"/>
  <c r="F1874" i="20"/>
  <c r="G1874" i="20" s="1"/>
  <c r="G1873" i="20"/>
  <c r="F1873" i="20"/>
  <c r="F1872" i="20"/>
  <c r="G1872" i="20" s="1"/>
  <c r="G1871" i="20"/>
  <c r="F1871" i="20"/>
  <c r="F1870" i="20"/>
  <c r="G1870" i="20" s="1"/>
  <c r="G1869" i="20"/>
  <c r="F1869" i="20"/>
  <c r="G1868" i="20"/>
  <c r="F1868" i="20"/>
  <c r="F1867" i="20"/>
  <c r="G1867" i="20" s="1"/>
  <c r="F1866" i="20"/>
  <c r="G1866" i="20" s="1"/>
  <c r="G1865" i="20"/>
  <c r="F1865" i="20"/>
  <c r="F1864" i="20"/>
  <c r="G1864" i="20" s="1"/>
  <c r="F1863" i="20"/>
  <c r="G1863" i="20" s="1"/>
  <c r="F1862" i="20"/>
  <c r="G1862" i="20" s="1"/>
  <c r="G1861" i="20"/>
  <c r="F1861" i="20"/>
  <c r="F1860" i="20"/>
  <c r="G1860" i="20" s="1"/>
  <c r="F1859" i="20"/>
  <c r="G1859" i="20" s="1"/>
  <c r="F1858" i="20"/>
  <c r="G1858" i="20" s="1"/>
  <c r="G1857" i="20"/>
  <c r="F1857" i="20"/>
  <c r="F1856" i="20"/>
  <c r="G1856" i="20" s="1"/>
  <c r="G1855" i="20"/>
  <c r="F1855" i="20"/>
  <c r="F1854" i="20"/>
  <c r="G1854" i="20" s="1"/>
  <c r="G1853" i="20"/>
  <c r="F1853" i="20"/>
  <c r="G1852" i="20"/>
  <c r="F1852" i="20"/>
  <c r="F1851" i="20"/>
  <c r="G1851" i="20" s="1"/>
  <c r="F1850" i="20"/>
  <c r="G1850" i="20" s="1"/>
  <c r="G1849" i="20"/>
  <c r="F1849" i="20"/>
  <c r="F1848" i="20"/>
  <c r="G1848" i="20" s="1"/>
  <c r="F1847" i="20"/>
  <c r="G1847" i="20" s="1"/>
  <c r="F1846" i="20"/>
  <c r="G1846" i="20" s="1"/>
  <c r="G1845" i="20"/>
  <c r="F1845" i="20"/>
  <c r="F1844" i="20"/>
  <c r="G1844" i="20" s="1"/>
  <c r="F1843" i="20"/>
  <c r="G1843" i="20" s="1"/>
  <c r="F1842" i="20"/>
  <c r="G1842" i="20" s="1"/>
  <c r="G1841" i="20"/>
  <c r="F1841" i="20"/>
  <c r="F1840" i="20"/>
  <c r="G1840" i="20" s="1"/>
  <c r="G1839" i="20"/>
  <c r="F1839" i="20"/>
  <c r="F1838" i="20"/>
  <c r="G1838" i="20" s="1"/>
  <c r="G1837" i="20"/>
  <c r="F1837" i="20"/>
  <c r="G1836" i="20"/>
  <c r="F1836" i="20"/>
  <c r="F1835" i="20"/>
  <c r="G1835" i="20" s="1"/>
  <c r="F1834" i="20"/>
  <c r="G1834" i="20" s="1"/>
  <c r="G1833" i="20"/>
  <c r="F1833" i="20"/>
  <c r="F1832" i="20"/>
  <c r="G1832" i="20" s="1"/>
  <c r="F1831" i="20"/>
  <c r="G1831" i="20" s="1"/>
  <c r="F1830" i="20"/>
  <c r="G1830" i="20" s="1"/>
  <c r="G1829" i="20"/>
  <c r="F1829" i="20"/>
  <c r="F1828" i="20"/>
  <c r="G1828" i="20" s="1"/>
  <c r="F1827" i="20"/>
  <c r="G1827" i="20" s="1"/>
  <c r="F1826" i="20"/>
  <c r="G1826" i="20" s="1"/>
  <c r="G1825" i="20"/>
  <c r="F1825" i="20"/>
  <c r="F1824" i="20"/>
  <c r="G1824" i="20" s="1"/>
  <c r="G1823" i="20"/>
  <c r="F1823" i="20"/>
  <c r="F1822" i="20"/>
  <c r="G1822" i="20" s="1"/>
  <c r="G1821" i="20"/>
  <c r="F1821" i="20"/>
  <c r="G1820" i="20"/>
  <c r="F1820" i="20"/>
  <c r="F1819" i="20"/>
  <c r="G1819" i="20" s="1"/>
  <c r="F1818" i="20"/>
  <c r="G1818" i="20" s="1"/>
  <c r="G1817" i="20"/>
  <c r="F1817" i="20"/>
  <c r="F1816" i="20"/>
  <c r="G1816" i="20" s="1"/>
  <c r="F1815" i="20"/>
  <c r="G1815" i="20" s="1"/>
  <c r="F1814" i="20"/>
  <c r="G1814" i="20" s="1"/>
  <c r="G1813" i="20"/>
  <c r="F1813" i="20"/>
  <c r="F1812" i="20"/>
  <c r="G1812" i="20" s="1"/>
  <c r="F1811" i="20"/>
  <c r="G1811" i="20" s="1"/>
  <c r="F1810" i="20"/>
  <c r="G1810" i="20" s="1"/>
  <c r="G1809" i="20"/>
  <c r="F1809" i="20"/>
  <c r="F1808" i="20"/>
  <c r="G1808" i="20" s="1"/>
  <c r="G1807" i="20"/>
  <c r="F1807" i="20"/>
  <c r="F1806" i="20"/>
  <c r="G1806" i="20" s="1"/>
  <c r="G1805" i="20"/>
  <c r="F1805" i="20"/>
  <c r="G1804" i="20"/>
  <c r="F1804" i="20"/>
  <c r="F1803" i="20"/>
  <c r="G1803" i="20" s="1"/>
  <c r="F1802" i="20"/>
  <c r="G1802" i="20" s="1"/>
  <c r="G1801" i="20"/>
  <c r="F1801" i="20"/>
  <c r="F1800" i="20"/>
  <c r="G1800" i="20" s="1"/>
  <c r="F1799" i="20"/>
  <c r="G1799" i="20" s="1"/>
  <c r="F1798" i="20"/>
  <c r="G1798" i="20" s="1"/>
  <c r="G1797" i="20"/>
  <c r="F1797" i="20"/>
  <c r="F1796" i="20"/>
  <c r="G1796" i="20" s="1"/>
  <c r="F1795" i="20"/>
  <c r="G1795" i="20" s="1"/>
  <c r="F1794" i="20"/>
  <c r="G1794" i="20" s="1"/>
  <c r="G1793" i="20"/>
  <c r="F1793" i="20"/>
  <c r="F1792" i="20"/>
  <c r="G1792" i="20" s="1"/>
  <c r="G1791" i="20"/>
  <c r="F1791" i="20"/>
  <c r="F1790" i="20"/>
  <c r="G1790" i="20" s="1"/>
  <c r="G1789" i="20"/>
  <c r="F1789" i="20"/>
  <c r="G1788" i="20"/>
  <c r="F1788" i="20"/>
  <c r="F1787" i="20"/>
  <c r="G1787" i="20" s="1"/>
  <c r="F1786" i="20"/>
  <c r="G1786" i="20" s="1"/>
  <c r="G1785" i="20"/>
  <c r="F1785" i="20"/>
  <c r="F1784" i="20"/>
  <c r="G1784" i="20" s="1"/>
  <c r="F1783" i="20"/>
  <c r="G1783" i="20" s="1"/>
  <c r="F1782" i="20"/>
  <c r="G1782" i="20" s="1"/>
  <c r="G1781" i="20"/>
  <c r="F1781" i="20"/>
  <c r="F1780" i="20"/>
  <c r="G1780" i="20" s="1"/>
  <c r="F1779" i="20"/>
  <c r="G1779" i="20" s="1"/>
  <c r="F1778" i="20"/>
  <c r="G1778" i="20" s="1"/>
  <c r="G1777" i="20"/>
  <c r="F1777" i="20"/>
  <c r="F1776" i="20"/>
  <c r="G1776" i="20" s="1"/>
  <c r="G1775" i="20"/>
  <c r="F1775" i="20"/>
  <c r="F1774" i="20"/>
  <c r="G1774" i="20" s="1"/>
  <c r="G1773" i="20"/>
  <c r="F1773" i="20"/>
  <c r="G1772" i="20"/>
  <c r="F1772" i="20"/>
  <c r="F1771" i="20"/>
  <c r="G1771" i="20" s="1"/>
  <c r="F1770" i="20"/>
  <c r="G1770" i="20" s="1"/>
  <c r="G1769" i="20"/>
  <c r="F1769" i="20"/>
  <c r="F1768" i="20"/>
  <c r="G1768" i="20" s="1"/>
  <c r="F1767" i="20"/>
  <c r="G1767" i="20" s="1"/>
  <c r="F1766" i="20"/>
  <c r="G1766" i="20" s="1"/>
  <c r="G1765" i="20"/>
  <c r="F1765" i="20"/>
  <c r="F1764" i="20"/>
  <c r="G1764" i="20" s="1"/>
  <c r="F1763" i="20"/>
  <c r="G1763" i="20" s="1"/>
  <c r="F1762" i="20"/>
  <c r="G1762" i="20" s="1"/>
  <c r="G1761" i="20"/>
  <c r="F1761" i="20"/>
  <c r="F1760" i="20"/>
  <c r="G1760" i="20" s="1"/>
  <c r="G1759" i="20"/>
  <c r="F1759" i="20"/>
  <c r="F1758" i="20"/>
  <c r="G1758" i="20" s="1"/>
  <c r="G1757" i="20"/>
  <c r="F1757" i="20"/>
  <c r="G1756" i="20"/>
  <c r="F1756" i="20"/>
  <c r="F1755" i="20"/>
  <c r="G1755" i="20" s="1"/>
  <c r="F1754" i="20"/>
  <c r="G1754" i="20" s="1"/>
  <c r="G1753" i="20"/>
  <c r="F1753" i="20"/>
  <c r="F1752" i="20"/>
  <c r="G1752" i="20" s="1"/>
  <c r="F1751" i="20"/>
  <c r="G1751" i="20" s="1"/>
  <c r="F1750" i="20"/>
  <c r="G1750" i="20" s="1"/>
  <c r="G1749" i="20"/>
  <c r="F1749" i="20"/>
  <c r="F1748" i="20"/>
  <c r="G1748" i="20" s="1"/>
  <c r="F1747" i="20"/>
  <c r="G1747" i="20" s="1"/>
  <c r="F1746" i="20"/>
  <c r="G1746" i="20" s="1"/>
  <c r="G1745" i="20"/>
  <c r="F1745" i="20"/>
  <c r="F1744" i="20"/>
  <c r="G1744" i="20" s="1"/>
  <c r="G1743" i="20"/>
  <c r="F1743" i="20"/>
  <c r="F1742" i="20"/>
  <c r="G1742" i="20" s="1"/>
  <c r="G1741" i="20"/>
  <c r="F1741" i="20"/>
  <c r="G1740" i="20"/>
  <c r="F1740" i="20"/>
  <c r="F1739" i="20"/>
  <c r="G1739" i="20" s="1"/>
  <c r="F1738" i="20"/>
  <c r="G1738" i="20" s="1"/>
  <c r="G1737" i="20"/>
  <c r="F1737" i="20"/>
  <c r="F1736" i="20"/>
  <c r="G1736" i="20" s="1"/>
  <c r="F1735" i="20"/>
  <c r="G1735" i="20" s="1"/>
  <c r="F1734" i="20"/>
  <c r="G1734" i="20" s="1"/>
  <c r="G1733" i="20"/>
  <c r="F1733" i="20"/>
  <c r="F1732" i="20"/>
  <c r="G1732" i="20" s="1"/>
  <c r="F1731" i="20"/>
  <c r="G1731" i="20" s="1"/>
  <c r="F1730" i="20"/>
  <c r="G1730" i="20" s="1"/>
  <c r="G1729" i="20"/>
  <c r="F1729" i="20"/>
  <c r="F1728" i="20"/>
  <c r="G1728" i="20" s="1"/>
  <c r="G1727" i="20"/>
  <c r="F1727" i="20"/>
  <c r="F1726" i="20"/>
  <c r="G1726" i="20" s="1"/>
  <c r="G1725" i="20"/>
  <c r="F1725" i="20"/>
  <c r="G1724" i="20"/>
  <c r="F1724" i="20"/>
  <c r="F1723" i="20"/>
  <c r="G1723" i="20" s="1"/>
  <c r="F1722" i="20"/>
  <c r="G1722" i="20" s="1"/>
  <c r="G1721" i="20"/>
  <c r="F1721" i="20"/>
  <c r="F1720" i="20"/>
  <c r="G1720" i="20" s="1"/>
  <c r="F1719" i="20"/>
  <c r="G1719" i="20" s="1"/>
  <c r="F1718" i="20"/>
  <c r="G1718" i="20" s="1"/>
  <c r="G1717" i="20"/>
  <c r="F1717" i="20"/>
  <c r="F1716" i="20"/>
  <c r="G1716" i="20" s="1"/>
  <c r="F1715" i="20"/>
  <c r="G1715" i="20" s="1"/>
  <c r="F1714" i="20"/>
  <c r="G1714" i="20" s="1"/>
  <c r="G1713" i="20"/>
  <c r="F1713" i="20"/>
  <c r="F1712" i="20"/>
  <c r="G1712" i="20" s="1"/>
  <c r="G1711" i="20"/>
  <c r="F1711" i="20"/>
  <c r="F1710" i="20"/>
  <c r="G1710" i="20" s="1"/>
  <c r="G1709" i="20"/>
  <c r="F1709" i="20"/>
  <c r="G1708" i="20"/>
  <c r="F1708" i="20"/>
  <c r="F1707" i="20"/>
  <c r="G1707" i="20" s="1"/>
  <c r="F1706" i="20"/>
  <c r="G1706" i="20" s="1"/>
  <c r="G1705" i="20"/>
  <c r="F1705" i="20"/>
  <c r="F1704" i="20"/>
  <c r="G1704" i="20" s="1"/>
  <c r="F1703" i="20"/>
  <c r="G1703" i="20" s="1"/>
  <c r="F1702" i="20"/>
  <c r="G1702" i="20" s="1"/>
  <c r="G1701" i="20"/>
  <c r="F1701" i="20"/>
  <c r="F1700" i="20"/>
  <c r="G1700" i="20" s="1"/>
  <c r="F1699" i="20"/>
  <c r="G1699" i="20" s="1"/>
  <c r="F1698" i="20"/>
  <c r="G1698" i="20" s="1"/>
  <c r="G1697" i="20"/>
  <c r="F1697" i="20"/>
  <c r="F1696" i="20"/>
  <c r="G1696" i="20" s="1"/>
  <c r="G1695" i="20"/>
  <c r="F1695" i="20"/>
  <c r="F1694" i="20"/>
  <c r="G1694" i="20" s="1"/>
  <c r="G1693" i="20"/>
  <c r="F1693" i="20"/>
  <c r="G1692" i="20"/>
  <c r="F1692" i="20"/>
  <c r="F1691" i="20"/>
  <c r="G1691" i="20" s="1"/>
  <c r="F1690" i="20"/>
  <c r="G1690" i="20" s="1"/>
  <c r="G1689" i="20"/>
  <c r="F1689" i="20"/>
  <c r="F1688" i="20"/>
  <c r="G1688" i="20" s="1"/>
  <c r="F1687" i="20"/>
  <c r="G1687" i="20" s="1"/>
  <c r="F1686" i="20"/>
  <c r="G1686" i="20" s="1"/>
  <c r="G1685" i="20"/>
  <c r="F1685" i="20"/>
  <c r="F1684" i="20"/>
  <c r="G1684" i="20" s="1"/>
  <c r="F1683" i="20"/>
  <c r="G1683" i="20" s="1"/>
  <c r="F1682" i="20"/>
  <c r="G1682" i="20" s="1"/>
  <c r="G1681" i="20"/>
  <c r="F1681" i="20"/>
  <c r="F1680" i="20"/>
  <c r="G1680" i="20" s="1"/>
  <c r="G1679" i="20"/>
  <c r="F1679" i="20"/>
  <c r="F1678" i="20"/>
  <c r="G1678" i="20" s="1"/>
  <c r="G1677" i="20"/>
  <c r="F1677" i="20"/>
  <c r="G1676" i="20"/>
  <c r="F1676" i="20"/>
  <c r="F1675" i="20"/>
  <c r="G1675" i="20" s="1"/>
  <c r="F1674" i="20"/>
  <c r="G1674" i="20" s="1"/>
  <c r="G1673" i="20"/>
  <c r="F1673" i="20"/>
  <c r="F1672" i="20"/>
  <c r="G1672" i="20" s="1"/>
  <c r="F1671" i="20"/>
  <c r="G1671" i="20" s="1"/>
  <c r="F1670" i="20"/>
  <c r="G1670" i="20" s="1"/>
  <c r="G1669" i="20"/>
  <c r="F1669" i="20"/>
  <c r="F1668" i="20"/>
  <c r="G1668" i="20" s="1"/>
  <c r="F1667" i="20"/>
  <c r="G1667" i="20" s="1"/>
  <c r="F1666" i="20"/>
  <c r="G1666" i="20" s="1"/>
  <c r="G1665" i="20"/>
  <c r="F1665" i="20"/>
  <c r="F1664" i="20"/>
  <c r="G1664" i="20" s="1"/>
  <c r="G1663" i="20"/>
  <c r="F1663" i="20"/>
  <c r="F1662" i="20"/>
  <c r="G1662" i="20" s="1"/>
  <c r="G1661" i="20"/>
  <c r="F1661" i="20"/>
  <c r="G1660" i="20"/>
  <c r="F1660" i="20"/>
  <c r="F1659" i="20"/>
  <c r="G1659" i="20" s="1"/>
  <c r="F1658" i="20"/>
  <c r="G1658" i="20" s="1"/>
  <c r="G1657" i="20"/>
  <c r="F1657" i="20"/>
  <c r="F1656" i="20"/>
  <c r="G1656" i="20" s="1"/>
  <c r="F1655" i="20"/>
  <c r="G1655" i="20" s="1"/>
  <c r="F1654" i="20"/>
  <c r="G1654" i="20" s="1"/>
  <c r="G1653" i="20"/>
  <c r="F1653" i="20"/>
  <c r="F1652" i="20"/>
  <c r="G1652" i="20" s="1"/>
  <c r="F1651" i="20"/>
  <c r="G1651" i="20" s="1"/>
  <c r="F1650" i="20"/>
  <c r="G1650" i="20" s="1"/>
  <c r="G1649" i="20"/>
  <c r="F1649" i="20"/>
  <c r="F1648" i="20"/>
  <c r="G1648" i="20" s="1"/>
  <c r="G1647" i="20"/>
  <c r="F1647" i="20"/>
  <c r="F1646" i="20"/>
  <c r="G1646" i="20" s="1"/>
  <c r="G1645" i="20"/>
  <c r="F1645" i="20"/>
  <c r="G1644" i="20"/>
  <c r="F1644" i="20"/>
  <c r="F1643" i="20"/>
  <c r="G1643" i="20" s="1"/>
  <c r="F1642" i="20"/>
  <c r="G1642" i="20" s="1"/>
  <c r="G1641" i="20"/>
  <c r="F1641" i="20"/>
  <c r="F1640" i="20"/>
  <c r="G1640" i="20" s="1"/>
  <c r="F1639" i="20"/>
  <c r="G1639" i="20" s="1"/>
  <c r="F1638" i="20"/>
  <c r="G1638" i="20" s="1"/>
  <c r="G1637" i="20"/>
  <c r="F1637" i="20"/>
  <c r="F1636" i="20"/>
  <c r="G1636" i="20" s="1"/>
  <c r="F1635" i="20"/>
  <c r="G1635" i="20" s="1"/>
  <c r="F1634" i="20"/>
  <c r="G1634" i="20" s="1"/>
  <c r="G1633" i="20"/>
  <c r="F1633" i="20"/>
  <c r="F1632" i="20"/>
  <c r="G1632" i="20" s="1"/>
  <c r="G1631" i="20"/>
  <c r="F1631" i="20"/>
  <c r="F1630" i="20"/>
  <c r="G1630" i="20" s="1"/>
  <c r="G1629" i="20"/>
  <c r="F1629" i="20"/>
  <c r="G1628" i="20"/>
  <c r="F1628" i="20"/>
  <c r="F1627" i="20"/>
  <c r="G1627" i="20" s="1"/>
  <c r="F1626" i="20"/>
  <c r="G1626" i="20" s="1"/>
  <c r="G1625" i="20"/>
  <c r="F1625" i="20"/>
  <c r="F1624" i="20"/>
  <c r="G1624" i="20" s="1"/>
  <c r="F1623" i="20"/>
  <c r="G1623" i="20" s="1"/>
  <c r="F1622" i="20"/>
  <c r="G1622" i="20" s="1"/>
  <c r="G1621" i="20"/>
  <c r="F1621" i="20"/>
  <c r="F1620" i="20"/>
  <c r="G1620" i="20" s="1"/>
  <c r="F1619" i="20"/>
  <c r="G1619" i="20" s="1"/>
  <c r="F1618" i="20"/>
  <c r="G1618" i="20" s="1"/>
  <c r="G1617" i="20"/>
  <c r="F1617" i="20"/>
  <c r="F1616" i="20"/>
  <c r="G1616" i="20" s="1"/>
  <c r="G1615" i="20"/>
  <c r="F1615" i="20"/>
  <c r="F1614" i="20"/>
  <c r="G1614" i="20" s="1"/>
  <c r="G1613" i="20"/>
  <c r="F1613" i="20"/>
  <c r="G1612" i="20"/>
  <c r="F1612" i="20"/>
  <c r="F1611" i="20"/>
  <c r="G1611" i="20" s="1"/>
  <c r="F1610" i="20"/>
  <c r="G1610" i="20" s="1"/>
  <c r="G1609" i="20"/>
  <c r="F1609" i="20"/>
  <c r="F1608" i="20"/>
  <c r="G1608" i="20" s="1"/>
  <c r="F1607" i="20"/>
  <c r="G1607" i="20" s="1"/>
  <c r="F1606" i="20"/>
  <c r="G1606" i="20" s="1"/>
  <c r="G1605" i="20"/>
  <c r="F1605" i="20"/>
  <c r="F1604" i="20"/>
  <c r="G1604" i="20" s="1"/>
  <c r="F1603" i="20"/>
  <c r="G1603" i="20" s="1"/>
  <c r="F1602" i="20"/>
  <c r="G1602" i="20" s="1"/>
  <c r="G1601" i="20"/>
  <c r="F1601" i="20"/>
  <c r="F1600" i="20"/>
  <c r="G1600" i="20" s="1"/>
  <c r="G1599" i="20"/>
  <c r="F1599" i="20"/>
  <c r="F1598" i="20"/>
  <c r="G1598" i="20" s="1"/>
  <c r="G1597" i="20"/>
  <c r="F1597" i="20"/>
  <c r="G1596" i="20"/>
  <c r="F1596" i="20"/>
  <c r="F1595" i="20"/>
  <c r="G1595" i="20" s="1"/>
  <c r="F1594" i="20"/>
  <c r="G1594" i="20" s="1"/>
  <c r="G1593" i="20"/>
  <c r="F1593" i="20"/>
  <c r="F1592" i="20"/>
  <c r="G1592" i="20" s="1"/>
  <c r="F1591" i="20"/>
  <c r="G1591" i="20" s="1"/>
  <c r="F1590" i="20"/>
  <c r="G1590" i="20" s="1"/>
  <c r="G1589" i="20"/>
  <c r="F1589" i="20"/>
  <c r="F1588" i="20"/>
  <c r="G1588" i="20" s="1"/>
  <c r="F1587" i="20"/>
  <c r="G1587" i="20" s="1"/>
  <c r="F1586" i="20"/>
  <c r="G1586" i="20" s="1"/>
  <c r="G1585" i="20"/>
  <c r="F1585" i="20"/>
  <c r="F1584" i="20"/>
  <c r="G1584" i="20" s="1"/>
  <c r="G1583" i="20"/>
  <c r="F1583" i="20"/>
  <c r="F1582" i="20"/>
  <c r="G1582" i="20" s="1"/>
  <c r="G1581" i="20"/>
  <c r="F1581" i="20"/>
  <c r="G1580" i="20"/>
  <c r="F1580" i="20"/>
  <c r="F1579" i="20"/>
  <c r="G1579" i="20" s="1"/>
  <c r="F1578" i="20"/>
  <c r="G1578" i="20" s="1"/>
  <c r="G1577" i="20"/>
  <c r="F1577" i="20"/>
  <c r="F1576" i="20"/>
  <c r="G1576" i="20" s="1"/>
  <c r="F1575" i="20"/>
  <c r="G1575" i="20" s="1"/>
  <c r="F1574" i="20"/>
  <c r="G1574" i="20" s="1"/>
  <c r="G1573" i="20"/>
  <c r="F1573" i="20"/>
  <c r="F1572" i="20"/>
  <c r="G1572" i="20" s="1"/>
  <c r="F1571" i="20"/>
  <c r="G1571" i="20" s="1"/>
  <c r="F1570" i="20"/>
  <c r="G1570" i="20" s="1"/>
  <c r="G1569" i="20"/>
  <c r="F1569" i="20"/>
  <c r="F1568" i="20"/>
  <c r="G1568" i="20" s="1"/>
  <c r="G1567" i="20"/>
  <c r="F1567" i="20"/>
  <c r="F1566" i="20"/>
  <c r="G1566" i="20" s="1"/>
  <c r="G1565" i="20"/>
  <c r="F1565" i="20"/>
  <c r="G1564" i="20"/>
  <c r="F1564" i="20"/>
  <c r="F1563" i="20"/>
  <c r="G1563" i="20" s="1"/>
  <c r="F1562" i="20"/>
  <c r="G1562" i="20" s="1"/>
  <c r="G1561" i="20"/>
  <c r="F1561" i="20"/>
  <c r="F1560" i="20"/>
  <c r="G1560" i="20" s="1"/>
  <c r="F1559" i="20"/>
  <c r="G1559" i="20" s="1"/>
  <c r="F1558" i="20"/>
  <c r="G1558" i="20" s="1"/>
  <c r="G1557" i="20"/>
  <c r="F1557" i="20"/>
  <c r="F1556" i="20"/>
  <c r="G1556" i="20" s="1"/>
  <c r="F1555" i="20"/>
  <c r="G1555" i="20" s="1"/>
  <c r="F1554" i="20"/>
  <c r="G1554" i="20" s="1"/>
  <c r="G1553" i="20"/>
  <c r="F1553" i="20"/>
  <c r="F1552" i="20"/>
  <c r="G1552" i="20" s="1"/>
  <c r="G1551" i="20"/>
  <c r="F1551" i="20"/>
  <c r="F1550" i="20"/>
  <c r="G1550" i="20" s="1"/>
  <c r="G1549" i="20"/>
  <c r="F1549" i="20"/>
  <c r="G1548" i="20"/>
  <c r="F1548" i="20"/>
  <c r="F1547" i="20"/>
  <c r="G1547" i="20" s="1"/>
  <c r="F1546" i="20"/>
  <c r="G1546" i="20" s="1"/>
  <c r="G1545" i="20"/>
  <c r="F1545" i="20"/>
  <c r="F1544" i="20"/>
  <c r="G1544" i="20" s="1"/>
  <c r="F1543" i="20"/>
  <c r="G1543" i="20" s="1"/>
  <c r="F1542" i="20"/>
  <c r="G1542" i="20" s="1"/>
  <c r="G1541" i="20"/>
  <c r="F1541" i="20"/>
  <c r="F1540" i="20"/>
  <c r="G1540" i="20" s="1"/>
  <c r="F1539" i="20"/>
  <c r="G1539" i="20" s="1"/>
  <c r="F1538" i="20"/>
  <c r="G1538" i="20" s="1"/>
  <c r="G1537" i="20"/>
  <c r="F1537" i="20"/>
  <c r="F1536" i="20"/>
  <c r="G1536" i="20" s="1"/>
  <c r="G1535" i="20"/>
  <c r="F1535" i="20"/>
  <c r="F1534" i="20"/>
  <c r="G1534" i="20" s="1"/>
  <c r="G1533" i="20"/>
  <c r="F1533" i="20"/>
  <c r="G1532" i="20"/>
  <c r="F1532" i="20"/>
  <c r="F1531" i="20"/>
  <c r="G1531" i="20" s="1"/>
  <c r="F1530" i="20"/>
  <c r="G1530" i="20" s="1"/>
  <c r="G1529" i="20"/>
  <c r="F1529" i="20"/>
  <c r="F1528" i="20"/>
  <c r="G1528" i="20" s="1"/>
  <c r="F1527" i="20"/>
  <c r="G1527" i="20" s="1"/>
  <c r="F1526" i="20"/>
  <c r="G1526" i="20" s="1"/>
  <c r="G1525" i="20"/>
  <c r="F1525" i="20"/>
  <c r="F1524" i="20"/>
  <c r="G1524" i="20" s="1"/>
  <c r="F1523" i="20"/>
  <c r="G1523" i="20" s="1"/>
  <c r="F1522" i="20"/>
  <c r="G1522" i="20" s="1"/>
  <c r="G1521" i="20"/>
  <c r="F1521" i="20"/>
  <c r="F1520" i="20"/>
  <c r="G1520" i="20" s="1"/>
  <c r="G1519" i="20"/>
  <c r="F1519" i="20"/>
  <c r="F1518" i="20"/>
  <c r="G1518" i="20" s="1"/>
  <c r="G1517" i="20"/>
  <c r="F1517" i="20"/>
  <c r="G1516" i="20"/>
  <c r="F1516" i="20"/>
  <c r="F1515" i="20"/>
  <c r="G1515" i="20" s="1"/>
  <c r="F1514" i="20"/>
  <c r="G1514" i="20" s="1"/>
  <c r="G1513" i="20"/>
  <c r="F1513" i="20"/>
  <c r="F1512" i="20"/>
  <c r="G1512" i="20" s="1"/>
  <c r="F1511" i="20"/>
  <c r="G1511" i="20" s="1"/>
  <c r="F1510" i="20"/>
  <c r="G1510" i="20" s="1"/>
  <c r="G1509" i="20"/>
  <c r="F1509" i="20"/>
  <c r="F1508" i="20"/>
  <c r="G1508" i="20" s="1"/>
  <c r="F1507" i="20"/>
  <c r="G1507" i="20" s="1"/>
  <c r="F1506" i="20"/>
  <c r="G1506" i="20" s="1"/>
  <c r="G1505" i="20"/>
  <c r="F1505" i="20"/>
  <c r="F1504" i="20"/>
  <c r="G1504" i="20" s="1"/>
  <c r="G1503" i="20"/>
  <c r="F1503" i="20"/>
  <c r="F1502" i="20"/>
  <c r="G1502" i="20" s="1"/>
  <c r="G1501" i="20"/>
  <c r="F1501" i="20"/>
  <c r="G1500" i="20"/>
  <c r="F1500" i="20"/>
  <c r="F1499" i="20"/>
  <c r="G1499" i="20" s="1"/>
  <c r="F1498" i="20"/>
  <c r="G1498" i="20" s="1"/>
  <c r="G1497" i="20"/>
  <c r="F1497" i="20"/>
  <c r="F1496" i="20"/>
  <c r="G1496" i="20" s="1"/>
  <c r="F1495" i="20"/>
  <c r="G1495" i="20" s="1"/>
  <c r="F1494" i="20"/>
  <c r="G1494" i="20" s="1"/>
  <c r="G1493" i="20"/>
  <c r="F1493" i="20"/>
  <c r="F1492" i="20"/>
  <c r="G1492" i="20" s="1"/>
  <c r="F1491" i="20"/>
  <c r="G1491" i="20" s="1"/>
  <c r="F1490" i="20"/>
  <c r="G1490" i="20" s="1"/>
  <c r="G1489" i="20"/>
  <c r="F1489" i="20"/>
  <c r="F1488" i="20"/>
  <c r="G1488" i="20" s="1"/>
  <c r="G1487" i="20"/>
  <c r="F1487" i="20"/>
  <c r="F1486" i="20"/>
  <c r="G1486" i="20" s="1"/>
  <c r="G1485" i="20"/>
  <c r="F1485" i="20"/>
  <c r="G1484" i="20"/>
  <c r="F1484" i="20"/>
  <c r="F1483" i="20"/>
  <c r="G1483" i="20" s="1"/>
  <c r="F1482" i="20"/>
  <c r="G1482" i="20" s="1"/>
  <c r="G1481" i="20"/>
  <c r="F1481" i="20"/>
  <c r="F1480" i="20"/>
  <c r="G1480" i="20" s="1"/>
  <c r="F1479" i="20"/>
  <c r="G1479" i="20" s="1"/>
  <c r="F1478" i="20"/>
  <c r="G1478" i="20" s="1"/>
  <c r="G1477" i="20"/>
  <c r="F1477" i="20"/>
  <c r="F1476" i="20"/>
  <c r="G1476" i="20" s="1"/>
  <c r="F1475" i="20"/>
  <c r="G1475" i="20" s="1"/>
  <c r="F1474" i="20"/>
  <c r="G1474" i="20" s="1"/>
  <c r="G1473" i="20"/>
  <c r="F1473" i="20"/>
  <c r="F1472" i="20"/>
  <c r="G1472" i="20" s="1"/>
  <c r="G1471" i="20"/>
  <c r="F1471" i="20"/>
  <c r="F1470" i="20"/>
  <c r="G1470" i="20" s="1"/>
  <c r="G1469" i="20"/>
  <c r="F1469" i="20"/>
  <c r="G1468" i="20"/>
  <c r="F1468" i="20"/>
  <c r="F1467" i="20"/>
  <c r="G1467" i="20" s="1"/>
  <c r="F1466" i="20"/>
  <c r="G1466" i="20" s="1"/>
  <c r="G1465" i="20"/>
  <c r="F1465" i="20"/>
  <c r="F1464" i="20"/>
  <c r="G1464" i="20" s="1"/>
  <c r="F1463" i="20"/>
  <c r="G1463" i="20" s="1"/>
  <c r="F1462" i="20"/>
  <c r="G1462" i="20" s="1"/>
  <c r="G1461" i="20"/>
  <c r="F1461" i="20"/>
  <c r="F1460" i="20"/>
  <c r="G1460" i="20" s="1"/>
  <c r="F1459" i="20"/>
  <c r="G1459" i="20" s="1"/>
  <c r="F1458" i="20"/>
  <c r="G1458" i="20" s="1"/>
  <c r="G1457" i="20"/>
  <c r="F1457" i="20"/>
  <c r="F1456" i="20"/>
  <c r="G1456" i="20" s="1"/>
  <c r="G1455" i="20"/>
  <c r="F1455" i="20"/>
  <c r="F1454" i="20"/>
  <c r="G1454" i="20" s="1"/>
  <c r="G1453" i="20"/>
  <c r="F1453" i="20"/>
  <c r="G1452" i="20"/>
  <c r="F1452" i="20"/>
  <c r="F1451" i="20"/>
  <c r="G1451" i="20" s="1"/>
  <c r="F1450" i="20"/>
  <c r="G1450" i="20" s="1"/>
  <c r="G1449" i="20"/>
  <c r="F1449" i="20"/>
  <c r="F1448" i="20"/>
  <c r="G1448" i="20" s="1"/>
  <c r="F1447" i="20"/>
  <c r="G1447" i="20" s="1"/>
  <c r="F1446" i="20"/>
  <c r="G1446" i="20" s="1"/>
  <c r="G1445" i="20"/>
  <c r="F1445" i="20"/>
  <c r="F1444" i="20"/>
  <c r="G1444" i="20" s="1"/>
  <c r="F1443" i="20"/>
  <c r="G1443" i="20" s="1"/>
  <c r="F1442" i="20"/>
  <c r="G1442" i="20" s="1"/>
  <c r="G1441" i="20"/>
  <c r="F1441" i="20"/>
  <c r="F1440" i="20"/>
  <c r="G1440" i="20" s="1"/>
  <c r="G1439" i="20"/>
  <c r="F1439" i="20"/>
  <c r="F1438" i="20"/>
  <c r="G1438" i="20" s="1"/>
  <c r="G1437" i="20"/>
  <c r="F1437" i="20"/>
  <c r="G1436" i="20"/>
  <c r="F1436" i="20"/>
  <c r="F1435" i="20"/>
  <c r="G1435" i="20" s="1"/>
  <c r="F1434" i="20"/>
  <c r="G1434" i="20" s="1"/>
  <c r="G1433" i="20"/>
  <c r="F1433" i="20"/>
  <c r="F1432" i="20"/>
  <c r="G1432" i="20" s="1"/>
  <c r="F1431" i="20"/>
  <c r="G1431" i="20" s="1"/>
  <c r="F1430" i="20"/>
  <c r="G1430" i="20" s="1"/>
  <c r="G1429" i="20"/>
  <c r="F1429" i="20"/>
  <c r="F1428" i="20"/>
  <c r="G1428" i="20" s="1"/>
  <c r="F1427" i="20"/>
  <c r="G1427" i="20" s="1"/>
  <c r="F1426" i="20"/>
  <c r="G1426" i="20" s="1"/>
  <c r="G1425" i="20"/>
  <c r="F1425" i="20"/>
  <c r="F1424" i="20"/>
  <c r="G1424" i="20" s="1"/>
  <c r="G1423" i="20"/>
  <c r="F1423" i="20"/>
  <c r="F1422" i="20"/>
  <c r="G1422" i="20" s="1"/>
  <c r="G1421" i="20"/>
  <c r="F1421" i="20"/>
  <c r="G1420" i="20"/>
  <c r="F1420" i="20"/>
  <c r="F1419" i="20"/>
  <c r="G1419" i="20" s="1"/>
  <c r="F1418" i="20"/>
  <c r="G1418" i="20" s="1"/>
  <c r="G1417" i="20"/>
  <c r="F1417" i="20"/>
  <c r="F1416" i="20"/>
  <c r="G1416" i="20" s="1"/>
  <c r="F1415" i="20"/>
  <c r="G1415" i="20" s="1"/>
  <c r="F1414" i="20"/>
  <c r="G1414" i="20" s="1"/>
  <c r="G1413" i="20"/>
  <c r="F1413" i="20"/>
  <c r="F1412" i="20"/>
  <c r="G1412" i="20" s="1"/>
  <c r="F1411" i="20"/>
  <c r="G1411" i="20" s="1"/>
  <c r="F1410" i="20"/>
  <c r="G1410" i="20" s="1"/>
  <c r="G1409" i="20"/>
  <c r="F1409" i="20"/>
  <c r="F1408" i="20"/>
  <c r="G1408" i="20" s="1"/>
  <c r="G1407" i="20"/>
  <c r="F1407" i="20"/>
  <c r="F1406" i="20"/>
  <c r="G1406" i="20" s="1"/>
  <c r="G1405" i="20"/>
  <c r="F1405" i="20"/>
  <c r="G1404" i="20"/>
  <c r="F1404" i="20"/>
  <c r="F1403" i="20"/>
  <c r="G1403" i="20" s="1"/>
  <c r="F1402" i="20"/>
  <c r="G1402" i="20" s="1"/>
  <c r="G1401" i="20"/>
  <c r="F1401" i="20"/>
  <c r="F1400" i="20"/>
  <c r="G1400" i="20" s="1"/>
  <c r="F1399" i="20"/>
  <c r="G1399" i="20" s="1"/>
  <c r="F1398" i="20"/>
  <c r="G1398" i="20" s="1"/>
  <c r="G1397" i="20"/>
  <c r="F1397" i="20"/>
  <c r="F1396" i="20"/>
  <c r="G1396" i="20" s="1"/>
  <c r="F1395" i="20"/>
  <c r="G1395" i="20" s="1"/>
  <c r="F1394" i="20"/>
  <c r="G1394" i="20" s="1"/>
  <c r="G1393" i="20"/>
  <c r="F1393" i="20"/>
  <c r="F1392" i="20"/>
  <c r="G1392" i="20" s="1"/>
  <c r="G1391" i="20"/>
  <c r="F1391" i="20"/>
  <c r="F1390" i="20"/>
  <c r="G1390" i="20" s="1"/>
  <c r="G1389" i="20"/>
  <c r="F1389" i="20"/>
  <c r="G1388" i="20"/>
  <c r="F1388" i="20"/>
  <c r="F1387" i="20"/>
  <c r="G1387" i="20" s="1"/>
  <c r="F1386" i="20"/>
  <c r="G1386" i="20" s="1"/>
  <c r="G1385" i="20"/>
  <c r="F1385" i="20"/>
  <c r="F1384" i="20"/>
  <c r="G1384" i="20" s="1"/>
  <c r="F1383" i="20"/>
  <c r="G1383" i="20" s="1"/>
  <c r="F1382" i="20"/>
  <c r="G1382" i="20" s="1"/>
  <c r="G1381" i="20"/>
  <c r="F1381" i="20"/>
  <c r="F1380" i="20"/>
  <c r="G1380" i="20" s="1"/>
  <c r="F1379" i="20"/>
  <c r="G1379" i="20" s="1"/>
  <c r="F1378" i="20"/>
  <c r="G1378" i="20" s="1"/>
  <c r="G1377" i="20"/>
  <c r="F1377" i="20"/>
  <c r="F1376" i="20"/>
  <c r="G1376" i="20" s="1"/>
  <c r="G1375" i="20"/>
  <c r="F1375" i="20"/>
  <c r="F1374" i="20"/>
  <c r="G1374" i="20" s="1"/>
  <c r="G1373" i="20"/>
  <c r="F1373" i="20"/>
  <c r="G1372" i="20"/>
  <c r="F1372" i="20"/>
  <c r="F1371" i="20"/>
  <c r="G1371" i="20" s="1"/>
  <c r="F1370" i="20"/>
  <c r="G1370" i="20" s="1"/>
  <c r="G1369" i="20"/>
  <c r="F1369" i="20"/>
  <c r="F1368" i="20"/>
  <c r="G1368" i="20" s="1"/>
  <c r="F1367" i="20"/>
  <c r="G1367" i="20" s="1"/>
  <c r="F1366" i="20"/>
  <c r="G1366" i="20" s="1"/>
  <c r="G1365" i="20"/>
  <c r="F1365" i="20"/>
  <c r="F1364" i="20"/>
  <c r="G1364" i="20" s="1"/>
  <c r="F1363" i="20"/>
  <c r="G1363" i="20" s="1"/>
  <c r="F1362" i="20"/>
  <c r="G1362" i="20" s="1"/>
  <c r="G1361" i="20"/>
  <c r="F1361" i="20"/>
  <c r="F1360" i="20"/>
  <c r="G1360" i="20" s="1"/>
  <c r="G1359" i="20"/>
  <c r="F1359" i="20"/>
  <c r="F1358" i="20"/>
  <c r="G1358" i="20" s="1"/>
  <c r="G1357" i="20"/>
  <c r="F1357" i="20"/>
  <c r="G1356" i="20"/>
  <c r="F1356" i="20"/>
  <c r="F1355" i="20"/>
  <c r="G1355" i="20" s="1"/>
  <c r="F1354" i="20"/>
  <c r="G1354" i="20" s="1"/>
  <c r="G1353" i="20"/>
  <c r="F1353" i="20"/>
  <c r="F1352" i="20"/>
  <c r="G1352" i="20" s="1"/>
  <c r="F1351" i="20"/>
  <c r="G1351" i="20" s="1"/>
  <c r="F1350" i="20"/>
  <c r="G1350" i="20" s="1"/>
  <c r="G1349" i="20"/>
  <c r="F1349" i="20"/>
  <c r="F1348" i="20"/>
  <c r="G1348" i="20" s="1"/>
  <c r="F1347" i="20"/>
  <c r="G1347" i="20" s="1"/>
  <c r="F1346" i="20"/>
  <c r="G1346" i="20" s="1"/>
  <c r="G1345" i="20"/>
  <c r="F1345" i="20"/>
  <c r="F1344" i="20"/>
  <c r="G1344" i="20" s="1"/>
  <c r="G1343" i="20"/>
  <c r="F1343" i="20"/>
  <c r="F1342" i="20"/>
  <c r="G1342" i="20" s="1"/>
  <c r="G1341" i="20"/>
  <c r="F1341" i="20"/>
  <c r="G1340" i="20"/>
  <c r="F1340" i="20"/>
  <c r="F1339" i="20"/>
  <c r="G1339" i="20" s="1"/>
  <c r="F1338" i="20"/>
  <c r="G1338" i="20" s="1"/>
  <c r="G1337" i="20"/>
  <c r="F1337" i="20"/>
  <c r="F1336" i="20"/>
  <c r="G1336" i="20" s="1"/>
  <c r="F1335" i="20"/>
  <c r="G1335" i="20" s="1"/>
  <c r="F1334" i="20"/>
  <c r="G1334" i="20" s="1"/>
  <c r="G1333" i="20"/>
  <c r="F1333" i="20"/>
  <c r="F1332" i="20"/>
  <c r="G1332" i="20" s="1"/>
  <c r="F1331" i="20"/>
  <c r="G1331" i="20" s="1"/>
  <c r="F1330" i="20"/>
  <c r="G1330" i="20" s="1"/>
  <c r="G1329" i="20"/>
  <c r="F1329" i="20"/>
  <c r="F1328" i="20"/>
  <c r="G1328" i="20" s="1"/>
  <c r="G1327" i="20"/>
  <c r="F1327" i="20"/>
  <c r="F1326" i="20"/>
  <c r="G1326" i="20" s="1"/>
  <c r="G1325" i="20"/>
  <c r="F1325" i="20"/>
  <c r="G1324" i="20"/>
  <c r="F1324" i="20"/>
  <c r="F1323" i="20"/>
  <c r="G1323" i="20" s="1"/>
  <c r="F1322" i="20"/>
  <c r="G1322" i="20" s="1"/>
  <c r="G1321" i="20"/>
  <c r="F1321" i="20"/>
  <c r="F1320" i="20"/>
  <c r="G1320" i="20" s="1"/>
  <c r="F1319" i="20"/>
  <c r="G1319" i="20" s="1"/>
  <c r="F1318" i="20"/>
  <c r="G1318" i="20" s="1"/>
  <c r="G1317" i="20"/>
  <c r="F1317" i="20"/>
  <c r="F1316" i="20"/>
  <c r="G1316" i="20" s="1"/>
  <c r="F1315" i="20"/>
  <c r="G1315" i="20" s="1"/>
  <c r="F1314" i="20"/>
  <c r="G1314" i="20" s="1"/>
  <c r="G1313" i="20"/>
  <c r="F1313" i="20"/>
  <c r="F1312" i="20"/>
  <c r="G1312" i="20" s="1"/>
  <c r="G1311" i="20"/>
  <c r="F1311" i="20"/>
  <c r="F1310" i="20"/>
  <c r="G1310" i="20" s="1"/>
  <c r="G1309" i="20"/>
  <c r="F1309" i="20"/>
  <c r="G1308" i="20"/>
  <c r="F1308" i="20"/>
  <c r="F1307" i="20"/>
  <c r="G1307" i="20" s="1"/>
  <c r="F1306" i="20"/>
  <c r="G1306" i="20" s="1"/>
  <c r="G1305" i="20"/>
  <c r="F1305" i="20"/>
  <c r="F1304" i="20"/>
  <c r="G1304" i="20" s="1"/>
  <c r="F1303" i="20"/>
  <c r="G1303" i="20" s="1"/>
  <c r="F1302" i="20"/>
  <c r="G1302" i="20" s="1"/>
  <c r="G1301" i="20"/>
  <c r="F1301" i="20"/>
  <c r="F1300" i="20"/>
  <c r="G1300" i="20" s="1"/>
  <c r="F1299" i="20"/>
  <c r="G1299" i="20" s="1"/>
  <c r="F1298" i="20"/>
  <c r="G1298" i="20" s="1"/>
  <c r="G1297" i="20"/>
  <c r="F1297" i="20"/>
  <c r="F1296" i="20"/>
  <c r="G1296" i="20" s="1"/>
  <c r="G1295" i="20"/>
  <c r="F1295" i="20"/>
  <c r="F1294" i="20"/>
  <c r="G1294" i="20" s="1"/>
  <c r="G1293" i="20"/>
  <c r="F1293" i="20"/>
  <c r="G1292" i="20"/>
  <c r="F1292" i="20"/>
  <c r="F1291" i="20"/>
  <c r="G1291" i="20" s="1"/>
  <c r="F1290" i="20"/>
  <c r="G1290" i="20" s="1"/>
  <c r="G1289" i="20"/>
  <c r="F1289" i="20"/>
  <c r="F1288" i="20"/>
  <c r="G1288" i="20" s="1"/>
  <c r="F1287" i="20"/>
  <c r="G1287" i="20" s="1"/>
  <c r="F1286" i="20"/>
  <c r="G1286" i="20" s="1"/>
  <c r="G1285" i="20"/>
  <c r="F1285" i="20"/>
  <c r="F1284" i="20"/>
  <c r="G1284" i="20" s="1"/>
  <c r="F1283" i="20"/>
  <c r="G1283" i="20" s="1"/>
  <c r="F1282" i="20"/>
  <c r="G1282" i="20" s="1"/>
  <c r="G1281" i="20"/>
  <c r="F1281" i="20"/>
  <c r="F1280" i="20"/>
  <c r="G1280" i="20" s="1"/>
  <c r="G1279" i="20"/>
  <c r="F1279" i="20"/>
  <c r="F1278" i="20"/>
  <c r="G1278" i="20" s="1"/>
  <c r="G1277" i="20"/>
  <c r="F1277" i="20"/>
  <c r="G1276" i="20"/>
  <c r="F1276" i="20"/>
  <c r="F1275" i="20"/>
  <c r="G1275" i="20" s="1"/>
  <c r="F1274" i="20"/>
  <c r="G1274" i="20" s="1"/>
  <c r="G1273" i="20"/>
  <c r="F1273" i="20"/>
  <c r="F1272" i="20"/>
  <c r="G1272" i="20" s="1"/>
  <c r="F1271" i="20"/>
  <c r="G1271" i="20" s="1"/>
  <c r="F1270" i="20"/>
  <c r="G1270" i="20" s="1"/>
  <c r="G1269" i="20"/>
  <c r="F1269" i="20"/>
  <c r="F1268" i="20"/>
  <c r="G1268" i="20" s="1"/>
  <c r="F1267" i="20"/>
  <c r="G1267" i="20" s="1"/>
  <c r="F1266" i="20"/>
  <c r="G1266" i="20" s="1"/>
  <c r="G1265" i="20"/>
  <c r="F1265" i="20"/>
  <c r="F1264" i="20"/>
  <c r="G1264" i="20" s="1"/>
  <c r="G1263" i="20"/>
  <c r="F1263" i="20"/>
  <c r="F1262" i="20"/>
  <c r="G1262" i="20" s="1"/>
  <c r="G1261" i="20"/>
  <c r="F1261" i="20"/>
  <c r="G1260" i="20"/>
  <c r="F1260" i="20"/>
  <c r="F1259" i="20"/>
  <c r="G1259" i="20" s="1"/>
  <c r="F1258" i="20"/>
  <c r="G1258" i="20" s="1"/>
  <c r="G1257" i="20"/>
  <c r="F1257" i="20"/>
  <c r="F1256" i="20"/>
  <c r="G1256" i="20" s="1"/>
  <c r="F1255" i="20"/>
  <c r="G1255" i="20" s="1"/>
  <c r="F1254" i="20"/>
  <c r="G1254" i="20" s="1"/>
  <c r="G1253" i="20"/>
  <c r="F1253" i="20"/>
  <c r="F1252" i="20"/>
  <c r="G1252" i="20" s="1"/>
  <c r="F1251" i="20"/>
  <c r="G1251" i="20" s="1"/>
  <c r="F1250" i="20"/>
  <c r="G1250" i="20" s="1"/>
  <c r="G1249" i="20"/>
  <c r="F1249" i="20"/>
  <c r="F1248" i="20"/>
  <c r="G1248" i="20" s="1"/>
  <c r="G1247" i="20"/>
  <c r="F1247" i="20"/>
  <c r="F1246" i="20"/>
  <c r="G1246" i="20" s="1"/>
  <c r="G1245" i="20"/>
  <c r="F1245" i="20"/>
  <c r="G1244" i="20"/>
  <c r="F1244" i="20"/>
  <c r="F1243" i="20"/>
  <c r="G1243" i="20" s="1"/>
  <c r="F1242" i="20"/>
  <c r="G1242" i="20" s="1"/>
  <c r="G1241" i="20"/>
  <c r="F1241" i="20"/>
  <c r="F1240" i="20"/>
  <c r="G1240" i="20" s="1"/>
  <c r="F1239" i="20"/>
  <c r="G1239" i="20" s="1"/>
  <c r="F1238" i="20"/>
  <c r="G1238" i="20" s="1"/>
  <c r="G1237" i="20"/>
  <c r="F1237" i="20"/>
  <c r="F1236" i="20"/>
  <c r="G1236" i="20" s="1"/>
  <c r="F1235" i="20"/>
  <c r="G1235" i="20" s="1"/>
  <c r="F1234" i="20"/>
  <c r="G1234" i="20" s="1"/>
  <c r="G1233" i="20"/>
  <c r="F1233" i="20"/>
  <c r="F1232" i="20"/>
  <c r="G1232" i="20" s="1"/>
  <c r="G1231" i="20"/>
  <c r="F1231" i="20"/>
  <c r="F1230" i="20"/>
  <c r="G1230" i="20" s="1"/>
  <c r="G1229" i="20"/>
  <c r="F1229" i="20"/>
  <c r="G1228" i="20"/>
  <c r="F1228" i="20"/>
  <c r="F1227" i="20"/>
  <c r="G1227" i="20" s="1"/>
  <c r="F1226" i="20"/>
  <c r="G1226" i="20" s="1"/>
  <c r="G1225" i="20"/>
  <c r="F1225" i="20"/>
  <c r="F1224" i="20"/>
  <c r="G1224" i="20" s="1"/>
  <c r="F1223" i="20"/>
  <c r="G1223" i="20" s="1"/>
  <c r="F1222" i="20"/>
  <c r="G1222" i="20" s="1"/>
  <c r="G1221" i="20"/>
  <c r="F1221" i="20"/>
  <c r="F1220" i="20"/>
  <c r="G1220" i="20" s="1"/>
  <c r="F1219" i="20"/>
  <c r="G1219" i="20" s="1"/>
  <c r="F1218" i="20"/>
  <c r="G1218" i="20" s="1"/>
  <c r="G1217" i="20"/>
  <c r="F1217" i="20"/>
  <c r="F1216" i="20"/>
  <c r="G1216" i="20" s="1"/>
  <c r="G1215" i="20"/>
  <c r="F1215" i="20"/>
  <c r="F1214" i="20"/>
  <c r="G1214" i="20" s="1"/>
  <c r="G1213" i="20"/>
  <c r="F1213" i="20"/>
  <c r="G1212" i="20"/>
  <c r="F1212" i="20"/>
  <c r="F1211" i="20"/>
  <c r="G1211" i="20" s="1"/>
  <c r="F1210" i="20"/>
  <c r="G1210" i="20" s="1"/>
  <c r="G1209" i="20"/>
  <c r="F1209" i="20"/>
  <c r="F1208" i="20"/>
  <c r="G1208" i="20" s="1"/>
  <c r="F1207" i="20"/>
  <c r="G1207" i="20" s="1"/>
  <c r="F1206" i="20"/>
  <c r="G1206" i="20" s="1"/>
  <c r="G1205" i="20"/>
  <c r="F1205" i="20"/>
  <c r="F1204" i="20"/>
  <c r="G1204" i="20" s="1"/>
  <c r="F1203" i="20"/>
  <c r="G1203" i="20" s="1"/>
  <c r="F1202" i="20"/>
  <c r="G1202" i="20" s="1"/>
  <c r="G1201" i="20"/>
  <c r="F1201" i="20"/>
  <c r="F1200" i="20"/>
  <c r="G1200" i="20" s="1"/>
  <c r="G1199" i="20"/>
  <c r="F1199" i="20"/>
  <c r="F1198" i="20"/>
  <c r="G1198" i="20" s="1"/>
  <c r="G1197" i="20"/>
  <c r="F1197" i="20"/>
  <c r="G1196" i="20"/>
  <c r="F1196" i="20"/>
  <c r="F1195" i="20"/>
  <c r="G1195" i="20" s="1"/>
  <c r="F1194" i="20"/>
  <c r="G1194" i="20" s="1"/>
  <c r="G1193" i="20"/>
  <c r="F1193" i="20"/>
  <c r="F1192" i="20"/>
  <c r="G1192" i="20" s="1"/>
  <c r="F1191" i="20"/>
  <c r="G1191" i="20" s="1"/>
  <c r="F1190" i="20"/>
  <c r="G1190" i="20" s="1"/>
  <c r="G1189" i="20"/>
  <c r="F1189" i="20"/>
  <c r="F1188" i="20"/>
  <c r="G1188" i="20" s="1"/>
  <c r="F1187" i="20"/>
  <c r="G1187" i="20" s="1"/>
  <c r="F1186" i="20"/>
  <c r="G1186" i="20" s="1"/>
  <c r="G1185" i="20"/>
  <c r="F1185" i="20"/>
  <c r="F1184" i="20"/>
  <c r="G1184" i="20" s="1"/>
  <c r="G1183" i="20"/>
  <c r="F1183" i="20"/>
  <c r="F1182" i="20"/>
  <c r="G1182" i="20" s="1"/>
  <c r="G1181" i="20"/>
  <c r="F1181" i="20"/>
  <c r="G1180" i="20"/>
  <c r="F1180" i="20"/>
  <c r="F1179" i="20"/>
  <c r="G1179" i="20" s="1"/>
  <c r="F1178" i="20"/>
  <c r="G1178" i="20" s="1"/>
  <c r="G1177" i="20"/>
  <c r="F1177" i="20"/>
  <c r="F1176" i="20"/>
  <c r="G1176" i="20" s="1"/>
  <c r="F1175" i="20"/>
  <c r="G1175" i="20" s="1"/>
  <c r="F1174" i="20"/>
  <c r="G1174" i="20" s="1"/>
  <c r="G1173" i="20"/>
  <c r="F1173" i="20"/>
  <c r="F1172" i="20"/>
  <c r="G1172" i="20" s="1"/>
  <c r="F1171" i="20"/>
  <c r="G1171" i="20" s="1"/>
  <c r="F1170" i="20"/>
  <c r="G1170" i="20" s="1"/>
  <c r="G1169" i="20"/>
  <c r="F1169" i="20"/>
  <c r="F1168" i="20"/>
  <c r="G1168" i="20" s="1"/>
  <c r="G1167" i="20"/>
  <c r="F1167" i="20"/>
  <c r="F1166" i="20"/>
  <c r="G1166" i="20" s="1"/>
  <c r="G1165" i="20"/>
  <c r="F1165" i="20"/>
  <c r="G1164" i="20"/>
  <c r="F1164" i="20"/>
  <c r="F1163" i="20"/>
  <c r="G1163" i="20" s="1"/>
  <c r="F1162" i="20"/>
  <c r="G1162" i="20" s="1"/>
  <c r="G1161" i="20"/>
  <c r="F1161" i="20"/>
  <c r="F1160" i="20"/>
  <c r="G1160" i="20" s="1"/>
  <c r="F1159" i="20"/>
  <c r="G1159" i="20" s="1"/>
  <c r="F1158" i="20"/>
  <c r="G1158" i="20" s="1"/>
  <c r="G1157" i="20"/>
  <c r="F1157" i="20"/>
  <c r="F1156" i="20"/>
  <c r="G1156" i="20" s="1"/>
  <c r="F1155" i="20"/>
  <c r="G1155" i="20" s="1"/>
  <c r="F1154" i="20"/>
  <c r="G1154" i="20" s="1"/>
  <c r="G1153" i="20"/>
  <c r="F1153" i="20"/>
  <c r="F1152" i="20"/>
  <c r="G1152" i="20" s="1"/>
  <c r="G1151" i="20"/>
  <c r="F1151" i="20"/>
  <c r="F1150" i="20"/>
  <c r="G1150" i="20" s="1"/>
  <c r="G1149" i="20"/>
  <c r="F1149" i="20"/>
  <c r="G1148" i="20"/>
  <c r="F1148" i="20"/>
  <c r="F1147" i="20"/>
  <c r="G1147" i="20" s="1"/>
  <c r="F1146" i="20"/>
  <c r="G1146" i="20" s="1"/>
  <c r="G1145" i="20"/>
  <c r="F1145" i="20"/>
  <c r="F1144" i="20"/>
  <c r="G1144" i="20" s="1"/>
  <c r="F1143" i="20"/>
  <c r="G1143" i="20" s="1"/>
  <c r="F1142" i="20"/>
  <c r="G1142" i="20" s="1"/>
  <c r="G1141" i="20"/>
  <c r="F1141" i="20"/>
  <c r="F1140" i="20"/>
  <c r="G1140" i="20" s="1"/>
  <c r="F1139" i="20"/>
  <c r="G1139" i="20" s="1"/>
  <c r="F1138" i="20"/>
  <c r="G1138" i="20" s="1"/>
  <c r="G1137" i="20"/>
  <c r="F1137" i="20"/>
  <c r="F1136" i="20"/>
  <c r="G1136" i="20" s="1"/>
  <c r="G1135" i="20"/>
  <c r="F1135" i="20"/>
  <c r="F1134" i="20"/>
  <c r="G1134" i="20" s="1"/>
  <c r="G1133" i="20"/>
  <c r="F1133" i="20"/>
  <c r="G1132" i="20"/>
  <c r="F1132" i="20"/>
  <c r="F1131" i="20"/>
  <c r="G1131" i="20" s="1"/>
  <c r="F1130" i="20"/>
  <c r="G1130" i="20" s="1"/>
  <c r="G1129" i="20"/>
  <c r="F1129" i="20"/>
  <c r="F1128" i="20"/>
  <c r="G1128" i="20" s="1"/>
  <c r="F1127" i="20"/>
  <c r="G1127" i="20" s="1"/>
  <c r="F1126" i="20"/>
  <c r="G1126" i="20" s="1"/>
  <c r="G1125" i="20"/>
  <c r="F1125" i="20"/>
  <c r="F1124" i="20"/>
  <c r="G1124" i="20" s="1"/>
  <c r="F1123" i="20"/>
  <c r="G1123" i="20" s="1"/>
  <c r="F1122" i="20"/>
  <c r="G1122" i="20" s="1"/>
  <c r="G1121" i="20"/>
  <c r="F1121" i="20"/>
  <c r="F1120" i="20"/>
  <c r="G1120" i="20" s="1"/>
  <c r="G1119" i="20"/>
  <c r="F1119" i="20"/>
  <c r="F1118" i="20"/>
  <c r="G1118" i="20" s="1"/>
  <c r="G1117" i="20"/>
  <c r="F1117" i="20"/>
  <c r="G1116" i="20"/>
  <c r="F1116" i="20"/>
  <c r="F1115" i="20"/>
  <c r="G1115" i="20" s="1"/>
  <c r="F1114" i="20"/>
  <c r="G1114" i="20" s="1"/>
  <c r="G1113" i="20"/>
  <c r="F1113" i="20"/>
  <c r="F1112" i="20"/>
  <c r="G1112" i="20" s="1"/>
  <c r="F1111" i="20"/>
  <c r="G1111" i="20" s="1"/>
  <c r="F1110" i="20"/>
  <c r="G1110" i="20" s="1"/>
  <c r="G1109" i="20"/>
  <c r="F1109" i="20"/>
  <c r="F1108" i="20"/>
  <c r="G1108" i="20" s="1"/>
  <c r="F1107" i="20"/>
  <c r="G1107" i="20" s="1"/>
  <c r="F1106" i="20"/>
  <c r="G1106" i="20" s="1"/>
  <c r="G1105" i="20"/>
  <c r="F1105" i="20"/>
  <c r="F1104" i="20"/>
  <c r="G1104" i="20" s="1"/>
  <c r="G1103" i="20"/>
  <c r="F1103" i="20"/>
  <c r="F1102" i="20"/>
  <c r="G1102" i="20" s="1"/>
  <c r="G1101" i="20"/>
  <c r="F1101" i="20"/>
  <c r="G1100" i="20"/>
  <c r="F1100" i="20"/>
  <c r="F1099" i="20"/>
  <c r="G1099" i="20" s="1"/>
  <c r="F1098" i="20"/>
  <c r="G1098" i="20" s="1"/>
  <c r="G1097" i="20"/>
  <c r="F1097" i="20"/>
  <c r="F1096" i="20"/>
  <c r="G1096" i="20" s="1"/>
  <c r="F1095" i="20"/>
  <c r="G1095" i="20" s="1"/>
  <c r="F1094" i="20"/>
  <c r="G1094" i="20" s="1"/>
  <c r="G1093" i="20"/>
  <c r="F1093" i="20"/>
  <c r="F1092" i="20"/>
  <c r="G1092" i="20" s="1"/>
  <c r="F1091" i="20"/>
  <c r="G1091" i="20" s="1"/>
  <c r="F1090" i="20"/>
  <c r="G1090" i="20" s="1"/>
  <c r="G1089" i="20"/>
  <c r="F1089" i="20"/>
  <c r="F1088" i="20"/>
  <c r="G1088" i="20" s="1"/>
  <c r="G1087" i="20"/>
  <c r="F1087" i="20"/>
  <c r="F1086" i="20"/>
  <c r="G1086" i="20" s="1"/>
  <c r="G1085" i="20"/>
  <c r="F1085" i="20"/>
  <c r="G1084" i="20"/>
  <c r="F1084" i="20"/>
  <c r="F1083" i="20"/>
  <c r="G1083" i="20" s="1"/>
  <c r="F1082" i="20"/>
  <c r="G1082" i="20" s="1"/>
  <c r="G1081" i="20"/>
  <c r="F1081" i="20"/>
  <c r="F1080" i="20"/>
  <c r="G1080" i="20" s="1"/>
  <c r="F1079" i="20"/>
  <c r="G1079" i="20" s="1"/>
  <c r="F1078" i="20"/>
  <c r="G1078" i="20" s="1"/>
  <c r="G1077" i="20"/>
  <c r="F1077" i="20"/>
  <c r="F1076" i="20"/>
  <c r="G1076" i="20" s="1"/>
  <c r="F1075" i="20"/>
  <c r="G1075" i="20" s="1"/>
  <c r="F1074" i="20"/>
  <c r="G1074" i="20" s="1"/>
  <c r="G1073" i="20"/>
  <c r="F1073" i="20"/>
  <c r="F1072" i="20"/>
  <c r="G1072" i="20" s="1"/>
  <c r="G1071" i="20"/>
  <c r="F1071" i="20"/>
  <c r="F1070" i="20"/>
  <c r="G1070" i="20" s="1"/>
  <c r="G1069" i="20"/>
  <c r="F1069" i="20"/>
  <c r="G1068" i="20"/>
  <c r="F1068" i="20"/>
  <c r="F1067" i="20"/>
  <c r="G1067" i="20" s="1"/>
  <c r="F1066" i="20"/>
  <c r="G1066" i="20" s="1"/>
  <c r="G1065" i="20"/>
  <c r="F1065" i="20"/>
  <c r="F1064" i="20"/>
  <c r="G1064" i="20" s="1"/>
  <c r="F1063" i="20"/>
  <c r="G1063" i="20" s="1"/>
  <c r="F1062" i="20"/>
  <c r="G1062" i="20" s="1"/>
  <c r="G1061" i="20"/>
  <c r="F1061" i="20"/>
  <c r="F1060" i="20"/>
  <c r="G1060" i="20" s="1"/>
  <c r="F1059" i="20"/>
  <c r="G1059" i="20" s="1"/>
  <c r="F1058" i="20"/>
  <c r="G1058" i="20" s="1"/>
  <c r="G1057" i="20"/>
  <c r="F1057" i="20"/>
  <c r="F1056" i="20"/>
  <c r="G1056" i="20" s="1"/>
  <c r="G1055" i="20"/>
  <c r="F1055" i="20"/>
  <c r="F1054" i="20"/>
  <c r="G1054" i="20" s="1"/>
  <c r="G1053" i="20"/>
  <c r="F1053" i="20"/>
  <c r="G1052" i="20"/>
  <c r="F1052" i="20"/>
  <c r="F1051" i="20"/>
  <c r="G1051" i="20" s="1"/>
  <c r="F1050" i="20"/>
  <c r="G1050" i="20" s="1"/>
  <c r="G1049" i="20"/>
  <c r="F1049" i="20"/>
  <c r="F1048" i="20"/>
  <c r="G1048" i="20" s="1"/>
  <c r="F1047" i="20"/>
  <c r="G1047" i="20" s="1"/>
  <c r="F1046" i="20"/>
  <c r="G1046" i="20" s="1"/>
  <c r="G1045" i="20"/>
  <c r="F1045" i="20"/>
  <c r="F1044" i="20"/>
  <c r="G1044" i="20" s="1"/>
  <c r="F1043" i="20"/>
  <c r="G1043" i="20" s="1"/>
  <c r="F1042" i="20"/>
  <c r="G1042" i="20" s="1"/>
  <c r="G1041" i="20"/>
  <c r="F1041" i="20"/>
  <c r="F1040" i="20"/>
  <c r="G1040" i="20" s="1"/>
  <c r="G1039" i="20"/>
  <c r="F1039" i="20"/>
  <c r="F1038" i="20"/>
  <c r="G1038" i="20" s="1"/>
  <c r="G1037" i="20"/>
  <c r="F1037" i="20"/>
  <c r="G1036" i="20"/>
  <c r="F1036" i="20"/>
  <c r="F1035" i="20"/>
  <c r="G1035" i="20" s="1"/>
  <c r="F1034" i="20"/>
  <c r="G1034" i="20" s="1"/>
  <c r="G1033" i="20"/>
  <c r="F1033" i="20"/>
  <c r="F1032" i="20"/>
  <c r="G1032" i="20" s="1"/>
  <c r="F1031" i="20"/>
  <c r="G1031" i="20" s="1"/>
  <c r="F1030" i="20"/>
  <c r="G1030" i="20" s="1"/>
  <c r="G1029" i="20"/>
  <c r="F1029" i="20"/>
  <c r="F1028" i="20"/>
  <c r="G1028" i="20" s="1"/>
  <c r="F1027" i="20"/>
  <c r="G1027" i="20" s="1"/>
  <c r="F1026" i="20"/>
  <c r="G1026" i="20" s="1"/>
  <c r="G1025" i="20"/>
  <c r="F1025" i="20"/>
  <c r="F1024" i="20"/>
  <c r="G1024" i="20" s="1"/>
  <c r="G1023" i="20"/>
  <c r="F1023" i="20"/>
  <c r="F1022" i="20"/>
  <c r="G1022" i="20" s="1"/>
  <c r="G1021" i="20"/>
  <c r="F1021" i="20"/>
  <c r="G1020" i="20"/>
  <c r="F1020" i="20"/>
  <c r="F1019" i="20"/>
  <c r="G1019" i="20" s="1"/>
  <c r="F1018" i="20"/>
  <c r="G1018" i="20" s="1"/>
  <c r="G1017" i="20"/>
  <c r="F1017" i="20"/>
  <c r="F1016" i="20"/>
  <c r="G1016" i="20" s="1"/>
  <c r="F1015" i="20"/>
  <c r="G1015" i="20" s="1"/>
  <c r="F1014" i="20"/>
  <c r="G1014" i="20" s="1"/>
  <c r="G1013" i="20"/>
  <c r="F1013" i="20"/>
  <c r="F1012" i="20"/>
  <c r="G1012" i="20" s="1"/>
  <c r="F1011" i="20"/>
  <c r="G1011" i="20" s="1"/>
  <c r="F1010" i="20"/>
  <c r="G1010" i="20" s="1"/>
  <c r="G1009" i="20"/>
  <c r="F1009" i="20"/>
  <c r="F1008" i="20"/>
  <c r="G1008" i="20" s="1"/>
  <c r="G1007" i="20"/>
  <c r="F1007" i="20"/>
  <c r="F1006" i="20"/>
  <c r="G1006" i="20" s="1"/>
  <c r="G1005" i="20"/>
  <c r="F1005" i="20"/>
  <c r="G1004" i="20"/>
  <c r="F1004" i="20"/>
  <c r="F1003" i="20"/>
  <c r="G1003" i="20" s="1"/>
  <c r="F1002" i="20"/>
  <c r="G1002" i="20" s="1"/>
  <c r="G1001" i="20"/>
  <c r="F1001" i="20"/>
  <c r="F1000" i="20"/>
  <c r="G1000" i="20" s="1"/>
  <c r="F999" i="20"/>
  <c r="G999" i="20" s="1"/>
  <c r="F998" i="20"/>
  <c r="G998" i="20" s="1"/>
  <c r="G997" i="20"/>
  <c r="F997" i="20"/>
  <c r="F996" i="20"/>
  <c r="G996" i="20" s="1"/>
  <c r="F995" i="20"/>
  <c r="G995" i="20" s="1"/>
  <c r="F994" i="20"/>
  <c r="G994" i="20" s="1"/>
  <c r="G993" i="20"/>
  <c r="F993" i="20"/>
  <c r="F992" i="20"/>
  <c r="G992" i="20" s="1"/>
  <c r="G991" i="20"/>
  <c r="F991" i="20"/>
  <c r="F990" i="20"/>
  <c r="G990" i="20" s="1"/>
  <c r="G989" i="20"/>
  <c r="F989" i="20"/>
  <c r="G988" i="20"/>
  <c r="F988" i="20"/>
  <c r="G987" i="20"/>
  <c r="F987" i="20"/>
  <c r="F986" i="20"/>
  <c r="G986" i="20" s="1"/>
  <c r="G985" i="20"/>
  <c r="F985" i="20"/>
  <c r="G984" i="20"/>
  <c r="F984" i="20"/>
  <c r="F983" i="20"/>
  <c r="G983" i="20" s="1"/>
  <c r="F982" i="20"/>
  <c r="G982" i="20" s="1"/>
  <c r="G981" i="20"/>
  <c r="F981" i="20"/>
  <c r="F980" i="20"/>
  <c r="G980" i="20" s="1"/>
  <c r="F979" i="20"/>
  <c r="G979" i="20" s="1"/>
  <c r="F978" i="20"/>
  <c r="G978" i="20" s="1"/>
  <c r="G977" i="20"/>
  <c r="F977" i="20"/>
  <c r="F976" i="20"/>
  <c r="G976" i="20" s="1"/>
  <c r="G975" i="20"/>
  <c r="F975" i="20"/>
  <c r="F974" i="20"/>
  <c r="G974" i="20" s="1"/>
  <c r="G973" i="20"/>
  <c r="F973" i="20"/>
  <c r="G972" i="20"/>
  <c r="F972" i="20"/>
  <c r="G971" i="20"/>
  <c r="F971" i="20"/>
  <c r="F970" i="20"/>
  <c r="G970" i="20" s="1"/>
  <c r="G969" i="20"/>
  <c r="F969" i="20"/>
  <c r="G968" i="20"/>
  <c r="F968" i="20"/>
  <c r="F967" i="20"/>
  <c r="G967" i="20" s="1"/>
  <c r="F966" i="20"/>
  <c r="G966" i="20" s="1"/>
  <c r="G965" i="20"/>
  <c r="F965" i="20"/>
  <c r="F964" i="20"/>
  <c r="G964" i="20" s="1"/>
  <c r="F963" i="20"/>
  <c r="G963" i="20" s="1"/>
  <c r="F962" i="20"/>
  <c r="G962" i="20" s="1"/>
  <c r="G961" i="20"/>
  <c r="F961" i="20"/>
  <c r="F960" i="20"/>
  <c r="G960" i="20" s="1"/>
  <c r="G959" i="20"/>
  <c r="F959" i="20"/>
  <c r="F958" i="20"/>
  <c r="G958" i="20" s="1"/>
  <c r="G957" i="20"/>
  <c r="F957" i="20"/>
  <c r="G956" i="20"/>
  <c r="F956" i="20"/>
  <c r="G955" i="20"/>
  <c r="F955" i="20"/>
  <c r="F954" i="20"/>
  <c r="G954" i="20" s="1"/>
  <c r="G953" i="20"/>
  <c r="F953" i="20"/>
  <c r="G952" i="20"/>
  <c r="F952" i="20"/>
  <c r="F951" i="20"/>
  <c r="G951" i="20" s="1"/>
  <c r="F950" i="20"/>
  <c r="G950" i="20" s="1"/>
  <c r="G949" i="20"/>
  <c r="F949" i="20"/>
  <c r="F948" i="20"/>
  <c r="G948" i="20" s="1"/>
  <c r="F947" i="20"/>
  <c r="G947" i="20" s="1"/>
  <c r="F946" i="20"/>
  <c r="G946" i="20" s="1"/>
  <c r="G945" i="20"/>
  <c r="F945" i="20"/>
  <c r="F944" i="20"/>
  <c r="G944" i="20" s="1"/>
  <c r="G943" i="20"/>
  <c r="F943" i="20"/>
  <c r="F942" i="20"/>
  <c r="G942" i="20" s="1"/>
  <c r="G941" i="20"/>
  <c r="F941" i="20"/>
  <c r="G940" i="20"/>
  <c r="F940" i="20"/>
  <c r="G939" i="20"/>
  <c r="F939" i="20"/>
  <c r="F938" i="20"/>
  <c r="G938" i="20" s="1"/>
  <c r="G937" i="20"/>
  <c r="F937" i="20"/>
  <c r="G936" i="20"/>
  <c r="F936" i="20"/>
  <c r="F935" i="20"/>
  <c r="G935" i="20" s="1"/>
  <c r="F934" i="20"/>
  <c r="G934" i="20" s="1"/>
  <c r="G933" i="20"/>
  <c r="F933" i="20"/>
  <c r="F932" i="20"/>
  <c r="G932" i="20" s="1"/>
  <c r="F931" i="20"/>
  <c r="G931" i="20" s="1"/>
  <c r="F930" i="20"/>
  <c r="G930" i="20" s="1"/>
  <c r="G929" i="20"/>
  <c r="F929" i="20"/>
  <c r="F928" i="20"/>
  <c r="G928" i="20" s="1"/>
  <c r="G927" i="20"/>
  <c r="F927" i="20"/>
  <c r="F926" i="20"/>
  <c r="G926" i="20" s="1"/>
  <c r="G925" i="20"/>
  <c r="F925" i="20"/>
  <c r="G924" i="20"/>
  <c r="F924" i="20"/>
  <c r="G923" i="20"/>
  <c r="F923" i="20"/>
  <c r="F922" i="20"/>
  <c r="G922" i="20" s="1"/>
  <c r="G921" i="20"/>
  <c r="F921" i="20"/>
  <c r="G920" i="20"/>
  <c r="F920" i="20"/>
  <c r="F919" i="20"/>
  <c r="G919" i="20" s="1"/>
  <c r="F918" i="20"/>
  <c r="G918" i="20" s="1"/>
  <c r="G917" i="20"/>
  <c r="F917" i="20"/>
  <c r="F916" i="20"/>
  <c r="G916" i="20" s="1"/>
  <c r="F915" i="20"/>
  <c r="G915" i="20" s="1"/>
  <c r="F914" i="20"/>
  <c r="G914" i="20" s="1"/>
  <c r="G913" i="20"/>
  <c r="F913" i="20"/>
  <c r="F912" i="20"/>
  <c r="G912" i="20" s="1"/>
  <c r="G911" i="20"/>
  <c r="F911" i="20"/>
  <c r="F910" i="20"/>
  <c r="G910" i="20" s="1"/>
  <c r="G909" i="20"/>
  <c r="F909" i="20"/>
  <c r="G908" i="20"/>
  <c r="F908" i="20"/>
  <c r="G907" i="20"/>
  <c r="F907" i="20"/>
  <c r="F906" i="20"/>
  <c r="G906" i="20" s="1"/>
  <c r="G905" i="20"/>
  <c r="F905" i="20"/>
  <c r="G904" i="20"/>
  <c r="F904" i="20"/>
  <c r="F903" i="20"/>
  <c r="G903" i="20" s="1"/>
  <c r="F902" i="20"/>
  <c r="G902" i="20" s="1"/>
  <c r="G901" i="20"/>
  <c r="F901" i="20"/>
  <c r="F900" i="20"/>
  <c r="G900" i="20" s="1"/>
  <c r="F899" i="20"/>
  <c r="G899" i="20" s="1"/>
  <c r="F898" i="20"/>
  <c r="G898" i="20" s="1"/>
  <c r="G897" i="20"/>
  <c r="F897" i="20"/>
  <c r="F896" i="20"/>
  <c r="G896" i="20" s="1"/>
  <c r="G895" i="20"/>
  <c r="F895" i="20"/>
  <c r="F894" i="20"/>
  <c r="G894" i="20" s="1"/>
  <c r="G893" i="20"/>
  <c r="F893" i="20"/>
  <c r="G892" i="20"/>
  <c r="F892" i="20"/>
  <c r="G891" i="20"/>
  <c r="F891" i="20"/>
  <c r="F890" i="20"/>
  <c r="G890" i="20" s="1"/>
  <c r="G889" i="20"/>
  <c r="F889" i="20"/>
  <c r="G888" i="20"/>
  <c r="F888" i="20"/>
  <c r="F887" i="20"/>
  <c r="G887" i="20" s="1"/>
  <c r="F886" i="20"/>
  <c r="G886" i="20" s="1"/>
  <c r="G885" i="20"/>
  <c r="F885" i="20"/>
  <c r="F884" i="20"/>
  <c r="G884" i="20" s="1"/>
  <c r="F883" i="20"/>
  <c r="G883" i="20" s="1"/>
  <c r="F882" i="20"/>
  <c r="G882" i="20" s="1"/>
  <c r="G881" i="20"/>
  <c r="F881" i="20"/>
  <c r="F880" i="20"/>
  <c r="G880" i="20" s="1"/>
  <c r="G879" i="20"/>
  <c r="F879" i="20"/>
  <c r="F878" i="20"/>
  <c r="G878" i="20" s="1"/>
  <c r="G877" i="20"/>
  <c r="F877" i="20"/>
  <c r="G876" i="20"/>
  <c r="F876" i="20"/>
  <c r="G875" i="20"/>
  <c r="F875" i="20"/>
  <c r="F874" i="20"/>
  <c r="G874" i="20" s="1"/>
  <c r="G873" i="20"/>
  <c r="F873" i="20"/>
  <c r="G872" i="20"/>
  <c r="F872" i="20"/>
  <c r="F871" i="20"/>
  <c r="G871" i="20" s="1"/>
  <c r="F870" i="20"/>
  <c r="G870" i="20" s="1"/>
  <c r="G869" i="20"/>
  <c r="F869" i="20"/>
  <c r="F868" i="20"/>
  <c r="G868" i="20" s="1"/>
  <c r="F867" i="20"/>
  <c r="G867" i="20" s="1"/>
  <c r="F866" i="20"/>
  <c r="G866" i="20" s="1"/>
  <c r="G865" i="20"/>
  <c r="F865" i="20"/>
  <c r="F864" i="20"/>
  <c r="G864" i="20" s="1"/>
  <c r="G863" i="20"/>
  <c r="F863" i="20"/>
  <c r="F862" i="20"/>
  <c r="G862" i="20" s="1"/>
  <c r="G861" i="20"/>
  <c r="F861" i="20"/>
  <c r="G860" i="20"/>
  <c r="F860" i="20"/>
  <c r="G859" i="20"/>
  <c r="F859" i="20"/>
  <c r="F858" i="20"/>
  <c r="G858" i="20" s="1"/>
  <c r="G857" i="20"/>
  <c r="F857" i="20"/>
  <c r="G856" i="20"/>
  <c r="F856" i="20"/>
  <c r="F855" i="20"/>
  <c r="G855" i="20" s="1"/>
  <c r="F854" i="20"/>
  <c r="G854" i="20" s="1"/>
  <c r="G853" i="20"/>
  <c r="F853" i="20"/>
  <c r="F852" i="20"/>
  <c r="G852" i="20" s="1"/>
  <c r="F851" i="20"/>
  <c r="G851" i="20" s="1"/>
  <c r="F850" i="20"/>
  <c r="G850" i="20" s="1"/>
  <c r="G849" i="20"/>
  <c r="F849" i="20"/>
  <c r="F848" i="20"/>
  <c r="G848" i="20" s="1"/>
  <c r="G847" i="20"/>
  <c r="F847" i="20"/>
  <c r="F846" i="20"/>
  <c r="G846" i="20" s="1"/>
  <c r="G845" i="20"/>
  <c r="F845" i="20"/>
  <c r="G844" i="20"/>
  <c r="F844" i="20"/>
  <c r="G843" i="20"/>
  <c r="F843" i="20"/>
  <c r="F842" i="20"/>
  <c r="G842" i="20" s="1"/>
  <c r="G841" i="20"/>
  <c r="F841" i="20"/>
  <c r="G840" i="20"/>
  <c r="F840" i="20"/>
  <c r="F839" i="20"/>
  <c r="G839" i="20" s="1"/>
  <c r="F838" i="20"/>
  <c r="G838" i="20" s="1"/>
  <c r="G837" i="20"/>
  <c r="F837" i="20"/>
  <c r="F836" i="20"/>
  <c r="G836" i="20" s="1"/>
  <c r="F835" i="20"/>
  <c r="G835" i="20" s="1"/>
  <c r="F834" i="20"/>
  <c r="G834" i="20" s="1"/>
  <c r="G833" i="20"/>
  <c r="F833" i="20"/>
  <c r="F832" i="20"/>
  <c r="G832" i="20" s="1"/>
  <c r="G831" i="20"/>
  <c r="F831" i="20"/>
  <c r="F830" i="20"/>
  <c r="G830" i="20" s="1"/>
  <c r="G829" i="20"/>
  <c r="F829" i="20"/>
  <c r="G828" i="20"/>
  <c r="F828" i="20"/>
  <c r="G827" i="20"/>
  <c r="F827" i="20"/>
  <c r="F826" i="20"/>
  <c r="G826" i="20" s="1"/>
  <c r="G825" i="20"/>
  <c r="F825" i="20"/>
  <c r="G824" i="20"/>
  <c r="F824" i="20"/>
  <c r="F823" i="20"/>
  <c r="G823" i="20" s="1"/>
  <c r="F822" i="20"/>
  <c r="G822" i="20" s="1"/>
  <c r="G821" i="20"/>
  <c r="F821" i="20"/>
  <c r="F820" i="20"/>
  <c r="G820" i="20" s="1"/>
  <c r="F819" i="20"/>
  <c r="G819" i="20" s="1"/>
  <c r="F818" i="20"/>
  <c r="G818" i="20" s="1"/>
  <c r="G817" i="20"/>
  <c r="F817" i="20"/>
  <c r="F816" i="20"/>
  <c r="G816" i="20" s="1"/>
  <c r="G815" i="20"/>
  <c r="F815" i="20"/>
  <c r="F814" i="20"/>
  <c r="G814" i="20" s="1"/>
  <c r="G813" i="20"/>
  <c r="F813" i="20"/>
  <c r="G812" i="20"/>
  <c r="F812" i="20"/>
  <c r="G811" i="20"/>
  <c r="F811" i="20"/>
  <c r="F810" i="20"/>
  <c r="G810" i="20" s="1"/>
  <c r="G809" i="20"/>
  <c r="F809" i="20"/>
  <c r="G808" i="20"/>
  <c r="F808" i="20"/>
  <c r="F807" i="20"/>
  <c r="G807" i="20" s="1"/>
  <c r="F806" i="20"/>
  <c r="G806" i="20" s="1"/>
  <c r="G805" i="20"/>
  <c r="F805" i="20"/>
  <c r="F804" i="20"/>
  <c r="G804" i="20" s="1"/>
  <c r="F803" i="20"/>
  <c r="G803" i="20" s="1"/>
  <c r="F802" i="20"/>
  <c r="G802" i="20" s="1"/>
  <c r="G801" i="20"/>
  <c r="F801" i="20"/>
  <c r="F800" i="20"/>
  <c r="G800" i="20" s="1"/>
  <c r="G799" i="20"/>
  <c r="F799" i="20"/>
  <c r="F798" i="20"/>
  <c r="G798" i="20" s="1"/>
  <c r="G797" i="20"/>
  <c r="F797" i="20"/>
  <c r="G796" i="20"/>
  <c r="F796" i="20"/>
  <c r="G795" i="20"/>
  <c r="F795" i="20"/>
  <c r="F794" i="20"/>
  <c r="G794" i="20" s="1"/>
  <c r="G793" i="20"/>
  <c r="F793" i="20"/>
  <c r="G792" i="20"/>
  <c r="F792" i="20"/>
  <c r="F791" i="20"/>
  <c r="G791" i="20" s="1"/>
  <c r="F790" i="20"/>
  <c r="G790" i="20" s="1"/>
  <c r="G789" i="20"/>
  <c r="F789" i="20"/>
  <c r="F788" i="20"/>
  <c r="G788" i="20" s="1"/>
  <c r="F787" i="20"/>
  <c r="G787" i="20" s="1"/>
  <c r="F786" i="20"/>
  <c r="G786" i="20" s="1"/>
  <c r="G785" i="20"/>
  <c r="F785" i="20"/>
  <c r="F784" i="20"/>
  <c r="G784" i="20" s="1"/>
  <c r="G783" i="20"/>
  <c r="F783" i="20"/>
  <c r="F782" i="20"/>
  <c r="G782" i="20" s="1"/>
  <c r="G781" i="20"/>
  <c r="F781" i="20"/>
  <c r="G780" i="20"/>
  <c r="F780" i="20"/>
  <c r="G779" i="20"/>
  <c r="F779" i="20"/>
  <c r="F778" i="20"/>
  <c r="G778" i="20" s="1"/>
  <c r="G777" i="20"/>
  <c r="F777" i="20"/>
  <c r="G776" i="20"/>
  <c r="F776" i="20"/>
  <c r="F775" i="20"/>
  <c r="G775" i="20" s="1"/>
  <c r="F774" i="20"/>
  <c r="G774" i="20" s="1"/>
  <c r="G773" i="20"/>
  <c r="F773" i="20"/>
  <c r="F772" i="20"/>
  <c r="G772" i="20" s="1"/>
  <c r="F771" i="20"/>
  <c r="G771" i="20" s="1"/>
  <c r="F770" i="20"/>
  <c r="G770" i="20" s="1"/>
  <c r="G769" i="20"/>
  <c r="F769" i="20"/>
  <c r="F768" i="20"/>
  <c r="G768" i="20" s="1"/>
  <c r="G767" i="20"/>
  <c r="F767" i="20"/>
  <c r="F766" i="20"/>
  <c r="G766" i="20" s="1"/>
  <c r="G765" i="20"/>
  <c r="F765" i="20"/>
  <c r="G764" i="20"/>
  <c r="F764" i="20"/>
  <c r="G763" i="20"/>
  <c r="F763" i="20"/>
  <c r="F762" i="20"/>
  <c r="G762" i="20" s="1"/>
  <c r="G761" i="20"/>
  <c r="F761" i="20"/>
  <c r="G760" i="20"/>
  <c r="F760" i="20"/>
  <c r="F759" i="20"/>
  <c r="G759" i="20" s="1"/>
  <c r="F758" i="20"/>
  <c r="G758" i="20" s="1"/>
  <c r="G757" i="20"/>
  <c r="F757" i="20"/>
  <c r="F756" i="20"/>
  <c r="G756" i="20" s="1"/>
  <c r="F755" i="20"/>
  <c r="G755" i="20" s="1"/>
  <c r="F754" i="20"/>
  <c r="G754" i="20" s="1"/>
  <c r="G753" i="20"/>
  <c r="F753" i="20"/>
  <c r="F752" i="20"/>
  <c r="G752" i="20" s="1"/>
  <c r="G751" i="20"/>
  <c r="F751" i="20"/>
  <c r="F750" i="20"/>
  <c r="G750" i="20" s="1"/>
  <c r="G749" i="20"/>
  <c r="F749" i="20"/>
  <c r="G748" i="20"/>
  <c r="F748" i="20"/>
  <c r="G747" i="20"/>
  <c r="F747" i="20"/>
  <c r="F746" i="20"/>
  <c r="G746" i="20" s="1"/>
  <c r="G745" i="20"/>
  <c r="F745" i="20"/>
  <c r="G744" i="20"/>
  <c r="F744" i="20"/>
  <c r="F743" i="20"/>
  <c r="G743" i="20" s="1"/>
  <c r="F742" i="20"/>
  <c r="G742" i="20" s="1"/>
  <c r="G741" i="20"/>
  <c r="F741" i="20"/>
  <c r="F740" i="20"/>
  <c r="G740" i="20" s="1"/>
  <c r="F739" i="20"/>
  <c r="G739" i="20" s="1"/>
  <c r="F738" i="20"/>
  <c r="G738" i="20" s="1"/>
  <c r="G737" i="20"/>
  <c r="F737" i="20"/>
  <c r="F736" i="20"/>
  <c r="G736" i="20" s="1"/>
  <c r="G735" i="20"/>
  <c r="F735" i="20"/>
  <c r="F734" i="20"/>
  <c r="G734" i="20" s="1"/>
  <c r="G733" i="20"/>
  <c r="F733" i="20"/>
  <c r="G732" i="20"/>
  <c r="F732" i="20"/>
  <c r="G731" i="20"/>
  <c r="F731" i="20"/>
  <c r="F730" i="20"/>
  <c r="G730" i="20" s="1"/>
  <c r="G729" i="20"/>
  <c r="F729" i="20"/>
  <c r="G728" i="20"/>
  <c r="F728" i="20"/>
  <c r="F727" i="20"/>
  <c r="G727" i="20" s="1"/>
  <c r="F726" i="20"/>
  <c r="G726" i="20" s="1"/>
  <c r="G725" i="20"/>
  <c r="F725" i="20"/>
  <c r="F724" i="20"/>
  <c r="G724" i="20" s="1"/>
  <c r="F723" i="20"/>
  <c r="G723" i="20" s="1"/>
  <c r="F722" i="20"/>
  <c r="G722" i="20" s="1"/>
  <c r="G721" i="20"/>
  <c r="F721" i="20"/>
  <c r="F720" i="20"/>
  <c r="G720" i="20" s="1"/>
  <c r="G719" i="20"/>
  <c r="F719" i="20"/>
  <c r="F718" i="20"/>
  <c r="G718" i="20" s="1"/>
  <c r="G717" i="20"/>
  <c r="F717" i="20"/>
  <c r="G716" i="20"/>
  <c r="F716" i="20"/>
  <c r="G715" i="20"/>
  <c r="F715" i="20"/>
  <c r="F714" i="20"/>
  <c r="G714" i="20" s="1"/>
  <c r="G713" i="20"/>
  <c r="F713" i="20"/>
  <c r="G712" i="20"/>
  <c r="F712" i="20"/>
  <c r="F711" i="20"/>
  <c r="G711" i="20" s="1"/>
  <c r="F710" i="20"/>
  <c r="G710" i="20" s="1"/>
  <c r="G709" i="20"/>
  <c r="F709" i="20"/>
  <c r="F708" i="20"/>
  <c r="G708" i="20" s="1"/>
  <c r="F707" i="20"/>
  <c r="G707" i="20" s="1"/>
  <c r="F706" i="20"/>
  <c r="G706" i="20" s="1"/>
  <c r="G705" i="20"/>
  <c r="F705" i="20"/>
  <c r="F704" i="20"/>
  <c r="G704" i="20" s="1"/>
  <c r="G703" i="20"/>
  <c r="F703" i="20"/>
  <c r="F702" i="20"/>
  <c r="G702" i="20" s="1"/>
  <c r="G701" i="20"/>
  <c r="F701" i="20"/>
  <c r="G700" i="20"/>
  <c r="F700" i="20"/>
  <c r="G699" i="20"/>
  <c r="F699" i="20"/>
  <c r="F698" i="20"/>
  <c r="G698" i="20" s="1"/>
  <c r="G697" i="20"/>
  <c r="F697" i="20"/>
  <c r="G696" i="20"/>
  <c r="F696" i="20"/>
  <c r="F695" i="20"/>
  <c r="G695" i="20" s="1"/>
  <c r="F694" i="20"/>
  <c r="G694" i="20" s="1"/>
  <c r="G693" i="20"/>
  <c r="F693" i="20"/>
  <c r="F692" i="20"/>
  <c r="G692" i="20" s="1"/>
  <c r="F691" i="20"/>
  <c r="G691" i="20" s="1"/>
  <c r="F690" i="20"/>
  <c r="G690" i="20" s="1"/>
  <c r="G689" i="20"/>
  <c r="F689" i="20"/>
  <c r="F688" i="20"/>
  <c r="G688" i="20" s="1"/>
  <c r="G687" i="20"/>
  <c r="F687" i="20"/>
  <c r="F686" i="20"/>
  <c r="G686" i="20" s="1"/>
  <c r="G685" i="20"/>
  <c r="F685" i="20"/>
  <c r="G684" i="20"/>
  <c r="F684" i="20"/>
  <c r="G683" i="20"/>
  <c r="F683" i="20"/>
  <c r="F682" i="20"/>
  <c r="G682" i="20" s="1"/>
  <c r="G681" i="20"/>
  <c r="F681" i="20"/>
  <c r="G680" i="20"/>
  <c r="F680" i="20"/>
  <c r="F679" i="20"/>
  <c r="G679" i="20" s="1"/>
  <c r="F678" i="20"/>
  <c r="G678" i="20" s="1"/>
  <c r="G677" i="20"/>
  <c r="F677" i="20"/>
  <c r="F676" i="20"/>
  <c r="G676" i="20" s="1"/>
  <c r="F675" i="20"/>
  <c r="G675" i="20" s="1"/>
  <c r="F674" i="20"/>
  <c r="G674" i="20" s="1"/>
  <c r="G673" i="20"/>
  <c r="F673" i="20"/>
  <c r="F672" i="20"/>
  <c r="G672" i="20" s="1"/>
  <c r="G671" i="20"/>
  <c r="F671" i="20"/>
  <c r="F670" i="20"/>
  <c r="G670" i="20" s="1"/>
  <c r="G669" i="20"/>
  <c r="F669" i="20"/>
  <c r="G668" i="20"/>
  <c r="F668" i="20"/>
  <c r="G667" i="20"/>
  <c r="F667" i="20"/>
  <c r="F666" i="20"/>
  <c r="G666" i="20" s="1"/>
  <c r="G665" i="20"/>
  <c r="F665" i="20"/>
  <c r="G664" i="20"/>
  <c r="F664" i="20"/>
  <c r="F663" i="20"/>
  <c r="G663" i="20" s="1"/>
  <c r="F662" i="20"/>
  <c r="G662" i="20" s="1"/>
  <c r="G661" i="20"/>
  <c r="F661" i="20"/>
  <c r="F660" i="20"/>
  <c r="G660" i="20" s="1"/>
  <c r="F659" i="20"/>
  <c r="G659" i="20" s="1"/>
  <c r="F658" i="20"/>
  <c r="G658" i="20" s="1"/>
  <c r="G657" i="20"/>
  <c r="F657" i="20"/>
  <c r="F656" i="20"/>
  <c r="G656" i="20" s="1"/>
  <c r="G655" i="20"/>
  <c r="F655" i="20"/>
  <c r="F654" i="20"/>
  <c r="G654" i="20" s="1"/>
  <c r="G653" i="20"/>
  <c r="F653" i="20"/>
  <c r="G652" i="20"/>
  <c r="F652" i="20"/>
  <c r="G651" i="20"/>
  <c r="F651" i="20"/>
  <c r="F650" i="20"/>
  <c r="G650" i="20" s="1"/>
  <c r="G649" i="20"/>
  <c r="F649" i="20"/>
  <c r="G648" i="20"/>
  <c r="F648" i="20"/>
  <c r="F647" i="20"/>
  <c r="G647" i="20" s="1"/>
  <c r="F646" i="20"/>
  <c r="G646" i="20" s="1"/>
  <c r="G645" i="20"/>
  <c r="F645" i="20"/>
  <c r="F644" i="20"/>
  <c r="G644" i="20" s="1"/>
  <c r="F643" i="20"/>
  <c r="G643" i="20" s="1"/>
  <c r="F642" i="20"/>
  <c r="G642" i="20" s="1"/>
  <c r="G641" i="20"/>
  <c r="F641" i="20"/>
  <c r="F640" i="20"/>
  <c r="G640" i="20" s="1"/>
  <c r="G639" i="20"/>
  <c r="F639" i="20"/>
  <c r="F638" i="20"/>
  <c r="G638" i="20" s="1"/>
  <c r="G637" i="20"/>
  <c r="F637" i="20"/>
  <c r="G636" i="20"/>
  <c r="F636" i="20"/>
  <c r="G635" i="20"/>
  <c r="F635" i="20"/>
  <c r="F634" i="20"/>
  <c r="G634" i="20" s="1"/>
  <c r="G633" i="20"/>
  <c r="F633" i="20"/>
  <c r="G632" i="20"/>
  <c r="F632" i="20"/>
  <c r="F631" i="20"/>
  <c r="G631" i="20" s="1"/>
  <c r="F630" i="20"/>
  <c r="G630" i="20" s="1"/>
  <c r="G629" i="20"/>
  <c r="F629" i="20"/>
  <c r="F628" i="20"/>
  <c r="G628" i="20" s="1"/>
  <c r="F627" i="20"/>
  <c r="G627" i="20" s="1"/>
  <c r="F626" i="20"/>
  <c r="G626" i="20" s="1"/>
  <c r="G625" i="20"/>
  <c r="F625" i="20"/>
  <c r="F624" i="20"/>
  <c r="G624" i="20" s="1"/>
  <c r="G623" i="20"/>
  <c r="F623" i="20"/>
  <c r="F622" i="20"/>
  <c r="G622" i="20" s="1"/>
  <c r="G621" i="20"/>
  <c r="F621" i="20"/>
  <c r="G620" i="20"/>
  <c r="F620" i="20"/>
  <c r="G619" i="20"/>
  <c r="F619" i="20"/>
  <c r="F618" i="20"/>
  <c r="G618" i="20" s="1"/>
  <c r="G617" i="20"/>
  <c r="F617" i="20"/>
  <c r="G616" i="20"/>
  <c r="F616" i="20"/>
  <c r="F615" i="20"/>
  <c r="G615" i="20" s="1"/>
  <c r="F614" i="20"/>
  <c r="G614" i="20" s="1"/>
  <c r="G613" i="20"/>
  <c r="F613" i="20"/>
  <c r="F612" i="20"/>
  <c r="G612" i="20" s="1"/>
  <c r="F611" i="20"/>
  <c r="G611" i="20" s="1"/>
  <c r="F610" i="20"/>
  <c r="G610" i="20" s="1"/>
  <c r="G609" i="20"/>
  <c r="F609" i="20"/>
  <c r="F608" i="20"/>
  <c r="G608" i="20" s="1"/>
  <c r="G607" i="20"/>
  <c r="F607" i="20"/>
  <c r="F606" i="20"/>
  <c r="G606" i="20" s="1"/>
  <c r="G605" i="20"/>
  <c r="F605" i="20"/>
  <c r="G604" i="20"/>
  <c r="F604" i="20"/>
  <c r="G603" i="20"/>
  <c r="F603" i="20"/>
  <c r="F602" i="20"/>
  <c r="G602" i="20" s="1"/>
  <c r="G601" i="20"/>
  <c r="F601" i="20"/>
  <c r="G600" i="20"/>
  <c r="F600" i="20"/>
  <c r="F599" i="20"/>
  <c r="G599" i="20" s="1"/>
  <c r="F598" i="20"/>
  <c r="G598" i="20" s="1"/>
  <c r="G597" i="20"/>
  <c r="F597" i="20"/>
  <c r="F596" i="20"/>
  <c r="G596" i="20" s="1"/>
  <c r="F595" i="20"/>
  <c r="G595" i="20" s="1"/>
  <c r="F594" i="20"/>
  <c r="G594" i="20" s="1"/>
  <c r="G593" i="20"/>
  <c r="F593" i="20"/>
  <c r="F592" i="20"/>
  <c r="G592" i="20" s="1"/>
  <c r="G591" i="20"/>
  <c r="F591" i="20"/>
  <c r="F590" i="20"/>
  <c r="G590" i="20" s="1"/>
  <c r="G589" i="20"/>
  <c r="F589" i="20"/>
  <c r="G588" i="20"/>
  <c r="F588" i="20"/>
  <c r="G587" i="20"/>
  <c r="F587" i="20"/>
  <c r="F586" i="20"/>
  <c r="G586" i="20" s="1"/>
  <c r="G585" i="20"/>
  <c r="F585" i="20"/>
  <c r="G584" i="20"/>
  <c r="F584" i="20"/>
  <c r="F583" i="20"/>
  <c r="G583" i="20" s="1"/>
  <c r="F582" i="20"/>
  <c r="G582" i="20" s="1"/>
  <c r="G581" i="20"/>
  <c r="F581" i="20"/>
  <c r="F580" i="20"/>
  <c r="G580" i="20" s="1"/>
  <c r="F579" i="20"/>
  <c r="G579" i="20" s="1"/>
  <c r="F578" i="20"/>
  <c r="G578" i="20" s="1"/>
  <c r="G577" i="20"/>
  <c r="F577" i="20"/>
  <c r="F576" i="20"/>
  <c r="G576" i="20" s="1"/>
  <c r="G575" i="20"/>
  <c r="F575" i="20"/>
  <c r="F574" i="20"/>
  <c r="G574" i="20" s="1"/>
  <c r="G573" i="20"/>
  <c r="F573" i="20"/>
  <c r="G572" i="20"/>
  <c r="F572" i="20"/>
  <c r="G571" i="20"/>
  <c r="F571" i="20"/>
  <c r="F570" i="20"/>
  <c r="G570" i="20" s="1"/>
  <c r="G569" i="20"/>
  <c r="F569" i="20"/>
  <c r="G568" i="20"/>
  <c r="F568" i="20"/>
  <c r="F567" i="20"/>
  <c r="G567" i="20" s="1"/>
  <c r="F566" i="20"/>
  <c r="G566" i="20" s="1"/>
  <c r="G565" i="20"/>
  <c r="F565" i="20"/>
  <c r="F564" i="20"/>
  <c r="G564" i="20" s="1"/>
  <c r="F563" i="20"/>
  <c r="G563" i="20" s="1"/>
  <c r="F562" i="20"/>
  <c r="G562" i="20" s="1"/>
  <c r="G561" i="20"/>
  <c r="F561" i="20"/>
  <c r="F560" i="20"/>
  <c r="G560" i="20" s="1"/>
  <c r="G559" i="20"/>
  <c r="F559" i="20"/>
  <c r="F558" i="20"/>
  <c r="G558" i="20" s="1"/>
  <c r="G557" i="20"/>
  <c r="F557" i="20"/>
  <c r="G556" i="20"/>
  <c r="F556" i="20"/>
  <c r="G555" i="20"/>
  <c r="F555" i="20"/>
  <c r="F554" i="20"/>
  <c r="G554" i="20" s="1"/>
  <c r="G553" i="20"/>
  <c r="F553" i="20"/>
  <c r="G552" i="20"/>
  <c r="F552" i="20"/>
  <c r="F551" i="20"/>
  <c r="G551" i="20" s="1"/>
  <c r="F550" i="20"/>
  <c r="G550" i="20" s="1"/>
  <c r="G549" i="20"/>
  <c r="F549" i="20"/>
  <c r="F548" i="20"/>
  <c r="G548" i="20" s="1"/>
  <c r="F547" i="20"/>
  <c r="G547" i="20" s="1"/>
  <c r="F546" i="20"/>
  <c r="G546" i="20" s="1"/>
  <c r="G545" i="20"/>
  <c r="F545" i="20"/>
  <c r="F544" i="20"/>
  <c r="G544" i="20" s="1"/>
  <c r="G543" i="20"/>
  <c r="F543" i="20"/>
  <c r="F542" i="20"/>
  <c r="G542" i="20" s="1"/>
  <c r="G541" i="20"/>
  <c r="F541" i="20"/>
  <c r="G540" i="20"/>
  <c r="F540" i="20"/>
  <c r="G539" i="20"/>
  <c r="F539" i="20"/>
  <c r="F538" i="20"/>
  <c r="G538" i="20" s="1"/>
  <c r="G537" i="20"/>
  <c r="F537" i="20"/>
  <c r="G536" i="20"/>
  <c r="F536" i="20"/>
  <c r="F535" i="20"/>
  <c r="G535" i="20" s="1"/>
  <c r="F534" i="20"/>
  <c r="G534" i="20" s="1"/>
  <c r="G533" i="20"/>
  <c r="F533" i="20"/>
  <c r="F532" i="20"/>
  <c r="G532" i="20" s="1"/>
  <c r="G531" i="20"/>
  <c r="F531" i="20"/>
  <c r="F530" i="20"/>
  <c r="G530" i="20" s="1"/>
  <c r="G529" i="20"/>
  <c r="F529" i="20"/>
  <c r="G528" i="20"/>
  <c r="F528" i="20"/>
  <c r="F527" i="20"/>
  <c r="G527" i="20" s="1"/>
  <c r="F526" i="20"/>
  <c r="G526" i="20" s="1"/>
  <c r="G525" i="20"/>
  <c r="F525" i="20"/>
  <c r="F524" i="20"/>
  <c r="G524" i="20" s="1"/>
  <c r="G523" i="20"/>
  <c r="F523" i="20"/>
  <c r="F522" i="20"/>
  <c r="G522" i="20" s="1"/>
  <c r="G521" i="20"/>
  <c r="F521" i="20"/>
  <c r="G520" i="20"/>
  <c r="F520" i="20"/>
  <c r="F519" i="20"/>
  <c r="G519" i="20" s="1"/>
  <c r="F518" i="20"/>
  <c r="G518" i="20" s="1"/>
  <c r="G517" i="20"/>
  <c r="F517" i="20"/>
  <c r="F516" i="20"/>
  <c r="G516" i="20" s="1"/>
  <c r="G515" i="20"/>
  <c r="F515" i="20"/>
  <c r="F514" i="20"/>
  <c r="G514" i="20" s="1"/>
  <c r="G513" i="20"/>
  <c r="F513" i="20"/>
  <c r="G512" i="20"/>
  <c r="F512" i="20"/>
  <c r="F511" i="20"/>
  <c r="G511" i="20" s="1"/>
  <c r="F510" i="20"/>
  <c r="G510" i="20" s="1"/>
  <c r="G509" i="20"/>
  <c r="F509" i="20"/>
  <c r="F508" i="20"/>
  <c r="G508" i="20" s="1"/>
  <c r="G507" i="20"/>
  <c r="F507" i="20"/>
  <c r="F506" i="20"/>
  <c r="G506" i="20" s="1"/>
  <c r="G505" i="20"/>
  <c r="F505" i="20"/>
  <c r="G504" i="20"/>
  <c r="F504" i="20"/>
  <c r="F503" i="20"/>
  <c r="G503" i="20" s="1"/>
  <c r="F502" i="20"/>
  <c r="G502" i="20" s="1"/>
  <c r="G501" i="20"/>
  <c r="F501" i="20"/>
  <c r="F500" i="20"/>
  <c r="G500" i="20" s="1"/>
  <c r="G499" i="20"/>
  <c r="F499" i="20"/>
  <c r="F498" i="20"/>
  <c r="G498" i="20" s="1"/>
  <c r="G497" i="20"/>
  <c r="F497" i="20"/>
  <c r="G496" i="20"/>
  <c r="F496" i="20"/>
  <c r="F495" i="20"/>
  <c r="G495" i="20" s="1"/>
  <c r="F494" i="20"/>
  <c r="G494" i="20" s="1"/>
  <c r="G493" i="20"/>
  <c r="F493" i="20"/>
  <c r="F492" i="20"/>
  <c r="G492" i="20" s="1"/>
  <c r="G491" i="20"/>
  <c r="F491" i="20"/>
  <c r="F490" i="20"/>
  <c r="G490" i="20" s="1"/>
  <c r="G489" i="20"/>
  <c r="F489" i="20"/>
  <c r="G488" i="20"/>
  <c r="F488" i="20"/>
  <c r="F487" i="20"/>
  <c r="G487" i="20" s="1"/>
  <c r="F486" i="20"/>
  <c r="G486" i="20" s="1"/>
  <c r="G485" i="20"/>
  <c r="F485" i="20"/>
  <c r="F484" i="20"/>
  <c r="G484" i="20" s="1"/>
  <c r="G483" i="20"/>
  <c r="F483" i="20"/>
  <c r="F482" i="20"/>
  <c r="G482" i="20" s="1"/>
  <c r="G481" i="20"/>
  <c r="F481" i="20"/>
  <c r="G480" i="20"/>
  <c r="F480" i="20"/>
  <c r="F479" i="20"/>
  <c r="G479" i="20" s="1"/>
  <c r="F478" i="20"/>
  <c r="G478" i="20" s="1"/>
  <c r="G477" i="20"/>
  <c r="F477" i="20"/>
  <c r="F476" i="20"/>
  <c r="G476" i="20" s="1"/>
  <c r="G475" i="20"/>
  <c r="F475" i="20"/>
  <c r="F474" i="20"/>
  <c r="G474" i="20" s="1"/>
  <c r="G473" i="20"/>
  <c r="F473" i="20"/>
  <c r="G472" i="20"/>
  <c r="F472" i="20"/>
  <c r="F471" i="20"/>
  <c r="G471" i="20" s="1"/>
  <c r="F470" i="20"/>
  <c r="G470" i="20" s="1"/>
  <c r="G469" i="20"/>
  <c r="F469" i="20"/>
  <c r="F468" i="20"/>
  <c r="G468" i="20" s="1"/>
  <c r="G467" i="20"/>
  <c r="F467" i="20"/>
  <c r="F466" i="20"/>
  <c r="G466" i="20" s="1"/>
  <c r="G465" i="20"/>
  <c r="F465" i="20"/>
  <c r="G464" i="20"/>
  <c r="F464" i="20"/>
  <c r="F463" i="20"/>
  <c r="G463" i="20" s="1"/>
  <c r="F462" i="20"/>
  <c r="G462" i="20" s="1"/>
  <c r="G461" i="20"/>
  <c r="F461" i="20"/>
  <c r="F460" i="20"/>
  <c r="G460" i="20" s="1"/>
  <c r="G459" i="20"/>
  <c r="F459" i="20"/>
  <c r="F458" i="20"/>
  <c r="G458" i="20" s="1"/>
  <c r="G457" i="20"/>
  <c r="F457" i="20"/>
  <c r="G456" i="20"/>
  <c r="F456" i="20"/>
  <c r="F455" i="20"/>
  <c r="G455" i="20" s="1"/>
  <c r="F454" i="20"/>
  <c r="G454" i="20" s="1"/>
  <c r="G453" i="20"/>
  <c r="F453" i="20"/>
  <c r="F452" i="20"/>
  <c r="G452" i="20" s="1"/>
  <c r="G451" i="20"/>
  <c r="F451" i="20"/>
  <c r="F450" i="20"/>
  <c r="G450" i="20" s="1"/>
  <c r="G449" i="20"/>
  <c r="F449" i="20"/>
  <c r="G448" i="20"/>
  <c r="F448" i="20"/>
  <c r="F447" i="20"/>
  <c r="G447" i="20" s="1"/>
  <c r="F446" i="20"/>
  <c r="G446" i="20" s="1"/>
  <c r="G445" i="20"/>
  <c r="F445" i="20"/>
  <c r="F444" i="20"/>
  <c r="G444" i="20" s="1"/>
  <c r="G443" i="20"/>
  <c r="F443" i="20"/>
  <c r="F442" i="20"/>
  <c r="G442" i="20" s="1"/>
  <c r="G441" i="20"/>
  <c r="F441" i="20"/>
  <c r="G440" i="20"/>
  <c r="F440" i="20"/>
  <c r="F439" i="20"/>
  <c r="G439" i="20" s="1"/>
  <c r="F438" i="20"/>
  <c r="G438" i="20" s="1"/>
  <c r="G437" i="20"/>
  <c r="F437" i="20"/>
  <c r="F436" i="20"/>
  <c r="G436" i="20" s="1"/>
  <c r="G435" i="20"/>
  <c r="F435" i="20"/>
  <c r="F434" i="20"/>
  <c r="G434" i="20" s="1"/>
  <c r="G433" i="20"/>
  <c r="F433" i="20"/>
  <c r="G432" i="20"/>
  <c r="F432" i="20"/>
  <c r="F431" i="20"/>
  <c r="G431" i="20" s="1"/>
  <c r="F430" i="20"/>
  <c r="G430" i="20" s="1"/>
  <c r="G429" i="20"/>
  <c r="F429" i="20"/>
  <c r="F428" i="20"/>
  <c r="G428" i="20" s="1"/>
  <c r="G427" i="20"/>
  <c r="F427" i="20"/>
  <c r="F426" i="20"/>
  <c r="G426" i="20" s="1"/>
  <c r="G425" i="20"/>
  <c r="F425" i="20"/>
  <c r="G424" i="20"/>
  <c r="F424" i="20"/>
  <c r="F423" i="20"/>
  <c r="G423" i="20" s="1"/>
  <c r="F422" i="20"/>
  <c r="G422" i="20" s="1"/>
  <c r="G421" i="20"/>
  <c r="F421" i="20"/>
  <c r="F420" i="20"/>
  <c r="G420" i="20" s="1"/>
  <c r="G419" i="20"/>
  <c r="F419" i="20"/>
  <c r="F418" i="20"/>
  <c r="G418" i="20" s="1"/>
  <c r="G417" i="20"/>
  <c r="F417" i="20"/>
  <c r="G416" i="20"/>
  <c r="F416" i="20"/>
  <c r="F415" i="20"/>
  <c r="G415" i="20" s="1"/>
  <c r="F414" i="20"/>
  <c r="G414" i="20" s="1"/>
  <c r="G413" i="20"/>
  <c r="F413" i="20"/>
  <c r="F412" i="20"/>
  <c r="G412" i="20" s="1"/>
  <c r="G411" i="20"/>
  <c r="F411" i="20"/>
  <c r="F410" i="20"/>
  <c r="G410" i="20" s="1"/>
  <c r="G409" i="20"/>
  <c r="F409" i="20"/>
  <c r="G408" i="20"/>
  <c r="F408" i="20"/>
  <c r="F407" i="20"/>
  <c r="G407" i="20" s="1"/>
  <c r="F406" i="20"/>
  <c r="G406" i="20" s="1"/>
  <c r="G405" i="20"/>
  <c r="F405" i="20"/>
  <c r="F404" i="20"/>
  <c r="G404" i="20" s="1"/>
  <c r="G403" i="20"/>
  <c r="F403" i="20"/>
  <c r="F402" i="20"/>
  <c r="G402" i="20" s="1"/>
  <c r="G401" i="20"/>
  <c r="F401" i="20"/>
  <c r="G400" i="20"/>
  <c r="F400" i="20"/>
  <c r="F399" i="20"/>
  <c r="G399" i="20" s="1"/>
  <c r="F398" i="20"/>
  <c r="G398" i="20" s="1"/>
  <c r="G397" i="20"/>
  <c r="F397" i="20"/>
  <c r="F396" i="20"/>
  <c r="G396" i="20" s="1"/>
  <c r="G395" i="20"/>
  <c r="F395" i="20"/>
  <c r="F394" i="20"/>
  <c r="G394" i="20" s="1"/>
  <c r="G393" i="20"/>
  <c r="F393" i="20"/>
  <c r="G392" i="20"/>
  <c r="F392" i="20"/>
  <c r="F391" i="20"/>
  <c r="G391" i="20" s="1"/>
  <c r="F390" i="20"/>
  <c r="G390" i="20" s="1"/>
  <c r="G389" i="20"/>
  <c r="F389" i="20"/>
  <c r="F388" i="20"/>
  <c r="G388" i="20" s="1"/>
  <c r="G387" i="20"/>
  <c r="F387" i="20"/>
  <c r="F386" i="20"/>
  <c r="G386" i="20" s="1"/>
  <c r="G385" i="20"/>
  <c r="F385" i="20"/>
  <c r="G384" i="20"/>
  <c r="F384" i="20"/>
  <c r="F383" i="20"/>
  <c r="G383" i="20" s="1"/>
  <c r="F382" i="20"/>
  <c r="G382" i="20" s="1"/>
  <c r="G381" i="20"/>
  <c r="F381" i="20"/>
  <c r="F380" i="20"/>
  <c r="G380" i="20" s="1"/>
  <c r="G379" i="20"/>
  <c r="F379" i="20"/>
  <c r="F378" i="20"/>
  <c r="G378" i="20" s="1"/>
  <c r="G377" i="20"/>
  <c r="F377" i="20"/>
  <c r="G376" i="20"/>
  <c r="F376" i="20"/>
  <c r="F375" i="20"/>
  <c r="G375" i="20" s="1"/>
  <c r="F374" i="20"/>
  <c r="G374" i="20" s="1"/>
  <c r="G373" i="20"/>
  <c r="F373" i="20"/>
  <c r="F372" i="20"/>
  <c r="G372" i="20" s="1"/>
  <c r="G371" i="20"/>
  <c r="F371" i="20"/>
  <c r="F370" i="20"/>
  <c r="G370" i="20" s="1"/>
  <c r="G369" i="20"/>
  <c r="F369" i="20"/>
  <c r="G368" i="20"/>
  <c r="F368" i="20"/>
  <c r="F367" i="20"/>
  <c r="G367" i="20" s="1"/>
  <c r="F366" i="20"/>
  <c r="G366" i="20" s="1"/>
  <c r="G365" i="20"/>
  <c r="F365" i="20"/>
  <c r="F364" i="20"/>
  <c r="G364" i="20" s="1"/>
  <c r="G363" i="20"/>
  <c r="F363" i="20"/>
  <c r="F362" i="20"/>
  <c r="G362" i="20" s="1"/>
  <c r="G361" i="20"/>
  <c r="F361" i="20"/>
  <c r="G360" i="20"/>
  <c r="F360" i="20"/>
  <c r="F359" i="20"/>
  <c r="G359" i="20" s="1"/>
  <c r="F358" i="20"/>
  <c r="G358" i="20" s="1"/>
  <c r="G357" i="20"/>
  <c r="F357" i="20"/>
  <c r="F356" i="20"/>
  <c r="G356" i="20" s="1"/>
  <c r="G355" i="20"/>
  <c r="F355" i="20"/>
  <c r="F354" i="20"/>
  <c r="G354" i="20" s="1"/>
  <c r="G353" i="20"/>
  <c r="F353" i="20"/>
  <c r="G352" i="20"/>
  <c r="F352" i="20"/>
  <c r="F351" i="20"/>
  <c r="G351" i="20" s="1"/>
  <c r="F350" i="20"/>
  <c r="G350" i="20" s="1"/>
  <c r="G349" i="20"/>
  <c r="F349" i="20"/>
  <c r="F348" i="20"/>
  <c r="G348" i="20" s="1"/>
  <c r="G347" i="20"/>
  <c r="F347" i="20"/>
  <c r="F346" i="20"/>
  <c r="G346" i="20" s="1"/>
  <c r="G345" i="20"/>
  <c r="F345" i="20"/>
  <c r="G344" i="20"/>
  <c r="F344" i="20"/>
  <c r="F343" i="20"/>
  <c r="G343" i="20" s="1"/>
  <c r="F342" i="20"/>
  <c r="G342" i="20" s="1"/>
  <c r="G341" i="20"/>
  <c r="F341" i="20"/>
  <c r="F340" i="20"/>
  <c r="G340" i="20" s="1"/>
  <c r="G339" i="20"/>
  <c r="F339" i="20"/>
  <c r="F338" i="20"/>
  <c r="G338" i="20" s="1"/>
  <c r="G337" i="20"/>
  <c r="F337" i="20"/>
  <c r="G336" i="20"/>
  <c r="F336" i="20"/>
  <c r="F335" i="20"/>
  <c r="G335" i="20" s="1"/>
  <c r="F334" i="20"/>
  <c r="G334" i="20" s="1"/>
  <c r="G333" i="20"/>
  <c r="F333" i="20"/>
  <c r="F332" i="20"/>
  <c r="G332" i="20" s="1"/>
  <c r="G331" i="20"/>
  <c r="F331" i="20"/>
  <c r="F330" i="20"/>
  <c r="G330" i="20" s="1"/>
  <c r="G329" i="20"/>
  <c r="F329" i="20"/>
  <c r="G328" i="20"/>
  <c r="F328" i="20"/>
  <c r="F327" i="20"/>
  <c r="G327" i="20" s="1"/>
  <c r="F326" i="20"/>
  <c r="G326" i="20" s="1"/>
  <c r="G325" i="20"/>
  <c r="F325" i="20"/>
  <c r="F324" i="20"/>
  <c r="G324" i="20" s="1"/>
  <c r="G323" i="20"/>
  <c r="F323" i="20"/>
  <c r="F322" i="20"/>
  <c r="G322" i="20" s="1"/>
  <c r="G321" i="20"/>
  <c r="F321" i="20"/>
  <c r="G320" i="20"/>
  <c r="F320" i="20"/>
  <c r="F319" i="20"/>
  <c r="G319" i="20" s="1"/>
  <c r="F318" i="20"/>
  <c r="G318" i="20" s="1"/>
  <c r="G317" i="20"/>
  <c r="F317" i="20"/>
  <c r="F316" i="20"/>
  <c r="G316" i="20" s="1"/>
  <c r="G315" i="20"/>
  <c r="F315" i="20"/>
  <c r="F314" i="20"/>
  <c r="G314" i="20" s="1"/>
  <c r="G313" i="20"/>
  <c r="F313" i="20"/>
  <c r="G312" i="20"/>
  <c r="F312" i="20"/>
  <c r="F311" i="20"/>
  <c r="G311" i="20" s="1"/>
  <c r="F310" i="20"/>
  <c r="G310" i="20" s="1"/>
  <c r="G309" i="20"/>
  <c r="F309" i="20"/>
  <c r="F308" i="20"/>
  <c r="G308" i="20" s="1"/>
  <c r="G307" i="20"/>
  <c r="F307" i="20"/>
  <c r="F306" i="20"/>
  <c r="G306" i="20" s="1"/>
  <c r="G305" i="20"/>
  <c r="F305" i="20"/>
  <c r="G304" i="20"/>
  <c r="F304" i="20"/>
  <c r="F303" i="20"/>
  <c r="G303" i="20" s="1"/>
  <c r="F302" i="20"/>
  <c r="G302" i="20" s="1"/>
  <c r="G301" i="20"/>
  <c r="F301" i="20"/>
  <c r="F300" i="20"/>
  <c r="G300" i="20" s="1"/>
  <c r="G299" i="20"/>
  <c r="F299" i="20"/>
  <c r="F298" i="20"/>
  <c r="G298" i="20" s="1"/>
  <c r="G297" i="20"/>
  <c r="F297" i="20"/>
  <c r="G296" i="20"/>
  <c r="F296" i="20"/>
  <c r="F295" i="20"/>
  <c r="G295" i="20" s="1"/>
  <c r="F294" i="20"/>
  <c r="G294" i="20" s="1"/>
  <c r="G293" i="20"/>
  <c r="F293" i="20"/>
  <c r="F292" i="20"/>
  <c r="G292" i="20" s="1"/>
  <c r="G291" i="20"/>
  <c r="F291" i="20"/>
  <c r="F290" i="20"/>
  <c r="G290" i="20" s="1"/>
  <c r="G289" i="20"/>
  <c r="F289" i="20"/>
  <c r="G288" i="20"/>
  <c r="F288" i="20"/>
  <c r="F287" i="20"/>
  <c r="G287" i="20" s="1"/>
  <c r="F286" i="20"/>
  <c r="G286" i="20" s="1"/>
  <c r="G285" i="20"/>
  <c r="F285" i="20"/>
  <c r="F284" i="20"/>
  <c r="G284" i="20" s="1"/>
  <c r="G283" i="20"/>
  <c r="F283" i="20"/>
  <c r="F282" i="20"/>
  <c r="G282" i="20" s="1"/>
  <c r="G281" i="20"/>
  <c r="F281" i="20"/>
  <c r="G280" i="20"/>
  <c r="F280" i="20"/>
  <c r="F279" i="20"/>
  <c r="G279" i="20" s="1"/>
  <c r="F278" i="20"/>
  <c r="G278" i="20" s="1"/>
  <c r="G277" i="20"/>
  <c r="F277" i="20"/>
  <c r="F276" i="20"/>
  <c r="G276" i="20" s="1"/>
  <c r="G275" i="20"/>
  <c r="F275" i="20"/>
  <c r="F274" i="20"/>
  <c r="G274" i="20" s="1"/>
  <c r="G273" i="20"/>
  <c r="F273" i="20"/>
  <c r="G272" i="20"/>
  <c r="F272" i="20"/>
  <c r="F271" i="20"/>
  <c r="G271" i="20" s="1"/>
  <c r="F270" i="20"/>
  <c r="G270" i="20" s="1"/>
  <c r="G269" i="20"/>
  <c r="F269" i="20"/>
  <c r="F268" i="20"/>
  <c r="G268" i="20" s="1"/>
  <c r="G267" i="20"/>
  <c r="F267" i="20"/>
  <c r="F266" i="20"/>
  <c r="G266" i="20" s="1"/>
  <c r="G265" i="20"/>
  <c r="F265" i="20"/>
  <c r="G264" i="20"/>
  <c r="F264" i="20"/>
  <c r="F263" i="20"/>
  <c r="G263" i="20" s="1"/>
  <c r="F262" i="20"/>
  <c r="G262" i="20" s="1"/>
  <c r="G261" i="20"/>
  <c r="F261" i="20"/>
  <c r="F260" i="20"/>
  <c r="G260" i="20" s="1"/>
  <c r="G259" i="20"/>
  <c r="F259" i="20"/>
  <c r="F258" i="20"/>
  <c r="G258" i="20" s="1"/>
  <c r="G257" i="20"/>
  <c r="F257" i="20"/>
  <c r="G256" i="20"/>
  <c r="F256" i="20"/>
  <c r="F255" i="20"/>
  <c r="G255" i="20" s="1"/>
  <c r="F254" i="20"/>
  <c r="G254" i="20" s="1"/>
  <c r="G253" i="20"/>
  <c r="F253" i="20"/>
  <c r="F252" i="20"/>
  <c r="G252" i="20" s="1"/>
  <c r="G251" i="20"/>
  <c r="F251" i="20"/>
  <c r="F250" i="20"/>
  <c r="G250" i="20" s="1"/>
  <c r="G249" i="20"/>
  <c r="F249" i="20"/>
  <c r="G248" i="20"/>
  <c r="F248" i="20"/>
  <c r="F247" i="20"/>
  <c r="G247" i="20" s="1"/>
  <c r="F246" i="20"/>
  <c r="G246" i="20" s="1"/>
  <c r="G245" i="20"/>
  <c r="F245" i="20"/>
  <c r="F244" i="20"/>
  <c r="G244" i="20" s="1"/>
  <c r="G243" i="20"/>
  <c r="F243" i="20"/>
  <c r="F242" i="20"/>
  <c r="G242" i="20" s="1"/>
  <c r="G241" i="20"/>
  <c r="F241" i="20"/>
  <c r="G240" i="20"/>
  <c r="F240" i="20"/>
  <c r="F239" i="20"/>
  <c r="G239" i="20" s="1"/>
  <c r="F238" i="20"/>
  <c r="G238" i="20" s="1"/>
  <c r="G237" i="20"/>
  <c r="F237" i="20"/>
  <c r="F236" i="20"/>
  <c r="G236" i="20" s="1"/>
  <c r="G235" i="20"/>
  <c r="F235" i="20"/>
  <c r="F234" i="20"/>
  <c r="G234" i="20" s="1"/>
  <c r="G233" i="20"/>
  <c r="F233" i="20"/>
  <c r="G232" i="20"/>
  <c r="F232" i="20"/>
  <c r="F231" i="20"/>
  <c r="G231" i="20" s="1"/>
  <c r="F230" i="20"/>
  <c r="G230" i="20" s="1"/>
  <c r="G229" i="20"/>
  <c r="F229" i="20"/>
  <c r="F228" i="20"/>
  <c r="G228" i="20" s="1"/>
  <c r="G227" i="20"/>
  <c r="F227" i="20"/>
  <c r="F226" i="20"/>
  <c r="G226" i="20" s="1"/>
  <c r="G225" i="20"/>
  <c r="F225" i="20"/>
  <c r="G224" i="20"/>
  <c r="F224" i="20"/>
  <c r="F223" i="20"/>
  <c r="G223" i="20" s="1"/>
  <c r="F222" i="20"/>
  <c r="G222" i="20" s="1"/>
  <c r="G221" i="20"/>
  <c r="F221" i="20"/>
  <c r="F220" i="20"/>
  <c r="G220" i="20" s="1"/>
  <c r="G219" i="20"/>
  <c r="F219" i="20"/>
  <c r="F218" i="20"/>
  <c r="G218" i="20" s="1"/>
  <c r="G217" i="20"/>
  <c r="F217" i="20"/>
  <c r="G216" i="20"/>
  <c r="F216" i="20"/>
  <c r="F215" i="20"/>
  <c r="G215" i="20" s="1"/>
  <c r="F214" i="20"/>
  <c r="G214" i="20" s="1"/>
  <c r="G213" i="20"/>
  <c r="F213" i="20"/>
  <c r="F212" i="20"/>
  <c r="G212" i="20" s="1"/>
  <c r="G211" i="20"/>
  <c r="F211" i="20"/>
  <c r="F210" i="20"/>
  <c r="G210" i="20" s="1"/>
  <c r="G209" i="20"/>
  <c r="F209" i="20"/>
  <c r="G208" i="20"/>
  <c r="F208" i="20"/>
  <c r="F207" i="20"/>
  <c r="G207" i="20" s="1"/>
  <c r="F206" i="20"/>
  <c r="G206" i="20" s="1"/>
  <c r="G205" i="20"/>
  <c r="F205" i="20"/>
  <c r="F204" i="20"/>
  <c r="G204" i="20" s="1"/>
  <c r="G203" i="20"/>
  <c r="F203" i="20"/>
  <c r="F202" i="20"/>
  <c r="G202" i="20" s="1"/>
  <c r="G201" i="20"/>
  <c r="F201" i="20"/>
  <c r="G200" i="20"/>
  <c r="F200" i="20"/>
  <c r="F199" i="20"/>
  <c r="G199" i="20" s="1"/>
  <c r="F198" i="20"/>
  <c r="G198" i="20" s="1"/>
  <c r="G197" i="20"/>
  <c r="F197" i="20"/>
  <c r="F196" i="20"/>
  <c r="G196" i="20" s="1"/>
  <c r="G195" i="20"/>
  <c r="F195" i="20"/>
  <c r="F194" i="20"/>
  <c r="G194" i="20" s="1"/>
  <c r="G193" i="20"/>
  <c r="F193" i="20"/>
  <c r="G192" i="20"/>
  <c r="F192" i="20"/>
  <c r="F191" i="20"/>
  <c r="G191" i="20" s="1"/>
  <c r="F190" i="20"/>
  <c r="G190" i="20" s="1"/>
  <c r="G189" i="20"/>
  <c r="F189" i="20"/>
  <c r="F188" i="20"/>
  <c r="G188" i="20" s="1"/>
  <c r="G187" i="20"/>
  <c r="F187" i="20"/>
  <c r="F186" i="20"/>
  <c r="G186" i="20" s="1"/>
  <c r="G185" i="20"/>
  <c r="F185" i="20"/>
  <c r="G184" i="20"/>
  <c r="F184" i="20"/>
  <c r="F183" i="20"/>
  <c r="G183" i="20" s="1"/>
  <c r="F182" i="20"/>
  <c r="G182" i="20" s="1"/>
  <c r="G181" i="20"/>
  <c r="F181" i="20"/>
  <c r="F180" i="20"/>
  <c r="G180" i="20" s="1"/>
  <c r="G179" i="20"/>
  <c r="F179" i="20"/>
  <c r="F178" i="20"/>
  <c r="G178" i="20" s="1"/>
  <c r="G177" i="20"/>
  <c r="F177" i="20"/>
  <c r="G176" i="20"/>
  <c r="F176" i="20"/>
  <c r="F175" i="20"/>
  <c r="G175" i="20" s="1"/>
  <c r="F174" i="20"/>
  <c r="G174" i="20" s="1"/>
  <c r="G173" i="20"/>
  <c r="F173" i="20"/>
  <c r="F172" i="20"/>
  <c r="G172" i="20" s="1"/>
  <c r="G171" i="20"/>
  <c r="F171" i="20"/>
  <c r="F170" i="20"/>
  <c r="G170" i="20" s="1"/>
  <c r="G169" i="20"/>
  <c r="F169" i="20"/>
  <c r="G168" i="20"/>
  <c r="F168" i="20"/>
  <c r="F167" i="20"/>
  <c r="G167" i="20" s="1"/>
  <c r="F166" i="20"/>
  <c r="G166" i="20" s="1"/>
  <c r="G165" i="20"/>
  <c r="F165" i="20"/>
  <c r="F164" i="20"/>
  <c r="G164" i="20" s="1"/>
  <c r="G163" i="20"/>
  <c r="F163" i="20"/>
  <c r="F162" i="20"/>
  <c r="G162" i="20" s="1"/>
  <c r="G161" i="20"/>
  <c r="F161" i="20"/>
  <c r="G160" i="20"/>
  <c r="F160" i="20"/>
  <c r="F159" i="20"/>
  <c r="G159" i="20" s="1"/>
  <c r="F158" i="20"/>
  <c r="G158" i="20" s="1"/>
  <c r="G157" i="20"/>
  <c r="F157" i="20"/>
  <c r="F156" i="20"/>
  <c r="G156" i="20" s="1"/>
  <c r="G155" i="20"/>
  <c r="F155" i="20"/>
  <c r="F154" i="20"/>
  <c r="G154" i="20" s="1"/>
  <c r="G153" i="20"/>
  <c r="F153" i="20"/>
  <c r="G152" i="20"/>
  <c r="F152" i="20"/>
  <c r="F151" i="20"/>
  <c r="G151" i="20" s="1"/>
  <c r="F150" i="20"/>
  <c r="G150" i="20" s="1"/>
  <c r="G149" i="20"/>
  <c r="F149" i="20"/>
  <c r="F148" i="20"/>
  <c r="G148" i="20" s="1"/>
  <c r="G147" i="20"/>
  <c r="F147" i="20"/>
  <c r="F146" i="20"/>
  <c r="G146" i="20" s="1"/>
  <c r="G145" i="20"/>
  <c r="F145" i="20"/>
  <c r="G144" i="20"/>
  <c r="F144" i="20"/>
  <c r="F143" i="20"/>
  <c r="G143" i="20" s="1"/>
  <c r="F142" i="20"/>
  <c r="G142" i="20" s="1"/>
  <c r="G141" i="20"/>
  <c r="F141" i="20"/>
  <c r="F140" i="20"/>
  <c r="G140" i="20" s="1"/>
  <c r="G139" i="20"/>
  <c r="F139" i="20"/>
  <c r="F138" i="20"/>
  <c r="G138" i="20" s="1"/>
  <c r="G137" i="20"/>
  <c r="F137" i="20"/>
  <c r="G136" i="20"/>
  <c r="F136" i="20"/>
  <c r="F135" i="20"/>
  <c r="G135" i="20" s="1"/>
  <c r="F134" i="20"/>
  <c r="G134" i="20" s="1"/>
  <c r="G133" i="20"/>
  <c r="F133" i="20"/>
  <c r="F132" i="20"/>
  <c r="G132" i="20" s="1"/>
  <c r="G131" i="20"/>
  <c r="F131" i="20"/>
  <c r="F130" i="20"/>
  <c r="G130" i="20" s="1"/>
  <c r="G129" i="20"/>
  <c r="F129" i="20"/>
  <c r="G128" i="20"/>
  <c r="F128" i="20"/>
  <c r="F127" i="20"/>
  <c r="G127" i="20" s="1"/>
  <c r="F126" i="20"/>
  <c r="G126" i="20" s="1"/>
  <c r="G125" i="20"/>
  <c r="F125" i="20"/>
  <c r="F124" i="20"/>
  <c r="G124" i="20" s="1"/>
  <c r="G123" i="20"/>
  <c r="F123" i="20"/>
  <c r="F122" i="20"/>
  <c r="G122" i="20" s="1"/>
  <c r="G121" i="20"/>
  <c r="F121" i="20"/>
  <c r="G120" i="20"/>
  <c r="F120" i="20"/>
  <c r="F119" i="20"/>
  <c r="G119" i="20" s="1"/>
  <c r="F118" i="20"/>
  <c r="G118" i="20" s="1"/>
  <c r="G117" i="20"/>
  <c r="F117" i="20"/>
  <c r="F116" i="20"/>
  <c r="G116" i="20" s="1"/>
  <c r="G115" i="20"/>
  <c r="F115" i="20"/>
  <c r="F114" i="20"/>
  <c r="G114" i="20" s="1"/>
  <c r="G113" i="20"/>
  <c r="F113" i="20"/>
  <c r="G112" i="20"/>
  <c r="F112" i="20"/>
  <c r="F111" i="20"/>
  <c r="G111" i="20" s="1"/>
  <c r="F110" i="20"/>
  <c r="G110" i="20" s="1"/>
  <c r="G109" i="20"/>
  <c r="F109" i="20"/>
  <c r="F108" i="20"/>
  <c r="G108" i="20" s="1"/>
  <c r="G107" i="20"/>
  <c r="F107" i="20"/>
  <c r="F106" i="20"/>
  <c r="G106" i="20" s="1"/>
  <c r="G105" i="20"/>
  <c r="F105" i="20"/>
  <c r="G104" i="20"/>
  <c r="F104" i="20"/>
  <c r="F103" i="20"/>
  <c r="G103" i="20" s="1"/>
  <c r="F102" i="20"/>
  <c r="G102" i="20" s="1"/>
  <c r="G101" i="20"/>
  <c r="F101" i="20"/>
  <c r="F100" i="20"/>
  <c r="G100" i="20" s="1"/>
  <c r="G99" i="20"/>
  <c r="F99" i="20"/>
  <c r="F98" i="20"/>
  <c r="G98" i="20" s="1"/>
  <c r="G97" i="20"/>
  <c r="F97" i="20"/>
  <c r="G96" i="20"/>
  <c r="F96" i="20"/>
  <c r="F95" i="20"/>
  <c r="G95" i="20" s="1"/>
  <c r="F94" i="20"/>
  <c r="G94" i="20" s="1"/>
  <c r="G93" i="20"/>
  <c r="F93" i="20"/>
  <c r="F92" i="20"/>
  <c r="G92" i="20" s="1"/>
  <c r="G91" i="20"/>
  <c r="F91" i="20"/>
  <c r="F90" i="20"/>
  <c r="G90" i="20" s="1"/>
  <c r="G89" i="20"/>
  <c r="F89" i="20"/>
  <c r="G88" i="20"/>
  <c r="F88" i="20"/>
  <c r="F87" i="20"/>
  <c r="G87" i="20" s="1"/>
  <c r="F86" i="20"/>
  <c r="G86" i="20" s="1"/>
  <c r="G85" i="20"/>
  <c r="F85" i="20"/>
  <c r="F84" i="20"/>
  <c r="G84" i="20" s="1"/>
  <c r="G83" i="20"/>
  <c r="F83" i="20"/>
  <c r="F82" i="20"/>
  <c r="G82" i="20" s="1"/>
  <c r="G81" i="20"/>
  <c r="F81" i="20"/>
  <c r="G80" i="20"/>
  <c r="F80" i="20"/>
  <c r="F79" i="20"/>
  <c r="G79" i="20" s="1"/>
  <c r="F78" i="20"/>
  <c r="G78" i="20" s="1"/>
  <c r="G77" i="20"/>
  <c r="F77" i="20"/>
  <c r="F76" i="20"/>
  <c r="G76" i="20" s="1"/>
  <c r="G75" i="20"/>
  <c r="F75" i="20"/>
  <c r="F74" i="20"/>
  <c r="G74" i="20" s="1"/>
  <c r="G73" i="20"/>
  <c r="F73" i="20"/>
  <c r="G72" i="20"/>
  <c r="F72" i="20"/>
  <c r="F71" i="20"/>
  <c r="G71" i="20" s="1"/>
  <c r="F70" i="20"/>
  <c r="G70" i="20" s="1"/>
  <c r="G69" i="20"/>
  <c r="F69" i="20"/>
  <c r="F68" i="20"/>
  <c r="G68" i="20" s="1"/>
  <c r="G67" i="20"/>
  <c r="F67" i="20"/>
  <c r="F66" i="20"/>
  <c r="G66" i="20" s="1"/>
  <c r="G65" i="20"/>
  <c r="F65" i="20"/>
  <c r="G64" i="20"/>
  <c r="F64" i="20"/>
  <c r="F63" i="20"/>
  <c r="G63" i="20" s="1"/>
  <c r="F62" i="20"/>
  <c r="G62" i="20" s="1"/>
  <c r="G61" i="20"/>
  <c r="F61" i="20"/>
  <c r="F60" i="20"/>
  <c r="G60" i="20" s="1"/>
  <c r="G59" i="20"/>
  <c r="F59" i="20"/>
  <c r="F58" i="20"/>
  <c r="G58" i="20" s="1"/>
  <c r="G57" i="20"/>
  <c r="F57" i="20"/>
  <c r="G56" i="20"/>
  <c r="F56" i="20"/>
  <c r="F55" i="20"/>
  <c r="G55" i="20" s="1"/>
  <c r="F54" i="20"/>
  <c r="G54" i="20" s="1"/>
  <c r="G53" i="20"/>
  <c r="F53" i="20"/>
  <c r="F52" i="20"/>
  <c r="G52" i="20" s="1"/>
  <c r="G51" i="20"/>
  <c r="F51" i="20"/>
  <c r="F50" i="20"/>
  <c r="G50" i="20" s="1"/>
  <c r="G49" i="20"/>
  <c r="F49" i="20"/>
  <c r="G48" i="20"/>
  <c r="F48" i="20"/>
  <c r="F47" i="20"/>
  <c r="G47" i="20" s="1"/>
  <c r="F46" i="20"/>
  <c r="G46" i="20" s="1"/>
  <c r="G45" i="20"/>
  <c r="F45" i="20"/>
  <c r="F44" i="20"/>
  <c r="G44" i="20" s="1"/>
  <c r="G43" i="20"/>
  <c r="F43" i="20"/>
  <c r="F42" i="20"/>
  <c r="G42" i="20" s="1"/>
  <c r="G41" i="20"/>
  <c r="F41" i="20"/>
  <c r="G40" i="20"/>
  <c r="F40" i="20"/>
  <c r="F39" i="20"/>
  <c r="G39" i="20" s="1"/>
  <c r="F38" i="20"/>
  <c r="G38" i="20" s="1"/>
  <c r="G37" i="20"/>
  <c r="F37" i="20"/>
  <c r="F36" i="20"/>
  <c r="G36" i="20" s="1"/>
  <c r="G35" i="20"/>
  <c r="F35" i="20"/>
  <c r="F34" i="20"/>
  <c r="G34" i="20" s="1"/>
  <c r="G33" i="20"/>
  <c r="F33" i="20"/>
  <c r="G32" i="20"/>
  <c r="F32" i="20"/>
  <c r="F31" i="20"/>
  <c r="G31" i="20" s="1"/>
  <c r="F30" i="20"/>
  <c r="G30" i="20" s="1"/>
  <c r="G29" i="20"/>
  <c r="F29" i="20"/>
  <c r="F28" i="20"/>
  <c r="G28" i="20" s="1"/>
  <c r="G27" i="20"/>
  <c r="F27" i="20"/>
  <c r="F26" i="20"/>
  <c r="G26" i="20" s="1"/>
  <c r="G25" i="20"/>
  <c r="F25" i="20"/>
  <c r="G24" i="20"/>
  <c r="F24" i="20"/>
  <c r="F23" i="20"/>
  <c r="G23" i="20" s="1"/>
  <c r="F22" i="20"/>
  <c r="G22" i="20" s="1"/>
  <c r="G21" i="20"/>
  <c r="F21" i="20"/>
  <c r="F20" i="20"/>
  <c r="G20" i="20" s="1"/>
  <c r="G19" i="20"/>
  <c r="F19" i="20"/>
  <c r="F18" i="20"/>
  <c r="G18" i="20" s="1"/>
  <c r="G17" i="20"/>
  <c r="F17" i="20"/>
  <c r="G16" i="20"/>
  <c r="F16" i="20"/>
  <c r="F15" i="20"/>
  <c r="G15" i="20" s="1"/>
  <c r="F14" i="20"/>
  <c r="G14" i="20" s="1"/>
  <c r="G13" i="20"/>
  <c r="F13" i="20"/>
  <c r="F12" i="20"/>
  <c r="G12" i="20" s="1"/>
  <c r="G11" i="20"/>
  <c r="F11" i="20"/>
  <c r="F10" i="20"/>
  <c r="G10" i="20" s="1"/>
  <c r="G9" i="20"/>
  <c r="F9" i="20"/>
  <c r="G8" i="20"/>
  <c r="F8" i="20"/>
  <c r="F7" i="20"/>
  <c r="G7" i="20" s="1"/>
  <c r="F6" i="20"/>
  <c r="G6" i="20" s="1"/>
  <c r="G5" i="20"/>
  <c r="F5" i="20"/>
  <c r="D109" i="3" l="1"/>
  <c r="D116" i="3"/>
  <c r="D117" i="3"/>
  <c r="D29" i="3"/>
  <c r="D31" i="3"/>
  <c r="D12" i="3"/>
  <c r="D52" i="3"/>
  <c r="D20" i="3"/>
  <c r="D55" i="3"/>
  <c r="D149" i="3"/>
  <c r="D78" i="3"/>
  <c r="D79" i="3"/>
  <c r="D124" i="3"/>
  <c r="D126" i="3"/>
  <c r="D128" i="3"/>
  <c r="D129" i="3"/>
  <c r="D130" i="3"/>
  <c r="D82" i="3"/>
  <c r="D134" i="3"/>
  <c r="D150" i="3"/>
  <c r="D10" i="3"/>
  <c r="D61" i="3"/>
  <c r="D87" i="3"/>
  <c r="D62" i="3"/>
  <c r="D63" i="3"/>
  <c r="D75" i="3"/>
  <c r="D140" i="3"/>
  <c r="D152" i="3"/>
  <c r="D77" i="3"/>
  <c r="D110" i="3"/>
  <c r="D113" i="3"/>
  <c r="D32" i="3"/>
  <c r="D33" i="3"/>
  <c r="D34" i="3"/>
  <c r="D5" i="3"/>
  <c r="D44" i="3"/>
  <c r="D58" i="3"/>
  <c r="D122" i="3"/>
  <c r="D83" i="3"/>
  <c r="D21" i="3"/>
  <c r="D81" i="3"/>
  <c r="D127" i="3"/>
  <c r="D22" i="3"/>
  <c r="D135" i="3"/>
  <c r="D136" i="3"/>
  <c r="D39" i="3"/>
  <c r="D67" i="3"/>
  <c r="D139" i="3"/>
  <c r="D76" i="3"/>
  <c r="D144" i="3"/>
  <c r="D147" i="3"/>
  <c r="D80" i="3"/>
  <c r="D123" i="3"/>
  <c r="D131" i="3"/>
  <c r="D132" i="3"/>
  <c r="D84" i="3"/>
  <c r="D38" i="3"/>
  <c r="D59" i="3"/>
  <c r="D85" i="3"/>
  <c r="D86" i="3"/>
  <c r="D60" i="3"/>
  <c r="D11" i="3"/>
  <c r="D54" i="3"/>
  <c r="D138" i="3"/>
  <c r="D88" i="3"/>
  <c r="D90" i="3"/>
  <c r="D98" i="3"/>
  <c r="D103" i="3"/>
  <c r="D104" i="3"/>
  <c r="D107" i="3"/>
  <c r="E6797" i="20"/>
  <c r="D89" i="3"/>
  <c r="D94" i="3"/>
  <c r="D95" i="3"/>
  <c r="D96" i="3"/>
  <c r="D101" i="3"/>
  <c r="D92" i="3"/>
  <c r="D97" i="3"/>
  <c r="H420" i="20"/>
  <c r="D28" i="3"/>
  <c r="D35" i="3"/>
  <c r="D47" i="3"/>
  <c r="D16" i="3"/>
  <c r="D68" i="3"/>
  <c r="D100" i="3"/>
  <c r="D105" i="3"/>
  <c r="H536" i="20"/>
  <c r="D111" i="3"/>
  <c r="D121" i="3"/>
  <c r="D23" i="3"/>
  <c r="D30" i="3"/>
  <c r="D91" i="3"/>
  <c r="D99" i="3"/>
  <c r="D108" i="3"/>
  <c r="D112" i="3"/>
  <c r="D118" i="3"/>
  <c r="D25" i="3"/>
  <c r="D37" i="3"/>
  <c r="D46" i="3"/>
  <c r="D48" i="3"/>
  <c r="D15" i="3"/>
  <c r="D53" i="3"/>
  <c r="D6" i="3"/>
  <c r="D40" i="3"/>
  <c r="D56" i="3"/>
  <c r="D57" i="3"/>
  <c r="D64" i="3"/>
  <c r="D70" i="3"/>
  <c r="D72" i="3"/>
  <c r="D73" i="3"/>
  <c r="D50" i="3"/>
  <c r="D8" i="3"/>
  <c r="D9" i="3"/>
  <c r="D19" i="3"/>
  <c r="D41" i="3"/>
  <c r="D42" i="3"/>
  <c r="D65" i="3"/>
  <c r="D142" i="3"/>
  <c r="D93" i="3"/>
  <c r="H227" i="20"/>
  <c r="D102" i="3"/>
  <c r="D106" i="3"/>
  <c r="D114" i="3"/>
  <c r="D115" i="3"/>
  <c r="D119" i="3"/>
  <c r="D120" i="3"/>
  <c r="D24" i="3"/>
  <c r="D26" i="3"/>
  <c r="D27" i="3"/>
  <c r="D36" i="3"/>
  <c r="D45" i="3"/>
  <c r="D13" i="3"/>
  <c r="D14" i="3"/>
  <c r="D69" i="3"/>
  <c r="D71" i="3"/>
  <c r="D74" i="3"/>
  <c r="D49" i="3"/>
  <c r="D51" i="3"/>
  <c r="D7" i="3"/>
  <c r="D17" i="3"/>
  <c r="D18" i="3"/>
  <c r="D43" i="3"/>
  <c r="D66" i="3"/>
  <c r="D143" i="3"/>
  <c r="D141" i="3"/>
  <c r="D153" i="3"/>
  <c r="D155" i="3"/>
  <c r="D148" i="3"/>
  <c r="D125" i="3"/>
  <c r="D154" i="3"/>
  <c r="D137" i="3"/>
  <c r="H459" i="20"/>
  <c r="D145" i="3"/>
  <c r="D146" i="3"/>
  <c r="D133" i="3"/>
  <c r="D156" i="3"/>
  <c r="H606" i="20"/>
  <c r="H686" i="20"/>
  <c r="H854" i="20"/>
  <c r="H930" i="20"/>
  <c r="H1078" i="20"/>
  <c r="H5" i="20"/>
  <c r="G89" i="3" s="1"/>
  <c r="H673" i="20"/>
  <c r="H737" i="20"/>
  <c r="H849" i="20"/>
  <c r="H929" i="20"/>
  <c r="H1041" i="20"/>
  <c r="H1101" i="20"/>
  <c r="H1197" i="20"/>
  <c r="H628" i="20"/>
  <c r="H740" i="20"/>
  <c r="H792" i="20"/>
  <c r="H888" i="20"/>
  <c r="H936" i="20"/>
  <c r="H1004" i="20"/>
  <c r="H1060" i="20"/>
  <c r="H1148" i="20"/>
  <c r="H6687" i="20"/>
  <c r="H6625" i="20"/>
  <c r="H6528" i="20"/>
  <c r="H6419" i="20"/>
  <c r="H6553" i="20"/>
  <c r="H6533" i="20"/>
  <c r="H6450" i="20"/>
  <c r="H6332" i="20"/>
  <c r="H6274" i="20"/>
  <c r="H6204" i="20"/>
  <c r="H6339" i="20"/>
  <c r="H6391" i="20"/>
  <c r="H6344" i="20"/>
  <c r="H6238" i="20"/>
  <c r="H6200" i="20"/>
  <c r="H6130" i="20"/>
  <c r="H6120" i="20"/>
  <c r="H6103" i="20"/>
  <c r="H6094" i="20"/>
  <c r="H599" i="20"/>
  <c r="H643" i="20"/>
  <c r="H695" i="20"/>
  <c r="H735" i="20"/>
  <c r="H799" i="20"/>
  <c r="H839" i="20"/>
  <c r="H903" i="20"/>
  <c r="H943" i="20"/>
  <c r="H995" i="20"/>
  <c r="H1039" i="20"/>
  <c r="H1095" i="20"/>
  <c r="H1123" i="20"/>
  <c r="H1175" i="20"/>
  <c r="H1202" i="20"/>
  <c r="H1246" i="20"/>
  <c r="H1270" i="20"/>
  <c r="H1326" i="20"/>
  <c r="H1350" i="20"/>
  <c r="H1398" i="20"/>
  <c r="H1217" i="20"/>
  <c r="H1261" i="20"/>
  <c r="H1289" i="20"/>
  <c r="H1337" i="20"/>
  <c r="H1369" i="20"/>
  <c r="H1417" i="20"/>
  <c r="H1196" i="20"/>
  <c r="H1240" i="20"/>
  <c r="H1272" i="20"/>
  <c r="H1320" i="20"/>
  <c r="H1348" i="20"/>
  <c r="H1400" i="20"/>
  <c r="H1428" i="20"/>
  <c r="H1219" i="20"/>
  <c r="H1247" i="20"/>
  <c r="H1299" i="20"/>
  <c r="H1327" i="20"/>
  <c r="H1375" i="20"/>
  <c r="H1407" i="20"/>
  <c r="H1454" i="20"/>
  <c r="H1478" i="20"/>
  <c r="H1526" i="20"/>
  <c r="H1558" i="20"/>
  <c r="H1606" i="20"/>
  <c r="H1634" i="20"/>
  <c r="H1678" i="20"/>
  <c r="H1710" i="20"/>
  <c r="H1758" i="20"/>
  <c r="H1782" i="20"/>
  <c r="H1485" i="20"/>
  <c r="H1509" i="20"/>
  <c r="H1553" i="20"/>
  <c r="H1581" i="20"/>
  <c r="H1633" i="20"/>
  <c r="H1661" i="20"/>
  <c r="H1709" i="20"/>
  <c r="H1741" i="20"/>
  <c r="H1781" i="20"/>
  <c r="H1809" i="20"/>
  <c r="H1476" i="20"/>
  <c r="H1508" i="20"/>
  <c r="H1556" i="20"/>
  <c r="H1584" i="20"/>
  <c r="H1624" i="20"/>
  <c r="H1656" i="20"/>
  <c r="H1704" i="20"/>
  <c r="H1732" i="20"/>
  <c r="H1784" i="20"/>
  <c r="H1435" i="20"/>
  <c r="H1479" i="20"/>
  <c r="H1503" i="20"/>
  <c r="H1559" i="20"/>
  <c r="H1583" i="20"/>
  <c r="H1631" i="20"/>
  <c r="H1663" i="20"/>
  <c r="H1707" i="20"/>
  <c r="H1735" i="20"/>
  <c r="H1783" i="20"/>
  <c r="H1830" i="20"/>
  <c r="H1878" i="20"/>
  <c r="H1902" i="20"/>
  <c r="H1946" i="20"/>
  <c r="H1978" i="20"/>
  <c r="H2026" i="20"/>
  <c r="H2054" i="20"/>
  <c r="H2106" i="20"/>
  <c r="H2134" i="20"/>
  <c r="H2174" i="20"/>
  <c r="H2202" i="20"/>
  <c r="H2254" i="20"/>
  <c r="H2282" i="20"/>
  <c r="H2330" i="20"/>
  <c r="H2362" i="20"/>
  <c r="H2406" i="20"/>
  <c r="H2430" i="20"/>
  <c r="H2478" i="20"/>
  <c r="H2510" i="20"/>
  <c r="H2558" i="20"/>
  <c r="H2586" i="20"/>
  <c r="H2630" i="20"/>
  <c r="H2662" i="20"/>
  <c r="H2702" i="20"/>
  <c r="H2722" i="20"/>
  <c r="H2762" i="20"/>
  <c r="H2782" i="20"/>
  <c r="H2814" i="20"/>
  <c r="H2834" i="20"/>
  <c r="H2874" i="20"/>
  <c r="H2894" i="20"/>
  <c r="H2930" i="20"/>
  <c r="H2954" i="20"/>
  <c r="H2986" i="20"/>
  <c r="H3006" i="20"/>
  <c r="H3042" i="20"/>
  <c r="H3066" i="20"/>
  <c r="H1837" i="20"/>
  <c r="H1857" i="20"/>
  <c r="H1889" i="20"/>
  <c r="H1913" i="20"/>
  <c r="H1949" i="20"/>
  <c r="H1969" i="20"/>
  <c r="H2009" i="20"/>
  <c r="H2029" i="20"/>
  <c r="H2061" i="20"/>
  <c r="H2081" i="20"/>
  <c r="H2121" i="20"/>
  <c r="H2141" i="20"/>
  <c r="H2177" i="20"/>
  <c r="H2201" i="20"/>
  <c r="H2233" i="20"/>
  <c r="H2253" i="20"/>
  <c r="H2289" i="20"/>
  <c r="H2313" i="20"/>
  <c r="H2349" i="20"/>
  <c r="H2369" i="20"/>
  <c r="H2401" i="20"/>
  <c r="H2425" i="20"/>
  <c r="H2461" i="20"/>
  <c r="H2481" i="20"/>
  <c r="H2521" i="20"/>
  <c r="H2541" i="20"/>
  <c r="H2573" i="20"/>
  <c r="H2593" i="20"/>
  <c r="H2633" i="20"/>
  <c r="H2653" i="20"/>
  <c r="H2689" i="20"/>
  <c r="H2713" i="20"/>
  <c r="H2745" i="20"/>
  <c r="H2765" i="20"/>
  <c r="H2801" i="20"/>
  <c r="H2825" i="20"/>
  <c r="H2861" i="20"/>
  <c r="H2881" i="20"/>
  <c r="H2913" i="20"/>
  <c r="H2937" i="20"/>
  <c r="H2973" i="20"/>
  <c r="H2993" i="20"/>
  <c r="H3033" i="20"/>
  <c r="H3053" i="20"/>
  <c r="H1804" i="20"/>
  <c r="H1824" i="20"/>
  <c r="H1864" i="20"/>
  <c r="H1884" i="20"/>
  <c r="H1920" i="20"/>
  <c r="H1944" i="20"/>
  <c r="H1976" i="20"/>
  <c r="H1996" i="20"/>
  <c r="H2032" i="20"/>
  <c r="H2056" i="20"/>
  <c r="H2092" i="20"/>
  <c r="H2112" i="20"/>
  <c r="H2144" i="20"/>
  <c r="H2168" i="20"/>
  <c r="H2204" i="20"/>
  <c r="H2224" i="20"/>
  <c r="H2264" i="20"/>
  <c r="H2284" i="20"/>
  <c r="H2316" i="20"/>
  <c r="H2336" i="20"/>
  <c r="H2376" i="20"/>
  <c r="H2396" i="20"/>
  <c r="H2432" i="20"/>
  <c r="H2456" i="20"/>
  <c r="H2488" i="20"/>
  <c r="H2508" i="20"/>
  <c r="H2544" i="20"/>
  <c r="H2568" i="20"/>
  <c r="H2604" i="20"/>
  <c r="H2624" i="20"/>
  <c r="H2656" i="20"/>
  <c r="H2680" i="20"/>
  <c r="H2716" i="20"/>
  <c r="H2736" i="20"/>
  <c r="H2776" i="20"/>
  <c r="H2796" i="20"/>
  <c r="H2828" i="20"/>
  <c r="H2848" i="20"/>
  <c r="H2888" i="20"/>
  <c r="H2908" i="20"/>
  <c r="H2944" i="20"/>
  <c r="H2968" i="20"/>
  <c r="H3000" i="20"/>
  <c r="H3020" i="20"/>
  <c r="H3056" i="20"/>
  <c r="H1799" i="20"/>
  <c r="H1835" i="20"/>
  <c r="H1855" i="20"/>
  <c r="H1887" i="20"/>
  <c r="H1911" i="20"/>
  <c r="H1947" i="20"/>
  <c r="H1967" i="20"/>
  <c r="H2007" i="20"/>
  <c r="H2027" i="20"/>
  <c r="H2059" i="20"/>
  <c r="H2079" i="20"/>
  <c r="H2111" i="20"/>
  <c r="H2127" i="20"/>
  <c r="H2155" i="20"/>
  <c r="H2171" i="20"/>
  <c r="H2199" i="20"/>
  <c r="H2215" i="20"/>
  <c r="H2239" i="20"/>
  <c r="H2255" i="20"/>
  <c r="H2283" i="20"/>
  <c r="H2299" i="20"/>
  <c r="H2327" i="20"/>
  <c r="H2343" i="20"/>
  <c r="H2367" i="20"/>
  <c r="H2383" i="20"/>
  <c r="H2411" i="20"/>
  <c r="H2427" i="20"/>
  <c r="H2455" i="20"/>
  <c r="H2471" i="20"/>
  <c r="H2495" i="20"/>
  <c r="H2511" i="20"/>
  <c r="H2539" i="20"/>
  <c r="H2555" i="20"/>
  <c r="H2583" i="20"/>
  <c r="H2599" i="20"/>
  <c r="H2623" i="20"/>
  <c r="H2639" i="20"/>
  <c r="H2667" i="20"/>
  <c r="H2683" i="20"/>
  <c r="H2711" i="20"/>
  <c r="H2727" i="20"/>
  <c r="H2751" i="20"/>
  <c r="H2767" i="20"/>
  <c r="H2795" i="20"/>
  <c r="H2811" i="20"/>
  <c r="H2839" i="20"/>
  <c r="H2855" i="20"/>
  <c r="H2879" i="20"/>
  <c r="H2895" i="20"/>
  <c r="H2923" i="20"/>
  <c r="H2939" i="20"/>
  <c r="H2967" i="20"/>
  <c r="H2983" i="20"/>
  <c r="H3007" i="20"/>
  <c r="H3023" i="20"/>
  <c r="H3051" i="20"/>
  <c r="H3067" i="20"/>
  <c r="H3098" i="20"/>
  <c r="H3114" i="20"/>
  <c r="H3138" i="20"/>
  <c r="H3154" i="20"/>
  <c r="H3182" i="20"/>
  <c r="H3198" i="20"/>
  <c r="H3226" i="20"/>
  <c r="H3242" i="20"/>
  <c r="H3266" i="20"/>
  <c r="H3282" i="20"/>
  <c r="H3310" i="20"/>
  <c r="H3326" i="20"/>
  <c r="H3354" i="20"/>
  <c r="H3370" i="20"/>
  <c r="H3394" i="20"/>
  <c r="H3410" i="20"/>
  <c r="H3101" i="20"/>
  <c r="H3117" i="20"/>
  <c r="H3145" i="20"/>
  <c r="H3161" i="20"/>
  <c r="H3185" i="20"/>
  <c r="H3201" i="20"/>
  <c r="H3229" i="20"/>
  <c r="H3245" i="20"/>
  <c r="H3273" i="20"/>
  <c r="H3289" i="20"/>
  <c r="H3313" i="20"/>
  <c r="H3329" i="20"/>
  <c r="H3357" i="20"/>
  <c r="H3373" i="20"/>
  <c r="H3401" i="20"/>
  <c r="H3084" i="20"/>
  <c r="H3108" i="20"/>
  <c r="H3124" i="20"/>
  <c r="H3152" i="20"/>
  <c r="H3168" i="20"/>
  <c r="H3196" i="20"/>
  <c r="H3212" i="20"/>
  <c r="H3236" i="20"/>
  <c r="H3252" i="20"/>
  <c r="H3280" i="20"/>
  <c r="H3296" i="20"/>
  <c r="H3324" i="20"/>
  <c r="H3340" i="20"/>
  <c r="H3364" i="20"/>
  <c r="H3380" i="20"/>
  <c r="H3408" i="20"/>
  <c r="H3087" i="20"/>
  <c r="H3115" i="20"/>
  <c r="H3131" i="20"/>
  <c r="H3155" i="20"/>
  <c r="H3171" i="20"/>
  <c r="H3199" i="20"/>
  <c r="H3215" i="20"/>
  <c r="H3243" i="20"/>
  <c r="H3259" i="20"/>
  <c r="H3283" i="20"/>
  <c r="H3299" i="20"/>
  <c r="H3327" i="20"/>
  <c r="H3343" i="20"/>
  <c r="H3371" i="20"/>
  <c r="H3387" i="20"/>
  <c r="H3411" i="20"/>
  <c r="H3426" i="20"/>
  <c r="H3429" i="20"/>
  <c r="H3420" i="20"/>
  <c r="H3427" i="20"/>
  <c r="H3446" i="20"/>
  <c r="H3470" i="20"/>
  <c r="H3486" i="20"/>
  <c r="H3514" i="20"/>
  <c r="H3530" i="20"/>
  <c r="H3558" i="20"/>
  <c r="H3574" i="20"/>
  <c r="H3598" i="20"/>
  <c r="H3614" i="20"/>
  <c r="H3642" i="20"/>
  <c r="H3658" i="20"/>
  <c r="H3686" i="20"/>
  <c r="H3702" i="20"/>
  <c r="H3726" i="20"/>
  <c r="H3742" i="20"/>
  <c r="H3770" i="20"/>
  <c r="H3786" i="20"/>
  <c r="H3814" i="20"/>
  <c r="H3830" i="20"/>
  <c r="H3854" i="20"/>
  <c r="H3870" i="20"/>
  <c r="H3898" i="20"/>
  <c r="H3914" i="20"/>
  <c r="H3942" i="20"/>
  <c r="H3958" i="20"/>
  <c r="H3982" i="20"/>
  <c r="H3998" i="20"/>
  <c r="H3473" i="20"/>
  <c r="H3497" i="20"/>
  <c r="H3525" i="20"/>
  <c r="H3541" i="20"/>
  <c r="H3565" i="20"/>
  <c r="H3581" i="20"/>
  <c r="H3609" i="20"/>
  <c r="H3625" i="20"/>
  <c r="H3653" i="20"/>
  <c r="H3669" i="20"/>
  <c r="H3693" i="20"/>
  <c r="H3709" i="20"/>
  <c r="H3737" i="20"/>
  <c r="H3753" i="20"/>
  <c r="H3781" i="20"/>
  <c r="H3797" i="20"/>
  <c r="H3821" i="20"/>
  <c r="H3837" i="20"/>
  <c r="H3865" i="20"/>
  <c r="H3881" i="20"/>
  <c r="H3909" i="20"/>
  <c r="H3925" i="20"/>
  <c r="H3949" i="20"/>
  <c r="H3965" i="20"/>
  <c r="H3993" i="20"/>
  <c r="H4009" i="20"/>
  <c r="H4037" i="20"/>
  <c r="H4053" i="20"/>
  <c r="H3448" i="20"/>
  <c r="H3464" i="20"/>
  <c r="H3484" i="20"/>
  <c r="H3496" i="20"/>
  <c r="H3516" i="20"/>
  <c r="H3528" i="20"/>
  <c r="H3548" i="20"/>
  <c r="H3560" i="20"/>
  <c r="H3580" i="20"/>
  <c r="H3592" i="20"/>
  <c r="H3612" i="20"/>
  <c r="H3624" i="20"/>
  <c r="H3644" i="20"/>
  <c r="H3656" i="20"/>
  <c r="H3676" i="20"/>
  <c r="H3688" i="20"/>
  <c r="H3708" i="20"/>
  <c r="H3720" i="20"/>
  <c r="H3740" i="20"/>
  <c r="H3752" i="20"/>
  <c r="H3772" i="20"/>
  <c r="H3784" i="20"/>
  <c r="H3804" i="20"/>
  <c r="H3816" i="20"/>
  <c r="H3836" i="20"/>
  <c r="H3848" i="20"/>
  <c r="H3868" i="20"/>
  <c r="H3880" i="20"/>
  <c r="H3900" i="20"/>
  <c r="H3912" i="20"/>
  <c r="H3932" i="20"/>
  <c r="H3944" i="20"/>
  <c r="H3964" i="20"/>
  <c r="H3976" i="20"/>
  <c r="H3457" i="20"/>
  <c r="H3444" i="20"/>
  <c r="H3455" i="20"/>
  <c r="H3467" i="20"/>
  <c r="H3487" i="20"/>
  <c r="H3499" i="20"/>
  <c r="H3519" i="20"/>
  <c r="H3531" i="20"/>
  <c r="H3551" i="20"/>
  <c r="H3563" i="20"/>
  <c r="H3583" i="20"/>
  <c r="H3595" i="20"/>
  <c r="H3615" i="20"/>
  <c r="H3627" i="20"/>
  <c r="H3647" i="20"/>
  <c r="H3659" i="20"/>
  <c r="H3679" i="20"/>
  <c r="H3691" i="20"/>
  <c r="H3711" i="20"/>
  <c r="H3723" i="20"/>
  <c r="H3743" i="20"/>
  <c r="H3755" i="20"/>
  <c r="H3775" i="20"/>
  <c r="H3787" i="20"/>
  <c r="H3807" i="20"/>
  <c r="H3819" i="20"/>
  <c r="H3839" i="20"/>
  <c r="H3851" i="20"/>
  <c r="H3871" i="20"/>
  <c r="H3883" i="20"/>
  <c r="H3903" i="20"/>
  <c r="H3915" i="20"/>
  <c r="H3935" i="20"/>
  <c r="H3947" i="20"/>
  <c r="H3967" i="20"/>
  <c r="H4022" i="20"/>
  <c r="H4042" i="20"/>
  <c r="H4054" i="20"/>
  <c r="H4074" i="20"/>
  <c r="H4086" i="20"/>
  <c r="H4106" i="20"/>
  <c r="H4118" i="20"/>
  <c r="H4138" i="20"/>
  <c r="H4150" i="20"/>
  <c r="H4170" i="20"/>
  <c r="H4182" i="20"/>
  <c r="H4202" i="20"/>
  <c r="H4214" i="20"/>
  <c r="H4234" i="20"/>
  <c r="H4246" i="20"/>
  <c r="H4266" i="20"/>
  <c r="H4278" i="20"/>
  <c r="H4298" i="20"/>
  <c r="H4310" i="20"/>
  <c r="H4330" i="20"/>
  <c r="H4342" i="20"/>
  <c r="H4362" i="20"/>
  <c r="H4374" i="20"/>
  <c r="H4394" i="20"/>
  <c r="H4406" i="20"/>
  <c r="H4426" i="20"/>
  <c r="H4438" i="20"/>
  <c r="H4458" i="20"/>
  <c r="H4470" i="20"/>
  <c r="H4490" i="20"/>
  <c r="H4502" i="20"/>
  <c r="H4522" i="20"/>
  <c r="H4534" i="20"/>
  <c r="H4554" i="20"/>
  <c r="H4566" i="20"/>
  <c r="H4586" i="20"/>
  <c r="H4598" i="20"/>
  <c r="H4618" i="20"/>
  <c r="H4630" i="20"/>
  <c r="H4650" i="20"/>
  <c r="H4662" i="20"/>
  <c r="H4682" i="20"/>
  <c r="H4065" i="20"/>
  <c r="H4085" i="20"/>
  <c r="H4097" i="20"/>
  <c r="H4117" i="20"/>
  <c r="H4129" i="20"/>
  <c r="H4149" i="20"/>
  <c r="H4161" i="20"/>
  <c r="H4181" i="20"/>
  <c r="H4193" i="20"/>
  <c r="H4213" i="20"/>
  <c r="H4225" i="20"/>
  <c r="H4245" i="20"/>
  <c r="H4257" i="20"/>
  <c r="H4277" i="20"/>
  <c r="H4289" i="20"/>
  <c r="H4309" i="20"/>
  <c r="H4321" i="20"/>
  <c r="H4341" i="20"/>
  <c r="H4353" i="20"/>
  <c r="H4373" i="20"/>
  <c r="H4385" i="20"/>
  <c r="H4405" i="20"/>
  <c r="H4417" i="20"/>
  <c r="H4437" i="20"/>
  <c r="H4449" i="20"/>
  <c r="H4469" i="20"/>
  <c r="H4481" i="20"/>
  <c r="H4501" i="20"/>
  <c r="H4513" i="20"/>
  <c r="H4533" i="20"/>
  <c r="H4545" i="20"/>
  <c r="H4565" i="20"/>
  <c r="H4577" i="20"/>
  <c r="H4597" i="20"/>
  <c r="H4609" i="20"/>
  <c r="H4629" i="20"/>
  <c r="H4641" i="20"/>
  <c r="H4661" i="20"/>
  <c r="H4673" i="20"/>
  <c r="H4693" i="20"/>
  <c r="H4705" i="20"/>
  <c r="H4004" i="20"/>
  <c r="H4016" i="20"/>
  <c r="H4036" i="20"/>
  <c r="H4048" i="20"/>
  <c r="H4068" i="20"/>
  <c r="H4080" i="20"/>
  <c r="H4100" i="20"/>
  <c r="H4112" i="20"/>
  <c r="H4132" i="20"/>
  <c r="H4144" i="20"/>
  <c r="H4164" i="20"/>
  <c r="H4176" i="20"/>
  <c r="H4196" i="20"/>
  <c r="H4208" i="20"/>
  <c r="H4228" i="20"/>
  <c r="H4240" i="20"/>
  <c r="H4260" i="20"/>
  <c r="H4272" i="20"/>
  <c r="H4292" i="20"/>
  <c r="H4304" i="20"/>
  <c r="H4324" i="20"/>
  <c r="H4336" i="20"/>
  <c r="H4356" i="20"/>
  <c r="H4368" i="20"/>
  <c r="H4388" i="20"/>
  <c r="H4400" i="20"/>
  <c r="H4420" i="20"/>
  <c r="H4432" i="20"/>
  <c r="H4452" i="20"/>
  <c r="H4464" i="20"/>
  <c r="H4484" i="20"/>
  <c r="H4496" i="20"/>
  <c r="H4516" i="20"/>
  <c r="H4528" i="20"/>
  <c r="H4548" i="20"/>
  <c r="H4560" i="20"/>
  <c r="H4580" i="20"/>
  <c r="H4592" i="20"/>
  <c r="H4612" i="20"/>
  <c r="H4624" i="20"/>
  <c r="H4644" i="20"/>
  <c r="H4656" i="20"/>
  <c r="H3975" i="20"/>
  <c r="H3987" i="20"/>
  <c r="H4007" i="20"/>
  <c r="H4019" i="20"/>
  <c r="H4039" i="20"/>
  <c r="H4051" i="20"/>
  <c r="H4071" i="20"/>
  <c r="H4083" i="20"/>
  <c r="H4103" i="20"/>
  <c r="H4115" i="20"/>
  <c r="H4135" i="20"/>
  <c r="H4147" i="20"/>
  <c r="H4167" i="20"/>
  <c r="H4179" i="20"/>
  <c r="H4199" i="20"/>
  <c r="H4211" i="20"/>
  <c r="H4231" i="20"/>
  <c r="H4243" i="20"/>
  <c r="H4263" i="20"/>
  <c r="H4275" i="20"/>
  <c r="H4295" i="20"/>
  <c r="H4307" i="20"/>
  <c r="H4327" i="20"/>
  <c r="H4339" i="20"/>
  <c r="H4359" i="20"/>
  <c r="H4371" i="20"/>
  <c r="H4391" i="20"/>
  <c r="H4403" i="20"/>
  <c r="H4423" i="20"/>
  <c r="H4435" i="20"/>
  <c r="H4455" i="20"/>
  <c r="H4467" i="20"/>
  <c r="H4487" i="20"/>
  <c r="H4499" i="20"/>
  <c r="H4519" i="20"/>
  <c r="H4531" i="20"/>
  <c r="H4551" i="20"/>
  <c r="H4563" i="20"/>
  <c r="H4583" i="20"/>
  <c r="H4595" i="20"/>
  <c r="H4615" i="20"/>
  <c r="H4627" i="20"/>
  <c r="H4647" i="20"/>
  <c r="H4659" i="20"/>
  <c r="H4694" i="20"/>
  <c r="H4706" i="20"/>
  <c r="H4726" i="20"/>
  <c r="H4738" i="20"/>
  <c r="H4758" i="20"/>
  <c r="H4770" i="20"/>
  <c r="H4790" i="20"/>
  <c r="H4802" i="20"/>
  <c r="H4822" i="20"/>
  <c r="H4834" i="20"/>
  <c r="H4854" i="20"/>
  <c r="H4866" i="20"/>
  <c r="H4886" i="20"/>
  <c r="H4898" i="20"/>
  <c r="H4918" i="20"/>
  <c r="H4930" i="20"/>
  <c r="H4950" i="20"/>
  <c r="H4962" i="20"/>
  <c r="H4982" i="20"/>
  <c r="H4994" i="20"/>
  <c r="H5006" i="20"/>
  <c r="H5010" i="20"/>
  <c r="H5022" i="20"/>
  <c r="H5026" i="20"/>
  <c r="H5038" i="20"/>
  <c r="H5042" i="20"/>
  <c r="H5054" i="20"/>
  <c r="H5058" i="20"/>
  <c r="H5070" i="20"/>
  <c r="H5074" i="20"/>
  <c r="H5086" i="20"/>
  <c r="H5090" i="20"/>
  <c r="H5102" i="20"/>
  <c r="H5106" i="20"/>
  <c r="H5118" i="20"/>
  <c r="H5122" i="20"/>
  <c r="H5134" i="20"/>
  <c r="H5138" i="20"/>
  <c r="H5150" i="20"/>
  <c r="H5154" i="20"/>
  <c r="H5166" i="20"/>
  <c r="H5170" i="20"/>
  <c r="H5182" i="20"/>
  <c r="H5186" i="20"/>
  <c r="H5198" i="20"/>
  <c r="H5202" i="20"/>
  <c r="H4717" i="20"/>
  <c r="H4721" i="20"/>
  <c r="H4733" i="20"/>
  <c r="H4737" i="20"/>
  <c r="H4749" i="20"/>
  <c r="H4753" i="20"/>
  <c r="H4765" i="20"/>
  <c r="H4769" i="20"/>
  <c r="H4781" i="20"/>
  <c r="H4785" i="20"/>
  <c r="H4797" i="20"/>
  <c r="H4801" i="20"/>
  <c r="H4813" i="20"/>
  <c r="H4817" i="20"/>
  <c r="H4829" i="20"/>
  <c r="H4833" i="20"/>
  <c r="H4845" i="20"/>
  <c r="H4849" i="20"/>
  <c r="H4861" i="20"/>
  <c r="H4865" i="20"/>
  <c r="H4877" i="20"/>
  <c r="H4881" i="20"/>
  <c r="H4893" i="20"/>
  <c r="H4897" i="20"/>
  <c r="H4909" i="20"/>
  <c r="H4913" i="20"/>
  <c r="H4925" i="20"/>
  <c r="H4929" i="20"/>
  <c r="H4941" i="20"/>
  <c r="H4945" i="20"/>
  <c r="H4957" i="20"/>
  <c r="H4961" i="20"/>
  <c r="H4973" i="20"/>
  <c r="H4977" i="20"/>
  <c r="H4989" i="20"/>
  <c r="H4993" i="20"/>
  <c r="H5005" i="20"/>
  <c r="H5009" i="20"/>
  <c r="H5021" i="20"/>
  <c r="H5025" i="20"/>
  <c r="H5037" i="20"/>
  <c r="H5041" i="20"/>
  <c r="H5053" i="20"/>
  <c r="H5057" i="20"/>
  <c r="H5069" i="20"/>
  <c r="H5073" i="20"/>
  <c r="H5085" i="20"/>
  <c r="H5089" i="20"/>
  <c r="H5101" i="20"/>
  <c r="H5105" i="20"/>
  <c r="H5117" i="20"/>
  <c r="H5121" i="20"/>
  <c r="H5133" i="20"/>
  <c r="H5137" i="20"/>
  <c r="H5149" i="20"/>
  <c r="H5153" i="20"/>
  <c r="H5165" i="20"/>
  <c r="H5169" i="20"/>
  <c r="H5181" i="20"/>
  <c r="H5185" i="20"/>
  <c r="H5197" i="20"/>
  <c r="H5201" i="20"/>
  <c r="H5213" i="20"/>
  <c r="H5217" i="20"/>
  <c r="H5229" i="20"/>
  <c r="H5233" i="20"/>
  <c r="H5245" i="20"/>
  <c r="H5249" i="20"/>
  <c r="H5261" i="20"/>
  <c r="H5265" i="20"/>
  <c r="H5277" i="20"/>
  <c r="H5281" i="20"/>
  <c r="H5293" i="20"/>
  <c r="H5297" i="20"/>
  <c r="H4672" i="20"/>
  <c r="H4676" i="20"/>
  <c r="H4688" i="20"/>
  <c r="H4692" i="20"/>
  <c r="H4704" i="20"/>
  <c r="H4708" i="20"/>
  <c r="H4720" i="20"/>
  <c r="H4724" i="20"/>
  <c r="H4736" i="20"/>
  <c r="H4740" i="20"/>
  <c r="H4752" i="20"/>
  <c r="H4756" i="20"/>
  <c r="H4768" i="20"/>
  <c r="H4772" i="20"/>
  <c r="H4784" i="20"/>
  <c r="H4788" i="20"/>
  <c r="H4800" i="20"/>
  <c r="H4804" i="20"/>
  <c r="H4816" i="20"/>
  <c r="H4820" i="20"/>
  <c r="H4832" i="20"/>
  <c r="H4836" i="20"/>
  <c r="H4848" i="20"/>
  <c r="H4852" i="20"/>
  <c r="H4864" i="20"/>
  <c r="H4868" i="20"/>
  <c r="H4880" i="20"/>
  <c r="H4884" i="20"/>
  <c r="H4896" i="20"/>
  <c r="H4900" i="20"/>
  <c r="H4912" i="20"/>
  <c r="H4916" i="20"/>
  <c r="H4928" i="20"/>
  <c r="H4932" i="20"/>
  <c r="H4944" i="20"/>
  <c r="H4948" i="20"/>
  <c r="H4960" i="20"/>
  <c r="H4964" i="20"/>
  <c r="H4976" i="20"/>
  <c r="H4980" i="20"/>
  <c r="H4992" i="20"/>
  <c r="H4996" i="20"/>
  <c r="H5008" i="20"/>
  <c r="H5012" i="20"/>
  <c r="H5024" i="20"/>
  <c r="H5028" i="20"/>
  <c r="H5040" i="20"/>
  <c r="H5044" i="20"/>
  <c r="H5056" i="20"/>
  <c r="H5060" i="20"/>
  <c r="H5072" i="20"/>
  <c r="H5076" i="20"/>
  <c r="H5088" i="20"/>
  <c r="H5092" i="20"/>
  <c r="H5104" i="20"/>
  <c r="H5108" i="20"/>
  <c r="H5120" i="20"/>
  <c r="H5124" i="20"/>
  <c r="H5136" i="20"/>
  <c r="H5140" i="20"/>
  <c r="H5152" i="20"/>
  <c r="H5156" i="20"/>
  <c r="H5168" i="20"/>
  <c r="H5172" i="20"/>
  <c r="H5184" i="20"/>
  <c r="H5188" i="20"/>
  <c r="H4671" i="20"/>
  <c r="H4675" i="20"/>
  <c r="H4687" i="20"/>
  <c r="H4691" i="20"/>
  <c r="H4703" i="20"/>
  <c r="H4707" i="20"/>
  <c r="H4719" i="20"/>
  <c r="H4723" i="20"/>
  <c r="H4735" i="20"/>
  <c r="H4739" i="20"/>
  <c r="H4751" i="20"/>
  <c r="H4755" i="20"/>
  <c r="H4767" i="20"/>
  <c r="H4771" i="20"/>
  <c r="H4783" i="20"/>
  <c r="H4787" i="20"/>
  <c r="H4799" i="20"/>
  <c r="H4803" i="20"/>
  <c r="H4815" i="20"/>
  <c r="H4819" i="20"/>
  <c r="H4831" i="20"/>
  <c r="H4835" i="20"/>
  <c r="H4847" i="20"/>
  <c r="H4851" i="20"/>
  <c r="H4863" i="20"/>
  <c r="H4867" i="20"/>
  <c r="H4879" i="20"/>
  <c r="H4883" i="20"/>
  <c r="H4895" i="20"/>
  <c r="H4899" i="20"/>
  <c r="H4911" i="20"/>
  <c r="H4915" i="20"/>
  <c r="H4927" i="20"/>
  <c r="H4931" i="20"/>
  <c r="H4943" i="20"/>
  <c r="H4947" i="20"/>
  <c r="H4959" i="20"/>
  <c r="H4963" i="20"/>
  <c r="H4975" i="20"/>
  <c r="H4979" i="20"/>
  <c r="H4991" i="20"/>
  <c r="H4995" i="20"/>
  <c r="H5007" i="20"/>
  <c r="H5011" i="20"/>
  <c r="H5023" i="20"/>
  <c r="H5027" i="20"/>
  <c r="H5039" i="20"/>
  <c r="H5043" i="20"/>
  <c r="H5055" i="20"/>
  <c r="H5059" i="20"/>
  <c r="H5071" i="20"/>
  <c r="H5075" i="20"/>
  <c r="H5087" i="20"/>
  <c r="H5091" i="20"/>
  <c r="H5103" i="20"/>
  <c r="H5107" i="20"/>
  <c r="H5119" i="20"/>
  <c r="H5123" i="20"/>
  <c r="H5135" i="20"/>
  <c r="H5139" i="20"/>
  <c r="H5151" i="20"/>
  <c r="H5155" i="20"/>
  <c r="H5167" i="20"/>
  <c r="H5171" i="20"/>
  <c r="H5183" i="20"/>
  <c r="H5187" i="20"/>
  <c r="H5210" i="20"/>
  <c r="H5214" i="20"/>
  <c r="H5226" i="20"/>
  <c r="H5230" i="20"/>
  <c r="H5242" i="20"/>
  <c r="H5246" i="20"/>
  <c r="H5258" i="20"/>
  <c r="H5262" i="20"/>
  <c r="H5274" i="20"/>
  <c r="H5278" i="20"/>
  <c r="H5290" i="20"/>
  <c r="H5294" i="20"/>
  <c r="H5306" i="20"/>
  <c r="H5310" i="20"/>
  <c r="H5322" i="20"/>
  <c r="H5326" i="20"/>
  <c r="H5338" i="20"/>
  <c r="H5342" i="20"/>
  <c r="H5354" i="20"/>
  <c r="H5358" i="20"/>
  <c r="H5370" i="20"/>
  <c r="H5374" i="20"/>
  <c r="H5386" i="20"/>
  <c r="H5390" i="20"/>
  <c r="H5402" i="20"/>
  <c r="H5406" i="20"/>
  <c r="H5418" i="20"/>
  <c r="H5422" i="20"/>
  <c r="H5434" i="20"/>
  <c r="H5438" i="20"/>
  <c r="H5450" i="20"/>
  <c r="H5454" i="20"/>
  <c r="H5466" i="20"/>
  <c r="H5470" i="20"/>
  <c r="H5482" i="20"/>
  <c r="H5486" i="20"/>
  <c r="H5498" i="20"/>
  <c r="H5502" i="20"/>
  <c r="H5514" i="20"/>
  <c r="H5518" i="20"/>
  <c r="H5530" i="20"/>
  <c r="H5534" i="20"/>
  <c r="H5546" i="20"/>
  <c r="H5550" i="20"/>
  <c r="H5562" i="20"/>
  <c r="H5566" i="20"/>
  <c r="H5578" i="20"/>
  <c r="H5582" i="20"/>
  <c r="H5594" i="20"/>
  <c r="H5598" i="20"/>
  <c r="H5610" i="20"/>
  <c r="H5614" i="20"/>
  <c r="H5626" i="20"/>
  <c r="H5630" i="20"/>
  <c r="H5642" i="20"/>
  <c r="H5646" i="20"/>
  <c r="H5658" i="20"/>
  <c r="H5662" i="20"/>
  <c r="H5674" i="20"/>
  <c r="H5678" i="20"/>
  <c r="H5690" i="20"/>
  <c r="H5694" i="20"/>
  <c r="H5706" i="20"/>
  <c r="H5710" i="20"/>
  <c r="H5722" i="20"/>
  <c r="H5726" i="20"/>
  <c r="H5738" i="20"/>
  <c r="H5742" i="20"/>
  <c r="H5754" i="20"/>
  <c r="H5758" i="20"/>
  <c r="H5770" i="20"/>
  <c r="H5774" i="20"/>
  <c r="H5786" i="20"/>
  <c r="H5790" i="20"/>
  <c r="H5802" i="20"/>
  <c r="H5806" i="20"/>
  <c r="H5321" i="20"/>
  <c r="H5325" i="20"/>
  <c r="H5337" i="20"/>
  <c r="H5341" i="20"/>
  <c r="H5353" i="20"/>
  <c r="H5357" i="20"/>
  <c r="H5369" i="20"/>
  <c r="H5373" i="20"/>
  <c r="H5385" i="20"/>
  <c r="H5389" i="20"/>
  <c r="H5401" i="20"/>
  <c r="H5405" i="20"/>
  <c r="H5417" i="20"/>
  <c r="H5421" i="20"/>
  <c r="H5433" i="20"/>
  <c r="H5437" i="20"/>
  <c r="H5449" i="20"/>
  <c r="H5453" i="20"/>
  <c r="H5465" i="20"/>
  <c r="H5469" i="20"/>
  <c r="H5481" i="20"/>
  <c r="H5485" i="20"/>
  <c r="H5497" i="20"/>
  <c r="H5501" i="20"/>
  <c r="H5513" i="20"/>
  <c r="H5517" i="20"/>
  <c r="H5529" i="20"/>
  <c r="H5533" i="20"/>
  <c r="H5545" i="20"/>
  <c r="H5549" i="20"/>
  <c r="H5561" i="20"/>
  <c r="H5565" i="20"/>
  <c r="H5577" i="20"/>
  <c r="H5581" i="20"/>
  <c r="H5593" i="20"/>
  <c r="H5597" i="20"/>
  <c r="H5609" i="20"/>
  <c r="H5613" i="20"/>
  <c r="H5625" i="20"/>
  <c r="H5629" i="20"/>
  <c r="H5641" i="20"/>
  <c r="H5645" i="20"/>
  <c r="H5657" i="20"/>
  <c r="H5661" i="20"/>
  <c r="H5673" i="20"/>
  <c r="H5677" i="20"/>
  <c r="H5689" i="20"/>
  <c r="H5693" i="20"/>
  <c r="H5705" i="20"/>
  <c r="H5709" i="20"/>
  <c r="H5721" i="20"/>
  <c r="H5725" i="20"/>
  <c r="H5737" i="20"/>
  <c r="H5741" i="20"/>
  <c r="H5753" i="20"/>
  <c r="H5757" i="20"/>
  <c r="H5769" i="20"/>
  <c r="H5773" i="20"/>
  <c r="H5785" i="20"/>
  <c r="H5789" i="20"/>
  <c r="H5801" i="20"/>
  <c r="H5805" i="20"/>
  <c r="H5204" i="20"/>
  <c r="H5208" i="20"/>
  <c r="H5220" i="20"/>
  <c r="H5224" i="20"/>
  <c r="H5236" i="20"/>
  <c r="H5240" i="20"/>
  <c r="H5252" i="20"/>
  <c r="H5256" i="20"/>
  <c r="H5268" i="20"/>
  <c r="H5272" i="20"/>
  <c r="H5284" i="20"/>
  <c r="H5288" i="20"/>
  <c r="H5300" i="20"/>
  <c r="H5304" i="20"/>
  <c r="H5316" i="20"/>
  <c r="H5320" i="20"/>
  <c r="H5332" i="20"/>
  <c r="H5336" i="20"/>
  <c r="H5348" i="20"/>
  <c r="H5352" i="20"/>
  <c r="H5364" i="20"/>
  <c r="H5368" i="20"/>
  <c r="H5380" i="20"/>
  <c r="H5384" i="20"/>
  <c r="H5396" i="20"/>
  <c r="H5400" i="20"/>
  <c r="H5412" i="20"/>
  <c r="H5416" i="20"/>
  <c r="H5428" i="20"/>
  <c r="H5432" i="20"/>
  <c r="H5444" i="20"/>
  <c r="H5448" i="20"/>
  <c r="H5460" i="20"/>
  <c r="H5464" i="20"/>
  <c r="H5476" i="20"/>
  <c r="H5480" i="20"/>
  <c r="H5492" i="20"/>
  <c r="H5496" i="20"/>
  <c r="H5508" i="20"/>
  <c r="H5512" i="20"/>
  <c r="H5524" i="20"/>
  <c r="H5528" i="20"/>
  <c r="H5540" i="20"/>
  <c r="H5544" i="20"/>
  <c r="H5556" i="20"/>
  <c r="H5560" i="20"/>
  <c r="H5572" i="20"/>
  <c r="H5576" i="20"/>
  <c r="H5588" i="20"/>
  <c r="H5592" i="20"/>
  <c r="H5604" i="20"/>
  <c r="H5608" i="20"/>
  <c r="H5620" i="20"/>
  <c r="H5624" i="20"/>
  <c r="H5636" i="20"/>
  <c r="H5640" i="20"/>
  <c r="H5652" i="20"/>
  <c r="H5656" i="20"/>
  <c r="H5668" i="20"/>
  <c r="H5672" i="20"/>
  <c r="H5684" i="20"/>
  <c r="H5688" i="20"/>
  <c r="H5700" i="20"/>
  <c r="H5704" i="20"/>
  <c r="H5716" i="20"/>
  <c r="H5720" i="20"/>
  <c r="H5732" i="20"/>
  <c r="H5736" i="20"/>
  <c r="H5748" i="20"/>
  <c r="H5752" i="20"/>
  <c r="H5764" i="20"/>
  <c r="H5768" i="20"/>
  <c r="H5780" i="20"/>
  <c r="H5784" i="20"/>
  <c r="H5796" i="20"/>
  <c r="H5800" i="20"/>
  <c r="H5199" i="20"/>
  <c r="H5203" i="20"/>
  <c r="H5215" i="20"/>
  <c r="H5219" i="20"/>
  <c r="H5231" i="20"/>
  <c r="H5235" i="20"/>
  <c r="H5247" i="20"/>
  <c r="H5251" i="20"/>
  <c r="H5263" i="20"/>
  <c r="H5267" i="20"/>
  <c r="H5279" i="20"/>
  <c r="H5283" i="20"/>
  <c r="H5295" i="20"/>
  <c r="H5299" i="20"/>
  <c r="H5311" i="20"/>
  <c r="H5315" i="20"/>
  <c r="H5327" i="20"/>
  <c r="H5331" i="20"/>
  <c r="H5343" i="20"/>
  <c r="H5347" i="20"/>
  <c r="H5359" i="20"/>
  <c r="H5363" i="20"/>
  <c r="H5375" i="20"/>
  <c r="H5379" i="20"/>
  <c r="H5391" i="20"/>
  <c r="H5395" i="20"/>
  <c r="H5407" i="20"/>
  <c r="H5411" i="20"/>
  <c r="H5423" i="20"/>
  <c r="H5427" i="20"/>
  <c r="H5439" i="20"/>
  <c r="H5443" i="20"/>
  <c r="H5455" i="20"/>
  <c r="H5459" i="20"/>
  <c r="H5471" i="20"/>
  <c r="H5475" i="20"/>
  <c r="H5487" i="20"/>
  <c r="H5491" i="20"/>
  <c r="H5503" i="20"/>
  <c r="H5507" i="20"/>
  <c r="H5519" i="20"/>
  <c r="H5523" i="20"/>
  <c r="H5535" i="20"/>
  <c r="H5539" i="20"/>
  <c r="H5551" i="20"/>
  <c r="H5555" i="20"/>
  <c r="H5567" i="20"/>
  <c r="H5571" i="20"/>
  <c r="H5583" i="20"/>
  <c r="H5587" i="20"/>
  <c r="H5599" i="20"/>
  <c r="H5603" i="20"/>
  <c r="H5615" i="20"/>
  <c r="H5619" i="20"/>
  <c r="H5631" i="20"/>
  <c r="H5635" i="20"/>
  <c r="H5647" i="20"/>
  <c r="H5651" i="20"/>
  <c r="H5663" i="20"/>
  <c r="H5667" i="20"/>
  <c r="H5679" i="20"/>
  <c r="H5683" i="20"/>
  <c r="H5695" i="20"/>
  <c r="H5699" i="20"/>
  <c r="H5711" i="20"/>
  <c r="H5715" i="20"/>
  <c r="H5727" i="20"/>
  <c r="H5731" i="20"/>
  <c r="H5743" i="20"/>
  <c r="H5747" i="20"/>
  <c r="H5759" i="20"/>
  <c r="H5763" i="20"/>
  <c r="H5775" i="20"/>
  <c r="H5779" i="20"/>
  <c r="H5791" i="20"/>
  <c r="H5795" i="20"/>
  <c r="H5807" i="20"/>
  <c r="H5811" i="20"/>
  <c r="H5818" i="20"/>
  <c r="H5822" i="20"/>
  <c r="H5834" i="20"/>
  <c r="H5838" i="20"/>
  <c r="H5850" i="20"/>
  <c r="H5854" i="20"/>
  <c r="H5866" i="20"/>
  <c r="H5870" i="20"/>
  <c r="H5882" i="20"/>
  <c r="H5886" i="20"/>
  <c r="H5898" i="20"/>
  <c r="H5902" i="20"/>
  <c r="H5914" i="20"/>
  <c r="H5918" i="20"/>
  <c r="H5930" i="20"/>
  <c r="H5934" i="20"/>
  <c r="H5946" i="20"/>
  <c r="H5950" i="20"/>
  <c r="H5962" i="20"/>
  <c r="H5966" i="20"/>
  <c r="H5978" i="20"/>
  <c r="H5982" i="20"/>
  <c r="H5994" i="20"/>
  <c r="H5998" i="20"/>
  <c r="H6010" i="20"/>
  <c r="H6014" i="20"/>
  <c r="H6026" i="20"/>
  <c r="H6030" i="20"/>
  <c r="H6042" i="20"/>
  <c r="H6046" i="20"/>
  <c r="H6058" i="20"/>
  <c r="H6062" i="20"/>
  <c r="H6074" i="20"/>
  <c r="H6078" i="20"/>
  <c r="H6090" i="20"/>
  <c r="H5809" i="20"/>
  <c r="H5821" i="20"/>
  <c r="H5825" i="20"/>
  <c r="H5837" i="20"/>
  <c r="H5841" i="20"/>
  <c r="H5853" i="20"/>
  <c r="H5857" i="20"/>
  <c r="H5869" i="20"/>
  <c r="H5873" i="20"/>
  <c r="H5885" i="20"/>
  <c r="H5889" i="20"/>
  <c r="H5901" i="20"/>
  <c r="H5905" i="20"/>
  <c r="H5917" i="20"/>
  <c r="H5921" i="20"/>
  <c r="H5933" i="20"/>
  <c r="H5937" i="20"/>
  <c r="H5949" i="20"/>
  <c r="H5953" i="20"/>
  <c r="H5965" i="20"/>
  <c r="H5969" i="20"/>
  <c r="H5981" i="20"/>
  <c r="H5985" i="20"/>
  <c r="H5997" i="20"/>
  <c r="H6001" i="20"/>
  <c r="H6013" i="20"/>
  <c r="H6017" i="20"/>
  <c r="H6029" i="20"/>
  <c r="H6033" i="20"/>
  <c r="H6045" i="20"/>
  <c r="H6049" i="20"/>
  <c r="H6061" i="20"/>
  <c r="H6065" i="20"/>
  <c r="H6077" i="20"/>
  <c r="H6081" i="20"/>
  <c r="H6093" i="20"/>
  <c r="H5812" i="20"/>
  <c r="H5824" i="20"/>
  <c r="H5828" i="20"/>
  <c r="H5840" i="20"/>
  <c r="H5844" i="20"/>
  <c r="H5856" i="20"/>
  <c r="H5860" i="20"/>
  <c r="H5872" i="20"/>
  <c r="H5876" i="20"/>
  <c r="H5888" i="20"/>
  <c r="H5892" i="20"/>
  <c r="H5904" i="20"/>
  <c r="H5908" i="20"/>
  <c r="H5920" i="20"/>
  <c r="H5924" i="20"/>
  <c r="H5936" i="20"/>
  <c r="H5940" i="20"/>
  <c r="H5952" i="20"/>
  <c r="H5956" i="20"/>
  <c r="H5968" i="20"/>
  <c r="H5972" i="20"/>
  <c r="H5984" i="20"/>
  <c r="H5988" i="20"/>
  <c r="H6000" i="20"/>
  <c r="H6004" i="20"/>
  <c r="H6016" i="20"/>
  <c r="H6020" i="20"/>
  <c r="H6032" i="20"/>
  <c r="H6036" i="20"/>
  <c r="H6048" i="20"/>
  <c r="H6052" i="20"/>
  <c r="H6064" i="20"/>
  <c r="H6068" i="20"/>
  <c r="H6080" i="20"/>
  <c r="H6084" i="20"/>
  <c r="H5815" i="20"/>
  <c r="H5819" i="20"/>
  <c r="H5831" i="20"/>
  <c r="H5835" i="20"/>
  <c r="H5847" i="20"/>
  <c r="H5851" i="20"/>
  <c r="H5863" i="20"/>
  <c r="H5867" i="20"/>
  <c r="H5879" i="20"/>
  <c r="H5883" i="20"/>
  <c r="H5895" i="20"/>
  <c r="H5899" i="20"/>
  <c r="H5911" i="20"/>
  <c r="H5915" i="20"/>
  <c r="H5927" i="20"/>
  <c r="H5931" i="20"/>
  <c r="H5943" i="20"/>
  <c r="H5947" i="20"/>
  <c r="H5959" i="20"/>
  <c r="H5963" i="20"/>
  <c r="H5975" i="20"/>
  <c r="H5979" i="20"/>
  <c r="H5991" i="20"/>
  <c r="H5995" i="20"/>
  <c r="H6007" i="20"/>
  <c r="H6011" i="20"/>
  <c r="H6023" i="20"/>
  <c r="H6027" i="20"/>
  <c r="H6039" i="20"/>
  <c r="H6043" i="20"/>
  <c r="H6055" i="20"/>
  <c r="H6059" i="20"/>
  <c r="H6071" i="20"/>
  <c r="H6075" i="20"/>
  <c r="H6087" i="20"/>
  <c r="H6091" i="20"/>
  <c r="H6215" i="20"/>
  <c r="H6231" i="20"/>
  <c r="H6279" i="20"/>
  <c r="H6295" i="20"/>
  <c r="H6343" i="20"/>
  <c r="H6355" i="20"/>
  <c r="H6186" i="20"/>
  <c r="H6192" i="20"/>
  <c r="H6202" i="20"/>
  <c r="H6208" i="20"/>
  <c r="H6218" i="20"/>
  <c r="H6224" i="20"/>
  <c r="H6234" i="20"/>
  <c r="H6240" i="20"/>
  <c r="H6250" i="20"/>
  <c r="H6256" i="20"/>
  <c r="H6266" i="20"/>
  <c r="H6272" i="20"/>
  <c r="H6282" i="20"/>
  <c r="H6288" i="20"/>
  <c r="H6298" i="20"/>
  <c r="H6304" i="20"/>
  <c r="H6314" i="20"/>
  <c r="H6320" i="20"/>
  <c r="H6330" i="20"/>
  <c r="H6336" i="20"/>
  <c r="H6346" i="20"/>
  <c r="H6352" i="20"/>
  <c r="H6362" i="20"/>
  <c r="H6368" i="20"/>
  <c r="H6390" i="20"/>
  <c r="H6398" i="20"/>
  <c r="H6146" i="20"/>
  <c r="H6150" i="20"/>
  <c r="H6162" i="20"/>
  <c r="H6166" i="20"/>
  <c r="H6178" i="20"/>
  <c r="H6189" i="20"/>
  <c r="H6237" i="20"/>
  <c r="H6253" i="20"/>
  <c r="H6301" i="20"/>
  <c r="H6317" i="20"/>
  <c r="H6365" i="20"/>
  <c r="H6413" i="20"/>
  <c r="H6436" i="20"/>
  <c r="H6445" i="20"/>
  <c r="H6457" i="20"/>
  <c r="H6461" i="20"/>
  <c r="H6473" i="20"/>
  <c r="H6477" i="20"/>
  <c r="H6141" i="20"/>
  <c r="H6145" i="20"/>
  <c r="H6157" i="20"/>
  <c r="H6161" i="20"/>
  <c r="H6173" i="20"/>
  <c r="H6177" i="20"/>
  <c r="H6201" i="20"/>
  <c r="H6217" i="20"/>
  <c r="H6265" i="20"/>
  <c r="H6281" i="20"/>
  <c r="H6329" i="20"/>
  <c r="H6345" i="20"/>
  <c r="H6376" i="20"/>
  <c r="H6381" i="20"/>
  <c r="H6392" i="20"/>
  <c r="H6397" i="20"/>
  <c r="H6408" i="20"/>
  <c r="H6417" i="20"/>
  <c r="H6440" i="20"/>
  <c r="H6144" i="20"/>
  <c r="H6156" i="20"/>
  <c r="H6160" i="20"/>
  <c r="H6172" i="20"/>
  <c r="H6176" i="20"/>
  <c r="H6213" i="20"/>
  <c r="H6229" i="20"/>
  <c r="H6277" i="20"/>
  <c r="H6293" i="20"/>
  <c r="H6341" i="20"/>
  <c r="H6357" i="20"/>
  <c r="H6428" i="20"/>
  <c r="H6437" i="20"/>
  <c r="H6452" i="20"/>
  <c r="H6456" i="20"/>
  <c r="H6147" i="20"/>
  <c r="H6151" i="20"/>
  <c r="H6163" i="20"/>
  <c r="H6167" i="20"/>
  <c r="H6179" i="20"/>
  <c r="H6193" i="20"/>
  <c r="H6241" i="20"/>
  <c r="H6257" i="20"/>
  <c r="H6305" i="20"/>
  <c r="H6321" i="20"/>
  <c r="H6369" i="20"/>
  <c r="H6372" i="20"/>
  <c r="H6385" i="20"/>
  <c r="H6388" i="20"/>
  <c r="H6401" i="20"/>
  <c r="H6404" i="20"/>
  <c r="H6425" i="20"/>
  <c r="H6432" i="20"/>
  <c r="H6476" i="20"/>
  <c r="H6480" i="20"/>
  <c r="H6508" i="20"/>
  <c r="H6516" i="20"/>
  <c r="H6540" i="20"/>
  <c r="H6548" i="20"/>
  <c r="H6572" i="20"/>
  <c r="H6580" i="20"/>
  <c r="H6486" i="20"/>
  <c r="H6595" i="20"/>
  <c r="H6606" i="20"/>
  <c r="H6619" i="20"/>
  <c r="H6638" i="20"/>
  <c r="H6651" i="20"/>
  <c r="H6672" i="20"/>
  <c r="H6787" i="20"/>
  <c r="H6482" i="20"/>
  <c r="H6491" i="20"/>
  <c r="H6502" i="20"/>
  <c r="H6507" i="20"/>
  <c r="H6518" i="20"/>
  <c r="H6523" i="20"/>
  <c r="H6534" i="20"/>
  <c r="H6539" i="20"/>
  <c r="H6550" i="20"/>
  <c r="H6555" i="20"/>
  <c r="H6566" i="20"/>
  <c r="H6571" i="20"/>
  <c r="H6582" i="20"/>
  <c r="H6587" i="20"/>
  <c r="H6604" i="20"/>
  <c r="H6614" i="20"/>
  <c r="H6636" i="20"/>
  <c r="H6646" i="20"/>
  <c r="H6688" i="20"/>
  <c r="H6462" i="20"/>
  <c r="H6594" i="20"/>
  <c r="H6605" i="20"/>
  <c r="H6635" i="20"/>
  <c r="H6637" i="20"/>
  <c r="H6681" i="20"/>
  <c r="H6704" i="20"/>
  <c r="H6495" i="20"/>
  <c r="H6498" i="20"/>
  <c r="H6511" i="20"/>
  <c r="H6514" i="20"/>
  <c r="H6527" i="20"/>
  <c r="H6530" i="20"/>
  <c r="H6543" i="20"/>
  <c r="H6546" i="20"/>
  <c r="H6559" i="20"/>
  <c r="H6562" i="20"/>
  <c r="H6575" i="20"/>
  <c r="H6578" i="20"/>
  <c r="H6591" i="20"/>
  <c r="H6596" i="20"/>
  <c r="H6611" i="20"/>
  <c r="H6613" i="20"/>
  <c r="H6643" i="20"/>
  <c r="H6645" i="20"/>
  <c r="H6697" i="20"/>
  <c r="H6669" i="20"/>
  <c r="H6692" i="20"/>
  <c r="H6701" i="20"/>
  <c r="H6750" i="20"/>
  <c r="H6608" i="20"/>
  <c r="H6618" i="20"/>
  <c r="H6624" i="20"/>
  <c r="H6634" i="20"/>
  <c r="H6640" i="20"/>
  <c r="H6650" i="20"/>
  <c r="H6656" i="20"/>
  <c r="H6666" i="20"/>
  <c r="H6673" i="20"/>
  <c r="H6696" i="20"/>
  <c r="H6705" i="20"/>
  <c r="H6684" i="20"/>
  <c r="H6693" i="20"/>
  <c r="H6719" i="20"/>
  <c r="H6722" i="20"/>
  <c r="H6759" i="20"/>
  <c r="H6762" i="20"/>
  <c r="H6668" i="20"/>
  <c r="H6735" i="20"/>
  <c r="H6774" i="20"/>
  <c r="H6783" i="20"/>
  <c r="H6712" i="20"/>
  <c r="H6715" i="20"/>
  <c r="H6754" i="20"/>
  <c r="H6711" i="20"/>
  <c r="H6730" i="20"/>
  <c r="H6743" i="20"/>
  <c r="H6758" i="20"/>
  <c r="H6763" i="20"/>
  <c r="H6782" i="20"/>
  <c r="H6716" i="20"/>
  <c r="H6739" i="20"/>
  <c r="H6742" i="20"/>
  <c r="H6791" i="20"/>
  <c r="H6794" i="20"/>
  <c r="H6721" i="20"/>
  <c r="H6725" i="20"/>
  <c r="H6737" i="20"/>
  <c r="H6741" i="20"/>
  <c r="H6753" i="20"/>
  <c r="H6757" i="20"/>
  <c r="H6769" i="20"/>
  <c r="H6773" i="20"/>
  <c r="H6785" i="20"/>
  <c r="H6789" i="20"/>
  <c r="H6724" i="20"/>
  <c r="H6728" i="20"/>
  <c r="H6740" i="20"/>
  <c r="H6744" i="20"/>
  <c r="H6756" i="20"/>
  <c r="H6760" i="20"/>
  <c r="H6772" i="20"/>
  <c r="H6776" i="20"/>
  <c r="H6788" i="20"/>
  <c r="H6792" i="20"/>
  <c r="H438" i="20" l="1"/>
  <c r="H290" i="20"/>
  <c r="H27" i="20"/>
  <c r="H221" i="20"/>
  <c r="H305" i="20"/>
  <c r="H345" i="20"/>
  <c r="H389" i="20"/>
  <c r="H429" i="20"/>
  <c r="H473" i="20"/>
  <c r="H67" i="20"/>
  <c r="H83" i="20"/>
  <c r="H111" i="20"/>
  <c r="H127" i="20"/>
  <c r="H143" i="20"/>
  <c r="H159" i="20"/>
  <c r="H175" i="20"/>
  <c r="H191" i="20"/>
  <c r="H207" i="20"/>
  <c r="H223" i="20"/>
  <c r="H239" i="20"/>
  <c r="H255" i="20"/>
  <c r="H271" i="20"/>
  <c r="H287" i="20"/>
  <c r="H303" i="20"/>
  <c r="H319" i="20"/>
  <c r="H335" i="20"/>
  <c r="H351" i="20"/>
  <c r="H367" i="20"/>
  <c r="H497" i="20"/>
  <c r="H513" i="20"/>
  <c r="H529" i="20"/>
  <c r="H545" i="20"/>
  <c r="H561" i="20"/>
  <c r="H375" i="20"/>
  <c r="H391" i="20"/>
  <c r="H407" i="20"/>
  <c r="H423" i="20"/>
  <c r="H439" i="20"/>
  <c r="H455" i="20"/>
  <c r="H471" i="20"/>
  <c r="H487" i="20"/>
  <c r="H503" i="20"/>
  <c r="H519" i="20"/>
  <c r="H535" i="20"/>
  <c r="H551" i="20"/>
  <c r="H570" i="20"/>
  <c r="H586" i="20"/>
  <c r="H602" i="20"/>
  <c r="H618" i="20"/>
  <c r="H634" i="20"/>
  <c r="H650" i="20"/>
  <c r="H666" i="20"/>
  <c r="H682" i="20"/>
  <c r="H698" i="20"/>
  <c r="H714" i="20"/>
  <c r="H730" i="20"/>
  <c r="H746" i="20"/>
  <c r="H762" i="20"/>
  <c r="H778" i="20"/>
  <c r="H794" i="20"/>
  <c r="H810" i="20"/>
  <c r="H826" i="20"/>
  <c r="H842" i="20"/>
  <c r="H858" i="20"/>
  <c r="H874" i="20"/>
  <c r="H890" i="20"/>
  <c r="H906" i="20"/>
  <c r="H922" i="20"/>
  <c r="H938" i="20"/>
  <c r="H954" i="20"/>
  <c r="H970" i="20"/>
  <c r="H986" i="20"/>
  <c r="H1002" i="20"/>
  <c r="H1018" i="20"/>
  <c r="H1034" i="20"/>
  <c r="H1050" i="20"/>
  <c r="H1066" i="20"/>
  <c r="H1082" i="20"/>
  <c r="H1098" i="20"/>
  <c r="H1114" i="20"/>
  <c r="H1130" i="20"/>
  <c r="H1146" i="20"/>
  <c r="H1162" i="20"/>
  <c r="H1178" i="20"/>
  <c r="H565" i="20"/>
  <c r="H581" i="20"/>
  <c r="H72" i="20"/>
  <c r="H39" i="20"/>
  <c r="H285" i="20"/>
  <c r="H349" i="20"/>
  <c r="H409" i="20"/>
  <c r="H457" i="20"/>
  <c r="H71" i="20"/>
  <c r="H91" i="20"/>
  <c r="H103" i="20"/>
  <c r="H123" i="20"/>
  <c r="H147" i="20"/>
  <c r="H167" i="20"/>
  <c r="H187" i="20"/>
  <c r="H211" i="20"/>
  <c r="H231" i="20"/>
  <c r="H251" i="20"/>
  <c r="H275" i="20"/>
  <c r="H295" i="20"/>
  <c r="H315" i="20"/>
  <c r="H339" i="20"/>
  <c r="H359" i="20"/>
  <c r="H493" i="20"/>
  <c r="H517" i="20"/>
  <c r="H537" i="20"/>
  <c r="H557" i="20"/>
  <c r="H379" i="20"/>
  <c r="H399" i="20"/>
  <c r="H419" i="20"/>
  <c r="H443" i="20"/>
  <c r="H463" i="20"/>
  <c r="H483" i="20"/>
  <c r="H507" i="20"/>
  <c r="H527" i="20"/>
  <c r="H547" i="20"/>
  <c r="H574" i="20"/>
  <c r="H594" i="20"/>
  <c r="H614" i="20"/>
  <c r="H638" i="20"/>
  <c r="H658" i="20"/>
  <c r="H678" i="20"/>
  <c r="H702" i="20"/>
  <c r="H722" i="20"/>
  <c r="H742" i="20"/>
  <c r="H766" i="20"/>
  <c r="H786" i="20"/>
  <c r="H806" i="20"/>
  <c r="H830" i="20"/>
  <c r="H850" i="20"/>
  <c r="H870" i="20"/>
  <c r="H894" i="20"/>
  <c r="H914" i="20"/>
  <c r="H934" i="20"/>
  <c r="H958" i="20"/>
  <c r="H978" i="20"/>
  <c r="H998" i="20"/>
  <c r="H1022" i="20"/>
  <c r="H1042" i="20"/>
  <c r="H1062" i="20"/>
  <c r="H1086" i="20"/>
  <c r="H1106" i="20"/>
  <c r="H1126" i="20"/>
  <c r="H1150" i="20"/>
  <c r="H1170" i="20"/>
  <c r="H562" i="20"/>
  <c r="H585" i="20"/>
  <c r="H601" i="20"/>
  <c r="H617" i="20"/>
  <c r="H633" i="20"/>
  <c r="H649" i="20"/>
  <c r="H665" i="20"/>
  <c r="H681" i="20"/>
  <c r="H697" i="20"/>
  <c r="H713" i="20"/>
  <c r="H729" i="20"/>
  <c r="H745" i="20"/>
  <c r="H761" i="20"/>
  <c r="H777" i="20"/>
  <c r="H793" i="20"/>
  <c r="H809" i="20"/>
  <c r="H825" i="20"/>
  <c r="H841" i="20"/>
  <c r="H857" i="20"/>
  <c r="H873" i="20"/>
  <c r="H889" i="20"/>
  <c r="H905" i="20"/>
  <c r="H921" i="20"/>
  <c r="H937" i="20"/>
  <c r="H953" i="20"/>
  <c r="H969" i="20"/>
  <c r="H985" i="20"/>
  <c r="H1001" i="20"/>
  <c r="H1017" i="20"/>
  <c r="H1033" i="20"/>
  <c r="H1049" i="20"/>
  <c r="H1065" i="20"/>
  <c r="H1081" i="20"/>
  <c r="H1097" i="20"/>
  <c r="H1113" i="20"/>
  <c r="H1129" i="20"/>
  <c r="H1145" i="20"/>
  <c r="H1161" i="20"/>
  <c r="H1177" i="20"/>
  <c r="H1193" i="20"/>
  <c r="H1209" i="20"/>
  <c r="H576" i="20"/>
  <c r="H592" i="20"/>
  <c r="H608" i="20"/>
  <c r="H624" i="20"/>
  <c r="H640" i="20"/>
  <c r="H656" i="20"/>
  <c r="H672" i="20"/>
  <c r="H688" i="20"/>
  <c r="H704" i="20"/>
  <c r="H720" i="20"/>
  <c r="H736" i="20"/>
  <c r="H752" i="20"/>
  <c r="H768" i="20"/>
  <c r="H784" i="20"/>
  <c r="H800" i="20"/>
  <c r="H816" i="20"/>
  <c r="H832" i="20"/>
  <c r="H848" i="20"/>
  <c r="H864" i="20"/>
  <c r="H880" i="20"/>
  <c r="H896" i="20"/>
  <c r="H912" i="20"/>
  <c r="H928" i="20"/>
  <c r="H944" i="20"/>
  <c r="H960" i="20"/>
  <c r="H976" i="20"/>
  <c r="H992" i="20"/>
  <c r="H1008" i="20"/>
  <c r="H1024" i="20"/>
  <c r="H1040" i="20"/>
  <c r="H1056" i="20"/>
  <c r="H1072" i="20"/>
  <c r="H1088" i="20"/>
  <c r="H1104" i="20"/>
  <c r="H1120" i="20"/>
  <c r="H1136" i="20"/>
  <c r="H1152" i="20"/>
  <c r="H1168" i="20"/>
  <c r="H1184" i="20"/>
  <c r="H6679" i="20"/>
  <c r="H6691" i="20"/>
  <c r="H6694" i="20"/>
  <c r="H6674" i="20"/>
  <c r="H6665" i="20"/>
  <c r="H6633" i="20"/>
  <c r="H6698" i="20"/>
  <c r="H6584" i="20"/>
  <c r="H6552" i="20"/>
  <c r="H6520" i="20"/>
  <c r="H6488" i="20"/>
  <c r="H6469" i="20"/>
  <c r="H6447" i="20"/>
  <c r="H6431" i="20"/>
  <c r="H6415" i="20"/>
  <c r="H6623" i="20"/>
  <c r="H6569" i="20"/>
  <c r="H6537" i="20"/>
  <c r="H6505" i="20"/>
  <c r="H6615" i="20"/>
  <c r="H6589" i="20"/>
  <c r="H6557" i="20"/>
  <c r="H6525" i="20"/>
  <c r="H6493" i="20"/>
  <c r="H6471" i="20"/>
  <c r="H6454" i="20"/>
  <c r="H6426" i="20"/>
  <c r="H200" i="20"/>
  <c r="H504" i="20"/>
  <c r="H209" i="20"/>
  <c r="H365" i="20"/>
  <c r="H413" i="20"/>
  <c r="H477" i="20"/>
  <c r="H328" i="20"/>
  <c r="H325" i="20"/>
  <c r="H437" i="20"/>
  <c r="H75" i="20"/>
  <c r="H119" i="20"/>
  <c r="H151" i="20"/>
  <c r="H179" i="20"/>
  <c r="H203" i="20"/>
  <c r="H235" i="20"/>
  <c r="H263" i="20"/>
  <c r="H291" i="20"/>
  <c r="H323" i="20"/>
  <c r="H347" i="20"/>
  <c r="H241" i="20"/>
  <c r="H329" i="20"/>
  <c r="H453" i="20"/>
  <c r="H79" i="20"/>
  <c r="H99" i="20"/>
  <c r="H131" i="20"/>
  <c r="H155" i="20"/>
  <c r="H183" i="20"/>
  <c r="H215" i="20"/>
  <c r="H243" i="20"/>
  <c r="H267" i="20"/>
  <c r="H299" i="20"/>
  <c r="H327" i="20"/>
  <c r="H355" i="20"/>
  <c r="H501" i="20"/>
  <c r="H525" i="20"/>
  <c r="H553" i="20"/>
  <c r="H383" i="20"/>
  <c r="H411" i="20"/>
  <c r="H435" i="20"/>
  <c r="H467" i="20"/>
  <c r="H495" i="20"/>
  <c r="H523" i="20"/>
  <c r="H555" i="20"/>
  <c r="H582" i="20"/>
  <c r="H610" i="20"/>
  <c r="H642" i="20"/>
  <c r="H670" i="20"/>
  <c r="H694" i="20"/>
  <c r="H726" i="20"/>
  <c r="H754" i="20"/>
  <c r="H782" i="20"/>
  <c r="H814" i="20"/>
  <c r="H838" i="20"/>
  <c r="H866" i="20"/>
  <c r="H898" i="20"/>
  <c r="H926" i="20"/>
  <c r="H950" i="20"/>
  <c r="H982" i="20"/>
  <c r="H1010" i="20"/>
  <c r="H1038" i="20"/>
  <c r="H1070" i="20"/>
  <c r="H1094" i="20"/>
  <c r="H1122" i="20"/>
  <c r="H1154" i="20"/>
  <c r="H1182" i="20"/>
  <c r="H577" i="20"/>
  <c r="H605" i="20"/>
  <c r="H625" i="20"/>
  <c r="H645" i="20"/>
  <c r="H669" i="20"/>
  <c r="H689" i="20"/>
  <c r="H709" i="20"/>
  <c r="H733" i="20"/>
  <c r="H753" i="20"/>
  <c r="H773" i="20"/>
  <c r="H797" i="20"/>
  <c r="H817" i="20"/>
  <c r="H837" i="20"/>
  <c r="H861" i="20"/>
  <c r="H881" i="20"/>
  <c r="H901" i="20"/>
  <c r="H925" i="20"/>
  <c r="H945" i="20"/>
  <c r="H965" i="20"/>
  <c r="H989" i="20"/>
  <c r="H1009" i="20"/>
  <c r="H1029" i="20"/>
  <c r="H1053" i="20"/>
  <c r="H1073" i="20"/>
  <c r="H1093" i="20"/>
  <c r="H1117" i="20"/>
  <c r="H1137" i="20"/>
  <c r="H1157" i="20"/>
  <c r="H1181" i="20"/>
  <c r="H1201" i="20"/>
  <c r="H572" i="20"/>
  <c r="H596" i="20"/>
  <c r="H616" i="20"/>
  <c r="H636" i="20"/>
  <c r="H660" i="20"/>
  <c r="H680" i="20"/>
  <c r="H700" i="20"/>
  <c r="H724" i="20"/>
  <c r="H744" i="20"/>
  <c r="H273" i="20"/>
  <c r="H139" i="20"/>
  <c r="H199" i="20"/>
  <c r="H259" i="20"/>
  <c r="H311" i="20"/>
  <c r="H371" i="20"/>
  <c r="H63" i="20"/>
  <c r="H107" i="20"/>
  <c r="H163" i="20"/>
  <c r="H219" i="20"/>
  <c r="H279" i="20"/>
  <c r="H331" i="20"/>
  <c r="H489" i="20"/>
  <c r="H533" i="20"/>
  <c r="H403" i="20"/>
  <c r="H447" i="20"/>
  <c r="H479" i="20"/>
  <c r="H515" i="20"/>
  <c r="H559" i="20"/>
  <c r="H598" i="20"/>
  <c r="H630" i="20"/>
  <c r="H674" i="20"/>
  <c r="H710" i="20"/>
  <c r="H750" i="20"/>
  <c r="H790" i="20"/>
  <c r="H822" i="20"/>
  <c r="H862" i="20"/>
  <c r="H902" i="20"/>
  <c r="H942" i="20"/>
  <c r="H974" i="20"/>
  <c r="H1014" i="20"/>
  <c r="H1054" i="20"/>
  <c r="H1090" i="20"/>
  <c r="H1134" i="20"/>
  <c r="H1166" i="20"/>
  <c r="H573" i="20"/>
  <c r="H609" i="20"/>
  <c r="H637" i="20"/>
  <c r="H661" i="20"/>
  <c r="H693" i="20"/>
  <c r="H721" i="20"/>
  <c r="H749" i="20"/>
  <c r="H781" i="20"/>
  <c r="H805" i="20"/>
  <c r="H833" i="20"/>
  <c r="H865" i="20"/>
  <c r="H893" i="20"/>
  <c r="H917" i="20"/>
  <c r="H949" i="20"/>
  <c r="H977" i="20"/>
  <c r="H1005" i="20"/>
  <c r="H1037" i="20"/>
  <c r="H1061" i="20"/>
  <c r="H1089" i="20"/>
  <c r="H1121" i="20"/>
  <c r="H1149" i="20"/>
  <c r="H1173" i="20"/>
  <c r="H1205" i="20"/>
  <c r="H584" i="20"/>
  <c r="H612" i="20"/>
  <c r="H644" i="20"/>
  <c r="H668" i="20"/>
  <c r="H696" i="20"/>
  <c r="H728" i="20"/>
  <c r="H756" i="20"/>
  <c r="H776" i="20"/>
  <c r="H796" i="20"/>
  <c r="H820" i="20"/>
  <c r="H840" i="20"/>
  <c r="H860" i="20"/>
  <c r="H884" i="20"/>
  <c r="H904" i="20"/>
  <c r="H924" i="20"/>
  <c r="H948" i="20"/>
  <c r="H968" i="20"/>
  <c r="H988" i="20"/>
  <c r="H1012" i="20"/>
  <c r="H1032" i="20"/>
  <c r="H1052" i="20"/>
  <c r="H1076" i="20"/>
  <c r="H1096" i="20"/>
  <c r="H1116" i="20"/>
  <c r="H1140" i="20"/>
  <c r="H1160" i="20"/>
  <c r="H1180" i="20"/>
  <c r="H6671" i="20"/>
  <c r="H6675" i="20"/>
  <c r="H6690" i="20"/>
  <c r="H6657" i="20"/>
  <c r="H6617" i="20"/>
  <c r="H6601" i="20"/>
  <c r="H6544" i="20"/>
  <c r="H6504" i="20"/>
  <c r="H6472" i="20"/>
  <c r="H6443" i="20"/>
  <c r="H6423" i="20"/>
  <c r="H6655" i="20"/>
  <c r="H6561" i="20"/>
  <c r="H6521" i="20"/>
  <c r="H6647" i="20"/>
  <c r="H6581" i="20"/>
  <c r="H6541" i="20"/>
  <c r="H6501" i="20"/>
  <c r="H6468" i="20"/>
  <c r="H6446" i="20"/>
  <c r="H6394" i="20"/>
  <c r="H6367" i="20"/>
  <c r="H6348" i="20"/>
  <c r="H6322" i="20"/>
  <c r="H6303" i="20"/>
  <c r="H6284" i="20"/>
  <c r="H6258" i="20"/>
  <c r="H6239" i="20"/>
  <c r="H6220" i="20"/>
  <c r="H6194" i="20"/>
  <c r="H6422" i="20"/>
  <c r="H6379" i="20"/>
  <c r="H6307" i="20"/>
  <c r="H6243" i="20"/>
  <c r="H6434" i="20"/>
  <c r="H6407" i="20"/>
  <c r="H6375" i="20"/>
  <c r="H6350" i="20"/>
  <c r="H6331" i="20"/>
  <c r="H6312" i="20"/>
  <c r="H6286" i="20"/>
  <c r="H6267" i="20"/>
  <c r="H6248" i="20"/>
  <c r="H6222" i="20"/>
  <c r="H6203" i="20"/>
  <c r="H6184" i="20"/>
  <c r="H6137" i="20"/>
  <c r="H6133" i="20"/>
  <c r="H6129" i="20"/>
  <c r="H6125" i="20"/>
  <c r="H6121" i="20"/>
  <c r="H6117" i="20"/>
  <c r="H6113" i="20"/>
  <c r="H6109" i="20"/>
  <c r="H6105" i="20"/>
  <c r="H6101" i="20"/>
  <c r="H6097" i="20"/>
  <c r="H3436" i="20"/>
  <c r="H1432" i="20"/>
  <c r="H571" i="20"/>
  <c r="H587" i="20"/>
  <c r="H603" i="20"/>
  <c r="H619" i="20"/>
  <c r="H635" i="20"/>
  <c r="H651" i="20"/>
  <c r="H667" i="20"/>
  <c r="H683" i="20"/>
  <c r="H699" i="20"/>
  <c r="H715" i="20"/>
  <c r="H731" i="20"/>
  <c r="H747" i="20"/>
  <c r="H763" i="20"/>
  <c r="H779" i="20"/>
  <c r="H795" i="20"/>
  <c r="H811" i="20"/>
  <c r="H827" i="20"/>
  <c r="H843" i="20"/>
  <c r="H859" i="20"/>
  <c r="H875" i="20"/>
  <c r="H891" i="20"/>
  <c r="H907" i="20"/>
  <c r="H923" i="20"/>
  <c r="H939" i="20"/>
  <c r="H955" i="20"/>
  <c r="H971" i="20"/>
  <c r="H987" i="20"/>
  <c r="H1003" i="20"/>
  <c r="H1019" i="20"/>
  <c r="H1035" i="20"/>
  <c r="H1051" i="20"/>
  <c r="H1067" i="20"/>
  <c r="H87" i="20"/>
  <c r="H135" i="20"/>
  <c r="H247" i="20"/>
  <c r="H363" i="20"/>
  <c r="H373" i="20"/>
  <c r="H95" i="20"/>
  <c r="H171" i="20"/>
  <c r="H283" i="20"/>
  <c r="H505" i="20"/>
  <c r="H549" i="20"/>
  <c r="H387" i="20"/>
  <c r="H431" i="20"/>
  <c r="H491" i="20"/>
  <c r="H539" i="20"/>
  <c r="H590" i="20"/>
  <c r="H646" i="20"/>
  <c r="H690" i="20"/>
  <c r="H738" i="20"/>
  <c r="H798" i="20"/>
  <c r="H846" i="20"/>
  <c r="H886" i="20"/>
  <c r="H946" i="20"/>
  <c r="H994" i="20"/>
  <c r="H1046" i="20"/>
  <c r="H1102" i="20"/>
  <c r="H1142" i="20"/>
  <c r="H569" i="20"/>
  <c r="H613" i="20"/>
  <c r="H653" i="20"/>
  <c r="H685" i="20"/>
  <c r="H725" i="20"/>
  <c r="H765" i="20"/>
  <c r="H801" i="20"/>
  <c r="H845" i="20"/>
  <c r="H877" i="20"/>
  <c r="H913" i="20"/>
  <c r="H957" i="20"/>
  <c r="H993" i="20"/>
  <c r="H1025" i="20"/>
  <c r="H1069" i="20"/>
  <c r="H1105" i="20"/>
  <c r="H1141" i="20"/>
  <c r="H1185" i="20"/>
  <c r="H568" i="20"/>
  <c r="H604" i="20"/>
  <c r="H648" i="20"/>
  <c r="H684" i="20"/>
  <c r="H716" i="20"/>
  <c r="H760" i="20"/>
  <c r="H788" i="20"/>
  <c r="H812" i="20"/>
  <c r="H844" i="20"/>
  <c r="H872" i="20"/>
  <c r="H900" i="20"/>
  <c r="H932" i="20"/>
  <c r="H956" i="20"/>
  <c r="H984" i="20"/>
  <c r="H1016" i="20"/>
  <c r="H1044" i="20"/>
  <c r="H1068" i="20"/>
  <c r="H1100" i="20"/>
  <c r="H1128" i="20"/>
  <c r="H1156" i="20"/>
  <c r="H6703" i="20"/>
  <c r="H6699" i="20"/>
  <c r="H6706" i="20"/>
  <c r="H6649" i="20"/>
  <c r="H6663" i="20"/>
  <c r="H6560" i="20"/>
  <c r="H6496" i="20"/>
  <c r="H6455" i="20"/>
  <c r="H6427" i="20"/>
  <c r="H6597" i="20"/>
  <c r="H6545" i="20"/>
  <c r="H6489" i="20"/>
  <c r="H6573" i="20"/>
  <c r="H6517" i="20"/>
  <c r="H6481" i="20"/>
  <c r="H6442" i="20"/>
  <c r="H6378" i="20"/>
  <c r="H6351" i="20"/>
  <c r="H6319" i="20"/>
  <c r="H6290" i="20"/>
  <c r="H6268" i="20"/>
  <c r="H6236" i="20"/>
  <c r="H6207" i="20"/>
  <c r="H6438" i="20"/>
  <c r="H6371" i="20"/>
  <c r="H6275" i="20"/>
  <c r="H6195" i="20"/>
  <c r="H6399" i="20"/>
  <c r="H6363" i="20"/>
  <c r="H6334" i="20"/>
  <c r="H6302" i="20"/>
  <c r="H6280" i="20"/>
  <c r="H6251" i="20"/>
  <c r="H6219" i="20"/>
  <c r="H6190" i="20"/>
  <c r="H6138" i="20"/>
  <c r="H6132" i="20"/>
  <c r="H6127" i="20"/>
  <c r="H6122" i="20"/>
  <c r="H6116" i="20"/>
  <c r="H6111" i="20"/>
  <c r="H6106" i="20"/>
  <c r="H6100" i="20"/>
  <c r="H6095" i="20"/>
  <c r="H1794" i="20"/>
  <c r="H575" i="20"/>
  <c r="H595" i="20"/>
  <c r="H615" i="20"/>
  <c r="H639" i="20"/>
  <c r="H659" i="20"/>
  <c r="H679" i="20"/>
  <c r="H703" i="20"/>
  <c r="H723" i="20"/>
  <c r="H743" i="20"/>
  <c r="H767" i="20"/>
  <c r="H787" i="20"/>
  <c r="H807" i="20"/>
  <c r="H831" i="20"/>
  <c r="H851" i="20"/>
  <c r="H871" i="20"/>
  <c r="H895" i="20"/>
  <c r="H915" i="20"/>
  <c r="H935" i="20"/>
  <c r="H959" i="20"/>
  <c r="H979" i="20"/>
  <c r="H999" i="20"/>
  <c r="H1023" i="20"/>
  <c r="H1043" i="20"/>
  <c r="H1063" i="20"/>
  <c r="H1083" i="20"/>
  <c r="H1099" i="20"/>
  <c r="H1115" i="20"/>
  <c r="H1131" i="20"/>
  <c r="H1147" i="20"/>
  <c r="H1163" i="20"/>
  <c r="H1179" i="20"/>
  <c r="H1194" i="20"/>
  <c r="H1210" i="20"/>
  <c r="H1226" i="20"/>
  <c r="H1242" i="20"/>
  <c r="H1258" i="20"/>
  <c r="H1274" i="20"/>
  <c r="H1290" i="20"/>
  <c r="H1306" i="20"/>
  <c r="H1322" i="20"/>
  <c r="H1338" i="20"/>
  <c r="H1354" i="20"/>
  <c r="H1370" i="20"/>
  <c r="H1386" i="20"/>
  <c r="H1402" i="20"/>
  <c r="H1418" i="20"/>
  <c r="H1221" i="20"/>
  <c r="H1237" i="20"/>
  <c r="H1253" i="20"/>
  <c r="H1269" i="20"/>
  <c r="H1285" i="20"/>
  <c r="H1301" i="20"/>
  <c r="H1317" i="20"/>
  <c r="H1333" i="20"/>
  <c r="H1349" i="20"/>
  <c r="H1365" i="20"/>
  <c r="H1381" i="20"/>
  <c r="H1397" i="20"/>
  <c r="H1413" i="20"/>
  <c r="H1429" i="20"/>
  <c r="H1200" i="20"/>
  <c r="H1216" i="20"/>
  <c r="H1232" i="20"/>
  <c r="H1248" i="20"/>
  <c r="H1264" i="20"/>
  <c r="H1280" i="20"/>
  <c r="H1296" i="20"/>
  <c r="H1312" i="20"/>
  <c r="H1328" i="20"/>
  <c r="H1344" i="20"/>
  <c r="H1360" i="20"/>
  <c r="H1376" i="20"/>
  <c r="H1392" i="20"/>
  <c r="H1408" i="20"/>
  <c r="H1424" i="20"/>
  <c r="H1191" i="20"/>
  <c r="H1207" i="20"/>
  <c r="H1223" i="20"/>
  <c r="H1239" i="20"/>
  <c r="H1255" i="20"/>
  <c r="H1271" i="20"/>
  <c r="H1287" i="20"/>
  <c r="H1303" i="20"/>
  <c r="H1319" i="20"/>
  <c r="H1335" i="20"/>
  <c r="H1351" i="20"/>
  <c r="H1367" i="20"/>
  <c r="H1383" i="20"/>
  <c r="H1399" i="20"/>
  <c r="H1415" i="20"/>
  <c r="H1434" i="20"/>
  <c r="H1450" i="20"/>
  <c r="H1466" i="20"/>
  <c r="H1482" i="20"/>
  <c r="H1498" i="20"/>
  <c r="H1514" i="20"/>
  <c r="H1530" i="20"/>
  <c r="H1546" i="20"/>
  <c r="H1562" i="20"/>
  <c r="H1578" i="20"/>
  <c r="H1594" i="20"/>
  <c r="H1610" i="20"/>
  <c r="H1626" i="20"/>
  <c r="H1642" i="20"/>
  <c r="H1658" i="20"/>
  <c r="H1674" i="20"/>
  <c r="H1690" i="20"/>
  <c r="H1706" i="20"/>
  <c r="H1722" i="20"/>
  <c r="H1738" i="20"/>
  <c r="H1754" i="20"/>
  <c r="H1770" i="20"/>
  <c r="H1786" i="20"/>
  <c r="H1806" i="20"/>
  <c r="H1465" i="20"/>
  <c r="H1481" i="20"/>
  <c r="H1497" i="20"/>
  <c r="H1513" i="20"/>
  <c r="H1529" i="20"/>
  <c r="H1545" i="20"/>
  <c r="H1561" i="20"/>
  <c r="H1577" i="20"/>
  <c r="H1593" i="20"/>
  <c r="H1609" i="20"/>
  <c r="H1625" i="20"/>
  <c r="H1641" i="20"/>
  <c r="H1657" i="20"/>
  <c r="H1673" i="20"/>
  <c r="H1689" i="20"/>
  <c r="H1705" i="20"/>
  <c r="H1721" i="20"/>
  <c r="H1737" i="20"/>
  <c r="H1753" i="20"/>
  <c r="H1769" i="20"/>
  <c r="H1785" i="20"/>
  <c r="H1801" i="20"/>
  <c r="H1453" i="20"/>
  <c r="H1452" i="20"/>
  <c r="H1468" i="20"/>
  <c r="H1484" i="20"/>
  <c r="H1500" i="20"/>
  <c r="H1516" i="20"/>
  <c r="H1532" i="20"/>
  <c r="H1548" i="20"/>
  <c r="H1564" i="20"/>
  <c r="H1580" i="20"/>
  <c r="H1596" i="20"/>
  <c r="H1612" i="20"/>
  <c r="H1628" i="20"/>
  <c r="H1644" i="20"/>
  <c r="H1660" i="20"/>
  <c r="H1676" i="20"/>
  <c r="H1692" i="20"/>
  <c r="H1708" i="20"/>
  <c r="H1724" i="20"/>
  <c r="H1740" i="20"/>
  <c r="H1756" i="20"/>
  <c r="H1772" i="20"/>
  <c r="H1788" i="20"/>
  <c r="H1457" i="20"/>
  <c r="H1443" i="20"/>
  <c r="H1459" i="20"/>
  <c r="H1475" i="20"/>
  <c r="H1491" i="20"/>
  <c r="H1507" i="20"/>
  <c r="H1523" i="20"/>
  <c r="H1539" i="20"/>
  <c r="H1555" i="20"/>
  <c r="H1571" i="20"/>
  <c r="H1587" i="20"/>
  <c r="H1603" i="20"/>
  <c r="H1619" i="20"/>
  <c r="H1635" i="20"/>
  <c r="H1651" i="20"/>
  <c r="H1667" i="20"/>
  <c r="H1683" i="20"/>
  <c r="H1699" i="20"/>
  <c r="H1715" i="20"/>
  <c r="H1731" i="20"/>
  <c r="H1747" i="20"/>
  <c r="H1763" i="20"/>
  <c r="H1779" i="20"/>
  <c r="H1810" i="20"/>
  <c r="H1826" i="20"/>
  <c r="H1842" i="20"/>
  <c r="H1858" i="20"/>
  <c r="H1874" i="20"/>
  <c r="H1890" i="20"/>
  <c r="H1906" i="20"/>
  <c r="H1922" i="20"/>
  <c r="H1938" i="20"/>
  <c r="H1954" i="20"/>
  <c r="H1970" i="20"/>
  <c r="H1986" i="20"/>
  <c r="H2002" i="20"/>
  <c r="H2018" i="20"/>
  <c r="H2034" i="20"/>
  <c r="H2050" i="20"/>
  <c r="H2066" i="20"/>
  <c r="H2082" i="20"/>
  <c r="H2098" i="20"/>
  <c r="H2114" i="20"/>
  <c r="H2130" i="20"/>
  <c r="H2146" i="20"/>
  <c r="H2162" i="20"/>
  <c r="H2178" i="20"/>
  <c r="H2194" i="20"/>
  <c r="H2210" i="20"/>
  <c r="H2226" i="20"/>
  <c r="H2242" i="20"/>
  <c r="H2258" i="20"/>
  <c r="H2274" i="20"/>
  <c r="H2290" i="20"/>
  <c r="H2306" i="20"/>
  <c r="H2322" i="20"/>
  <c r="H2338" i="20"/>
  <c r="H2354" i="20"/>
  <c r="H2370" i="20"/>
  <c r="H2386" i="20"/>
  <c r="H2402" i="20"/>
  <c r="H2418" i="20"/>
  <c r="H2434" i="20"/>
  <c r="H2450" i="20"/>
  <c r="H2466" i="20"/>
  <c r="H2482" i="20"/>
  <c r="H2498" i="20"/>
  <c r="H2514" i="20"/>
  <c r="H2530" i="20"/>
  <c r="H2546" i="20"/>
  <c r="H2562" i="20"/>
  <c r="H2578" i="20"/>
  <c r="H2594" i="20"/>
  <c r="H2610" i="20"/>
  <c r="H2626" i="20"/>
  <c r="H2642" i="20"/>
  <c r="H2658" i="20"/>
  <c r="H2674" i="20"/>
  <c r="H115" i="20"/>
  <c r="H343" i="20"/>
  <c r="H393" i="20"/>
  <c r="H195" i="20"/>
  <c r="H509" i="20"/>
  <c r="H427" i="20"/>
  <c r="H499" i="20"/>
  <c r="H566" i="20"/>
  <c r="H626" i="20"/>
  <c r="H706" i="20"/>
  <c r="H770" i="20"/>
  <c r="H834" i="20"/>
  <c r="H910" i="20"/>
  <c r="H966" i="20"/>
  <c r="H1030" i="20"/>
  <c r="H1110" i="20"/>
  <c r="H1174" i="20"/>
  <c r="H597" i="20"/>
  <c r="H657" i="20"/>
  <c r="H705" i="20"/>
  <c r="H757" i="20"/>
  <c r="H813" i="20"/>
  <c r="H853" i="20"/>
  <c r="H909" i="20"/>
  <c r="H961" i="20"/>
  <c r="H1013" i="20"/>
  <c r="H1057" i="20"/>
  <c r="H1109" i="20"/>
  <c r="H1165" i="20"/>
  <c r="H564" i="20"/>
  <c r="H620" i="20"/>
  <c r="H664" i="20"/>
  <c r="H712" i="20"/>
  <c r="H764" i="20"/>
  <c r="H804" i="20"/>
  <c r="H836" i="20"/>
  <c r="H876" i="20"/>
  <c r="H916" i="20"/>
  <c r="H952" i="20"/>
  <c r="H996" i="20"/>
  <c r="H1028" i="20"/>
  <c r="H1064" i="20"/>
  <c r="H1108" i="20"/>
  <c r="H1144" i="20"/>
  <c r="H1176" i="20"/>
  <c r="H6683" i="20"/>
  <c r="H6686" i="20"/>
  <c r="H6609" i="20"/>
  <c r="H6536" i="20"/>
  <c r="H6475" i="20"/>
  <c r="H6435" i="20"/>
  <c r="H6585" i="20"/>
  <c r="H6513" i="20"/>
  <c r="H6607" i="20"/>
  <c r="H6509" i="20"/>
  <c r="H6458" i="20"/>
  <c r="H6386" i="20"/>
  <c r="H6338" i="20"/>
  <c r="H6306" i="20"/>
  <c r="H6271" i="20"/>
  <c r="H6226" i="20"/>
  <c r="H6191" i="20"/>
  <c r="H6387" i="20"/>
  <c r="H6259" i="20"/>
  <c r="H6430" i="20"/>
  <c r="H6366" i="20"/>
  <c r="H6328" i="20"/>
  <c r="H6296" i="20"/>
  <c r="H6254" i="20"/>
  <c r="H6216" i="20"/>
  <c r="H6140" i="20"/>
  <c r="H6134" i="20"/>
  <c r="H6126" i="20"/>
  <c r="H6119" i="20"/>
  <c r="H6112" i="20"/>
  <c r="H6104" i="20"/>
  <c r="H6098" i="20"/>
  <c r="H3075" i="20"/>
  <c r="H579" i="20"/>
  <c r="H607" i="20"/>
  <c r="H631" i="20"/>
  <c r="H663" i="20"/>
  <c r="H691" i="20"/>
  <c r="H719" i="20"/>
  <c r="H751" i="20"/>
  <c r="H775" i="20"/>
  <c r="H803" i="20"/>
  <c r="H835" i="20"/>
  <c r="H863" i="20"/>
  <c r="H887" i="20"/>
  <c r="H919" i="20"/>
  <c r="H947" i="20"/>
  <c r="H975" i="20"/>
  <c r="H1007" i="20"/>
  <c r="H1031" i="20"/>
  <c r="H1059" i="20"/>
  <c r="H1087" i="20"/>
  <c r="H1107" i="20"/>
  <c r="H1127" i="20"/>
  <c r="H1151" i="20"/>
  <c r="H1171" i="20"/>
  <c r="H1190" i="20"/>
  <c r="H1214" i="20"/>
  <c r="H1234" i="20"/>
  <c r="H1254" i="20"/>
  <c r="H1278" i="20"/>
  <c r="H1298" i="20"/>
  <c r="H1318" i="20"/>
  <c r="H1342" i="20"/>
  <c r="H1362" i="20"/>
  <c r="H1382" i="20"/>
  <c r="H1406" i="20"/>
  <c r="H1426" i="20"/>
  <c r="H1233" i="20"/>
  <c r="H1257" i="20"/>
  <c r="H1277" i="20"/>
  <c r="H1297" i="20"/>
  <c r="H1321" i="20"/>
  <c r="H1341" i="20"/>
  <c r="H1361" i="20"/>
  <c r="H1385" i="20"/>
  <c r="H1405" i="20"/>
  <c r="H1425" i="20"/>
  <c r="H1204" i="20"/>
  <c r="H1224" i="20"/>
  <c r="H1244" i="20"/>
  <c r="H1268" i="20"/>
  <c r="H1288" i="20"/>
  <c r="H1308" i="20"/>
  <c r="H1332" i="20"/>
  <c r="H1352" i="20"/>
  <c r="H1372" i="20"/>
  <c r="H1396" i="20"/>
  <c r="H1416" i="20"/>
  <c r="H1187" i="20"/>
  <c r="H1211" i="20"/>
  <c r="H1231" i="20"/>
  <c r="H1251" i="20"/>
  <c r="H1275" i="20"/>
  <c r="H1295" i="20"/>
  <c r="H1315" i="20"/>
  <c r="H1339" i="20"/>
  <c r="H1359" i="20"/>
  <c r="H1379" i="20"/>
  <c r="H1403" i="20"/>
  <c r="H1423" i="20"/>
  <c r="H1446" i="20"/>
  <c r="H1470" i="20"/>
  <c r="H1490" i="20"/>
  <c r="H1510" i="20"/>
  <c r="H1534" i="20"/>
  <c r="H1554" i="20"/>
  <c r="H1574" i="20"/>
  <c r="H1598" i="20"/>
  <c r="H1618" i="20"/>
  <c r="H1638" i="20"/>
  <c r="H1662" i="20"/>
  <c r="H1682" i="20"/>
  <c r="H1702" i="20"/>
  <c r="H1726" i="20"/>
  <c r="H1746" i="20"/>
  <c r="H1766" i="20"/>
  <c r="H1790" i="20"/>
  <c r="H1449" i="20"/>
  <c r="H1477" i="20"/>
  <c r="H1501" i="20"/>
  <c r="H1521" i="20"/>
  <c r="H1541" i="20"/>
  <c r="H1565" i="20"/>
  <c r="H1585" i="20"/>
  <c r="H1605" i="20"/>
  <c r="H1629" i="20"/>
  <c r="H1649" i="20"/>
  <c r="H1669" i="20"/>
  <c r="H1693" i="20"/>
  <c r="H1713" i="20"/>
  <c r="H1733" i="20"/>
  <c r="H1757" i="20"/>
  <c r="H1777" i="20"/>
  <c r="H1797" i="20"/>
  <c r="H1440" i="20"/>
  <c r="H1460" i="20"/>
  <c r="H1480" i="20"/>
  <c r="H1504" i="20"/>
  <c r="H1524" i="20"/>
  <c r="H1544" i="20"/>
  <c r="H1568" i="20"/>
  <c r="H1588" i="20"/>
  <c r="H1608" i="20"/>
  <c r="H1632" i="20"/>
  <c r="H1652" i="20"/>
  <c r="H1672" i="20"/>
  <c r="H1696" i="20"/>
  <c r="H1716" i="20"/>
  <c r="H1736" i="20"/>
  <c r="H1760" i="20"/>
  <c r="H1780" i="20"/>
  <c r="H1445" i="20"/>
  <c r="H1447" i="20"/>
  <c r="H1467" i="20"/>
  <c r="H1487" i="20"/>
  <c r="H1511" i="20"/>
  <c r="H1531" i="20"/>
  <c r="H1551" i="20"/>
  <c r="H1575" i="20"/>
  <c r="H1595" i="20"/>
  <c r="H1615" i="20"/>
  <c r="H1639" i="20"/>
  <c r="H1659" i="20"/>
  <c r="H1679" i="20"/>
  <c r="H1703" i="20"/>
  <c r="H1723" i="20"/>
  <c r="H1743" i="20"/>
  <c r="H1767" i="20"/>
  <c r="H1787" i="20"/>
  <c r="H1822" i="20"/>
  <c r="H1846" i="20"/>
  <c r="H1866" i="20"/>
  <c r="H1886" i="20"/>
  <c r="H1910" i="20"/>
  <c r="H1930" i="20"/>
  <c r="H1950" i="20"/>
  <c r="H1974" i="20"/>
  <c r="H1994" i="20"/>
  <c r="H2014" i="20"/>
  <c r="H2038" i="20"/>
  <c r="H2058" i="20"/>
  <c r="H2078" i="20"/>
  <c r="H2102" i="20"/>
  <c r="H2122" i="20"/>
  <c r="H2142" i="20"/>
  <c r="H2166" i="20"/>
  <c r="H2186" i="20"/>
  <c r="H2206" i="20"/>
  <c r="H2230" i="20"/>
  <c r="H2250" i="20"/>
  <c r="H2270" i="20"/>
  <c r="H2294" i="20"/>
  <c r="H2314" i="20"/>
  <c r="H2334" i="20"/>
  <c r="H2358" i="20"/>
  <c r="H2378" i="20"/>
  <c r="H2398" i="20"/>
  <c r="H2422" i="20"/>
  <c r="H2442" i="20"/>
  <c r="H2462" i="20"/>
  <c r="H2486" i="20"/>
  <c r="H2506" i="20"/>
  <c r="H2526" i="20"/>
  <c r="H2550" i="20"/>
  <c r="H2570" i="20"/>
  <c r="H2590" i="20"/>
  <c r="H2614" i="20"/>
  <c r="H2634" i="20"/>
  <c r="H2654" i="20"/>
  <c r="H2678" i="20"/>
  <c r="H2694" i="20"/>
  <c r="H2710" i="20"/>
  <c r="H2726" i="20"/>
  <c r="H2742" i="20"/>
  <c r="H2758" i="20"/>
  <c r="H2774" i="20"/>
  <c r="H2790" i="20"/>
  <c r="H2806" i="20"/>
  <c r="H2822" i="20"/>
  <c r="H2838" i="20"/>
  <c r="H2854" i="20"/>
  <c r="H2870" i="20"/>
  <c r="H2886" i="20"/>
  <c r="H2902" i="20"/>
  <c r="H2918" i="20"/>
  <c r="H2934" i="20"/>
  <c r="H2950" i="20"/>
  <c r="H2966" i="20"/>
  <c r="H2982" i="20"/>
  <c r="H2998" i="20"/>
  <c r="H3014" i="20"/>
  <c r="H3030" i="20"/>
  <c r="H3046" i="20"/>
  <c r="H3062" i="20"/>
  <c r="H1813" i="20"/>
  <c r="H1829" i="20"/>
  <c r="H1845" i="20"/>
  <c r="H1861" i="20"/>
  <c r="H1877" i="20"/>
  <c r="H1893" i="20"/>
  <c r="H1909" i="20"/>
  <c r="H1925" i="20"/>
  <c r="H1941" i="20"/>
  <c r="H1957" i="20"/>
  <c r="H1973" i="20"/>
  <c r="H1989" i="20"/>
  <c r="H2005" i="20"/>
  <c r="H2021" i="20"/>
  <c r="H2037" i="20"/>
  <c r="H2053" i="20"/>
  <c r="H2069" i="20"/>
  <c r="H2085" i="20"/>
  <c r="H2101" i="20"/>
  <c r="H2117" i="20"/>
  <c r="H2133" i="20"/>
  <c r="H2149" i="20"/>
  <c r="H2165" i="20"/>
  <c r="H2181" i="20"/>
  <c r="H2197" i="20"/>
  <c r="H2213" i="20"/>
  <c r="H2229" i="20"/>
  <c r="H2245" i="20"/>
  <c r="H2261" i="20"/>
  <c r="H2277" i="20"/>
  <c r="H2293" i="20"/>
  <c r="H2309" i="20"/>
  <c r="H2325" i="20"/>
  <c r="H2341" i="20"/>
  <c r="H2357" i="20"/>
  <c r="H2373" i="20"/>
  <c r="H2389" i="20"/>
  <c r="H2405" i="20"/>
  <c r="H2421" i="20"/>
  <c r="H2437" i="20"/>
  <c r="H2453" i="20"/>
  <c r="H2469" i="20"/>
  <c r="H2485" i="20"/>
  <c r="H2501" i="20"/>
  <c r="H2517" i="20"/>
  <c r="H2533" i="20"/>
  <c r="H2549" i="20"/>
  <c r="H2565" i="20"/>
  <c r="H2581" i="20"/>
  <c r="H2597" i="20"/>
  <c r="H2613" i="20"/>
  <c r="H2629" i="20"/>
  <c r="H2645" i="20"/>
  <c r="H2661" i="20"/>
  <c r="H2677" i="20"/>
  <c r="H2693" i="20"/>
  <c r="H2709" i="20"/>
  <c r="H2725" i="20"/>
  <c r="H2741" i="20"/>
  <c r="H2757" i="20"/>
  <c r="H2773" i="20"/>
  <c r="H2789" i="20"/>
  <c r="H2805" i="20"/>
  <c r="H2821" i="20"/>
  <c r="H2837" i="20"/>
  <c r="H2853" i="20"/>
  <c r="H2869" i="20"/>
  <c r="H2885" i="20"/>
  <c r="H2901" i="20"/>
  <c r="H2917" i="20"/>
  <c r="H2933" i="20"/>
  <c r="H2949" i="20"/>
  <c r="H2965" i="20"/>
  <c r="H2981" i="20"/>
  <c r="H2997" i="20"/>
  <c r="H3013" i="20"/>
  <c r="H3029" i="20"/>
  <c r="H3045" i="20"/>
  <c r="H3061" i="20"/>
  <c r="H1796" i="20"/>
  <c r="H1812" i="20"/>
  <c r="H1828" i="20"/>
  <c r="H1844" i="20"/>
  <c r="H1860" i="20"/>
  <c r="H1876" i="20"/>
  <c r="H1892" i="20"/>
  <c r="H1908" i="20"/>
  <c r="H1924" i="20"/>
  <c r="H1940" i="20"/>
  <c r="H1956" i="20"/>
  <c r="H1972" i="20"/>
  <c r="H1988" i="20"/>
  <c r="H2004" i="20"/>
  <c r="H2020" i="20"/>
  <c r="H2036" i="20"/>
  <c r="H2052" i="20"/>
  <c r="H2068" i="20"/>
  <c r="H2084" i="20"/>
  <c r="H2100" i="20"/>
  <c r="H2116" i="20"/>
  <c r="H2132" i="20"/>
  <c r="H2148" i="20"/>
  <c r="H2164" i="20"/>
  <c r="H2180" i="20"/>
  <c r="H2196" i="20"/>
  <c r="H2212" i="20"/>
  <c r="H2228" i="20"/>
  <c r="H2244" i="20"/>
  <c r="H2260" i="20"/>
  <c r="H2276" i="20"/>
  <c r="H2292" i="20"/>
  <c r="H2308" i="20"/>
  <c r="H2324" i="20"/>
  <c r="H2340" i="20"/>
  <c r="H2356" i="20"/>
  <c r="H2372" i="20"/>
  <c r="H2388" i="20"/>
  <c r="H2404" i="20"/>
  <c r="H2420" i="20"/>
  <c r="H2436" i="20"/>
  <c r="H2452" i="20"/>
  <c r="H2468" i="20"/>
  <c r="H2484" i="20"/>
  <c r="H2500" i="20"/>
  <c r="H2516" i="20"/>
  <c r="H2532" i="20"/>
  <c r="H2548" i="20"/>
  <c r="H2564" i="20"/>
  <c r="H2580" i="20"/>
  <c r="H2596" i="20"/>
  <c r="H2612" i="20"/>
  <c r="H2628" i="20"/>
  <c r="H2644" i="20"/>
  <c r="H2660" i="20"/>
  <c r="H2676" i="20"/>
  <c r="H2692" i="20"/>
  <c r="H2708" i="20"/>
  <c r="H2724" i="20"/>
  <c r="H2740" i="20"/>
  <c r="H2756" i="20"/>
  <c r="H2772" i="20"/>
  <c r="H2788" i="20"/>
  <c r="H2804" i="20"/>
  <c r="H2820" i="20"/>
  <c r="H2836" i="20"/>
  <c r="H2852" i="20"/>
  <c r="H2868" i="20"/>
  <c r="H2884" i="20"/>
  <c r="H2900" i="20"/>
  <c r="H2916" i="20"/>
  <c r="H2932" i="20"/>
  <c r="H2948" i="20"/>
  <c r="H2964" i="20"/>
  <c r="H2980" i="20"/>
  <c r="H2996" i="20"/>
  <c r="H3012" i="20"/>
  <c r="H3028" i="20"/>
  <c r="H3044" i="20"/>
  <c r="H3060" i="20"/>
  <c r="H1795" i="20"/>
  <c r="H1811" i="20"/>
  <c r="H1827" i="20"/>
  <c r="H1843" i="20"/>
  <c r="H1859" i="20"/>
  <c r="H1875" i="20"/>
  <c r="H1891" i="20"/>
  <c r="H1907" i="20"/>
  <c r="H1923" i="20"/>
  <c r="H1939" i="20"/>
  <c r="H1955" i="20"/>
  <c r="H1971" i="20"/>
  <c r="H1987" i="20"/>
  <c r="H2003" i="20"/>
  <c r="H2019" i="20"/>
  <c r="H2035" i="20"/>
  <c r="H2051" i="20"/>
  <c r="H2067" i="20"/>
  <c r="H2083" i="20"/>
  <c r="H2099" i="20"/>
  <c r="H2115" i="20"/>
  <c r="H2131" i="20"/>
  <c r="H2147" i="20"/>
  <c r="H2163" i="20"/>
  <c r="H2179" i="20"/>
  <c r="H2195" i="20"/>
  <c r="H2211" i="20"/>
  <c r="H2227" i="20"/>
  <c r="H2243" i="20"/>
  <c r="H2259" i="20"/>
  <c r="H2275" i="20"/>
  <c r="H2291" i="20"/>
  <c r="H2307" i="20"/>
  <c r="H2323" i="20"/>
  <c r="H2339" i="20"/>
  <c r="H2355" i="20"/>
  <c r="H2371" i="20"/>
  <c r="H2387" i="20"/>
  <c r="H2403" i="20"/>
  <c r="H2419" i="20"/>
  <c r="H2435" i="20"/>
  <c r="H2451" i="20"/>
  <c r="H2467" i="20"/>
  <c r="H2483" i="20"/>
  <c r="H2499" i="20"/>
  <c r="H2515" i="20"/>
  <c r="H2531" i="20"/>
  <c r="H2547" i="20"/>
  <c r="H2563" i="20"/>
  <c r="H2579" i="20"/>
  <c r="H2595" i="20"/>
  <c r="H2611" i="20"/>
  <c r="H2627" i="20"/>
  <c r="H2643" i="20"/>
  <c r="H2659" i="20"/>
  <c r="H2675" i="20"/>
  <c r="H2691" i="20"/>
  <c r="H2707" i="20"/>
  <c r="H2723" i="20"/>
  <c r="H2739" i="20"/>
  <c r="H2755" i="20"/>
  <c r="H2771" i="20"/>
  <c r="H2787" i="20"/>
  <c r="H2803" i="20"/>
  <c r="H2819" i="20"/>
  <c r="H2835" i="20"/>
  <c r="H2851" i="20"/>
  <c r="H2867" i="20"/>
  <c r="H2883" i="20"/>
  <c r="H2899" i="20"/>
  <c r="H2915" i="20"/>
  <c r="H2931" i="20"/>
  <c r="H2947" i="20"/>
  <c r="H2963" i="20"/>
  <c r="H2979" i="20"/>
  <c r="H2995" i="20"/>
  <c r="H3011" i="20"/>
  <c r="H3027" i="20"/>
  <c r="H3043" i="20"/>
  <c r="H3059" i="20"/>
  <c r="H3078" i="20"/>
  <c r="H3094" i="20"/>
  <c r="H3110" i="20"/>
  <c r="H3126" i="20"/>
  <c r="H3142" i="20"/>
  <c r="H3158" i="20"/>
  <c r="H3174" i="20"/>
  <c r="H3190" i="20"/>
  <c r="H3206" i="20"/>
  <c r="H3222" i="20"/>
  <c r="H3238" i="20"/>
  <c r="H3254" i="20"/>
  <c r="H3270" i="20"/>
  <c r="H3286" i="20"/>
  <c r="H3302" i="20"/>
  <c r="H3318" i="20"/>
  <c r="H3334" i="20"/>
  <c r="H3350" i="20"/>
  <c r="H3366" i="20"/>
  <c r="H3382" i="20"/>
  <c r="H3398" i="20"/>
  <c r="H3077" i="20"/>
  <c r="H3093" i="20"/>
  <c r="H3109" i="20"/>
  <c r="H3125" i="20"/>
  <c r="H3141" i="20"/>
  <c r="H3157" i="20"/>
  <c r="H3173" i="20"/>
  <c r="H3189" i="20"/>
  <c r="H3205" i="20"/>
  <c r="H3221" i="20"/>
  <c r="H3237" i="20"/>
  <c r="H3253" i="20"/>
  <c r="H3269" i="20"/>
  <c r="H3285" i="20"/>
  <c r="H3301" i="20"/>
  <c r="H3317" i="20"/>
  <c r="H3333" i="20"/>
  <c r="H3349" i="20"/>
  <c r="H3365" i="20"/>
  <c r="H3381" i="20"/>
  <c r="H3397" i="20"/>
  <c r="H3080" i="20"/>
  <c r="H3096" i="20"/>
  <c r="H3112" i="20"/>
  <c r="H3128" i="20"/>
  <c r="H3144" i="20"/>
  <c r="H3160" i="20"/>
  <c r="H3176" i="20"/>
  <c r="H3192" i="20"/>
  <c r="H3208" i="20"/>
  <c r="H3224" i="20"/>
  <c r="H3240" i="20"/>
  <c r="H3256" i="20"/>
  <c r="H3272" i="20"/>
  <c r="H3288" i="20"/>
  <c r="H3304" i="20"/>
  <c r="H3320" i="20"/>
  <c r="H3336" i="20"/>
  <c r="H3352" i="20"/>
  <c r="H3368" i="20"/>
  <c r="H3384" i="20"/>
  <c r="H3400" i="20"/>
  <c r="H3079" i="20"/>
  <c r="H3095" i="20"/>
  <c r="H3111" i="20"/>
  <c r="H3127" i="20"/>
  <c r="H3143" i="20"/>
  <c r="H3159" i="20"/>
  <c r="H3175" i="20"/>
  <c r="H3191" i="20"/>
  <c r="H3207" i="20"/>
  <c r="H3223" i="20"/>
  <c r="H3239" i="20"/>
  <c r="H3255" i="20"/>
  <c r="H3271" i="20"/>
  <c r="H3287" i="20"/>
  <c r="H3303" i="20"/>
  <c r="H3319" i="20"/>
  <c r="H3335" i="20"/>
  <c r="H3351" i="20"/>
  <c r="H3367" i="20"/>
  <c r="H3383" i="20"/>
  <c r="H3399" i="20"/>
  <c r="H3414" i="20"/>
  <c r="H3430" i="20"/>
  <c r="H3421" i="20"/>
  <c r="H3412" i="20"/>
  <c r="H3428" i="20"/>
  <c r="H3423" i="20"/>
  <c r="H3442" i="20"/>
  <c r="H3458" i="20"/>
  <c r="H3474" i="20"/>
  <c r="H3490" i="20"/>
  <c r="H3506" i="20"/>
  <c r="H3522" i="20"/>
  <c r="H3538" i="20"/>
  <c r="H3554" i="20"/>
  <c r="H3570" i="20"/>
  <c r="H3586" i="20"/>
  <c r="H3602" i="20"/>
  <c r="H3618" i="20"/>
  <c r="H3634" i="20"/>
  <c r="H3650" i="20"/>
  <c r="H3666" i="20"/>
  <c r="H3682" i="20"/>
  <c r="H3698" i="20"/>
  <c r="H3714" i="20"/>
  <c r="H3730" i="20"/>
  <c r="H3746" i="20"/>
  <c r="H3762" i="20"/>
  <c r="H3778" i="20"/>
  <c r="H3794" i="20"/>
  <c r="H3810" i="20"/>
  <c r="H3826" i="20"/>
  <c r="H3842" i="20"/>
  <c r="H3858" i="20"/>
  <c r="H3874" i="20"/>
  <c r="H3890" i="20"/>
  <c r="H3906" i="20"/>
  <c r="H3922" i="20"/>
  <c r="H3938" i="20"/>
  <c r="H3954" i="20"/>
  <c r="H3970" i="20"/>
  <c r="H3986" i="20"/>
  <c r="H4002" i="20"/>
  <c r="H3449" i="20"/>
  <c r="H3489" i="20"/>
  <c r="H3505" i="20"/>
  <c r="H3521" i="20"/>
  <c r="H3537" i="20"/>
  <c r="H3553" i="20"/>
  <c r="H3569" i="20"/>
  <c r="H3585" i="20"/>
  <c r="H3601" i="20"/>
  <c r="H3617" i="20"/>
  <c r="H3633" i="20"/>
  <c r="H3649" i="20"/>
  <c r="H3665" i="20"/>
  <c r="H3681" i="20"/>
  <c r="H3697" i="20"/>
  <c r="H3713" i="20"/>
  <c r="H3729" i="20"/>
  <c r="H3745" i="20"/>
  <c r="H3761" i="20"/>
  <c r="H3777" i="20"/>
  <c r="H3793" i="20"/>
  <c r="H3809" i="20"/>
  <c r="H3825" i="20"/>
  <c r="H3841" i="20"/>
  <c r="H3857" i="20"/>
  <c r="H3873" i="20"/>
  <c r="H3889" i="20"/>
  <c r="H3905" i="20"/>
  <c r="H3921" i="20"/>
  <c r="H3937" i="20"/>
  <c r="H3953" i="20"/>
  <c r="H3969" i="20"/>
  <c r="H3985" i="20"/>
  <c r="H4001" i="20"/>
  <c r="H4017" i="20"/>
  <c r="H4033" i="20"/>
  <c r="H4049" i="20"/>
  <c r="H3465" i="20"/>
  <c r="H3452" i="20"/>
  <c r="H307" i="20"/>
  <c r="H451" i="20"/>
  <c r="H531" i="20"/>
  <c r="H622" i="20"/>
  <c r="H718" i="20"/>
  <c r="H802" i="20"/>
  <c r="H882" i="20"/>
  <c r="H990" i="20"/>
  <c r="H1074" i="20"/>
  <c r="H1158" i="20"/>
  <c r="H621" i="20"/>
  <c r="H677" i="20"/>
  <c r="H741" i="20"/>
  <c r="H821" i="20"/>
  <c r="H885" i="20"/>
  <c r="H941" i="20"/>
  <c r="H1021" i="20"/>
  <c r="H1085" i="20"/>
  <c r="H1153" i="20"/>
  <c r="H580" i="20"/>
  <c r="H632" i="20"/>
  <c r="H708" i="20"/>
  <c r="H772" i="20"/>
  <c r="H824" i="20"/>
  <c r="H868" i="20"/>
  <c r="H920" i="20"/>
  <c r="H972" i="20"/>
  <c r="H1020" i="20"/>
  <c r="H1080" i="20"/>
  <c r="H1124" i="20"/>
  <c r="H1172" i="20"/>
  <c r="H6710" i="20"/>
  <c r="H6641" i="20"/>
  <c r="H6568" i="20"/>
  <c r="H6459" i="20"/>
  <c r="H6411" i="20"/>
  <c r="H6529" i="20"/>
  <c r="H6565" i="20"/>
  <c r="H6484" i="20"/>
  <c r="H6402" i="20"/>
  <c r="H6335" i="20"/>
  <c r="H6287" i="20"/>
  <c r="H6242" i="20"/>
  <c r="H6188" i="20"/>
  <c r="H6323" i="20"/>
  <c r="H6418" i="20"/>
  <c r="H6360" i="20"/>
  <c r="H6315" i="20"/>
  <c r="H6264" i="20"/>
  <c r="H6206" i="20"/>
  <c r="H6136" i="20"/>
  <c r="H6128" i="20"/>
  <c r="H6118" i="20"/>
  <c r="H6108" i="20"/>
  <c r="H6099" i="20"/>
  <c r="H1431" i="20"/>
  <c r="H591" i="20"/>
  <c r="H627" i="20"/>
  <c r="H671" i="20"/>
  <c r="H707" i="20"/>
  <c r="H739" i="20"/>
  <c r="H783" i="20"/>
  <c r="H819" i="20"/>
  <c r="H855" i="20"/>
  <c r="H899" i="20"/>
  <c r="H931" i="20"/>
  <c r="H967" i="20"/>
  <c r="H1011" i="20"/>
  <c r="H1047" i="20"/>
  <c r="H1079" i="20"/>
  <c r="H1111" i="20"/>
  <c r="H1139" i="20"/>
  <c r="H1167" i="20"/>
  <c r="H1198" i="20"/>
  <c r="H1222" i="20"/>
  <c r="H1250" i="20"/>
  <c r="H1282" i="20"/>
  <c r="H1310" i="20"/>
  <c r="H1334" i="20"/>
  <c r="H1366" i="20"/>
  <c r="H1394" i="20"/>
  <c r="H1422" i="20"/>
  <c r="H1241" i="20"/>
  <c r="H1265" i="20"/>
  <c r="H1293" i="20"/>
  <c r="H1325" i="20"/>
  <c r="H1353" i="20"/>
  <c r="H1377" i="20"/>
  <c r="H1409" i="20"/>
  <c r="H1192" i="20"/>
  <c r="H1220" i="20"/>
  <c r="H1252" i="20"/>
  <c r="H1276" i="20"/>
  <c r="H1304" i="20"/>
  <c r="H1336" i="20"/>
  <c r="H1364" i="20"/>
  <c r="H1388" i="20"/>
  <c r="H1420" i="20"/>
  <c r="H1199" i="20"/>
  <c r="H1227" i="20"/>
  <c r="H1259" i="20"/>
  <c r="H1283" i="20"/>
  <c r="H1311" i="20"/>
  <c r="H1343" i="20"/>
  <c r="H1371" i="20"/>
  <c r="H1395" i="20"/>
  <c r="H1427" i="20"/>
  <c r="H1458" i="20"/>
  <c r="H1486" i="20"/>
  <c r="H1518" i="20"/>
  <c r="H1542" i="20"/>
  <c r="H1570" i="20"/>
  <c r="H1602" i="20"/>
  <c r="H1630" i="20"/>
  <c r="H1654" i="20"/>
  <c r="H1686" i="20"/>
  <c r="H1714" i="20"/>
  <c r="H1742" i="20"/>
  <c r="H1774" i="20"/>
  <c r="H1802" i="20"/>
  <c r="H1473" i="20"/>
  <c r="H1505" i="20"/>
  <c r="H1533" i="20"/>
  <c r="H1557" i="20"/>
  <c r="H1589" i="20"/>
  <c r="H1617" i="20"/>
  <c r="H1645" i="20"/>
  <c r="H1677" i="20"/>
  <c r="H1701" i="20"/>
  <c r="H1729" i="20"/>
  <c r="H1761" i="20"/>
  <c r="H1789" i="20"/>
  <c r="H1441" i="20"/>
  <c r="H1464" i="20"/>
  <c r="H1492" i="20"/>
  <c r="H1520" i="20"/>
  <c r="H1552" i="20"/>
  <c r="H1576" i="20"/>
  <c r="H1604" i="20"/>
  <c r="H1636" i="20"/>
  <c r="H1664" i="20"/>
  <c r="H1688" i="20"/>
  <c r="H1720" i="20"/>
  <c r="H1748" i="20"/>
  <c r="H1776" i="20"/>
  <c r="H1436" i="20"/>
  <c r="H1455" i="20"/>
  <c r="H1483" i="20"/>
  <c r="H1515" i="20"/>
  <c r="H1543" i="20"/>
  <c r="H1567" i="20"/>
  <c r="H1599" i="20"/>
  <c r="H1627" i="20"/>
  <c r="H1655" i="20"/>
  <c r="H1687" i="20"/>
  <c r="H1711" i="20"/>
  <c r="H1739" i="20"/>
  <c r="H1771" i="20"/>
  <c r="H1814" i="20"/>
  <c r="H1838" i="20"/>
  <c r="H1870" i="20"/>
  <c r="H1898" i="20"/>
  <c r="H1926" i="20"/>
  <c r="H1958" i="20"/>
  <c r="H1982" i="20"/>
  <c r="H2010" i="20"/>
  <c r="H2042" i="20"/>
  <c r="H2070" i="20"/>
  <c r="H2094" i="20"/>
  <c r="H2126" i="20"/>
  <c r="H2154" i="20"/>
  <c r="H2182" i="20"/>
  <c r="H2214" i="20"/>
  <c r="H2238" i="20"/>
  <c r="H2266" i="20"/>
  <c r="H2298" i="20"/>
  <c r="H2326" i="20"/>
  <c r="H2350" i="20"/>
  <c r="H2382" i="20"/>
  <c r="H2410" i="20"/>
  <c r="H2438" i="20"/>
  <c r="H2470" i="20"/>
  <c r="H2494" i="20"/>
  <c r="H2522" i="20"/>
  <c r="H2554" i="20"/>
  <c r="H2582" i="20"/>
  <c r="H2606" i="20"/>
  <c r="H2638" i="20"/>
  <c r="H2666" i="20"/>
  <c r="H2690" i="20"/>
  <c r="H2714" i="20"/>
  <c r="H2734" i="20"/>
  <c r="H2754" i="20"/>
  <c r="H2778" i="20"/>
  <c r="H2798" i="20"/>
  <c r="H2818" i="20"/>
  <c r="H2842" i="20"/>
  <c r="H2862" i="20"/>
  <c r="H2882" i="20"/>
  <c r="H2906" i="20"/>
  <c r="H2926" i="20"/>
  <c r="H2946" i="20"/>
  <c r="H2970" i="20"/>
  <c r="H2990" i="20"/>
  <c r="H3010" i="20"/>
  <c r="H3034" i="20"/>
  <c r="H3054" i="20"/>
  <c r="H3074" i="20"/>
  <c r="H1833" i="20"/>
  <c r="H1853" i="20"/>
  <c r="H1873" i="20"/>
  <c r="H1897" i="20"/>
  <c r="H1917" i="20"/>
  <c r="H1937" i="20"/>
  <c r="H1961" i="20"/>
  <c r="H1981" i="20"/>
  <c r="H2001" i="20"/>
  <c r="H2025" i="20"/>
  <c r="H2045" i="20"/>
  <c r="H2065" i="20"/>
  <c r="H2089" i="20"/>
  <c r="H2109" i="20"/>
  <c r="H2129" i="20"/>
  <c r="H2153" i="20"/>
  <c r="H2173" i="20"/>
  <c r="H2193" i="20"/>
  <c r="H2217" i="20"/>
  <c r="H2237" i="20"/>
  <c r="H2257" i="20"/>
  <c r="H2281" i="20"/>
  <c r="H2301" i="20"/>
  <c r="H2321" i="20"/>
  <c r="H2345" i="20"/>
  <c r="H2365" i="20"/>
  <c r="H2385" i="20"/>
  <c r="H2409" i="20"/>
  <c r="H2429" i="20"/>
  <c r="H2449" i="20"/>
  <c r="H2473" i="20"/>
  <c r="H2493" i="20"/>
  <c r="H2513" i="20"/>
  <c r="H2537" i="20"/>
  <c r="H2557" i="20"/>
  <c r="H2577" i="20"/>
  <c r="H2601" i="20"/>
  <c r="H2621" i="20"/>
  <c r="H2641" i="20"/>
  <c r="H2665" i="20"/>
  <c r="H2685" i="20"/>
  <c r="H2705" i="20"/>
  <c r="H2729" i="20"/>
  <c r="H2749" i="20"/>
  <c r="H2769" i="20"/>
  <c r="H2793" i="20"/>
  <c r="H2813" i="20"/>
  <c r="H2833" i="20"/>
  <c r="H2857" i="20"/>
  <c r="H2877" i="20"/>
  <c r="H2897" i="20"/>
  <c r="H2921" i="20"/>
  <c r="H2941" i="20"/>
  <c r="H2961" i="20"/>
  <c r="H2985" i="20"/>
  <c r="H3005" i="20"/>
  <c r="H3025" i="20"/>
  <c r="H3049" i="20"/>
  <c r="H3069" i="20"/>
  <c r="H1808" i="20"/>
  <c r="H1832" i="20"/>
  <c r="H1852" i="20"/>
  <c r="H1872" i="20"/>
  <c r="H1896" i="20"/>
  <c r="H1916" i="20"/>
  <c r="H1936" i="20"/>
  <c r="H1960" i="20"/>
  <c r="H1980" i="20"/>
  <c r="H2000" i="20"/>
  <c r="H2024" i="20"/>
  <c r="H2044" i="20"/>
  <c r="H2064" i="20"/>
  <c r="H2088" i="20"/>
  <c r="H2108" i="20"/>
  <c r="H2128" i="20"/>
  <c r="H2152" i="20"/>
  <c r="H2172" i="20"/>
  <c r="H2192" i="20"/>
  <c r="H2216" i="20"/>
  <c r="H2236" i="20"/>
  <c r="H2256" i="20"/>
  <c r="H2280" i="20"/>
  <c r="H2300" i="20"/>
  <c r="H2320" i="20"/>
  <c r="H2344" i="20"/>
  <c r="H2364" i="20"/>
  <c r="H2384" i="20"/>
  <c r="H2408" i="20"/>
  <c r="H2428" i="20"/>
  <c r="H2448" i="20"/>
  <c r="H2472" i="20"/>
  <c r="H2492" i="20"/>
  <c r="H2512" i="20"/>
  <c r="H2536" i="20"/>
  <c r="H2556" i="20"/>
  <c r="H2576" i="20"/>
  <c r="H2600" i="20"/>
  <c r="H2620" i="20"/>
  <c r="H2640" i="20"/>
  <c r="H2664" i="20"/>
  <c r="H2684" i="20"/>
  <c r="H2704" i="20"/>
  <c r="H2728" i="20"/>
  <c r="H2748" i="20"/>
  <c r="H2768" i="20"/>
  <c r="H2792" i="20"/>
  <c r="H2812" i="20"/>
  <c r="H2832" i="20"/>
  <c r="H2856" i="20"/>
  <c r="H2876" i="20"/>
  <c r="H2896" i="20"/>
  <c r="H2920" i="20"/>
  <c r="H2940" i="20"/>
  <c r="H2960" i="20"/>
  <c r="H2984" i="20"/>
  <c r="H3004" i="20"/>
  <c r="H3024" i="20"/>
  <c r="H3048" i="20"/>
  <c r="H3068" i="20"/>
  <c r="H1807" i="20"/>
  <c r="H1831" i="20"/>
  <c r="H1851" i="20"/>
  <c r="H1871" i="20"/>
  <c r="H1895" i="20"/>
  <c r="H1915" i="20"/>
  <c r="H1935" i="20"/>
  <c r="H1959" i="20"/>
  <c r="H1979" i="20"/>
  <c r="H1999" i="20"/>
  <c r="H2023" i="20"/>
  <c r="H2043" i="20"/>
  <c r="H2063" i="20"/>
  <c r="H2087" i="20"/>
  <c r="H521" i="20"/>
  <c r="H541" i="20"/>
  <c r="H395" i="20"/>
  <c r="H511" i="20"/>
  <c r="H654" i="20"/>
  <c r="H758" i="20"/>
  <c r="H878" i="20"/>
  <c r="H1006" i="20"/>
  <c r="H1118" i="20"/>
  <c r="H593" i="20"/>
  <c r="H701" i="20"/>
  <c r="H785" i="20"/>
  <c r="H869" i="20"/>
  <c r="H973" i="20"/>
  <c r="H1045" i="20"/>
  <c r="H1133" i="20"/>
  <c r="H588" i="20"/>
  <c r="H676" i="20"/>
  <c r="H748" i="20"/>
  <c r="H828" i="20"/>
  <c r="H892" i="20"/>
  <c r="H964" i="20"/>
  <c r="H1036" i="20"/>
  <c r="H1092" i="20"/>
  <c r="H1164" i="20"/>
  <c r="H6678" i="20"/>
  <c r="H6631" i="20"/>
  <c r="H6485" i="20"/>
  <c r="H6682" i="20"/>
  <c r="H6593" i="20"/>
  <c r="H6487" i="20"/>
  <c r="H6370" i="20"/>
  <c r="H6316" i="20"/>
  <c r="H6252" i="20"/>
  <c r="H6403" i="20"/>
  <c r="H6227" i="20"/>
  <c r="H6383" i="20"/>
  <c r="H6299" i="20"/>
  <c r="H6235" i="20"/>
  <c r="H6139" i="20"/>
  <c r="H6124" i="20"/>
  <c r="H6114" i="20"/>
  <c r="H6102" i="20"/>
  <c r="H1430" i="20"/>
  <c r="H611" i="20"/>
  <c r="H655" i="20"/>
  <c r="H711" i="20"/>
  <c r="H759" i="20"/>
  <c r="H815" i="20"/>
  <c r="H867" i="20"/>
  <c r="H911" i="20"/>
  <c r="H963" i="20"/>
  <c r="H1015" i="20"/>
  <c r="H1071" i="20"/>
  <c r="H1103" i="20"/>
  <c r="H1143" i="20"/>
  <c r="H1183" i="20"/>
  <c r="H1218" i="20"/>
  <c r="H1262" i="20"/>
  <c r="H1294" i="20"/>
  <c r="H1330" i="20"/>
  <c r="H1374" i="20"/>
  <c r="H1410" i="20"/>
  <c r="H1229" i="20"/>
  <c r="H1273" i="20"/>
  <c r="H1309" i="20"/>
  <c r="H1345" i="20"/>
  <c r="H1389" i="20"/>
  <c r="H1421" i="20"/>
  <c r="H1212" i="20"/>
  <c r="H1256" i="20"/>
  <c r="H1292" i="20"/>
  <c r="H1324" i="20"/>
  <c r="H1368" i="20"/>
  <c r="H1404" i="20"/>
  <c r="H1195" i="20"/>
  <c r="H1235" i="20"/>
  <c r="H1267" i="20"/>
  <c r="H1307" i="20"/>
  <c r="H1347" i="20"/>
  <c r="H1387" i="20"/>
  <c r="H1419" i="20"/>
  <c r="H1462" i="20"/>
  <c r="H1502" i="20"/>
  <c r="H1538" i="20"/>
  <c r="H1582" i="20"/>
  <c r="H1614" i="20"/>
  <c r="H1650" i="20"/>
  <c r="H1694" i="20"/>
  <c r="H1730" i="20"/>
  <c r="H1762" i="20"/>
  <c r="H1437" i="20"/>
  <c r="H1489" i="20"/>
  <c r="H1525" i="20"/>
  <c r="H1569" i="20"/>
  <c r="H1601" i="20"/>
  <c r="H1637" i="20"/>
  <c r="H1681" i="20"/>
  <c r="H1717" i="20"/>
  <c r="H1749" i="20"/>
  <c r="H1793" i="20"/>
  <c r="H1448" i="20"/>
  <c r="H1488" i="20"/>
  <c r="H1528" i="20"/>
  <c r="H1560" i="20"/>
  <c r="H1600" i="20"/>
  <c r="H1640" i="20"/>
  <c r="H1680" i="20"/>
  <c r="H1712" i="20"/>
  <c r="H1752" i="20"/>
  <c r="H1792" i="20"/>
  <c r="H1451" i="20"/>
  <c r="H1495" i="20"/>
  <c r="H1527" i="20"/>
  <c r="H1563" i="20"/>
  <c r="H1607" i="20"/>
  <c r="H1643" i="20"/>
  <c r="H1675" i="20"/>
  <c r="H1719" i="20"/>
  <c r="H1755" i="20"/>
  <c r="H1791" i="20"/>
  <c r="H1850" i="20"/>
  <c r="H1882" i="20"/>
  <c r="H1918" i="20"/>
  <c r="H1962" i="20"/>
  <c r="H1998" i="20"/>
  <c r="H2030" i="20"/>
  <c r="H2074" i="20"/>
  <c r="H2110" i="20"/>
  <c r="H2150" i="20"/>
  <c r="H2190" i="20"/>
  <c r="H2222" i="20"/>
  <c r="H2262" i="20"/>
  <c r="H2302" i="20"/>
  <c r="H2342" i="20"/>
  <c r="H2374" i="20"/>
  <c r="H2414" i="20"/>
  <c r="H2454" i="20"/>
  <c r="H2490" i="20"/>
  <c r="H2534" i="20"/>
  <c r="H2566" i="20"/>
  <c r="H2602" i="20"/>
  <c r="H2646" i="20"/>
  <c r="H2682" i="20"/>
  <c r="H2706" i="20"/>
  <c r="H2738" i="20"/>
  <c r="H2766" i="20"/>
  <c r="H2794" i="20"/>
  <c r="H2826" i="20"/>
  <c r="H2850" i="20"/>
  <c r="H2878" i="20"/>
  <c r="H2910" i="20"/>
  <c r="H2938" i="20"/>
  <c r="H2962" i="20"/>
  <c r="H2994" i="20"/>
  <c r="H3022" i="20"/>
  <c r="H3050" i="20"/>
  <c r="H1817" i="20"/>
  <c r="H1841" i="20"/>
  <c r="H1869" i="20"/>
  <c r="H1901" i="20"/>
  <c r="H1929" i="20"/>
  <c r="H1953" i="20"/>
  <c r="H1985" i="20"/>
  <c r="H2013" i="20"/>
  <c r="H2041" i="20"/>
  <c r="H2073" i="20"/>
  <c r="H2097" i="20"/>
  <c r="H2125" i="20"/>
  <c r="H2157" i="20"/>
  <c r="H2185" i="20"/>
  <c r="H2209" i="20"/>
  <c r="H2241" i="20"/>
  <c r="H2269" i="20"/>
  <c r="H2297" i="20"/>
  <c r="H2329" i="20"/>
  <c r="H2353" i="20"/>
  <c r="H2381" i="20"/>
  <c r="H2413" i="20"/>
  <c r="H2441" i="20"/>
  <c r="H2465" i="20"/>
  <c r="H2497" i="20"/>
  <c r="H2525" i="20"/>
  <c r="H2553" i="20"/>
  <c r="H2585" i="20"/>
  <c r="H2609" i="20"/>
  <c r="H2637" i="20"/>
  <c r="H2669" i="20"/>
  <c r="H2697" i="20"/>
  <c r="H2721" i="20"/>
  <c r="H2753" i="20"/>
  <c r="H2781" i="20"/>
  <c r="H2809" i="20"/>
  <c r="H2841" i="20"/>
  <c r="H2865" i="20"/>
  <c r="H2893" i="20"/>
  <c r="H2925" i="20"/>
  <c r="H2953" i="20"/>
  <c r="H2977" i="20"/>
  <c r="H3009" i="20"/>
  <c r="H3037" i="20"/>
  <c r="H3065" i="20"/>
  <c r="H1816" i="20"/>
  <c r="H1840" i="20"/>
  <c r="H1868" i="20"/>
  <c r="H1900" i="20"/>
  <c r="H1928" i="20"/>
  <c r="H1952" i="20"/>
  <c r="H1984" i="20"/>
  <c r="H2012" i="20"/>
  <c r="H2040" i="20"/>
  <c r="H2072" i="20"/>
  <c r="H2096" i="20"/>
  <c r="H2124" i="20"/>
  <c r="H2156" i="20"/>
  <c r="H2184" i="20"/>
  <c r="H2208" i="20"/>
  <c r="H2240" i="20"/>
  <c r="H2268" i="20"/>
  <c r="H2296" i="20"/>
  <c r="H2328" i="20"/>
  <c r="H2352" i="20"/>
  <c r="H2380" i="20"/>
  <c r="H2412" i="20"/>
  <c r="H2440" i="20"/>
  <c r="H2464" i="20"/>
  <c r="H2496" i="20"/>
  <c r="H2524" i="20"/>
  <c r="H2552" i="20"/>
  <c r="H2584" i="20"/>
  <c r="H2608" i="20"/>
  <c r="H2636" i="20"/>
  <c r="H2668" i="20"/>
  <c r="H2696" i="20"/>
  <c r="H2720" i="20"/>
  <c r="H2752" i="20"/>
  <c r="H2780" i="20"/>
  <c r="H2808" i="20"/>
  <c r="H2840" i="20"/>
  <c r="H2864" i="20"/>
  <c r="H2892" i="20"/>
  <c r="H2924" i="20"/>
  <c r="H2952" i="20"/>
  <c r="H2976" i="20"/>
  <c r="H3008" i="20"/>
  <c r="H3036" i="20"/>
  <c r="H3064" i="20"/>
  <c r="H1815" i="20"/>
  <c r="H1839" i="20"/>
  <c r="H1867" i="20"/>
  <c r="H1899" i="20"/>
  <c r="H1927" i="20"/>
  <c r="H1951" i="20"/>
  <c r="H1983" i="20"/>
  <c r="H2011" i="20"/>
  <c r="H2039" i="20"/>
  <c r="H2071" i="20"/>
  <c r="H2095" i="20"/>
  <c r="H2119" i="20"/>
  <c r="H2139" i="20"/>
  <c r="H2159" i="20"/>
  <c r="H2183" i="20"/>
  <c r="H2203" i="20"/>
  <c r="H2223" i="20"/>
  <c r="H2247" i="20"/>
  <c r="H2267" i="20"/>
  <c r="H2287" i="20"/>
  <c r="H2311" i="20"/>
  <c r="H2331" i="20"/>
  <c r="H2351" i="20"/>
  <c r="H2375" i="20"/>
  <c r="H2395" i="20"/>
  <c r="H2415" i="20"/>
  <c r="H2439" i="20"/>
  <c r="H2459" i="20"/>
  <c r="H2479" i="20"/>
  <c r="H2503" i="20"/>
  <c r="H2523" i="20"/>
  <c r="H2543" i="20"/>
  <c r="H2567" i="20"/>
  <c r="H2587" i="20"/>
  <c r="H2607" i="20"/>
  <c r="H2631" i="20"/>
  <c r="H2651" i="20"/>
  <c r="H2671" i="20"/>
  <c r="H2695" i="20"/>
  <c r="H2715" i="20"/>
  <c r="H2735" i="20"/>
  <c r="H2759" i="20"/>
  <c r="H2779" i="20"/>
  <c r="H2799" i="20"/>
  <c r="H2823" i="20"/>
  <c r="H2843" i="20"/>
  <c r="H2863" i="20"/>
  <c r="H2887" i="20"/>
  <c r="H2907" i="20"/>
  <c r="H2927" i="20"/>
  <c r="H2951" i="20"/>
  <c r="H2971" i="20"/>
  <c r="H2991" i="20"/>
  <c r="H3015" i="20"/>
  <c r="H3035" i="20"/>
  <c r="H3055" i="20"/>
  <c r="H3082" i="20"/>
  <c r="H3102" i="20"/>
  <c r="H3122" i="20"/>
  <c r="H3146" i="20"/>
  <c r="H3166" i="20"/>
  <c r="H3186" i="20"/>
  <c r="H3210" i="20"/>
  <c r="H3230" i="20"/>
  <c r="H3250" i="20"/>
  <c r="H3274" i="20"/>
  <c r="H3294" i="20"/>
  <c r="H3314" i="20"/>
  <c r="H3338" i="20"/>
  <c r="H3358" i="20"/>
  <c r="H3378" i="20"/>
  <c r="H3402" i="20"/>
  <c r="H3085" i="20"/>
  <c r="H3105" i="20"/>
  <c r="H3129" i="20"/>
  <c r="H3149" i="20"/>
  <c r="H3169" i="20"/>
  <c r="H3193" i="20"/>
  <c r="H3213" i="20"/>
  <c r="H3233" i="20"/>
  <c r="H3257" i="20"/>
  <c r="H3277" i="20"/>
  <c r="H3297" i="20"/>
  <c r="H3321" i="20"/>
  <c r="H3341" i="20"/>
  <c r="H3361" i="20"/>
  <c r="H3385" i="20"/>
  <c r="H3405" i="20"/>
  <c r="H3092" i="20"/>
  <c r="H3116" i="20"/>
  <c r="H3136" i="20"/>
  <c r="H3156" i="20"/>
  <c r="H3180" i="20"/>
  <c r="H3200" i="20"/>
  <c r="H3220" i="20"/>
  <c r="H3244" i="20"/>
  <c r="H3264" i="20"/>
  <c r="H3284" i="20"/>
  <c r="H3308" i="20"/>
  <c r="H3328" i="20"/>
  <c r="H3348" i="20"/>
  <c r="H3372" i="20"/>
  <c r="H3392" i="20"/>
  <c r="H3076" i="20"/>
  <c r="H3099" i="20"/>
  <c r="H3119" i="20"/>
  <c r="H3139" i="20"/>
  <c r="H3163" i="20"/>
  <c r="H3183" i="20"/>
  <c r="H3203" i="20"/>
  <c r="H3227" i="20"/>
  <c r="H3247" i="20"/>
  <c r="H3267" i="20"/>
  <c r="H3291" i="20"/>
  <c r="H3311" i="20"/>
  <c r="H3331" i="20"/>
  <c r="H3355" i="20"/>
  <c r="H3375" i="20"/>
  <c r="H3395" i="20"/>
  <c r="H3418" i="20"/>
  <c r="H3413" i="20"/>
  <c r="H3433" i="20"/>
  <c r="H3432" i="20"/>
  <c r="H3431" i="20"/>
  <c r="H3454" i="20"/>
  <c r="H3478" i="20"/>
  <c r="H3498" i="20"/>
  <c r="H3518" i="20"/>
  <c r="H3542" i="20"/>
  <c r="H3562" i="20"/>
  <c r="H3582" i="20"/>
  <c r="H3606" i="20"/>
  <c r="H3626" i="20"/>
  <c r="H3646" i="20"/>
  <c r="H3670" i="20"/>
  <c r="H3690" i="20"/>
  <c r="H3710" i="20"/>
  <c r="H3734" i="20"/>
  <c r="H3754" i="20"/>
  <c r="H3774" i="20"/>
  <c r="H3798" i="20"/>
  <c r="H3818" i="20"/>
  <c r="H3838" i="20"/>
  <c r="H3862" i="20"/>
  <c r="H3882" i="20"/>
  <c r="H3902" i="20"/>
  <c r="H3926" i="20"/>
  <c r="H3946" i="20"/>
  <c r="H3966" i="20"/>
  <c r="H3990" i="20"/>
  <c r="H4010" i="20"/>
  <c r="H3485" i="20"/>
  <c r="H3509" i="20"/>
  <c r="H3529" i="20"/>
  <c r="H3549" i="20"/>
  <c r="H3573" i="20"/>
  <c r="H3593" i="20"/>
  <c r="H3613" i="20"/>
  <c r="H3637" i="20"/>
  <c r="H3657" i="20"/>
  <c r="H3677" i="20"/>
  <c r="H3701" i="20"/>
  <c r="H3721" i="20"/>
  <c r="H3741" i="20"/>
  <c r="H3765" i="20"/>
  <c r="H3785" i="20"/>
  <c r="H3805" i="20"/>
  <c r="H3829" i="20"/>
  <c r="H3849" i="20"/>
  <c r="H3869" i="20"/>
  <c r="H3893" i="20"/>
  <c r="H3913" i="20"/>
  <c r="H3933" i="20"/>
  <c r="H3957" i="20"/>
  <c r="H3977" i="20"/>
  <c r="H3997" i="20"/>
  <c r="H4021" i="20"/>
  <c r="H4041" i="20"/>
  <c r="H3453" i="20"/>
  <c r="H3456" i="20"/>
  <c r="H3472" i="20"/>
  <c r="H3488" i="20"/>
  <c r="H3504" i="20"/>
  <c r="H3520" i="20"/>
  <c r="H3536" i="20"/>
  <c r="H3552" i="20"/>
  <c r="H3568" i="20"/>
  <c r="H3584" i="20"/>
  <c r="H3600" i="20"/>
  <c r="H3616" i="20"/>
  <c r="H3632" i="20"/>
  <c r="H3648" i="20"/>
  <c r="H3664" i="20"/>
  <c r="H3680" i="20"/>
  <c r="H3696" i="20"/>
  <c r="H3712" i="20"/>
  <c r="H3728" i="20"/>
  <c r="H3744" i="20"/>
  <c r="H3760" i="20"/>
  <c r="H3776" i="20"/>
  <c r="H3792" i="20"/>
  <c r="H3808" i="20"/>
  <c r="H3824" i="20"/>
  <c r="H3840" i="20"/>
  <c r="H3856" i="20"/>
  <c r="H3872" i="20"/>
  <c r="H3888" i="20"/>
  <c r="H3904" i="20"/>
  <c r="H3920" i="20"/>
  <c r="H3936" i="20"/>
  <c r="H3952" i="20"/>
  <c r="H3968" i="20"/>
  <c r="H3984" i="20"/>
  <c r="H3469" i="20"/>
  <c r="H3443" i="20"/>
  <c r="H3459" i="20"/>
  <c r="H3475" i="20"/>
  <c r="H3491" i="20"/>
  <c r="H3507" i="20"/>
  <c r="H3523" i="20"/>
  <c r="H3539" i="20"/>
  <c r="H3555" i="20"/>
  <c r="H3571" i="20"/>
  <c r="H3587" i="20"/>
  <c r="H3603" i="20"/>
  <c r="H3619" i="20"/>
  <c r="H3635" i="20"/>
  <c r="H3651" i="20"/>
  <c r="H3667" i="20"/>
  <c r="H3683" i="20"/>
  <c r="H3699" i="20"/>
  <c r="H3715" i="20"/>
  <c r="H3731" i="20"/>
  <c r="H3747" i="20"/>
  <c r="H3763" i="20"/>
  <c r="H3779" i="20"/>
  <c r="H3795" i="20"/>
  <c r="H3811" i="20"/>
  <c r="H3827" i="20"/>
  <c r="H3843" i="20"/>
  <c r="H3859" i="20"/>
  <c r="H3875" i="20"/>
  <c r="H3891" i="20"/>
  <c r="H3907" i="20"/>
  <c r="H3923" i="20"/>
  <c r="H3939" i="20"/>
  <c r="H3955" i="20"/>
  <c r="H4014" i="20"/>
  <c r="H4030" i="20"/>
  <c r="H4046" i="20"/>
  <c r="H4062" i="20"/>
  <c r="H4078" i="20"/>
  <c r="H4094" i="20"/>
  <c r="H4110" i="20"/>
  <c r="H4126" i="20"/>
  <c r="H4142" i="20"/>
  <c r="H4158" i="20"/>
  <c r="H4174" i="20"/>
  <c r="H4190" i="20"/>
  <c r="H4206" i="20"/>
  <c r="H4222" i="20"/>
  <c r="H4238" i="20"/>
  <c r="H4254" i="20"/>
  <c r="H4270" i="20"/>
  <c r="H4286" i="20"/>
  <c r="H4302" i="20"/>
  <c r="H4318" i="20"/>
  <c r="H4334" i="20"/>
  <c r="H4350" i="20"/>
  <c r="H4366" i="20"/>
  <c r="H4382" i="20"/>
  <c r="H4398" i="20"/>
  <c r="H4414" i="20"/>
  <c r="H4430" i="20"/>
  <c r="H4446" i="20"/>
  <c r="H4462" i="20"/>
  <c r="H4478" i="20"/>
  <c r="H4494" i="20"/>
  <c r="H4510" i="20"/>
  <c r="H4526" i="20"/>
  <c r="H4542" i="20"/>
  <c r="H4558" i="20"/>
  <c r="H4574" i="20"/>
  <c r="H4590" i="20"/>
  <c r="H4606" i="20"/>
  <c r="H4622" i="20"/>
  <c r="H4638" i="20"/>
  <c r="H4654" i="20"/>
  <c r="H4670" i="20"/>
  <c r="H4057" i="20"/>
  <c r="H4073" i="20"/>
  <c r="H4089" i="20"/>
  <c r="H4105" i="20"/>
  <c r="H4121" i="20"/>
  <c r="H4137" i="20"/>
  <c r="H4153" i="20"/>
  <c r="H4169" i="20"/>
  <c r="H4185" i="20"/>
  <c r="H4201" i="20"/>
  <c r="H4217" i="20"/>
  <c r="H4233" i="20"/>
  <c r="H4249" i="20"/>
  <c r="H4265" i="20"/>
  <c r="H4281" i="20"/>
  <c r="H4297" i="20"/>
  <c r="H4313" i="20"/>
  <c r="H4329" i="20"/>
  <c r="H4345" i="20"/>
  <c r="H4361" i="20"/>
  <c r="H4377" i="20"/>
  <c r="H4393" i="20"/>
  <c r="H4409" i="20"/>
  <c r="H4425" i="20"/>
  <c r="H4441" i="20"/>
  <c r="H4457" i="20"/>
  <c r="H4473" i="20"/>
  <c r="H4489" i="20"/>
  <c r="H4505" i="20"/>
  <c r="H4521" i="20"/>
  <c r="H4537" i="20"/>
  <c r="H4553" i="20"/>
  <c r="H4569" i="20"/>
  <c r="H4585" i="20"/>
  <c r="H4601" i="20"/>
  <c r="H4617" i="20"/>
  <c r="H4633" i="20"/>
  <c r="H4649" i="20"/>
  <c r="H4665" i="20"/>
  <c r="H4681" i="20"/>
  <c r="H4697" i="20"/>
  <c r="H3992" i="20"/>
  <c r="H4008" i="20"/>
  <c r="H4024" i="20"/>
  <c r="H4040" i="20"/>
  <c r="H4056" i="20"/>
  <c r="H4072" i="20"/>
  <c r="H4088" i="20"/>
  <c r="H4104" i="20"/>
  <c r="H4120" i="20"/>
  <c r="H4136" i="20"/>
  <c r="H4152" i="20"/>
  <c r="H4168" i="20"/>
  <c r="H4184" i="20"/>
  <c r="H4200" i="20"/>
  <c r="H4216" i="20"/>
  <c r="H4232" i="20"/>
  <c r="H4248" i="20"/>
  <c r="H4264" i="20"/>
  <c r="H4280" i="20"/>
  <c r="H4296" i="20"/>
  <c r="H4312" i="20"/>
  <c r="H4328" i="20"/>
  <c r="H4344" i="20"/>
  <c r="H4360" i="20"/>
  <c r="H4376" i="20"/>
  <c r="H4392" i="20"/>
  <c r="H4408" i="20"/>
  <c r="H4424" i="20"/>
  <c r="H4440" i="20"/>
  <c r="H4456" i="20"/>
  <c r="H4472" i="20"/>
  <c r="H4488" i="20"/>
  <c r="H4504" i="20"/>
  <c r="H4520" i="20"/>
  <c r="H4536" i="20"/>
  <c r="H4552" i="20"/>
  <c r="H4568" i="20"/>
  <c r="H4584" i="20"/>
  <c r="H4600" i="20"/>
  <c r="H4616" i="20"/>
  <c r="H4632" i="20"/>
  <c r="H4648" i="20"/>
  <c r="H4664" i="20"/>
  <c r="H3979" i="20"/>
  <c r="H3995" i="20"/>
  <c r="H4011" i="20"/>
  <c r="H4027" i="20"/>
  <c r="H4043" i="20"/>
  <c r="H4059" i="20"/>
  <c r="H4075" i="20"/>
  <c r="H4091" i="20"/>
  <c r="H4107" i="20"/>
  <c r="H4123" i="20"/>
  <c r="H4139" i="20"/>
  <c r="H4155" i="20"/>
  <c r="H4171" i="20"/>
  <c r="H4187" i="20"/>
  <c r="H4203" i="20"/>
  <c r="H4219" i="20"/>
  <c r="H4235" i="20"/>
  <c r="H4251" i="20"/>
  <c r="H4267" i="20"/>
  <c r="H4283" i="20"/>
  <c r="H4299" i="20"/>
  <c r="H4315" i="20"/>
  <c r="H4331" i="20"/>
  <c r="H4347" i="20"/>
  <c r="H4363" i="20"/>
  <c r="H4379" i="20"/>
  <c r="H4395" i="20"/>
  <c r="H4411" i="20"/>
  <c r="H4427" i="20"/>
  <c r="H4443" i="20"/>
  <c r="H4459" i="20"/>
  <c r="H4475" i="20"/>
  <c r="H4491" i="20"/>
  <c r="H4507" i="20"/>
  <c r="H4523" i="20"/>
  <c r="H4539" i="20"/>
  <c r="H4555" i="20"/>
  <c r="H4571" i="20"/>
  <c r="H4587" i="20"/>
  <c r="H4603" i="20"/>
  <c r="H4619" i="20"/>
  <c r="H4635" i="20"/>
  <c r="H4651" i="20"/>
  <c r="H4667" i="20"/>
  <c r="H4698" i="20"/>
  <c r="H4714" i="20"/>
  <c r="H4730" i="20"/>
  <c r="H4746" i="20"/>
  <c r="H4762" i="20"/>
  <c r="H4778" i="20"/>
  <c r="H4794" i="20"/>
  <c r="H4810" i="20"/>
  <c r="H4826" i="20"/>
  <c r="H4842" i="20"/>
  <c r="H4858" i="20"/>
  <c r="H4874" i="20"/>
  <c r="H4890" i="20"/>
  <c r="H4906" i="20"/>
  <c r="H4922" i="20"/>
  <c r="H4938" i="20"/>
  <c r="H4954" i="20"/>
  <c r="H4970" i="20"/>
  <c r="H4986" i="20"/>
  <c r="H415" i="20"/>
  <c r="H543" i="20"/>
  <c r="H662" i="20"/>
  <c r="H774" i="20"/>
  <c r="H918" i="20"/>
  <c r="H1026" i="20"/>
  <c r="H1138" i="20"/>
  <c r="H629" i="20"/>
  <c r="H717" i="20"/>
  <c r="H789" i="20"/>
  <c r="H897" i="20"/>
  <c r="H981" i="20"/>
  <c r="H1077" i="20"/>
  <c r="H1169" i="20"/>
  <c r="H600" i="20"/>
  <c r="H692" i="20"/>
  <c r="H780" i="20"/>
  <c r="H852" i="20"/>
  <c r="H908" i="20"/>
  <c r="H980" i="20"/>
  <c r="H1048" i="20"/>
  <c r="H1112" i="20"/>
  <c r="H6695" i="20"/>
  <c r="H6702" i="20"/>
  <c r="H6576" i="20"/>
  <c r="H6451" i="20"/>
  <c r="H6577" i="20"/>
  <c r="H6639" i="20"/>
  <c r="H6465" i="20"/>
  <c r="H6364" i="20"/>
  <c r="H6300" i="20"/>
  <c r="H6223" i="20"/>
  <c r="H6395" i="20"/>
  <c r="H6211" i="20"/>
  <c r="H6347" i="20"/>
  <c r="H6283" i="20"/>
  <c r="H6232" i="20"/>
  <c r="H6135" i="20"/>
  <c r="H6123" i="20"/>
  <c r="H6110" i="20"/>
  <c r="H6096" i="20"/>
  <c r="H567" i="20"/>
  <c r="H623" i="20"/>
  <c r="H675" i="20"/>
  <c r="H727" i="20"/>
  <c r="H771" i="20"/>
  <c r="H823" i="20"/>
  <c r="H879" i="20"/>
  <c r="H927" i="20"/>
  <c r="H983" i="20"/>
  <c r="H1027" i="20"/>
  <c r="H1075" i="20"/>
  <c r="H1119" i="20"/>
  <c r="H1155" i="20"/>
  <c r="H1186" i="20"/>
  <c r="H1230" i="20"/>
  <c r="H1266" i="20"/>
  <c r="H1302" i="20"/>
  <c r="H1346" i="20"/>
  <c r="H1378" i="20"/>
  <c r="H1414" i="20"/>
  <c r="H1245" i="20"/>
  <c r="H1281" i="20"/>
  <c r="H1313" i="20"/>
  <c r="H1357" i="20"/>
  <c r="H1393" i="20"/>
  <c r="H1213" i="20"/>
  <c r="H1228" i="20"/>
  <c r="H1260" i="20"/>
  <c r="H1300" i="20"/>
  <c r="H1340" i="20"/>
  <c r="H1380" i="20"/>
  <c r="H1412" i="20"/>
  <c r="H1203" i="20"/>
  <c r="H1243" i="20"/>
  <c r="H1279" i="20"/>
  <c r="H1323" i="20"/>
  <c r="H1355" i="20"/>
  <c r="H1391" i="20"/>
  <c r="H1438" i="20"/>
  <c r="H1474" i="20"/>
  <c r="H1506" i="20"/>
  <c r="H1550" i="20"/>
  <c r="H1586" i="20"/>
  <c r="H1622" i="20"/>
  <c r="H1666" i="20"/>
  <c r="H1698" i="20"/>
  <c r="H1734" i="20"/>
  <c r="H1778" i="20"/>
  <c r="H1461" i="20"/>
  <c r="H1493" i="20"/>
  <c r="H1537" i="20"/>
  <c r="H1573" i="20"/>
  <c r="H1613" i="20"/>
  <c r="H1653" i="20"/>
  <c r="H1685" i="20"/>
  <c r="H1725" i="20"/>
  <c r="H1765" i="20"/>
  <c r="H1805" i="20"/>
  <c r="H1456" i="20"/>
  <c r="H1496" i="20"/>
  <c r="H1536" i="20"/>
  <c r="H1572" i="20"/>
  <c r="H1616" i="20"/>
  <c r="H1648" i="20"/>
  <c r="H1684" i="20"/>
  <c r="H1728" i="20"/>
  <c r="H1764" i="20"/>
  <c r="H1433" i="20"/>
  <c r="H1463" i="20"/>
  <c r="H1499" i="20"/>
  <c r="H1535" i="20"/>
  <c r="H1579" i="20"/>
  <c r="H1611" i="20"/>
  <c r="H1647" i="20"/>
  <c r="H1691" i="20"/>
  <c r="H1727" i="20"/>
  <c r="H1759" i="20"/>
  <c r="H1818" i="20"/>
  <c r="H1854" i="20"/>
  <c r="H1894" i="20"/>
  <c r="H1934" i="20"/>
  <c r="H1966" i="20"/>
  <c r="H2006" i="20"/>
  <c r="H2046" i="20"/>
  <c r="H2086" i="20"/>
  <c r="H2118" i="20"/>
  <c r="H2158" i="20"/>
  <c r="H2198" i="20"/>
  <c r="H2234" i="20"/>
  <c r="H2278" i="20"/>
  <c r="H2310" i="20"/>
  <c r="H2346" i="20"/>
  <c r="H2390" i="20"/>
  <c r="H2426" i="20"/>
  <c r="H2458" i="20"/>
  <c r="H2502" i="20"/>
  <c r="H2538" i="20"/>
  <c r="H2574" i="20"/>
  <c r="H2618" i="20"/>
  <c r="H2650" i="20"/>
  <c r="H2686" i="20"/>
  <c r="H2718" i="20"/>
  <c r="H2746" i="20"/>
  <c r="H2770" i="20"/>
  <c r="H2802" i="20"/>
  <c r="H2830" i="20"/>
  <c r="H2858" i="20"/>
  <c r="H2890" i="20"/>
  <c r="H2914" i="20"/>
  <c r="H2942" i="20"/>
  <c r="H2974" i="20"/>
  <c r="H3002" i="20"/>
  <c r="H3026" i="20"/>
  <c r="H3058" i="20"/>
  <c r="H1821" i="20"/>
  <c r="H1849" i="20"/>
  <c r="H1881" i="20"/>
  <c r="H1905" i="20"/>
  <c r="H1933" i="20"/>
  <c r="H1965" i="20"/>
  <c r="H1993" i="20"/>
  <c r="H2017" i="20"/>
  <c r="H2049" i="20"/>
  <c r="H2077" i="20"/>
  <c r="H2105" i="20"/>
  <c r="H2137" i="20"/>
  <c r="H2161" i="20"/>
  <c r="H2189" i="20"/>
  <c r="H2221" i="20"/>
  <c r="H2249" i="20"/>
  <c r="H2273" i="20"/>
  <c r="H2305" i="20"/>
  <c r="H2333" i="20"/>
  <c r="H2361" i="20"/>
  <c r="H2393" i="20"/>
  <c r="H2417" i="20"/>
  <c r="H2445" i="20"/>
  <c r="H2477" i="20"/>
  <c r="H2505" i="20"/>
  <c r="H2529" i="20"/>
  <c r="H2561" i="20"/>
  <c r="H2589" i="20"/>
  <c r="H2617" i="20"/>
  <c r="H2649" i="20"/>
  <c r="H2673" i="20"/>
  <c r="H2701" i="20"/>
  <c r="H2733" i="20"/>
  <c r="H2761" i="20"/>
  <c r="H2785" i="20"/>
  <c r="H2817" i="20"/>
  <c r="H2845" i="20"/>
  <c r="H2873" i="20"/>
  <c r="H2905" i="20"/>
  <c r="H2929" i="20"/>
  <c r="H2957" i="20"/>
  <c r="H2989" i="20"/>
  <c r="H3017" i="20"/>
  <c r="H3041" i="20"/>
  <c r="H3073" i="20"/>
  <c r="H1820" i="20"/>
  <c r="H1848" i="20"/>
  <c r="H1880" i="20"/>
  <c r="H1904" i="20"/>
  <c r="H1932" i="20"/>
  <c r="H1964" i="20"/>
  <c r="H1992" i="20"/>
  <c r="H2016" i="20"/>
  <c r="H2048" i="20"/>
  <c r="H2076" i="20"/>
  <c r="H2104" i="20"/>
  <c r="H2136" i="20"/>
  <c r="H2160" i="20"/>
  <c r="H2188" i="20"/>
  <c r="H2220" i="20"/>
  <c r="H2248" i="20"/>
  <c r="H2272" i="20"/>
  <c r="H2304" i="20"/>
  <c r="H2332" i="20"/>
  <c r="H2360" i="20"/>
  <c r="H2392" i="20"/>
  <c r="H2416" i="20"/>
  <c r="H2444" i="20"/>
  <c r="H2476" i="20"/>
  <c r="H2504" i="20"/>
  <c r="H2528" i="20"/>
  <c r="H2560" i="20"/>
  <c r="H2588" i="20"/>
  <c r="H2616" i="20"/>
  <c r="H2648" i="20"/>
  <c r="H2672" i="20"/>
  <c r="H2700" i="20"/>
  <c r="H2732" i="20"/>
  <c r="H2760" i="20"/>
  <c r="H2784" i="20"/>
  <c r="H2816" i="20"/>
  <c r="H2844" i="20"/>
  <c r="H2872" i="20"/>
  <c r="H2904" i="20"/>
  <c r="H2928" i="20"/>
  <c r="H2956" i="20"/>
  <c r="H2988" i="20"/>
  <c r="H3016" i="20"/>
  <c r="H3040" i="20"/>
  <c r="H3072" i="20"/>
  <c r="H1819" i="20"/>
  <c r="H1847" i="20"/>
  <c r="H1879" i="20"/>
  <c r="H1903" i="20"/>
  <c r="H1931" i="20"/>
  <c r="H1963" i="20"/>
  <c r="H1991" i="20"/>
  <c r="H2015" i="20"/>
  <c r="H2047" i="20"/>
  <c r="H2075" i="20"/>
  <c r="H2103" i="20"/>
  <c r="H2123" i="20"/>
  <c r="H2143" i="20"/>
  <c r="H2167" i="20"/>
  <c r="H2187" i="20"/>
  <c r="H2207" i="20"/>
  <c r="H2231" i="20"/>
  <c r="H2251" i="20"/>
  <c r="H2271" i="20"/>
  <c r="H2295" i="20"/>
  <c r="H2315" i="20"/>
  <c r="H2335" i="20"/>
  <c r="H2359" i="20"/>
  <c r="H2379" i="20"/>
  <c r="H2399" i="20"/>
  <c r="H2423" i="20"/>
  <c r="H2443" i="20"/>
  <c r="H2463" i="20"/>
  <c r="H2487" i="20"/>
  <c r="H2507" i="20"/>
  <c r="H2527" i="20"/>
  <c r="H2551" i="20"/>
  <c r="H2571" i="20"/>
  <c r="H2591" i="20"/>
  <c r="H2615" i="20"/>
  <c r="H2635" i="20"/>
  <c r="H2655" i="20"/>
  <c r="H2679" i="20"/>
  <c r="H2699" i="20"/>
  <c r="H2719" i="20"/>
  <c r="H2743" i="20"/>
  <c r="H2763" i="20"/>
  <c r="H2783" i="20"/>
  <c r="H2807" i="20"/>
  <c r="H2827" i="20"/>
  <c r="H2847" i="20"/>
  <c r="H2871" i="20"/>
  <c r="H2891" i="20"/>
  <c r="H2911" i="20"/>
  <c r="H2935" i="20"/>
  <c r="H2955" i="20"/>
  <c r="H2975" i="20"/>
  <c r="H2999" i="20"/>
  <c r="H3019" i="20"/>
  <c r="H3039" i="20"/>
  <c r="H3063" i="20"/>
  <c r="H3086" i="20"/>
  <c r="H3106" i="20"/>
  <c r="H3130" i="20"/>
  <c r="H3150" i="20"/>
  <c r="H3170" i="20"/>
  <c r="H3194" i="20"/>
  <c r="H3214" i="20"/>
  <c r="H3234" i="20"/>
  <c r="H3258" i="20"/>
  <c r="H3278" i="20"/>
  <c r="H3298" i="20"/>
  <c r="H3322" i="20"/>
  <c r="H3342" i="20"/>
  <c r="H3362" i="20"/>
  <c r="H3386" i="20"/>
  <c r="H3406" i="20"/>
  <c r="H3089" i="20"/>
  <c r="H3113" i="20"/>
  <c r="H3133" i="20"/>
  <c r="H3153" i="20"/>
  <c r="H3177" i="20"/>
  <c r="H3197" i="20"/>
  <c r="H3217" i="20"/>
  <c r="H3241" i="20"/>
  <c r="H3261" i="20"/>
  <c r="H3281" i="20"/>
  <c r="H3305" i="20"/>
  <c r="H3325" i="20"/>
  <c r="H3345" i="20"/>
  <c r="H3369" i="20"/>
  <c r="H3389" i="20"/>
  <c r="H3409" i="20"/>
  <c r="H3100" i="20"/>
  <c r="H3120" i="20"/>
  <c r="H3140" i="20"/>
  <c r="H3164" i="20"/>
  <c r="H3184" i="20"/>
  <c r="H3204" i="20"/>
  <c r="H3228" i="20"/>
  <c r="H3248" i="20"/>
  <c r="H3268" i="20"/>
  <c r="H3292" i="20"/>
  <c r="H3312" i="20"/>
  <c r="H3332" i="20"/>
  <c r="H3356" i="20"/>
  <c r="H3376" i="20"/>
  <c r="H3396" i="20"/>
  <c r="H3083" i="20"/>
  <c r="H3103" i="20"/>
  <c r="H3123" i="20"/>
  <c r="H3147" i="20"/>
  <c r="H3167" i="20"/>
  <c r="H3187" i="20"/>
  <c r="H3211" i="20"/>
  <c r="H3231" i="20"/>
  <c r="H3251" i="20"/>
  <c r="H3275" i="20"/>
  <c r="H3295" i="20"/>
  <c r="H3315" i="20"/>
  <c r="H3339" i="20"/>
  <c r="H3359" i="20"/>
  <c r="H3379" i="20"/>
  <c r="H3403" i="20"/>
  <c r="H3422" i="20"/>
  <c r="H3417" i="20"/>
  <c r="H3416" i="20"/>
  <c r="H3415" i="20"/>
  <c r="H3438" i="20"/>
  <c r="H3462" i="20"/>
  <c r="H3482" i="20"/>
  <c r="H3502" i="20"/>
  <c r="H3526" i="20"/>
  <c r="H3546" i="20"/>
  <c r="H3566" i="20"/>
  <c r="H3590" i="20"/>
  <c r="H3610" i="20"/>
  <c r="H3630" i="20"/>
  <c r="H3654" i="20"/>
  <c r="H3674" i="20"/>
  <c r="H3694" i="20"/>
  <c r="H3718" i="20"/>
  <c r="H3738" i="20"/>
  <c r="H3758" i="20"/>
  <c r="H3782" i="20"/>
  <c r="H3802" i="20"/>
  <c r="H3822" i="20"/>
  <c r="H3846" i="20"/>
  <c r="H3866" i="20"/>
  <c r="H3886" i="20"/>
  <c r="H3910" i="20"/>
  <c r="H3930" i="20"/>
  <c r="H3950" i="20"/>
  <c r="H3974" i="20"/>
  <c r="H3994" i="20"/>
  <c r="H3437" i="20"/>
  <c r="H3493" i="20"/>
  <c r="H3513" i="20"/>
  <c r="H3533" i="20"/>
  <c r="H3557" i="20"/>
  <c r="H3577" i="20"/>
  <c r="H3597" i="20"/>
  <c r="H3621" i="20"/>
  <c r="H3641" i="20"/>
  <c r="H3661" i="20"/>
  <c r="H3685" i="20"/>
  <c r="H3705" i="20"/>
  <c r="H3725" i="20"/>
  <c r="H3749" i="20"/>
  <c r="H3769" i="20"/>
  <c r="H3789" i="20"/>
  <c r="H3813" i="20"/>
  <c r="H3833" i="20"/>
  <c r="H3853" i="20"/>
  <c r="H3877" i="20"/>
  <c r="H3897" i="20"/>
  <c r="H3917" i="20"/>
  <c r="H3941" i="20"/>
  <c r="H3961" i="20"/>
  <c r="H3981" i="20"/>
  <c r="H4005" i="20"/>
  <c r="H4025" i="20"/>
  <c r="H4045" i="20"/>
  <c r="H3481" i="20"/>
  <c r="H3460" i="20"/>
  <c r="H3476" i="20"/>
  <c r="H3492" i="20"/>
  <c r="H3508" i="20"/>
  <c r="H3524" i="20"/>
  <c r="H3540" i="20"/>
  <c r="H3556" i="20"/>
  <c r="H3572" i="20"/>
  <c r="H3588" i="20"/>
  <c r="H3604" i="20"/>
  <c r="H3620" i="20"/>
  <c r="H3636" i="20"/>
  <c r="H3652" i="20"/>
  <c r="H3668" i="20"/>
  <c r="H3684" i="20"/>
  <c r="H3700" i="20"/>
  <c r="H3716" i="20"/>
  <c r="H3732" i="20"/>
  <c r="H3748" i="20"/>
  <c r="H3764" i="20"/>
  <c r="H3780" i="20"/>
  <c r="H3796" i="20"/>
  <c r="H3812" i="20"/>
  <c r="H3828" i="20"/>
  <c r="H3844" i="20"/>
  <c r="H3860" i="20"/>
  <c r="H3876" i="20"/>
  <c r="H3892" i="20"/>
  <c r="H3908" i="20"/>
  <c r="H3924" i="20"/>
  <c r="H3940" i="20"/>
  <c r="H3956" i="20"/>
  <c r="H3972" i="20"/>
  <c r="H3988" i="20"/>
  <c r="H3477" i="20"/>
  <c r="H3447" i="20"/>
  <c r="H3463" i="20"/>
  <c r="H3479" i="20"/>
  <c r="H3495" i="20"/>
  <c r="H3511" i="20"/>
  <c r="H3527" i="20"/>
  <c r="H3543" i="20"/>
  <c r="H3559" i="20"/>
  <c r="H3575" i="20"/>
  <c r="H3591" i="20"/>
  <c r="H3607" i="20"/>
  <c r="H3623" i="20"/>
  <c r="H3639" i="20"/>
  <c r="H3655" i="20"/>
  <c r="H3671" i="20"/>
  <c r="H3687" i="20"/>
  <c r="H3703" i="20"/>
  <c r="H3719" i="20"/>
  <c r="H3735" i="20"/>
  <c r="H3751" i="20"/>
  <c r="H3767" i="20"/>
  <c r="H3783" i="20"/>
  <c r="H3799" i="20"/>
  <c r="H3815" i="20"/>
  <c r="H3831" i="20"/>
  <c r="H3847" i="20"/>
  <c r="H3863" i="20"/>
  <c r="H3879" i="20"/>
  <c r="H3895" i="20"/>
  <c r="H3911" i="20"/>
  <c r="H3927" i="20"/>
  <c r="H3943" i="20"/>
  <c r="H3959" i="20"/>
  <c r="H4018" i="20"/>
  <c r="H4034" i="20"/>
  <c r="H4050" i="20"/>
  <c r="H4066" i="20"/>
  <c r="H4082" i="20"/>
  <c r="H4098" i="20"/>
  <c r="H4114" i="20"/>
  <c r="H4130" i="20"/>
  <c r="H4146" i="20"/>
  <c r="H4162" i="20"/>
  <c r="H4178" i="20"/>
  <c r="H4194" i="20"/>
  <c r="H4210" i="20"/>
  <c r="H4226" i="20"/>
  <c r="H4242" i="20"/>
  <c r="H4258" i="20"/>
  <c r="H4274" i="20"/>
  <c r="H4290" i="20"/>
  <c r="H4306" i="20"/>
  <c r="H4322" i="20"/>
  <c r="H4338" i="20"/>
  <c r="H4354" i="20"/>
  <c r="H4370" i="20"/>
  <c r="H4386" i="20"/>
  <c r="H4402" i="20"/>
  <c r="H4418" i="20"/>
  <c r="H4434" i="20"/>
  <c r="H4450" i="20"/>
  <c r="H4466" i="20"/>
  <c r="H4482" i="20"/>
  <c r="H4498" i="20"/>
  <c r="H4514" i="20"/>
  <c r="H4530" i="20"/>
  <c r="H4546" i="20"/>
  <c r="H4562" i="20"/>
  <c r="H4578" i="20"/>
  <c r="H4594" i="20"/>
  <c r="H4610" i="20"/>
  <c r="H4626" i="20"/>
  <c r="H4642" i="20"/>
  <c r="H4658" i="20"/>
  <c r="H4674" i="20"/>
  <c r="H4061" i="20"/>
  <c r="H4077" i="20"/>
  <c r="H4093" i="20"/>
  <c r="H4109" i="20"/>
  <c r="H4125" i="20"/>
  <c r="H4141" i="20"/>
  <c r="H4157" i="20"/>
  <c r="H4173" i="20"/>
  <c r="H4189" i="20"/>
  <c r="H4205" i="20"/>
  <c r="H4221" i="20"/>
  <c r="H4237" i="20"/>
  <c r="H4253" i="20"/>
  <c r="H4269" i="20"/>
  <c r="H4285" i="20"/>
  <c r="H4301" i="20"/>
  <c r="H4317" i="20"/>
  <c r="H4333" i="20"/>
  <c r="H4349" i="20"/>
  <c r="H4365" i="20"/>
  <c r="H4381" i="20"/>
  <c r="H4397" i="20"/>
  <c r="H4413" i="20"/>
  <c r="H4429" i="20"/>
  <c r="H4445" i="20"/>
  <c r="H4461" i="20"/>
  <c r="H4477" i="20"/>
  <c r="H4493" i="20"/>
  <c r="H4509" i="20"/>
  <c r="H4525" i="20"/>
  <c r="H4541" i="20"/>
  <c r="H4557" i="20"/>
  <c r="H4573" i="20"/>
  <c r="H4589" i="20"/>
  <c r="H4605" i="20"/>
  <c r="H4621" i="20"/>
  <c r="H4637" i="20"/>
  <c r="H4653" i="20"/>
  <c r="H4669" i="20"/>
  <c r="H4685" i="20"/>
  <c r="H4701" i="20"/>
  <c r="H3996" i="20"/>
  <c r="H4012" i="20"/>
  <c r="H4028" i="20"/>
  <c r="H4044" i="20"/>
  <c r="H4060" i="20"/>
  <c r="H4076" i="20"/>
  <c r="H4092" i="20"/>
  <c r="H4108" i="20"/>
  <c r="H4124" i="20"/>
  <c r="H4140" i="20"/>
  <c r="H4156" i="20"/>
  <c r="H4172" i="20"/>
  <c r="H4188" i="20"/>
  <c r="H4204" i="20"/>
  <c r="H4220" i="20"/>
  <c r="H4236" i="20"/>
  <c r="H4252" i="20"/>
  <c r="H4268" i="20"/>
  <c r="H4284" i="20"/>
  <c r="H4300" i="20"/>
  <c r="H4316" i="20"/>
  <c r="H4332" i="20"/>
  <c r="H4348" i="20"/>
  <c r="H4364" i="20"/>
  <c r="H4380" i="20"/>
  <c r="H4396" i="20"/>
  <c r="H4412" i="20"/>
  <c r="H4428" i="20"/>
  <c r="H4444" i="20"/>
  <c r="H4460" i="20"/>
  <c r="H4476" i="20"/>
  <c r="H4492" i="20"/>
  <c r="H4508" i="20"/>
  <c r="H4524" i="20"/>
  <c r="H4540" i="20"/>
  <c r="H4556" i="20"/>
  <c r="H4572" i="20"/>
  <c r="H4588" i="20"/>
  <c r="H4604" i="20"/>
  <c r="H4620" i="20"/>
  <c r="H4636" i="20"/>
  <c r="H4652" i="20"/>
  <c r="H4668" i="20"/>
  <c r="H3983" i="20"/>
  <c r="H3999" i="20"/>
  <c r="H4015" i="20"/>
  <c r="H4031" i="20"/>
  <c r="H4047" i="20"/>
  <c r="H4063" i="20"/>
  <c r="H4079" i="20"/>
  <c r="H4095" i="20"/>
  <c r="H4111" i="20"/>
  <c r="H4127" i="20"/>
  <c r="H4143" i="20"/>
  <c r="H4159" i="20"/>
  <c r="H4175" i="20"/>
  <c r="H4191" i="20"/>
  <c r="H4207" i="20"/>
  <c r="H4223" i="20"/>
  <c r="H4239" i="20"/>
  <c r="H4255" i="20"/>
  <c r="H4271" i="20"/>
  <c r="H4287" i="20"/>
  <c r="H4303" i="20"/>
  <c r="H4319" i="20"/>
  <c r="H4335" i="20"/>
  <c r="H4351" i="20"/>
  <c r="H4367" i="20"/>
  <c r="H4383" i="20"/>
  <c r="H4399" i="20"/>
  <c r="H4415" i="20"/>
  <c r="H4431" i="20"/>
  <c r="H4447" i="20"/>
  <c r="H4463" i="20"/>
  <c r="H4479" i="20"/>
  <c r="H4495" i="20"/>
  <c r="H4511" i="20"/>
  <c r="H4527" i="20"/>
  <c r="H4543" i="20"/>
  <c r="H4559" i="20"/>
  <c r="H4575" i="20"/>
  <c r="H4591" i="20"/>
  <c r="H4607" i="20"/>
  <c r="H4623" i="20"/>
  <c r="H4639" i="20"/>
  <c r="H4655" i="20"/>
  <c r="H4686" i="20"/>
  <c r="H4702" i="20"/>
  <c r="H4718" i="20"/>
  <c r="H4734" i="20"/>
  <c r="H4750" i="20"/>
  <c r="H4766" i="20"/>
  <c r="H4782" i="20"/>
  <c r="H4798" i="20"/>
  <c r="H4814" i="20"/>
  <c r="H4830" i="20"/>
  <c r="H4846" i="20"/>
  <c r="H4862" i="20"/>
  <c r="H4878" i="20"/>
  <c r="H4894" i="20"/>
  <c r="H4910" i="20"/>
  <c r="H4926" i="20"/>
  <c r="H4942" i="20"/>
  <c r="H4958" i="20"/>
  <c r="H4974" i="20"/>
  <c r="H4990" i="20"/>
  <c r="H6784" i="20"/>
  <c r="H6768" i="20"/>
  <c r="H6752" i="20"/>
  <c r="H6736" i="20"/>
  <c r="H6720" i="20"/>
  <c r="H6781" i="20"/>
  <c r="H6765" i="20"/>
  <c r="H6749" i="20"/>
  <c r="H6733" i="20"/>
  <c r="H6717" i="20"/>
  <c r="H6778" i="20"/>
  <c r="H6726" i="20"/>
  <c r="H6779" i="20"/>
  <c r="H6755" i="20"/>
  <c r="H6727" i="20"/>
  <c r="H6751" i="20"/>
  <c r="H6795" i="20"/>
  <c r="H6771" i="20"/>
  <c r="H6770" i="20"/>
  <c r="H6734" i="20"/>
  <c r="H6709" i="20"/>
  <c r="H6677" i="20"/>
  <c r="H6689" i="20"/>
  <c r="H6664" i="20"/>
  <c r="H6648" i="20"/>
  <c r="H6632" i="20"/>
  <c r="H6616" i="20"/>
  <c r="H6747" i="20"/>
  <c r="H6685" i="20"/>
  <c r="H6662" i="20"/>
  <c r="H6630" i="20"/>
  <c r="H6603" i="20"/>
  <c r="H6586" i="20"/>
  <c r="H6570" i="20"/>
  <c r="H6554" i="20"/>
  <c r="H6538" i="20"/>
  <c r="H6522" i="20"/>
  <c r="H6506" i="20"/>
  <c r="H6490" i="20"/>
  <c r="H6667" i="20"/>
  <c r="H6622" i="20"/>
  <c r="H6592" i="20"/>
  <c r="H6661" i="20"/>
  <c r="H6629" i="20"/>
  <c r="H6599" i="20"/>
  <c r="H6579" i="20"/>
  <c r="H6563" i="20"/>
  <c r="H6547" i="20"/>
  <c r="H6531" i="20"/>
  <c r="H6515" i="20"/>
  <c r="H6499" i="20"/>
  <c r="H6466" i="20"/>
  <c r="H6660" i="20"/>
  <c r="H6628" i="20"/>
  <c r="H6602" i="20"/>
  <c r="H6470" i="20"/>
  <c r="H6564" i="20"/>
  <c r="H6532" i="20"/>
  <c r="H6500" i="20"/>
  <c r="H6464" i="20"/>
  <c r="H6416" i="20"/>
  <c r="H6396" i="20"/>
  <c r="H6380" i="20"/>
  <c r="H6353" i="20"/>
  <c r="H6289" i="20"/>
  <c r="H6225" i="20"/>
  <c r="H6175" i="20"/>
  <c r="H6159" i="20"/>
  <c r="H6143" i="20"/>
  <c r="H6448" i="20"/>
  <c r="H6421" i="20"/>
  <c r="H6325" i="20"/>
  <c r="H6261" i="20"/>
  <c r="H6197" i="20"/>
  <c r="H6168" i="20"/>
  <c r="H6152" i="20"/>
  <c r="H6433" i="20"/>
  <c r="H6405" i="20"/>
  <c r="H6389" i="20"/>
  <c r="H6373" i="20"/>
  <c r="H6313" i="20"/>
  <c r="H6249" i="20"/>
  <c r="H6185" i="20"/>
  <c r="H6169" i="20"/>
  <c r="H6153" i="20"/>
  <c r="H6483" i="20"/>
  <c r="H6467" i="20"/>
  <c r="H6453" i="20"/>
  <c r="H6429" i="20"/>
  <c r="H6349" i="20"/>
  <c r="H6285" i="20"/>
  <c r="H6221" i="20"/>
  <c r="H6174" i="20"/>
  <c r="H6158" i="20"/>
  <c r="H6142" i="20"/>
  <c r="H6382" i="20"/>
  <c r="H6358" i="20"/>
  <c r="H6342" i="20"/>
  <c r="H6326" i="20"/>
  <c r="H6310" i="20"/>
  <c r="H6294" i="20"/>
  <c r="H6278" i="20"/>
  <c r="H6262" i="20"/>
  <c r="H6246" i="20"/>
  <c r="H6230" i="20"/>
  <c r="H6214" i="20"/>
  <c r="H6198" i="20"/>
  <c r="H6182" i="20"/>
  <c r="H6327" i="20"/>
  <c r="H6263" i="20"/>
  <c r="H6199" i="20"/>
  <c r="H6083" i="20"/>
  <c r="H6067" i="20"/>
  <c r="H6051" i="20"/>
  <c r="H6035" i="20"/>
  <c r="H6019" i="20"/>
  <c r="H6003" i="20"/>
  <c r="H5987" i="20"/>
  <c r="H5971" i="20"/>
  <c r="H5955" i="20"/>
  <c r="H5939" i="20"/>
  <c r="H5923" i="20"/>
  <c r="H5907" i="20"/>
  <c r="H5891" i="20"/>
  <c r="H5875" i="20"/>
  <c r="H5859" i="20"/>
  <c r="H5843" i="20"/>
  <c r="H5827" i="20"/>
  <c r="H6092" i="20"/>
  <c r="H6076" i="20"/>
  <c r="H6060" i="20"/>
  <c r="H6044" i="20"/>
  <c r="H6028" i="20"/>
  <c r="H6012" i="20"/>
  <c r="H5996" i="20"/>
  <c r="H5980" i="20"/>
  <c r="H5964" i="20"/>
  <c r="H5948" i="20"/>
  <c r="H5932" i="20"/>
  <c r="H5916" i="20"/>
  <c r="H5900" i="20"/>
  <c r="H5884" i="20"/>
  <c r="H5868" i="20"/>
  <c r="H5852" i="20"/>
  <c r="H5836" i="20"/>
  <c r="H5820" i="20"/>
  <c r="H6089" i="20"/>
  <c r="H6073" i="20"/>
  <c r="H6057" i="20"/>
  <c r="H6041" i="20"/>
  <c r="H6025" i="20"/>
  <c r="H6009" i="20"/>
  <c r="H5993" i="20"/>
  <c r="H5977" i="20"/>
  <c r="H5961" i="20"/>
  <c r="H5945" i="20"/>
  <c r="H5929" i="20"/>
  <c r="H5913" i="20"/>
  <c r="H5897" i="20"/>
  <c r="H5881" i="20"/>
  <c r="H5865" i="20"/>
  <c r="H5849" i="20"/>
  <c r="H5833" i="20"/>
  <c r="H5817" i="20"/>
  <c r="H6086" i="20"/>
  <c r="H6070" i="20"/>
  <c r="H6054" i="20"/>
  <c r="H6038" i="20"/>
  <c r="H6022" i="20"/>
  <c r="H6006" i="20"/>
  <c r="H5990" i="20"/>
  <c r="H5974" i="20"/>
  <c r="H5958" i="20"/>
  <c r="H5942" i="20"/>
  <c r="H5926" i="20"/>
  <c r="H5910" i="20"/>
  <c r="H5894" i="20"/>
  <c r="H5878" i="20"/>
  <c r="H5862" i="20"/>
  <c r="H5846" i="20"/>
  <c r="H5830" i="20"/>
  <c r="H5814" i="20"/>
  <c r="H5803" i="20"/>
  <c r="H5787" i="20"/>
  <c r="H5771" i="20"/>
  <c r="H5755" i="20"/>
  <c r="H5739" i="20"/>
  <c r="H5723" i="20"/>
  <c r="H5707" i="20"/>
  <c r="H5691" i="20"/>
  <c r="H5675" i="20"/>
  <c r="H5659" i="20"/>
  <c r="H5643" i="20"/>
  <c r="H5627" i="20"/>
  <c r="H5611" i="20"/>
  <c r="H5595" i="20"/>
  <c r="H5579" i="20"/>
  <c r="H5563" i="20"/>
  <c r="H5547" i="20"/>
  <c r="H5531" i="20"/>
  <c r="H5515" i="20"/>
  <c r="H5499" i="20"/>
  <c r="H5483" i="20"/>
  <c r="H5467" i="20"/>
  <c r="H5451" i="20"/>
  <c r="H5435" i="20"/>
  <c r="H5419" i="20"/>
  <c r="H5403" i="20"/>
  <c r="H5387" i="20"/>
  <c r="H5371" i="20"/>
  <c r="H5355" i="20"/>
  <c r="H5339" i="20"/>
  <c r="H5323" i="20"/>
  <c r="H5307" i="20"/>
  <c r="H5291" i="20"/>
  <c r="H5275" i="20"/>
  <c r="H5259" i="20"/>
  <c r="H5243" i="20"/>
  <c r="H5227" i="20"/>
  <c r="H5211" i="20"/>
  <c r="H5808" i="20"/>
  <c r="H5792" i="20"/>
  <c r="H5776" i="20"/>
  <c r="H5760" i="20"/>
  <c r="H5744" i="20"/>
  <c r="H5728" i="20"/>
  <c r="H5712" i="20"/>
  <c r="H5696" i="20"/>
  <c r="H5680" i="20"/>
  <c r="H5664" i="20"/>
  <c r="H5648" i="20"/>
  <c r="H5632" i="20"/>
  <c r="H5616" i="20"/>
  <c r="H5600" i="20"/>
  <c r="H5584" i="20"/>
  <c r="H5568" i="20"/>
  <c r="H5552" i="20"/>
  <c r="H5536" i="20"/>
  <c r="H5520" i="20"/>
  <c r="H5504" i="20"/>
  <c r="H5488" i="20"/>
  <c r="H5472" i="20"/>
  <c r="H5456" i="20"/>
  <c r="H5440" i="20"/>
  <c r="H5424" i="20"/>
  <c r="H5408" i="20"/>
  <c r="H5392" i="20"/>
  <c r="H5376" i="20"/>
  <c r="H5360" i="20"/>
  <c r="H5344" i="20"/>
  <c r="H5328" i="20"/>
  <c r="H5312" i="20"/>
  <c r="H5296" i="20"/>
  <c r="H5280" i="20"/>
  <c r="H5264" i="20"/>
  <c r="H5248" i="20"/>
  <c r="H5232" i="20"/>
  <c r="H5216" i="20"/>
  <c r="H5200" i="20"/>
  <c r="H5797" i="20"/>
  <c r="H5781" i="20"/>
  <c r="H5765" i="20"/>
  <c r="H5749" i="20"/>
  <c r="H5733" i="20"/>
  <c r="H5717" i="20"/>
  <c r="H5701" i="20"/>
  <c r="H5685" i="20"/>
  <c r="H5669" i="20"/>
  <c r="H5653" i="20"/>
  <c r="H5637" i="20"/>
  <c r="H5621" i="20"/>
  <c r="H5605" i="20"/>
  <c r="H5589" i="20"/>
  <c r="H5573" i="20"/>
  <c r="H5557" i="20"/>
  <c r="H5541" i="20"/>
  <c r="H5525" i="20"/>
  <c r="H5509" i="20"/>
  <c r="H5493" i="20"/>
  <c r="H5477" i="20"/>
  <c r="H5461" i="20"/>
  <c r="H5445" i="20"/>
  <c r="H5429" i="20"/>
  <c r="H5413" i="20"/>
  <c r="H5397" i="20"/>
  <c r="H5381" i="20"/>
  <c r="H5365" i="20"/>
  <c r="H5349" i="20"/>
  <c r="H5333" i="20"/>
  <c r="H5317" i="20"/>
  <c r="H5798" i="20"/>
  <c r="H5782" i="20"/>
  <c r="H5766" i="20"/>
  <c r="H5750" i="20"/>
  <c r="H5734" i="20"/>
  <c r="H5718" i="20"/>
  <c r="H5702" i="20"/>
  <c r="H5686" i="20"/>
  <c r="H5670" i="20"/>
  <c r="H5654" i="20"/>
  <c r="H5638" i="20"/>
  <c r="H5622" i="20"/>
  <c r="H5606" i="20"/>
  <c r="H5590" i="20"/>
  <c r="H5574" i="20"/>
  <c r="H5558" i="20"/>
  <c r="H5542" i="20"/>
  <c r="H5526" i="20"/>
  <c r="H5510" i="20"/>
  <c r="H5494" i="20"/>
  <c r="H5478" i="20"/>
  <c r="H5462" i="20"/>
  <c r="H5446" i="20"/>
  <c r="H5430" i="20"/>
  <c r="H5414" i="20"/>
  <c r="H5398" i="20"/>
  <c r="H5382" i="20"/>
  <c r="H5366" i="20"/>
  <c r="H5350" i="20"/>
  <c r="H5334" i="20"/>
  <c r="H5318" i="20"/>
  <c r="H5302" i="20"/>
  <c r="H5286" i="20"/>
  <c r="H5270" i="20"/>
  <c r="H5254" i="20"/>
  <c r="H5238" i="20"/>
  <c r="H5222" i="20"/>
  <c r="H5195" i="20"/>
  <c r="H5179" i="20"/>
  <c r="H5163" i="20"/>
  <c r="H5147" i="20"/>
  <c r="H5131" i="20"/>
  <c r="H5115" i="20"/>
  <c r="H5099" i="20"/>
  <c r="H5083" i="20"/>
  <c r="H5067" i="20"/>
  <c r="H5051" i="20"/>
  <c r="H5035" i="20"/>
  <c r="H5019" i="20"/>
  <c r="H5003" i="20"/>
  <c r="H4987" i="20"/>
  <c r="H4971" i="20"/>
  <c r="H4955" i="20"/>
  <c r="H4939" i="20"/>
  <c r="H4923" i="20"/>
  <c r="H4907" i="20"/>
  <c r="H4891" i="20"/>
  <c r="H4875" i="20"/>
  <c r="H4859" i="20"/>
  <c r="H4843" i="20"/>
  <c r="H4827" i="20"/>
  <c r="H4811" i="20"/>
  <c r="H4795" i="20"/>
  <c r="H4779" i="20"/>
  <c r="H4763" i="20"/>
  <c r="H4747" i="20"/>
  <c r="H4731" i="20"/>
  <c r="H4715" i="20"/>
  <c r="H4699" i="20"/>
  <c r="H4683" i="20"/>
  <c r="H5196" i="20"/>
  <c r="H5180" i="20"/>
  <c r="H5164" i="20"/>
  <c r="H5148" i="20"/>
  <c r="H5132" i="20"/>
  <c r="H5116" i="20"/>
  <c r="H5100" i="20"/>
  <c r="H5084" i="20"/>
  <c r="H5068" i="20"/>
  <c r="H5052" i="20"/>
  <c r="H5036" i="20"/>
  <c r="H5020" i="20"/>
  <c r="H5004" i="20"/>
  <c r="H4988" i="20"/>
  <c r="H4972" i="20"/>
  <c r="H4956" i="20"/>
  <c r="H4940" i="20"/>
  <c r="H4924" i="20"/>
  <c r="H4908" i="20"/>
  <c r="H4892" i="20"/>
  <c r="H4876" i="20"/>
  <c r="H4860" i="20"/>
  <c r="H4844" i="20"/>
  <c r="H4828" i="20"/>
  <c r="H4812" i="20"/>
  <c r="H4796" i="20"/>
  <c r="H4780" i="20"/>
  <c r="H4764" i="20"/>
  <c r="H4748" i="20"/>
  <c r="H4732" i="20"/>
  <c r="H4716" i="20"/>
  <c r="H4700" i="20"/>
  <c r="H4684" i="20"/>
  <c r="H5305" i="20"/>
  <c r="H5289" i="20"/>
  <c r="H5273" i="20"/>
  <c r="H5257" i="20"/>
  <c r="H5241" i="20"/>
  <c r="H5225" i="20"/>
  <c r="H5209" i="20"/>
  <c r="H5193" i="20"/>
  <c r="H5177" i="20"/>
  <c r="H5161" i="20"/>
  <c r="H5145" i="20"/>
  <c r="H5129" i="20"/>
  <c r="H5113" i="20"/>
  <c r="H5097" i="20"/>
  <c r="H5081" i="20"/>
  <c r="H5065" i="20"/>
  <c r="H5049" i="20"/>
  <c r="H5033" i="20"/>
  <c r="H5017" i="20"/>
  <c r="H5001" i="20"/>
  <c r="H4985" i="20"/>
  <c r="H4969" i="20"/>
  <c r="H4953" i="20"/>
  <c r="H4937" i="20"/>
  <c r="H4921" i="20"/>
  <c r="H4905" i="20"/>
  <c r="H4889" i="20"/>
  <c r="H4873" i="20"/>
  <c r="H4857" i="20"/>
  <c r="H4841" i="20"/>
  <c r="H4825" i="20"/>
  <c r="H4809" i="20"/>
  <c r="H4793" i="20"/>
  <c r="H4777" i="20"/>
  <c r="H4761" i="20"/>
  <c r="H4745" i="20"/>
  <c r="H4729" i="20"/>
  <c r="H4713" i="20"/>
  <c r="H5194" i="20"/>
  <c r="H5178" i="20"/>
  <c r="H5162" i="20"/>
  <c r="H5146" i="20"/>
  <c r="H5130" i="20"/>
  <c r="H5114" i="20"/>
  <c r="H5098" i="20"/>
  <c r="H5082" i="20"/>
  <c r="H5066" i="20"/>
  <c r="H5050" i="20"/>
  <c r="H5034" i="20"/>
  <c r="H5018" i="20"/>
  <c r="H5002" i="20"/>
  <c r="H4978" i="20"/>
  <c r="H4946" i="20"/>
  <c r="H4914" i="20"/>
  <c r="H4882" i="20"/>
  <c r="H4850" i="20"/>
  <c r="H4818" i="20"/>
  <c r="H4786" i="20"/>
  <c r="H4754" i="20"/>
  <c r="H4722" i="20"/>
  <c r="H4690" i="20"/>
  <c r="H4643" i="20"/>
  <c r="H4611" i="20"/>
  <c r="H4579" i="20"/>
  <c r="H4547" i="20"/>
  <c r="H4515" i="20"/>
  <c r="H4483" i="20"/>
  <c r="H4451" i="20"/>
  <c r="H4419" i="20"/>
  <c r="H4387" i="20"/>
  <c r="H4355" i="20"/>
  <c r="H4323" i="20"/>
  <c r="H4291" i="20"/>
  <c r="H4259" i="20"/>
  <c r="H4227" i="20"/>
  <c r="H4195" i="20"/>
  <c r="H4163" i="20"/>
  <c r="H4131" i="20"/>
  <c r="H4099" i="20"/>
  <c r="H4067" i="20"/>
  <c r="H4035" i="20"/>
  <c r="H4003" i="20"/>
  <c r="H3971" i="20"/>
  <c r="H4640" i="20"/>
  <c r="H4608" i="20"/>
  <c r="H4576" i="20"/>
  <c r="H4544" i="20"/>
  <c r="H4512" i="20"/>
  <c r="H4480" i="20"/>
  <c r="H4448" i="20"/>
  <c r="H4416" i="20"/>
  <c r="H4384" i="20"/>
  <c r="H4352" i="20"/>
  <c r="H4320" i="20"/>
  <c r="H4288" i="20"/>
  <c r="H4256" i="20"/>
  <c r="H4224" i="20"/>
  <c r="H4192" i="20"/>
  <c r="H4160" i="20"/>
  <c r="H4128" i="20"/>
  <c r="H4096" i="20"/>
  <c r="H4064" i="20"/>
  <c r="H4032" i="20"/>
  <c r="H4000" i="20"/>
  <c r="H4689" i="20"/>
  <c r="H4657" i="20"/>
  <c r="H4625" i="20"/>
  <c r="H4593" i="20"/>
  <c r="H4561" i="20"/>
  <c r="H4529" i="20"/>
  <c r="H4497" i="20"/>
  <c r="H4465" i="20"/>
  <c r="H4433" i="20"/>
  <c r="H4401" i="20"/>
  <c r="H4369" i="20"/>
  <c r="H4337" i="20"/>
  <c r="H4305" i="20"/>
  <c r="H4273" i="20"/>
  <c r="H4241" i="20"/>
  <c r="H4209" i="20"/>
  <c r="H4177" i="20"/>
  <c r="H4145" i="20"/>
  <c r="H4113" i="20"/>
  <c r="H4081" i="20"/>
  <c r="H4678" i="20"/>
  <c r="H4646" i="20"/>
  <c r="H4614" i="20"/>
  <c r="H4582" i="20"/>
  <c r="H4550" i="20"/>
  <c r="H4518" i="20"/>
  <c r="H4486" i="20"/>
  <c r="H4454" i="20"/>
  <c r="H4422" i="20"/>
  <c r="H4390" i="20"/>
  <c r="H4358" i="20"/>
  <c r="H4326" i="20"/>
  <c r="H4294" i="20"/>
  <c r="H4262" i="20"/>
  <c r="H4230" i="20"/>
  <c r="H4198" i="20"/>
  <c r="H4166" i="20"/>
  <c r="H4134" i="20"/>
  <c r="H4102" i="20"/>
  <c r="H4070" i="20"/>
  <c r="H4038" i="20"/>
  <c r="H3963" i="20"/>
  <c r="H3931" i="20"/>
  <c r="H3899" i="20"/>
  <c r="H3867" i="20"/>
  <c r="H3835" i="20"/>
  <c r="H3803" i="20"/>
  <c r="H3771" i="20"/>
  <c r="H3739" i="20"/>
  <c r="H3707" i="20"/>
  <c r="H3675" i="20"/>
  <c r="H3643" i="20"/>
  <c r="H3611" i="20"/>
  <c r="H3579" i="20"/>
  <c r="H3547" i="20"/>
  <c r="H3515" i="20"/>
  <c r="H3483" i="20"/>
  <c r="H3451" i="20"/>
  <c r="H3445" i="20"/>
  <c r="H3960" i="20"/>
  <c r="H3928" i="20"/>
  <c r="H3896" i="20"/>
  <c r="H3864" i="20"/>
  <c r="H3832" i="20"/>
  <c r="H3800" i="20"/>
  <c r="H3768" i="20"/>
  <c r="H3736" i="20"/>
  <c r="H3704" i="20"/>
  <c r="H3672" i="20"/>
  <c r="H3640" i="20"/>
  <c r="H3608" i="20"/>
  <c r="H3576" i="20"/>
  <c r="H3544" i="20"/>
  <c r="H3512" i="20"/>
  <c r="H3480" i="20"/>
  <c r="H3440" i="20"/>
  <c r="H4029" i="20"/>
  <c r="H3989" i="20"/>
  <c r="H3945" i="20"/>
  <c r="H3901" i="20"/>
  <c r="H3861" i="20"/>
  <c r="H3817" i="20"/>
  <c r="H3773" i="20"/>
  <c r="H3733" i="20"/>
  <c r="H3689" i="20"/>
  <c r="H3645" i="20"/>
  <c r="H3605" i="20"/>
  <c r="H3561" i="20"/>
  <c r="H3517" i="20"/>
  <c r="H3461" i="20"/>
  <c r="H3978" i="20"/>
  <c r="H3934" i="20"/>
  <c r="H3894" i="20"/>
  <c r="H3850" i="20"/>
  <c r="H3806" i="20"/>
  <c r="H3766" i="20"/>
  <c r="H3722" i="20"/>
  <c r="H3678" i="20"/>
  <c r="H3638" i="20"/>
  <c r="H3594" i="20"/>
  <c r="H3550" i="20"/>
  <c r="H3510" i="20"/>
  <c r="H3466" i="20"/>
  <c r="H3419" i="20"/>
  <c r="H3425" i="20"/>
  <c r="H3407" i="20"/>
  <c r="H3363" i="20"/>
  <c r="H3323" i="20"/>
  <c r="H3279" i="20"/>
  <c r="H3235" i="20"/>
  <c r="H3195" i="20"/>
  <c r="H3151" i="20"/>
  <c r="H3107" i="20"/>
  <c r="H3404" i="20"/>
  <c r="H3360" i="20"/>
  <c r="H3316" i="20"/>
  <c r="H3276" i="20"/>
  <c r="H3232" i="20"/>
  <c r="H3188" i="20"/>
  <c r="H3148" i="20"/>
  <c r="H3104" i="20"/>
  <c r="H3393" i="20"/>
  <c r="H3353" i="20"/>
  <c r="H3309" i="20"/>
  <c r="H3265" i="20"/>
  <c r="H3225" i="20"/>
  <c r="H3181" i="20"/>
  <c r="H3137" i="20"/>
  <c r="H3097" i="20"/>
  <c r="H3390" i="20"/>
  <c r="H3346" i="20"/>
  <c r="H3306" i="20"/>
  <c r="H3262" i="20"/>
  <c r="H3218" i="20"/>
  <c r="H3178" i="20"/>
  <c r="H3134" i="20"/>
  <c r="H3090" i="20"/>
  <c r="H3047" i="20"/>
  <c r="H3003" i="20"/>
  <c r="H2959" i="20"/>
  <c r="H2919" i="20"/>
  <c r="H2875" i="20"/>
  <c r="H2831" i="20"/>
  <c r="H2791" i="20"/>
  <c r="H2747" i="20"/>
  <c r="H2703" i="20"/>
  <c r="H2663" i="20"/>
  <c r="H2619" i="20"/>
  <c r="H2575" i="20"/>
  <c r="H2535" i="20"/>
  <c r="H2491" i="20"/>
  <c r="H2447" i="20"/>
  <c r="H2407" i="20"/>
  <c r="H2363" i="20"/>
  <c r="H2319" i="20"/>
  <c r="H2279" i="20"/>
  <c r="H2235" i="20"/>
  <c r="H2191" i="20"/>
  <c r="H2151" i="20"/>
  <c r="H2107" i="20"/>
  <c r="H2055" i="20"/>
  <c r="H1995" i="20"/>
  <c r="H1943" i="20"/>
  <c r="H1883" i="20"/>
  <c r="H1823" i="20"/>
  <c r="H3052" i="20"/>
  <c r="H2992" i="20"/>
  <c r="H2936" i="20"/>
  <c r="H2880" i="20"/>
  <c r="H2824" i="20"/>
  <c r="H2764" i="20"/>
  <c r="H2712" i="20"/>
  <c r="H2652" i="20"/>
  <c r="H2592" i="20"/>
  <c r="H2540" i="20"/>
  <c r="H2480" i="20"/>
  <c r="H2424" i="20"/>
  <c r="H2368" i="20"/>
  <c r="H2312" i="20"/>
  <c r="H2252" i="20"/>
  <c r="H2200" i="20"/>
  <c r="H2140" i="20"/>
  <c r="H2080" i="20"/>
  <c r="H2028" i="20"/>
  <c r="H1968" i="20"/>
  <c r="H1912" i="20"/>
  <c r="H1856" i="20"/>
  <c r="H1800" i="20"/>
  <c r="H3021" i="20"/>
  <c r="H2969" i="20"/>
  <c r="H2909" i="20"/>
  <c r="H2849" i="20"/>
  <c r="H2797" i="20"/>
  <c r="H2737" i="20"/>
  <c r="H2681" i="20"/>
  <c r="H2625" i="20"/>
  <c r="H2569" i="20"/>
  <c r="H2509" i="20"/>
  <c r="H2457" i="20"/>
  <c r="H2397" i="20"/>
  <c r="H2337" i="20"/>
  <c r="H2285" i="20"/>
  <c r="H2225" i="20"/>
  <c r="H2169" i="20"/>
  <c r="H2113" i="20"/>
  <c r="H2057" i="20"/>
  <c r="H1997" i="20"/>
  <c r="H1945" i="20"/>
  <c r="H1885" i="20"/>
  <c r="H1825" i="20"/>
  <c r="H3038" i="20"/>
  <c r="H2978" i="20"/>
  <c r="H2922" i="20"/>
  <c r="H2866" i="20"/>
  <c r="H2810" i="20"/>
  <c r="H2750" i="20"/>
  <c r="H2698" i="20"/>
  <c r="H2622" i="20"/>
  <c r="H2542" i="20"/>
  <c r="H2474" i="20"/>
  <c r="H2394" i="20"/>
  <c r="H2318" i="20"/>
  <c r="H2246" i="20"/>
  <c r="H2170" i="20"/>
  <c r="H2090" i="20"/>
  <c r="H2022" i="20"/>
  <c r="H1942" i="20"/>
  <c r="H1862" i="20"/>
  <c r="H1775" i="20"/>
  <c r="H1695" i="20"/>
  <c r="H1623" i="20"/>
  <c r="H1547" i="20"/>
  <c r="H1471" i="20"/>
  <c r="H1768" i="20"/>
  <c r="H1700" i="20"/>
  <c r="H1620" i="20"/>
  <c r="H1540" i="20"/>
  <c r="H1472" i="20"/>
  <c r="H1773" i="20"/>
  <c r="H1697" i="20"/>
  <c r="H1621" i="20"/>
  <c r="H1549" i="20"/>
  <c r="H1469" i="20"/>
  <c r="H1750" i="20"/>
  <c r="H1670" i="20"/>
  <c r="H1590" i="20"/>
  <c r="H1522" i="20"/>
  <c r="H1442" i="20"/>
  <c r="H1363" i="20"/>
  <c r="H1291" i="20"/>
  <c r="H1215" i="20"/>
  <c r="H1384" i="20"/>
  <c r="H1316" i="20"/>
  <c r="H1236" i="20"/>
  <c r="H1401" i="20"/>
  <c r="H1329" i="20"/>
  <c r="H1249" i="20"/>
  <c r="H1390" i="20"/>
  <c r="H1314" i="20"/>
  <c r="H1238" i="20"/>
  <c r="H1159" i="20"/>
  <c r="H1091" i="20"/>
  <c r="H991" i="20"/>
  <c r="H883" i="20"/>
  <c r="H791" i="20"/>
  <c r="H687" i="20"/>
  <c r="H583" i="20"/>
  <c r="H6107" i="20"/>
  <c r="H6131" i="20"/>
  <c r="H6270" i="20"/>
  <c r="H6414" i="20"/>
  <c r="H6210" i="20"/>
  <c r="H6354" i="20"/>
  <c r="H6549" i="20"/>
  <c r="H6439" i="20"/>
  <c r="H6670" i="20"/>
  <c r="H1132" i="20"/>
  <c r="H1000" i="20"/>
  <c r="H856" i="20"/>
  <c r="H732" i="20"/>
  <c r="H1189" i="20"/>
  <c r="H997" i="20"/>
  <c r="H829" i="20"/>
  <c r="H641" i="20"/>
  <c r="H1058" i="20"/>
  <c r="H818" i="20"/>
  <c r="H578" i="20"/>
  <c r="H6780" i="20"/>
  <c r="H6764" i="20"/>
  <c r="H6748" i="20"/>
  <c r="H6732" i="20"/>
  <c r="H6793" i="20"/>
  <c r="H6777" i="20"/>
  <c r="H6761" i="20"/>
  <c r="H6745" i="20"/>
  <c r="H6729" i="20"/>
  <c r="H6713" i="20"/>
  <c r="H6775" i="20"/>
  <c r="H6723" i="20"/>
  <c r="H6766" i="20"/>
  <c r="H6746" i="20"/>
  <c r="H6714" i="20"/>
  <c r="H6718" i="20"/>
  <c r="H6786" i="20"/>
  <c r="H6738" i="20"/>
  <c r="H6767" i="20"/>
  <c r="H6731" i="20"/>
  <c r="H6700" i="20"/>
  <c r="H6644" i="20"/>
  <c r="G151" i="3" s="1"/>
  <c r="H6680" i="20"/>
  <c r="H6658" i="20"/>
  <c r="H6642" i="20"/>
  <c r="H6626" i="20"/>
  <c r="H6610" i="20"/>
  <c r="H6708" i="20"/>
  <c r="H6676" i="20"/>
  <c r="H6652" i="20"/>
  <c r="H6620" i="20"/>
  <c r="H6598" i="20"/>
  <c r="H6583" i="20"/>
  <c r="H6567" i="20"/>
  <c r="H6551" i="20"/>
  <c r="H6535" i="20"/>
  <c r="H6519" i="20"/>
  <c r="H6503" i="20"/>
  <c r="H6474" i="20"/>
  <c r="H6654" i="20"/>
  <c r="H6612" i="20"/>
  <c r="H6478" i="20"/>
  <c r="H6659" i="20"/>
  <c r="H6627" i="20"/>
  <c r="H6590" i="20"/>
  <c r="H6574" i="20"/>
  <c r="H6558" i="20"/>
  <c r="H6542" i="20"/>
  <c r="H6526" i="20"/>
  <c r="H6510" i="20"/>
  <c r="H6494" i="20"/>
  <c r="H6790" i="20"/>
  <c r="H6653" i="20"/>
  <c r="H6621" i="20"/>
  <c r="H6600" i="20"/>
  <c r="H6588" i="20"/>
  <c r="H6556" i="20"/>
  <c r="H6524" i="20"/>
  <c r="H6492" i="20"/>
  <c r="H6441" i="20"/>
  <c r="H6409" i="20"/>
  <c r="G140" i="3" s="1"/>
  <c r="H6393" i="20"/>
  <c r="H6377" i="20"/>
  <c r="H6337" i="20"/>
  <c r="H6273" i="20"/>
  <c r="H6209" i="20"/>
  <c r="H6171" i="20"/>
  <c r="H6155" i="20"/>
  <c r="H6460" i="20"/>
  <c r="H6444" i="20"/>
  <c r="H6412" i="20"/>
  <c r="H6309" i="20"/>
  <c r="H6245" i="20"/>
  <c r="H6180" i="20"/>
  <c r="H6164" i="20"/>
  <c r="H6148" i="20"/>
  <c r="H6424" i="20"/>
  <c r="H6400" i="20"/>
  <c r="H6384" i="20"/>
  <c r="H6361" i="20"/>
  <c r="H6297" i="20"/>
  <c r="H6233" i="20"/>
  <c r="H6181" i="20"/>
  <c r="H6165" i="20"/>
  <c r="H6149" i="20"/>
  <c r="H6479" i="20"/>
  <c r="H6463" i="20"/>
  <c r="H6449" i="20"/>
  <c r="H6420" i="20"/>
  <c r="H6333" i="20"/>
  <c r="H6269" i="20"/>
  <c r="H6205" i="20"/>
  <c r="H6170" i="20"/>
  <c r="H6154" i="20"/>
  <c r="H6406" i="20"/>
  <c r="H6374" i="20"/>
  <c r="H6356" i="20"/>
  <c r="G76" i="3" s="1"/>
  <c r="H6340" i="20"/>
  <c r="H6324" i="20"/>
  <c r="H6308" i="20"/>
  <c r="H6292" i="20"/>
  <c r="H6276" i="20"/>
  <c r="H6260" i="20"/>
  <c r="H6244" i="20"/>
  <c r="H6228" i="20"/>
  <c r="H6212" i="20"/>
  <c r="H6196" i="20"/>
  <c r="H6359" i="20"/>
  <c r="H6311" i="20"/>
  <c r="H6247" i="20"/>
  <c r="H6183" i="20"/>
  <c r="H6079" i="20"/>
  <c r="H6063" i="20"/>
  <c r="H6047" i="20"/>
  <c r="H6031" i="20"/>
  <c r="H6015" i="20"/>
  <c r="H5999" i="20"/>
  <c r="H5983" i="20"/>
  <c r="H5967" i="20"/>
  <c r="H5951" i="20"/>
  <c r="H5935" i="20"/>
  <c r="H5919" i="20"/>
  <c r="H5903" i="20"/>
  <c r="H5887" i="20"/>
  <c r="H5871" i="20"/>
  <c r="H5855" i="20"/>
  <c r="H5839" i="20"/>
  <c r="H5823" i="20"/>
  <c r="H6088" i="20"/>
  <c r="H6072" i="20"/>
  <c r="H6056" i="20"/>
  <c r="H6040" i="20"/>
  <c r="H6024" i="20"/>
  <c r="H6008" i="20"/>
  <c r="H5992" i="20"/>
  <c r="H5976" i="20"/>
  <c r="H5960" i="20"/>
  <c r="H5944" i="20"/>
  <c r="H5928" i="20"/>
  <c r="H5912" i="20"/>
  <c r="H5896" i="20"/>
  <c r="H5880" i="20"/>
  <c r="H5864" i="20"/>
  <c r="H5848" i="20"/>
  <c r="H5832" i="20"/>
  <c r="H5816" i="20"/>
  <c r="H6085" i="20"/>
  <c r="H6069" i="20"/>
  <c r="H6053" i="20"/>
  <c r="H6037" i="20"/>
  <c r="H6021" i="20"/>
  <c r="H6005" i="20"/>
  <c r="H5989" i="20"/>
  <c r="H5973" i="20"/>
  <c r="H5957" i="20"/>
  <c r="H5941" i="20"/>
  <c r="H5925" i="20"/>
  <c r="H5909" i="20"/>
  <c r="H5893" i="20"/>
  <c r="H5877" i="20"/>
  <c r="H5861" i="20"/>
  <c r="H5845" i="20"/>
  <c r="H5829" i="20"/>
  <c r="H5813" i="20"/>
  <c r="H6082" i="20"/>
  <c r="H6066" i="20"/>
  <c r="H6050" i="20"/>
  <c r="H6034" i="20"/>
  <c r="H6018" i="20"/>
  <c r="H6002" i="20"/>
  <c r="H5986" i="20"/>
  <c r="H5970" i="20"/>
  <c r="H5954" i="20"/>
  <c r="H5938" i="20"/>
  <c r="H5922" i="20"/>
  <c r="H5906" i="20"/>
  <c r="H5890" i="20"/>
  <c r="H5874" i="20"/>
  <c r="H5858" i="20"/>
  <c r="H5842" i="20"/>
  <c r="H5826" i="20"/>
  <c r="H5810" i="20"/>
  <c r="H5799" i="20"/>
  <c r="H5783" i="20"/>
  <c r="H5767" i="20"/>
  <c r="H5751" i="20"/>
  <c r="H5735" i="20"/>
  <c r="H5719" i="20"/>
  <c r="H5703" i="20"/>
  <c r="H5687" i="20"/>
  <c r="H5671" i="20"/>
  <c r="H5655" i="20"/>
  <c r="H5639" i="20"/>
  <c r="H5623" i="20"/>
  <c r="H5607" i="20"/>
  <c r="H5591" i="20"/>
  <c r="H5575" i="20"/>
  <c r="H5559" i="20"/>
  <c r="H5543" i="20"/>
  <c r="H5527" i="20"/>
  <c r="H5511" i="20"/>
  <c r="H5495" i="20"/>
  <c r="H5479" i="20"/>
  <c r="H5463" i="20"/>
  <c r="H5447" i="20"/>
  <c r="H5431" i="20"/>
  <c r="H5415" i="20"/>
  <c r="H5399" i="20"/>
  <c r="H5383" i="20"/>
  <c r="H5367" i="20"/>
  <c r="H5351" i="20"/>
  <c r="H5335" i="20"/>
  <c r="H5319" i="20"/>
  <c r="H5303" i="20"/>
  <c r="H5287" i="20"/>
  <c r="H5271" i="20"/>
  <c r="H5255" i="20"/>
  <c r="H5239" i="20"/>
  <c r="H5223" i="20"/>
  <c r="H5207" i="20"/>
  <c r="H5804" i="20"/>
  <c r="H5788" i="20"/>
  <c r="H5772" i="20"/>
  <c r="H5756" i="20"/>
  <c r="H5740" i="20"/>
  <c r="H5724" i="20"/>
  <c r="H5708" i="20"/>
  <c r="H5692" i="20"/>
  <c r="H5676" i="20"/>
  <c r="H5660" i="20"/>
  <c r="H5644" i="20"/>
  <c r="H5628" i="20"/>
  <c r="H5612" i="20"/>
  <c r="H5596" i="20"/>
  <c r="H5580" i="20"/>
  <c r="H5564" i="20"/>
  <c r="H5548" i="20"/>
  <c r="H5532" i="20"/>
  <c r="H5516" i="20"/>
  <c r="H5500" i="20"/>
  <c r="H5484" i="20"/>
  <c r="H5468" i="20"/>
  <c r="H5452" i="20"/>
  <c r="H5436" i="20"/>
  <c r="H5420" i="20"/>
  <c r="H5404" i="20"/>
  <c r="H5388" i="20"/>
  <c r="H5372" i="20"/>
  <c r="H5356" i="20"/>
  <c r="H5340" i="20"/>
  <c r="H5324" i="20"/>
  <c r="H5308" i="20"/>
  <c r="H5292" i="20"/>
  <c r="H5276" i="20"/>
  <c r="H5260" i="20"/>
  <c r="H5244" i="20"/>
  <c r="H5228" i="20"/>
  <c r="H5212" i="20"/>
  <c r="H5313" i="20"/>
  <c r="H5793" i="20"/>
  <c r="H5777" i="20"/>
  <c r="H5761" i="20"/>
  <c r="H5745" i="20"/>
  <c r="H5729" i="20"/>
  <c r="H5713" i="20"/>
  <c r="H5697" i="20"/>
  <c r="H5681" i="20"/>
  <c r="H5665" i="20"/>
  <c r="H5649" i="20"/>
  <c r="H5633" i="20"/>
  <c r="H5617" i="20"/>
  <c r="H5601" i="20"/>
  <c r="H5585" i="20"/>
  <c r="H5569" i="20"/>
  <c r="H5553" i="20"/>
  <c r="H5537" i="20"/>
  <c r="H5521" i="20"/>
  <c r="H5505" i="20"/>
  <c r="H5489" i="20"/>
  <c r="H5473" i="20"/>
  <c r="H5457" i="20"/>
  <c r="H5441" i="20"/>
  <c r="H5425" i="20"/>
  <c r="H5409" i="20"/>
  <c r="H5393" i="20"/>
  <c r="H5377" i="20"/>
  <c r="H5361" i="20"/>
  <c r="H5345" i="20"/>
  <c r="H5329" i="20"/>
  <c r="H5309" i="20"/>
  <c r="H5794" i="20"/>
  <c r="H5778" i="20"/>
  <c r="H5762" i="20"/>
  <c r="H5746" i="20"/>
  <c r="H5730" i="20"/>
  <c r="H5714" i="20"/>
  <c r="H5698" i="20"/>
  <c r="H5682" i="20"/>
  <c r="H5666" i="20"/>
  <c r="H5650" i="20"/>
  <c r="H5634" i="20"/>
  <c r="H5618" i="20"/>
  <c r="H5602" i="20"/>
  <c r="H5586" i="20"/>
  <c r="H5570" i="20"/>
  <c r="H5554" i="20"/>
  <c r="H5538" i="20"/>
  <c r="H5522" i="20"/>
  <c r="H5506" i="20"/>
  <c r="H5490" i="20"/>
  <c r="H5474" i="20"/>
  <c r="H5458" i="20"/>
  <c r="H5442" i="20"/>
  <c r="H5426" i="20"/>
  <c r="H5410" i="20"/>
  <c r="H5394" i="20"/>
  <c r="H5378" i="20"/>
  <c r="H5362" i="20"/>
  <c r="H5346" i="20"/>
  <c r="H5330" i="20"/>
  <c r="H5314" i="20"/>
  <c r="H5298" i="20"/>
  <c r="G61" i="3" s="1"/>
  <c r="H5282" i="20"/>
  <c r="H5266" i="20"/>
  <c r="H5250" i="20"/>
  <c r="H5234" i="20"/>
  <c r="H5218" i="20"/>
  <c r="H5191" i="20"/>
  <c r="H5175" i="20"/>
  <c r="H5159" i="20"/>
  <c r="H5143" i="20"/>
  <c r="H5127" i="20"/>
  <c r="H5111" i="20"/>
  <c r="H5095" i="20"/>
  <c r="H5079" i="20"/>
  <c r="H5063" i="20"/>
  <c r="H5047" i="20"/>
  <c r="H5031" i="20"/>
  <c r="H5015" i="20"/>
  <c r="H4999" i="20"/>
  <c r="H4983" i="20"/>
  <c r="H4967" i="20"/>
  <c r="H4951" i="20"/>
  <c r="H4935" i="20"/>
  <c r="H4919" i="20"/>
  <c r="H4903" i="20"/>
  <c r="H4887" i="20"/>
  <c r="H4871" i="20"/>
  <c r="H4855" i="20"/>
  <c r="H4839" i="20"/>
  <c r="H4823" i="20"/>
  <c r="H4807" i="20"/>
  <c r="H4791" i="20"/>
  <c r="H4775" i="20"/>
  <c r="H4759" i="20"/>
  <c r="H4743" i="20"/>
  <c r="H4727" i="20"/>
  <c r="H4711" i="20"/>
  <c r="H4695" i="20"/>
  <c r="H4679" i="20"/>
  <c r="H5192" i="20"/>
  <c r="H5176" i="20"/>
  <c r="H5160" i="20"/>
  <c r="H5144" i="20"/>
  <c r="H5128" i="20"/>
  <c r="H5112" i="20"/>
  <c r="H5096" i="20"/>
  <c r="H5080" i="20"/>
  <c r="H5064" i="20"/>
  <c r="H5048" i="20"/>
  <c r="H5032" i="20"/>
  <c r="H5016" i="20"/>
  <c r="H5000" i="20"/>
  <c r="H4984" i="20"/>
  <c r="H4968" i="20"/>
  <c r="H4952" i="20"/>
  <c r="H4936" i="20"/>
  <c r="H4920" i="20"/>
  <c r="H4904" i="20"/>
  <c r="H4888" i="20"/>
  <c r="H4872" i="20"/>
  <c r="H4856" i="20"/>
  <c r="H4840" i="20"/>
  <c r="H4824" i="20"/>
  <c r="H4808" i="20"/>
  <c r="H4792" i="20"/>
  <c r="H4776" i="20"/>
  <c r="H4760" i="20"/>
  <c r="H4744" i="20"/>
  <c r="H4728" i="20"/>
  <c r="H4712" i="20"/>
  <c r="H4696" i="20"/>
  <c r="H4680" i="20"/>
  <c r="H5301" i="20"/>
  <c r="H5285" i="20"/>
  <c r="H5269" i="20"/>
  <c r="H5253" i="20"/>
  <c r="H5237" i="20"/>
  <c r="H5221" i="20"/>
  <c r="G60" i="3" s="1"/>
  <c r="H5205" i="20"/>
  <c r="H5189" i="20"/>
  <c r="H5173" i="20"/>
  <c r="H5157" i="20"/>
  <c r="H5141" i="20"/>
  <c r="H5125" i="20"/>
  <c r="H5109" i="20"/>
  <c r="H5093" i="20"/>
  <c r="H5077" i="20"/>
  <c r="H5061" i="20"/>
  <c r="H5045" i="20"/>
  <c r="H5029" i="20"/>
  <c r="H5013" i="20"/>
  <c r="H4997" i="20"/>
  <c r="H4981" i="20"/>
  <c r="H4965" i="20"/>
  <c r="H4949" i="20"/>
  <c r="H4933" i="20"/>
  <c r="H4917" i="20"/>
  <c r="H4901" i="20"/>
  <c r="H4885" i="20"/>
  <c r="H4869" i="20"/>
  <c r="H4853" i="20"/>
  <c r="H4837" i="20"/>
  <c r="H4821" i="20"/>
  <c r="H4805" i="20"/>
  <c r="H4789" i="20"/>
  <c r="H4773" i="20"/>
  <c r="H4757" i="20"/>
  <c r="H4741" i="20"/>
  <c r="H4725" i="20"/>
  <c r="H5206" i="20"/>
  <c r="H5190" i="20"/>
  <c r="H5174" i="20"/>
  <c r="H5158" i="20"/>
  <c r="H5142" i="20"/>
  <c r="H5126" i="20"/>
  <c r="H5110" i="20"/>
  <c r="H5094" i="20"/>
  <c r="H5078" i="20"/>
  <c r="G39" i="3" s="1"/>
  <c r="H5062" i="20"/>
  <c r="H5046" i="20"/>
  <c r="H5030" i="20"/>
  <c r="H5014" i="20"/>
  <c r="H4998" i="20"/>
  <c r="H4966" i="20"/>
  <c r="H4934" i="20"/>
  <c r="H4902" i="20"/>
  <c r="H4870" i="20"/>
  <c r="H4838" i="20"/>
  <c r="H4806" i="20"/>
  <c r="H4774" i="20"/>
  <c r="H4742" i="20"/>
  <c r="H4710" i="20"/>
  <c r="H4663" i="20"/>
  <c r="H4631" i="20"/>
  <c r="H4599" i="20"/>
  <c r="H4567" i="20"/>
  <c r="H4535" i="20"/>
  <c r="H4503" i="20"/>
  <c r="H4471" i="20"/>
  <c r="H4439" i="20"/>
  <c r="H4407" i="20"/>
  <c r="H4375" i="20"/>
  <c r="H4343" i="20"/>
  <c r="H4311" i="20"/>
  <c r="H4279" i="20"/>
  <c r="H4247" i="20"/>
  <c r="H4215" i="20"/>
  <c r="H4183" i="20"/>
  <c r="H4151" i="20"/>
  <c r="H4119" i="20"/>
  <c r="H4087" i="20"/>
  <c r="H4055" i="20"/>
  <c r="H4023" i="20"/>
  <c r="H3991" i="20"/>
  <c r="H4660" i="20"/>
  <c r="H4628" i="20"/>
  <c r="H4596" i="20"/>
  <c r="H4564" i="20"/>
  <c r="H4532" i="20"/>
  <c r="H4500" i="20"/>
  <c r="H4468" i="20"/>
  <c r="H4436" i="20"/>
  <c r="H4404" i="20"/>
  <c r="H4372" i="20"/>
  <c r="H4340" i="20"/>
  <c r="H4308" i="20"/>
  <c r="H4276" i="20"/>
  <c r="H4244" i="20"/>
  <c r="H4212" i="20"/>
  <c r="H4180" i="20"/>
  <c r="H4148" i="20"/>
  <c r="H4116" i="20"/>
  <c r="H4084" i="20"/>
  <c r="H4052" i="20"/>
  <c r="H4020" i="20"/>
  <c r="H4709" i="20"/>
  <c r="H4677" i="20"/>
  <c r="H4645" i="20"/>
  <c r="H4613" i="20"/>
  <c r="H4581" i="20"/>
  <c r="H4549" i="20"/>
  <c r="H4517" i="20"/>
  <c r="H4485" i="20"/>
  <c r="H4453" i="20"/>
  <c r="H4421" i="20"/>
  <c r="H4389" i="20"/>
  <c r="H4357" i="20"/>
  <c r="H4325" i="20"/>
  <c r="H4293" i="20"/>
  <c r="H4261" i="20"/>
  <c r="H4229" i="20"/>
  <c r="H4197" i="20"/>
  <c r="H4165" i="20"/>
  <c r="H4133" i="20"/>
  <c r="H4101" i="20"/>
  <c r="H4069" i="20"/>
  <c r="H4666" i="20"/>
  <c r="H4634" i="20"/>
  <c r="H4602" i="20"/>
  <c r="H4570" i="20"/>
  <c r="H4538" i="20"/>
  <c r="H4506" i="20"/>
  <c r="H4474" i="20"/>
  <c r="H4442" i="20"/>
  <c r="H4410" i="20"/>
  <c r="H4378" i="20"/>
  <c r="H4346" i="20"/>
  <c r="H4314" i="20"/>
  <c r="H4282" i="20"/>
  <c r="H4250" i="20"/>
  <c r="H4218" i="20"/>
  <c r="H4186" i="20"/>
  <c r="H4154" i="20"/>
  <c r="H4122" i="20"/>
  <c r="H4090" i="20"/>
  <c r="H4058" i="20"/>
  <c r="H4026" i="20"/>
  <c r="H3951" i="20"/>
  <c r="H3919" i="20"/>
  <c r="H3887" i="20"/>
  <c r="H3855" i="20"/>
  <c r="H3823" i="20"/>
  <c r="H3791" i="20"/>
  <c r="H3759" i="20"/>
  <c r="H3727" i="20"/>
  <c r="H3695" i="20"/>
  <c r="H3663" i="20"/>
  <c r="H3631" i="20"/>
  <c r="G84" i="3" s="1"/>
  <c r="H3599" i="20"/>
  <c r="H3567" i="20"/>
  <c r="H3535" i="20"/>
  <c r="H3503" i="20"/>
  <c r="H3471" i="20"/>
  <c r="H3439" i="20"/>
  <c r="H3980" i="20"/>
  <c r="H3948" i="20"/>
  <c r="H3916" i="20"/>
  <c r="H3884" i="20"/>
  <c r="H3852" i="20"/>
  <c r="H3820" i="20"/>
  <c r="G150" i="3" s="1"/>
  <c r="H3788" i="20"/>
  <c r="H3756" i="20"/>
  <c r="H3724" i="20"/>
  <c r="H3692" i="20"/>
  <c r="H3660" i="20"/>
  <c r="H3628" i="20"/>
  <c r="H3596" i="20"/>
  <c r="H3564" i="20"/>
  <c r="H3532" i="20"/>
  <c r="H3500" i="20"/>
  <c r="G133" i="3" s="1"/>
  <c r="H3468" i="20"/>
  <c r="H3441" i="20"/>
  <c r="H4013" i="20"/>
  <c r="H3973" i="20"/>
  <c r="H3929" i="20"/>
  <c r="H3885" i="20"/>
  <c r="H3845" i="20"/>
  <c r="H3801" i="20"/>
  <c r="H3757" i="20"/>
  <c r="H3717" i="20"/>
  <c r="H3673" i="20"/>
  <c r="H3629" i="20"/>
  <c r="H3589" i="20"/>
  <c r="H3545" i="20"/>
  <c r="H3501" i="20"/>
  <c r="H4006" i="20"/>
  <c r="H3962" i="20"/>
  <c r="H3918" i="20"/>
  <c r="H3878" i="20"/>
  <c r="H3834" i="20"/>
  <c r="H3790" i="20"/>
  <c r="H3750" i="20"/>
  <c r="H3706" i="20"/>
  <c r="G22" i="3" s="1"/>
  <c r="H3662" i="20"/>
  <c r="H3622" i="20"/>
  <c r="H3578" i="20"/>
  <c r="H3534" i="20"/>
  <c r="H3494" i="20"/>
  <c r="H3450" i="20"/>
  <c r="H3424" i="20"/>
  <c r="H3434" i="20"/>
  <c r="H3391" i="20"/>
  <c r="H3347" i="20"/>
  <c r="H3307" i="20"/>
  <c r="G125" i="3" s="1"/>
  <c r="H3263" i="20"/>
  <c r="H3219" i="20"/>
  <c r="H3179" i="20"/>
  <c r="H3135" i="20"/>
  <c r="H3091" i="20"/>
  <c r="H3388" i="20"/>
  <c r="H3344" i="20"/>
  <c r="H3300" i="20"/>
  <c r="H3260" i="20"/>
  <c r="H3216" i="20"/>
  <c r="H3172" i="20"/>
  <c r="H3132" i="20"/>
  <c r="G149" i="3" s="1"/>
  <c r="H3088" i="20"/>
  <c r="H3377" i="20"/>
  <c r="H3337" i="20"/>
  <c r="H3293" i="20"/>
  <c r="H3249" i="20"/>
  <c r="H3209" i="20"/>
  <c r="H3165" i="20"/>
  <c r="H3121" i="20"/>
  <c r="H3081" i="20"/>
  <c r="H3374" i="20"/>
  <c r="G129" i="3" s="1"/>
  <c r="H3330" i="20"/>
  <c r="H3290" i="20"/>
  <c r="G124" i="3" s="1"/>
  <c r="H3246" i="20"/>
  <c r="H3202" i="20"/>
  <c r="G80" i="3" s="1"/>
  <c r="H3162" i="20"/>
  <c r="H3118" i="20"/>
  <c r="H3071" i="20"/>
  <c r="H3031" i="20"/>
  <c r="G144" i="3" s="1"/>
  <c r="H2987" i="20"/>
  <c r="H2943" i="20"/>
  <c r="G142" i="3" s="1"/>
  <c r="H2903" i="20"/>
  <c r="H2859" i="20"/>
  <c r="H2815" i="20"/>
  <c r="H2775" i="20"/>
  <c r="H2731" i="20"/>
  <c r="H2687" i="20"/>
  <c r="H2647" i="20"/>
  <c r="H2603" i="20"/>
  <c r="H2559" i="20"/>
  <c r="G19" i="3" s="1"/>
  <c r="H2519" i="20"/>
  <c r="G17" i="3" s="1"/>
  <c r="H2475" i="20"/>
  <c r="H2431" i="20"/>
  <c r="H2391" i="20"/>
  <c r="H2347" i="20"/>
  <c r="H2303" i="20"/>
  <c r="H2263" i="20"/>
  <c r="H2219" i="20"/>
  <c r="H2175" i="20"/>
  <c r="H2135" i="20"/>
  <c r="H2091" i="20"/>
  <c r="H2031" i="20"/>
  <c r="H1975" i="20"/>
  <c r="H1919" i="20"/>
  <c r="H1863" i="20"/>
  <c r="H1803" i="20"/>
  <c r="H3032" i="20"/>
  <c r="H2972" i="20"/>
  <c r="H2912" i="20"/>
  <c r="H2860" i="20"/>
  <c r="H2800" i="20"/>
  <c r="H2744" i="20"/>
  <c r="H2688" i="20"/>
  <c r="H2632" i="20"/>
  <c r="H2572" i="20"/>
  <c r="H2520" i="20"/>
  <c r="H2460" i="20"/>
  <c r="H2400" i="20"/>
  <c r="H2348" i="20"/>
  <c r="H2288" i="20"/>
  <c r="H2232" i="20"/>
  <c r="H2176" i="20"/>
  <c r="H2120" i="20"/>
  <c r="H2060" i="20"/>
  <c r="H2008" i="20"/>
  <c r="H1948" i="20"/>
  <c r="G70" i="3" s="1"/>
  <c r="H1888" i="20"/>
  <c r="H1836" i="20"/>
  <c r="H3057" i="20"/>
  <c r="H3001" i="20"/>
  <c r="H2945" i="20"/>
  <c r="H2889" i="20"/>
  <c r="H2829" i="20"/>
  <c r="G64" i="3" s="1"/>
  <c r="H2777" i="20"/>
  <c r="H2717" i="20"/>
  <c r="H2657" i="20"/>
  <c r="H2605" i="20"/>
  <c r="H2545" i="20"/>
  <c r="H2489" i="20"/>
  <c r="H2433" i="20"/>
  <c r="H2377" i="20"/>
  <c r="G53" i="3" s="1"/>
  <c r="H2317" i="20"/>
  <c r="H2265" i="20"/>
  <c r="H2205" i="20"/>
  <c r="H2145" i="20"/>
  <c r="H2093" i="20"/>
  <c r="H2033" i="20"/>
  <c r="H1977" i="20"/>
  <c r="H1921" i="20"/>
  <c r="H1865" i="20"/>
  <c r="H3070" i="20"/>
  <c r="H3018" i="20"/>
  <c r="H2958" i="20"/>
  <c r="H2898" i="20"/>
  <c r="H2846" i="20"/>
  <c r="H2786" i="20"/>
  <c r="H2730" i="20"/>
  <c r="G55" i="3" s="1"/>
  <c r="H2670" i="20"/>
  <c r="G42" i="3" s="1"/>
  <c r="H2598" i="20"/>
  <c r="H2518" i="20"/>
  <c r="H2446" i="20"/>
  <c r="H2366" i="20"/>
  <c r="H2286" i="20"/>
  <c r="H2218" i="20"/>
  <c r="H2138" i="20"/>
  <c r="G49" i="3" s="1"/>
  <c r="H2062" i="20"/>
  <c r="H1990" i="20"/>
  <c r="H1914" i="20"/>
  <c r="H1834" i="20"/>
  <c r="H1751" i="20"/>
  <c r="H1671" i="20"/>
  <c r="H1591" i="20"/>
  <c r="H1519" i="20"/>
  <c r="H1439" i="20"/>
  <c r="H1744" i="20"/>
  <c r="H1668" i="20"/>
  <c r="H1592" i="20"/>
  <c r="H1512" i="20"/>
  <c r="G46" i="3" s="1"/>
  <c r="H1444" i="20"/>
  <c r="H1745" i="20"/>
  <c r="H1665" i="20"/>
  <c r="G12" i="3" s="1"/>
  <c r="H1597" i="20"/>
  <c r="H1517" i="20"/>
  <c r="H1798" i="20"/>
  <c r="H1718" i="20"/>
  <c r="G14" i="3" s="1"/>
  <c r="H1646" i="20"/>
  <c r="H1566" i="20"/>
  <c r="G47" i="3" s="1"/>
  <c r="H1494" i="20"/>
  <c r="H1411" i="20"/>
  <c r="H1331" i="20"/>
  <c r="H1263" i="20"/>
  <c r="G32" i="3" s="1"/>
  <c r="H1188" i="20"/>
  <c r="H1356" i="20"/>
  <c r="H1284" i="20"/>
  <c r="H1208" i="20"/>
  <c r="H1373" i="20"/>
  <c r="H1305" i="20"/>
  <c r="G33" i="3" s="1"/>
  <c r="H1225" i="20"/>
  <c r="H1358" i="20"/>
  <c r="H1286" i="20"/>
  <c r="H1206" i="20"/>
  <c r="H1135" i="20"/>
  <c r="H1055" i="20"/>
  <c r="H951" i="20"/>
  <c r="H847" i="20"/>
  <c r="G118" i="3" s="1"/>
  <c r="H755" i="20"/>
  <c r="H647" i="20"/>
  <c r="H3435" i="20"/>
  <c r="H6115" i="20"/>
  <c r="G88" i="3" s="1"/>
  <c r="H6187" i="20"/>
  <c r="H6318" i="20"/>
  <c r="H6291" i="20"/>
  <c r="H6255" i="20"/>
  <c r="H6410" i="20"/>
  <c r="H6497" i="20"/>
  <c r="H6512" i="20"/>
  <c r="H6707" i="20"/>
  <c r="H1084" i="20"/>
  <c r="H940" i="20"/>
  <c r="H808" i="20"/>
  <c r="H652" i="20"/>
  <c r="H1125" i="20"/>
  <c r="H933" i="20"/>
  <c r="H769" i="20"/>
  <c r="H589" i="20"/>
  <c r="G109" i="3" s="1"/>
  <c r="H962" i="20"/>
  <c r="G23" i="3" s="1"/>
  <c r="H734" i="20"/>
  <c r="G114" i="3" s="1"/>
  <c r="H475" i="20"/>
  <c r="H292" i="20"/>
  <c r="H416" i="20"/>
  <c r="H104" i="20"/>
  <c r="H548" i="20"/>
  <c r="H172" i="20"/>
  <c r="H157" i="20"/>
  <c r="G11" i="3"/>
  <c r="G156" i="3"/>
  <c r="G67" i="3"/>
  <c r="G54" i="3"/>
  <c r="G63" i="3"/>
  <c r="G86" i="3"/>
  <c r="G136" i="3"/>
  <c r="G134" i="3"/>
  <c r="G123" i="3"/>
  <c r="G147" i="3"/>
  <c r="G78" i="3"/>
  <c r="G74" i="3"/>
  <c r="G6" i="3"/>
  <c r="G52" i="3"/>
  <c r="G13" i="3"/>
  <c r="G45" i="3"/>
  <c r="G48" i="3"/>
  <c r="G31" i="3"/>
  <c r="G27" i="3"/>
  <c r="G26" i="3"/>
  <c r="G139" i="3"/>
  <c r="G111" i="3"/>
  <c r="G110" i="3"/>
  <c r="G77" i="3"/>
  <c r="G138" i="3"/>
  <c r="G154" i="3"/>
  <c r="G10" i="3"/>
  <c r="G132" i="3"/>
  <c r="G21" i="3"/>
  <c r="G83" i="3"/>
  <c r="G82" i="3"/>
  <c r="G122" i="3"/>
  <c r="G130" i="3"/>
  <c r="G143" i="3"/>
  <c r="G66" i="3"/>
  <c r="G18" i="3"/>
  <c r="G9" i="3"/>
  <c r="G50" i="3"/>
  <c r="G72" i="3"/>
  <c r="G141" i="3"/>
  <c r="G44" i="3"/>
  <c r="G68" i="3"/>
  <c r="G36" i="3"/>
  <c r="G35" i="3"/>
  <c r="G30" i="3"/>
  <c r="G115" i="3"/>
  <c r="G113" i="3"/>
  <c r="G87" i="3"/>
  <c r="G137" i="3"/>
  <c r="G59" i="3"/>
  <c r="G38" i="3"/>
  <c r="G81" i="3"/>
  <c r="G128" i="3"/>
  <c r="G126" i="3"/>
  <c r="G43" i="3"/>
  <c r="G51" i="3"/>
  <c r="G71" i="3"/>
  <c r="G41" i="3"/>
  <c r="G73" i="3"/>
  <c r="G40" i="3"/>
  <c r="G58" i="3"/>
  <c r="G37" i="3"/>
  <c r="G16" i="3"/>
  <c r="G34" i="3"/>
  <c r="G119" i="3"/>
  <c r="G146" i="3"/>
  <c r="G152" i="3"/>
  <c r="G28" i="3"/>
  <c r="G121" i="3"/>
  <c r="G112" i="3"/>
  <c r="G29" i="3"/>
  <c r="G75" i="3"/>
  <c r="G62" i="3"/>
  <c r="G85" i="3"/>
  <c r="G135" i="3"/>
  <c r="G155" i="3"/>
  <c r="G131" i="3"/>
  <c r="G153" i="3"/>
  <c r="G127" i="3"/>
  <c r="G148" i="3"/>
  <c r="G79" i="3"/>
  <c r="G145" i="3"/>
  <c r="G7" i="3"/>
  <c r="G69" i="3"/>
  <c r="G65" i="3"/>
  <c r="G8" i="3"/>
  <c r="G57" i="3"/>
  <c r="G56" i="3"/>
  <c r="G20" i="3"/>
  <c r="G5" i="3"/>
  <c r="G15" i="3"/>
  <c r="G24" i="3"/>
  <c r="G120" i="3"/>
  <c r="G25" i="3"/>
  <c r="G117" i="3"/>
  <c r="G116" i="3"/>
  <c r="H318" i="20"/>
  <c r="H97" i="20"/>
  <c r="H388" i="20"/>
  <c r="H204" i="20"/>
  <c r="H113" i="20"/>
  <c r="H253" i="20"/>
  <c r="H51" i="20"/>
  <c r="H23" i="20"/>
  <c r="H448" i="20"/>
  <c r="H232" i="20"/>
  <c r="H354" i="20"/>
  <c r="H516" i="20"/>
  <c r="H260" i="20"/>
  <c r="H76" i="20"/>
  <c r="H141" i="20"/>
  <c r="H49" i="20"/>
  <c r="H185" i="20"/>
  <c r="H33" i="20"/>
  <c r="H410" i="20"/>
  <c r="H118" i="20"/>
  <c r="H563" i="20"/>
  <c r="G108" i="3" s="1"/>
  <c r="H190" i="20"/>
  <c r="H242" i="20"/>
  <c r="H414" i="20"/>
  <c r="H502" i="20"/>
  <c r="H558" i="20"/>
  <c r="H282" i="20"/>
  <c r="H386" i="20"/>
  <c r="H434" i="20"/>
  <c r="H466" i="20"/>
  <c r="H514" i="20"/>
  <c r="H546" i="20"/>
  <c r="H9" i="20"/>
  <c r="H25" i="20"/>
  <c r="H41" i="20"/>
  <c r="H57" i="20"/>
  <c r="H73" i="20"/>
  <c r="H89" i="20"/>
  <c r="H105" i="20"/>
  <c r="H121" i="20"/>
  <c r="H133" i="20"/>
  <c r="H149" i="20"/>
  <c r="H165" i="20"/>
  <c r="H177" i="20"/>
  <c r="H193" i="20"/>
  <c r="H222" i="20"/>
  <c r="H286" i="20"/>
  <c r="H350" i="20"/>
  <c r="H394" i="20"/>
  <c r="H36" i="20"/>
  <c r="H68" i="20"/>
  <c r="H92" i="20"/>
  <c r="H124" i="20"/>
  <c r="H156" i="20"/>
  <c r="H188" i="20"/>
  <c r="H220" i="20"/>
  <c r="H244" i="20"/>
  <c r="H276" i="20"/>
  <c r="H308" i="20"/>
  <c r="H340" i="20"/>
  <c r="H372" i="20"/>
  <c r="H404" i="20"/>
  <c r="H436" i="20"/>
  <c r="H468" i="20"/>
  <c r="H500" i="20"/>
  <c r="H532" i="20"/>
  <c r="H262" i="20"/>
  <c r="H322" i="20"/>
  <c r="H382" i="20"/>
  <c r="H24" i="20"/>
  <c r="H56" i="20"/>
  <c r="H88" i="20"/>
  <c r="H120" i="20"/>
  <c r="H152" i="20"/>
  <c r="H184" i="20"/>
  <c r="H216" i="20"/>
  <c r="H248" i="20"/>
  <c r="H280" i="20"/>
  <c r="H312" i="20"/>
  <c r="H368" i="20"/>
  <c r="H400" i="20"/>
  <c r="H432" i="20"/>
  <c r="H464" i="20"/>
  <c r="H488" i="20"/>
  <c r="H520" i="20"/>
  <c r="H552" i="20"/>
  <c r="H15" i="20"/>
  <c r="H43" i="20"/>
  <c r="H59" i="20"/>
  <c r="H213" i="20"/>
  <c r="H229" i="20"/>
  <c r="H245" i="20"/>
  <c r="H261" i="20"/>
  <c r="H277" i="20"/>
  <c r="H293" i="20"/>
  <c r="H309" i="20"/>
  <c r="H321" i="20"/>
  <c r="H337" i="20"/>
  <c r="H353" i="20"/>
  <c r="H369" i="20"/>
  <c r="H385" i="20"/>
  <c r="H401" i="20"/>
  <c r="H417" i="20"/>
  <c r="H433" i="20"/>
  <c r="H449" i="20"/>
  <c r="H465" i="20"/>
  <c r="H194" i="20"/>
  <c r="H62" i="20"/>
  <c r="H526" i="20"/>
  <c r="H210" i="20"/>
  <c r="H314" i="20"/>
  <c r="H402" i="20"/>
  <c r="H442" i="20"/>
  <c r="H482" i="20"/>
  <c r="H522" i="20"/>
  <c r="H554" i="20"/>
  <c r="H13" i="20"/>
  <c r="H29" i="20"/>
  <c r="H45" i="20"/>
  <c r="H61" i="20"/>
  <c r="H77" i="20"/>
  <c r="H93" i="20"/>
  <c r="H109" i="20"/>
  <c r="H125" i="20"/>
  <c r="H137" i="20"/>
  <c r="H153" i="20"/>
  <c r="H181" i="20"/>
  <c r="H238" i="20"/>
  <c r="H302" i="20"/>
  <c r="H362" i="20"/>
  <c r="H12" i="20"/>
  <c r="H44" i="20"/>
  <c r="H100" i="20"/>
  <c r="H132" i="20"/>
  <c r="H164" i="20"/>
  <c r="H196" i="20"/>
  <c r="H228" i="20"/>
  <c r="H252" i="20"/>
  <c r="H284" i="20"/>
  <c r="H316" i="20"/>
  <c r="H348" i="20"/>
  <c r="H380" i="20"/>
  <c r="H412" i="20"/>
  <c r="H444" i="20"/>
  <c r="H476" i="20"/>
  <c r="H508" i="20"/>
  <c r="H540" i="20"/>
  <c r="H218" i="20"/>
  <c r="H278" i="20"/>
  <c r="H338" i="20"/>
  <c r="H398" i="20"/>
  <c r="H32" i="20"/>
  <c r="H64" i="20"/>
  <c r="H96" i="20"/>
  <c r="H128" i="20"/>
  <c r="H160" i="20"/>
  <c r="H192" i="20"/>
  <c r="H224" i="20"/>
  <c r="H256" i="20"/>
  <c r="H288" i="20"/>
  <c r="H320" i="20"/>
  <c r="H344" i="20"/>
  <c r="H376" i="20"/>
  <c r="H408" i="20"/>
  <c r="H440" i="20"/>
  <c r="H472" i="20"/>
  <c r="H496" i="20"/>
  <c r="H528" i="20"/>
  <c r="H560" i="20"/>
  <c r="H19" i="20"/>
  <c r="H31" i="20"/>
  <c r="H47" i="20"/>
  <c r="H201" i="20"/>
  <c r="H217" i="20"/>
  <c r="H233" i="20"/>
  <c r="H249" i="20"/>
  <c r="H265" i="20"/>
  <c r="H281" i="20"/>
  <c r="H297" i="20"/>
  <c r="H126" i="20"/>
  <c r="H182" i="20"/>
  <c r="H358" i="20"/>
  <c r="H470" i="20"/>
  <c r="H550" i="20"/>
  <c r="H266" i="20"/>
  <c r="H346" i="20"/>
  <c r="H426" i="20"/>
  <c r="H458" i="20"/>
  <c r="H498" i="20"/>
  <c r="H21" i="20"/>
  <c r="H37" i="20"/>
  <c r="H53" i="20"/>
  <c r="H69" i="20"/>
  <c r="H85" i="20"/>
  <c r="H101" i="20"/>
  <c r="H117" i="20"/>
  <c r="H145" i="20"/>
  <c r="H161" i="20"/>
  <c r="H173" i="20"/>
  <c r="H189" i="20"/>
  <c r="H206" i="20"/>
  <c r="H270" i="20"/>
  <c r="H334" i="20"/>
  <c r="H378" i="20"/>
  <c r="H28" i="20"/>
  <c r="H60" i="20"/>
  <c r="H84" i="20"/>
  <c r="H116" i="20"/>
  <c r="H148" i="20"/>
  <c r="H180" i="20"/>
  <c r="H212" i="20"/>
  <c r="H268" i="20"/>
  <c r="H300" i="20"/>
  <c r="H332" i="20"/>
  <c r="H364" i="20"/>
  <c r="H396" i="20"/>
  <c r="H428" i="20"/>
  <c r="H460" i="20"/>
  <c r="H492" i="20"/>
  <c r="H524" i="20"/>
  <c r="H556" i="20"/>
  <c r="H246" i="20"/>
  <c r="H306" i="20"/>
  <c r="H370" i="20"/>
  <c r="H16" i="20"/>
  <c r="H48" i="20"/>
  <c r="H80" i="20"/>
  <c r="H112" i="20"/>
  <c r="H144" i="20"/>
  <c r="H176" i="20"/>
  <c r="H208" i="20"/>
  <c r="H240" i="20"/>
  <c r="H272" i="20"/>
  <c r="H304" i="20"/>
  <c r="H336" i="20"/>
  <c r="H360" i="20"/>
  <c r="H392" i="20"/>
  <c r="H424" i="20"/>
  <c r="H456" i="20"/>
  <c r="H512" i="20"/>
  <c r="H544" i="20"/>
  <c r="H534" i="20"/>
  <c r="H485" i="20"/>
  <c r="H469" i="20"/>
  <c r="H445" i="20"/>
  <c r="H425" i="20"/>
  <c r="H405" i="20"/>
  <c r="H381" i="20"/>
  <c r="H361" i="20"/>
  <c r="H341" i="20"/>
  <c r="H317" i="20"/>
  <c r="H301" i="20"/>
  <c r="H269" i="20"/>
  <c r="H237" i="20"/>
  <c r="H205" i="20"/>
  <c r="H35" i="20"/>
  <c r="H11" i="20"/>
  <c r="H384" i="20"/>
  <c r="H296" i="20"/>
  <c r="H168" i="20"/>
  <c r="H40" i="20"/>
  <c r="H234" i="20"/>
  <c r="H484" i="20"/>
  <c r="H356" i="20"/>
  <c r="H140" i="20"/>
  <c r="H52" i="20"/>
  <c r="H254" i="20"/>
  <c r="H169" i="20"/>
  <c r="H81" i="20"/>
  <c r="H17" i="20"/>
  <c r="H530" i="20"/>
  <c r="H330" i="20"/>
  <c r="H54" i="20"/>
  <c r="H481" i="20"/>
  <c r="H461" i="20"/>
  <c r="H441" i="20"/>
  <c r="H421" i="20"/>
  <c r="H397" i="20"/>
  <c r="H377" i="20"/>
  <c r="H357" i="20"/>
  <c r="H333" i="20"/>
  <c r="H313" i="20"/>
  <c r="H289" i="20"/>
  <c r="H257" i="20"/>
  <c r="H225" i="20"/>
  <c r="H55" i="20"/>
  <c r="H7" i="20"/>
  <c r="H480" i="20"/>
  <c r="H352" i="20"/>
  <c r="H264" i="20"/>
  <c r="H136" i="20"/>
  <c r="H8" i="20"/>
  <c r="H452" i="20"/>
  <c r="H324" i="20"/>
  <c r="H236" i="20"/>
  <c r="H108" i="20"/>
  <c r="H20" i="20"/>
  <c r="H197" i="20"/>
  <c r="H129" i="20"/>
  <c r="H65" i="20"/>
  <c r="H490" i="20"/>
  <c r="H250" i="20"/>
  <c r="H294" i="20"/>
  <c r="H518" i="20"/>
  <c r="H486" i="20"/>
  <c r="H454" i="20"/>
  <c r="H390" i="20"/>
  <c r="H326" i="20"/>
  <c r="H274" i="20"/>
  <c r="H214" i="20"/>
  <c r="H150" i="20"/>
  <c r="H94" i="20"/>
  <c r="H30" i="20"/>
  <c r="H158" i="20"/>
  <c r="H86" i="20"/>
  <c r="H26" i="20"/>
  <c r="H162" i="20"/>
  <c r="H98" i="20"/>
  <c r="H34" i="20"/>
  <c r="H174" i="20"/>
  <c r="H106" i="20"/>
  <c r="H38" i="20"/>
  <c r="H538" i="20"/>
  <c r="H506" i="20"/>
  <c r="H474" i="20"/>
  <c r="H450" i="20"/>
  <c r="H418" i="20"/>
  <c r="H366" i="20"/>
  <c r="H298" i="20"/>
  <c r="H226" i="20"/>
  <c r="H542" i="20"/>
  <c r="H510" i="20"/>
  <c r="H478" i="20"/>
  <c r="H446" i="20"/>
  <c r="H422" i="20"/>
  <c r="H374" i="20"/>
  <c r="H310" i="20"/>
  <c r="H258" i="20"/>
  <c r="H202" i="20"/>
  <c r="H134" i="20"/>
  <c r="H78" i="20"/>
  <c r="H14" i="20"/>
  <c r="H142" i="20"/>
  <c r="H70" i="20"/>
  <c r="H10" i="20"/>
  <c r="H146" i="20"/>
  <c r="H82" i="20"/>
  <c r="H18" i="20"/>
  <c r="H154" i="20"/>
  <c r="H90" i="20"/>
  <c r="H22" i="20"/>
  <c r="H130" i="20"/>
  <c r="H66" i="20"/>
  <c r="H198" i="20"/>
  <c r="H138" i="20"/>
  <c r="H74" i="20"/>
  <c r="H494" i="20"/>
  <c r="H462" i="20"/>
  <c r="H430" i="20"/>
  <c r="H406" i="20"/>
  <c r="H342" i="20"/>
  <c r="H230" i="20"/>
  <c r="H166" i="20"/>
  <c r="H110" i="20"/>
  <c r="H46" i="20"/>
  <c r="H170" i="20"/>
  <c r="H102" i="20"/>
  <c r="H42" i="20"/>
  <c r="H178" i="20"/>
  <c r="H114" i="20"/>
  <c r="H50" i="20"/>
  <c r="H186" i="20"/>
  <c r="H122" i="20"/>
  <c r="H58" i="20"/>
  <c r="H6" i="20"/>
  <c r="G91" i="3" l="1"/>
  <c r="G106" i="3"/>
  <c r="G90" i="3"/>
  <c r="G102" i="3"/>
  <c r="G93" i="3"/>
  <c r="G98" i="3"/>
  <c r="G96" i="3"/>
  <c r="G105" i="3"/>
  <c r="G99" i="3"/>
  <c r="G94" i="3"/>
  <c r="G97" i="3"/>
  <c r="G100" i="3"/>
  <c r="G92" i="3"/>
  <c r="G95" i="3"/>
  <c r="G103" i="3"/>
  <c r="G107" i="3"/>
  <c r="G104" i="3"/>
  <c r="G101" i="3"/>
  <c r="H6797" i="20"/>
  <c r="F157" i="9" l="1"/>
  <c r="F141" i="9" l="1"/>
  <c r="F22" i="9"/>
  <c r="F30" i="9"/>
  <c r="F38" i="9"/>
  <c r="F42" i="9"/>
  <c r="F54" i="9"/>
  <c r="F62" i="9"/>
  <c r="F70" i="9"/>
  <c r="F82" i="9"/>
  <c r="F86" i="9"/>
  <c r="F98" i="9"/>
  <c r="F102" i="9"/>
  <c r="F114" i="9"/>
  <c r="F122" i="9"/>
  <c r="F130" i="9"/>
  <c r="F138" i="9"/>
  <c r="F146" i="9"/>
  <c r="F23" i="9"/>
  <c r="F35" i="9"/>
  <c r="F39" i="9"/>
  <c r="F51" i="9"/>
  <c r="F59" i="9"/>
  <c r="F67" i="9"/>
  <c r="F75" i="9"/>
  <c r="F79" i="9"/>
  <c r="F91" i="9"/>
  <c r="F103" i="9"/>
  <c r="F8" i="9"/>
  <c r="F16" i="9"/>
  <c r="F20" i="9"/>
  <c r="F28" i="9"/>
  <c r="F32" i="9"/>
  <c r="F40" i="9"/>
  <c r="F44" i="9"/>
  <c r="F52" i="9"/>
  <c r="F56" i="9"/>
  <c r="F64" i="9"/>
  <c r="F68" i="9"/>
  <c r="F76" i="9"/>
  <c r="F84" i="9"/>
  <c r="F92" i="9"/>
  <c r="F96" i="9"/>
  <c r="F104" i="9"/>
  <c r="F108" i="9"/>
  <c r="F116" i="9"/>
  <c r="F124" i="9"/>
  <c r="F128" i="9"/>
  <c r="F9" i="9"/>
  <c r="F13" i="9"/>
  <c r="F17" i="9"/>
  <c r="F21" i="9"/>
  <c r="F25" i="9"/>
  <c r="F29" i="9"/>
  <c r="F33" i="9"/>
  <c r="F37" i="9"/>
  <c r="F41" i="9"/>
  <c r="F45" i="9"/>
  <c r="F49" i="9"/>
  <c r="F53" i="9"/>
  <c r="F57" i="9"/>
  <c r="F61" i="9"/>
  <c r="F65" i="9"/>
  <c r="F69" i="9"/>
  <c r="F73" i="9"/>
  <c r="F77" i="9"/>
  <c r="F81" i="9"/>
  <c r="F85" i="9"/>
  <c r="F89" i="9"/>
  <c r="F93" i="9"/>
  <c r="F97" i="9"/>
  <c r="F101" i="9"/>
  <c r="F105" i="9"/>
  <c r="F109" i="9"/>
  <c r="F113" i="9"/>
  <c r="F117" i="9"/>
  <c r="F121" i="9"/>
  <c r="F125" i="9"/>
  <c r="F129" i="9"/>
  <c r="F133" i="9"/>
  <c r="F137" i="9"/>
  <c r="F153" i="9"/>
  <c r="F10" i="9"/>
  <c r="F18" i="9"/>
  <c r="F34" i="9"/>
  <c r="F50" i="9"/>
  <c r="F66" i="9"/>
  <c r="F78" i="9"/>
  <c r="F94" i="9"/>
  <c r="F110" i="9"/>
  <c r="F126" i="9"/>
  <c r="F142" i="9"/>
  <c r="F154" i="9"/>
  <c r="F7" i="9"/>
  <c r="F19" i="9"/>
  <c r="F31" i="9"/>
  <c r="F43" i="9"/>
  <c r="F63" i="9"/>
  <c r="F71" i="9"/>
  <c r="F87" i="9"/>
  <c r="F99" i="9"/>
  <c r="F107" i="9"/>
  <c r="F111" i="9"/>
  <c r="F115" i="9"/>
  <c r="F119" i="9"/>
  <c r="F123" i="9"/>
  <c r="F127" i="9"/>
  <c r="F131" i="9"/>
  <c r="F135" i="9"/>
  <c r="F139" i="9"/>
  <c r="F143" i="9"/>
  <c r="F147" i="9"/>
  <c r="F151" i="9"/>
  <c r="F155" i="9"/>
  <c r="F145" i="9"/>
  <c r="F6" i="9"/>
  <c r="F14" i="9"/>
  <c r="F26" i="9"/>
  <c r="F46" i="9"/>
  <c r="F58" i="9"/>
  <c r="F74" i="9"/>
  <c r="F90" i="9"/>
  <c r="F106" i="9"/>
  <c r="F118" i="9"/>
  <c r="F134" i="9"/>
  <c r="F150" i="9"/>
  <c r="E159" i="9"/>
  <c r="F11" i="9"/>
  <c r="F15" i="9"/>
  <c r="F27" i="9"/>
  <c r="F47" i="9"/>
  <c r="F55" i="9"/>
  <c r="F83" i="9"/>
  <c r="F95" i="9"/>
  <c r="F12" i="9"/>
  <c r="F24" i="9"/>
  <c r="F36" i="9"/>
  <c r="F48" i="9"/>
  <c r="F60" i="9"/>
  <c r="F72" i="9"/>
  <c r="F80" i="9"/>
  <c r="F88" i="9"/>
  <c r="F100" i="9"/>
  <c r="F112" i="9"/>
  <c r="F120" i="9"/>
  <c r="F132" i="9"/>
  <c r="F136" i="9"/>
  <c r="F140" i="9"/>
  <c r="F144" i="9"/>
  <c r="F148" i="9"/>
  <c r="F152" i="9"/>
  <c r="F156" i="9"/>
  <c r="F149" i="9"/>
  <c r="D159" i="9"/>
  <c r="G45" i="9"/>
  <c r="H45" i="9" s="1"/>
  <c r="G75" i="9"/>
  <c r="H75" i="9" s="1"/>
  <c r="G129" i="9"/>
  <c r="H129" i="9" s="1"/>
  <c r="G38" i="9"/>
  <c r="H38" i="9" s="1"/>
  <c r="G128" i="9"/>
  <c r="H128" i="9" s="1"/>
  <c r="G33" i="9"/>
  <c r="H33" i="9" s="1"/>
  <c r="G122" i="9"/>
  <c r="H122" i="9" s="1"/>
  <c r="G77" i="9"/>
  <c r="H77" i="9" s="1"/>
  <c r="G19" i="9"/>
  <c r="H19" i="9" s="1"/>
  <c r="G120" i="9"/>
  <c r="H120" i="9" s="1"/>
  <c r="G74" i="9"/>
  <c r="H74" i="9" s="1"/>
  <c r="G54" i="9"/>
  <c r="H54" i="9" s="1"/>
  <c r="G32" i="9"/>
  <c r="H32" i="9" s="1"/>
  <c r="G119" i="9"/>
  <c r="H119" i="9" s="1"/>
  <c r="G147" i="9"/>
  <c r="H147" i="9" s="1"/>
  <c r="G82" i="9"/>
  <c r="H82" i="9" s="1"/>
  <c r="G31" i="9"/>
  <c r="H31" i="9" s="1"/>
  <c r="G150" i="9"/>
  <c r="H150" i="9" s="1"/>
  <c r="G118" i="9"/>
  <c r="H118" i="9" s="1"/>
  <c r="G140" i="9"/>
  <c r="H140" i="9" s="1"/>
  <c r="G89" i="9"/>
  <c r="H89" i="9" s="1"/>
  <c r="G67" i="9"/>
  <c r="H67" i="9" s="1"/>
  <c r="G76" i="9"/>
  <c r="H76" i="9" s="1"/>
  <c r="G36" i="9"/>
  <c r="H36" i="9" s="1"/>
  <c r="G133" i="9"/>
  <c r="H133" i="9" s="1"/>
  <c r="G16" i="9"/>
  <c r="H16" i="9" s="1"/>
  <c r="G73" i="9"/>
  <c r="H73" i="9" s="1"/>
  <c r="G127" i="9"/>
  <c r="H127" i="9" s="1"/>
  <c r="G68" i="9"/>
  <c r="H68" i="9" s="1"/>
  <c r="G37" i="9"/>
  <c r="H37" i="9" s="1"/>
  <c r="G72" i="9"/>
  <c r="H72" i="9" s="1"/>
  <c r="G48" i="9"/>
  <c r="H48" i="9" s="1"/>
  <c r="G28" i="9"/>
  <c r="H28" i="9" s="1"/>
  <c r="G116" i="9"/>
  <c r="H116" i="9" s="1"/>
  <c r="G8" i="9"/>
  <c r="H8" i="9" s="1"/>
  <c r="G115" i="9"/>
  <c r="H115" i="9" s="1"/>
  <c r="G126" i="9"/>
  <c r="H126" i="9" s="1"/>
  <c r="G132" i="9"/>
  <c r="H132" i="9" s="1"/>
  <c r="G146" i="9"/>
  <c r="H146" i="9" s="1"/>
  <c r="G79" i="9"/>
  <c r="H79" i="9" s="1"/>
  <c r="G139" i="9"/>
  <c r="H139" i="9" s="1"/>
  <c r="G27" i="9"/>
  <c r="H27" i="9" s="1"/>
  <c r="G64" i="9"/>
  <c r="H64" i="9" s="1"/>
  <c r="G59" i="9"/>
  <c r="H59" i="9" s="1"/>
  <c r="G12" i="9"/>
  <c r="H12" i="9" s="1"/>
  <c r="G63" i="9"/>
  <c r="H63" i="9" s="1"/>
  <c r="G55" i="9"/>
  <c r="H55" i="9" s="1"/>
  <c r="G15" i="9"/>
  <c r="H15" i="9" s="1"/>
  <c r="G144" i="9"/>
  <c r="H144" i="9" s="1"/>
  <c r="G44" i="9"/>
  <c r="H44" i="9" s="1"/>
  <c r="G43" i="9"/>
  <c r="H43" i="9" s="1"/>
  <c r="G88" i="9"/>
  <c r="H88" i="9" s="1"/>
  <c r="G130" i="9"/>
  <c r="H130" i="9" s="1"/>
  <c r="G7" i="9"/>
  <c r="H7" i="9" s="1"/>
  <c r="G123" i="9"/>
  <c r="H123" i="9" s="1"/>
  <c r="G26" i="9"/>
  <c r="H26" i="9" s="1"/>
  <c r="G80" i="9"/>
  <c r="H80" i="9" s="1"/>
  <c r="G35" i="9"/>
  <c r="H35" i="9" s="1"/>
  <c r="G112" i="9"/>
  <c r="H112" i="9" s="1"/>
  <c r="G61" i="9"/>
  <c r="H61" i="9" s="1"/>
  <c r="G40" i="9"/>
  <c r="H40" i="9" s="1"/>
  <c r="G111" i="9"/>
  <c r="H111" i="9" s="1"/>
  <c r="G52" i="9"/>
  <c r="H52" i="9" s="1"/>
  <c r="G110" i="9"/>
  <c r="H110" i="9" s="1"/>
  <c r="G41" i="9"/>
  <c r="H41" i="9" s="1"/>
  <c r="G108" i="9"/>
  <c r="H108" i="9" s="1"/>
  <c r="G152" i="9"/>
  <c r="H152" i="9" s="1"/>
  <c r="G107" i="9"/>
  <c r="H107" i="9" s="1"/>
  <c r="G106" i="9"/>
  <c r="H106" i="9" s="1"/>
  <c r="G87" i="9"/>
  <c r="H87" i="9" s="1"/>
  <c r="G6" i="9"/>
  <c r="H6" i="9" s="1"/>
  <c r="G104" i="9"/>
  <c r="H104" i="9" s="1"/>
  <c r="G103" i="9"/>
  <c r="H103" i="9" s="1"/>
  <c r="G102" i="9"/>
  <c r="H102" i="9" s="1"/>
  <c r="G18" i="9"/>
  <c r="H18" i="9" s="1"/>
  <c r="G100" i="9"/>
  <c r="H100" i="9" s="1"/>
  <c r="G156" i="9"/>
  <c r="H156" i="9" s="1"/>
  <c r="G13" i="9"/>
  <c r="H13" i="9" s="1"/>
  <c r="G99" i="9"/>
  <c r="H99" i="9" s="1"/>
  <c r="G136" i="9"/>
  <c r="H136" i="9" s="1"/>
  <c r="G42" i="9"/>
  <c r="H42" i="9" s="1"/>
  <c r="G71" i="9"/>
  <c r="H71" i="9" s="1"/>
  <c r="G155" i="9"/>
  <c r="H155" i="9" s="1"/>
  <c r="G47" i="9"/>
  <c r="H47" i="9" s="1"/>
  <c r="G60" i="9"/>
  <c r="H60" i="9" s="1"/>
  <c r="G56" i="9"/>
  <c r="H56" i="9" s="1"/>
  <c r="G10" i="9"/>
  <c r="H10" i="9" s="1"/>
  <c r="G39" i="9"/>
  <c r="H39" i="9" s="1"/>
  <c r="G70" i="9"/>
  <c r="H70" i="9" s="1"/>
  <c r="G11" i="9"/>
  <c r="H11" i="9" s="1"/>
  <c r="G151" i="9"/>
  <c r="H151" i="9" s="1"/>
  <c r="G23" i="9"/>
  <c r="H23" i="9" s="1"/>
  <c r="G22" i="9"/>
  <c r="H22" i="9" s="1"/>
  <c r="G84" i="9"/>
  <c r="H84" i="9" s="1"/>
  <c r="G96" i="9"/>
  <c r="H96" i="9" s="1"/>
  <c r="G85" i="9"/>
  <c r="H85" i="9" s="1"/>
  <c r="G51" i="9"/>
  <c r="H51" i="9" s="1"/>
  <c r="G135" i="9"/>
  <c r="H135" i="9" s="1"/>
  <c r="G95" i="9"/>
  <c r="H95" i="9" s="1"/>
  <c r="G143" i="9"/>
  <c r="H143" i="9" s="1"/>
  <c r="G131" i="9"/>
  <c r="H131" i="9" s="1"/>
  <c r="G50" i="9"/>
  <c r="H50" i="9" s="1"/>
  <c r="G124" i="9"/>
  <c r="H124" i="9" s="1"/>
  <c r="G148" i="9"/>
  <c r="H148" i="9" s="1"/>
  <c r="G24" i="9"/>
  <c r="H24" i="9" s="1"/>
  <c r="G21" i="9"/>
  <c r="H21" i="9" s="1"/>
  <c r="G20" i="9"/>
  <c r="H20" i="9" s="1"/>
  <c r="G83" i="9"/>
  <c r="H83" i="9" s="1"/>
  <c r="G142" i="9"/>
  <c r="H142" i="9" s="1"/>
  <c r="G92" i="9"/>
  <c r="H92" i="9" s="1"/>
  <c r="G91" i="9"/>
  <c r="H91" i="9" s="1"/>
  <c r="J11" i="3" l="1"/>
  <c r="J19" i="3"/>
  <c r="J35" i="3"/>
  <c r="J43" i="3"/>
  <c r="J51" i="3"/>
  <c r="J59" i="3"/>
  <c r="J67" i="3"/>
  <c r="J78" i="3"/>
  <c r="J86" i="3"/>
  <c r="J94" i="3"/>
  <c r="J107" i="3"/>
  <c r="J115" i="3"/>
  <c r="J131" i="3"/>
  <c r="J142" i="3"/>
  <c r="J151" i="3"/>
  <c r="J14" i="3"/>
  <c r="J22" i="3"/>
  <c r="J38" i="3"/>
  <c r="J46" i="3"/>
  <c r="J54" i="3"/>
  <c r="J62" i="3"/>
  <c r="J70" i="3"/>
  <c r="J79" i="3"/>
  <c r="J87" i="3"/>
  <c r="J99" i="3"/>
  <c r="J110" i="3"/>
  <c r="J118" i="3"/>
  <c r="J134" i="3"/>
  <c r="J146" i="3"/>
  <c r="J154" i="3"/>
  <c r="J6" i="3"/>
  <c r="J15" i="3"/>
  <c r="J27" i="3"/>
  <c r="J39" i="3"/>
  <c r="J47" i="3"/>
  <c r="J55" i="3"/>
  <c r="J63" i="3"/>
  <c r="J71" i="3"/>
  <c r="J82" i="3"/>
  <c r="J90" i="3"/>
  <c r="J102" i="3"/>
  <c r="J111" i="3"/>
  <c r="J123" i="3"/>
  <c r="J135" i="3"/>
  <c r="J147" i="3"/>
  <c r="J155" i="3"/>
  <c r="J10" i="3"/>
  <c r="J18" i="3"/>
  <c r="J30" i="3"/>
  <c r="J42" i="3"/>
  <c r="J50" i="3"/>
  <c r="J58" i="3"/>
  <c r="J66" i="3"/>
  <c r="J75" i="3"/>
  <c r="J83" i="3"/>
  <c r="J91" i="3"/>
  <c r="J103" i="3"/>
  <c r="J114" i="3"/>
  <c r="J126" i="3"/>
  <c r="J139" i="3"/>
  <c r="J150" i="3"/>
  <c r="G93" i="9"/>
  <c r="H93" i="9" s="1"/>
  <c r="J92" i="3"/>
  <c r="G94" i="9"/>
  <c r="H94" i="9" s="1"/>
  <c r="J93" i="3"/>
  <c r="G90" i="9"/>
  <c r="H90" i="9" s="1"/>
  <c r="J89" i="3"/>
  <c r="G97" i="9"/>
  <c r="H97" i="9" s="1"/>
  <c r="J96" i="3"/>
  <c r="G137" i="9"/>
  <c r="H137" i="9" s="1"/>
  <c r="J136" i="3"/>
  <c r="G105" i="9"/>
  <c r="H105" i="9" s="1"/>
  <c r="J104" i="3"/>
  <c r="G109" i="9"/>
  <c r="H109" i="9" s="1"/>
  <c r="J108" i="3"/>
  <c r="G53" i="9"/>
  <c r="H53" i="9" s="1"/>
  <c r="J52" i="3"/>
  <c r="G62" i="9"/>
  <c r="H62" i="9" s="1"/>
  <c r="J61" i="3"/>
  <c r="G14" i="9"/>
  <c r="H14" i="9" s="1"/>
  <c r="J13" i="3"/>
  <c r="G149" i="9"/>
  <c r="H149" i="9" s="1"/>
  <c r="J148" i="3"/>
  <c r="G58" i="9"/>
  <c r="H58" i="9" s="1"/>
  <c r="J57" i="3"/>
  <c r="G49" i="9"/>
  <c r="H49" i="9" s="1"/>
  <c r="J48" i="3"/>
  <c r="G157" i="9"/>
  <c r="H157" i="9" s="1"/>
  <c r="J156" i="3"/>
  <c r="G81" i="9"/>
  <c r="H81" i="9" s="1"/>
  <c r="J80" i="3"/>
  <c r="G30" i="9"/>
  <c r="H30" i="9" s="1"/>
  <c r="J29" i="3"/>
  <c r="G17" i="9"/>
  <c r="H17" i="9" s="1"/>
  <c r="J16" i="3"/>
  <c r="G125" i="9"/>
  <c r="H125" i="9" s="1"/>
  <c r="J124" i="3"/>
  <c r="G153" i="9"/>
  <c r="H153" i="9" s="1"/>
  <c r="J152" i="3"/>
  <c r="J7" i="3"/>
  <c r="J23" i="3"/>
  <c r="J31" i="3"/>
  <c r="J95" i="3"/>
  <c r="J119" i="3"/>
  <c r="J127" i="3"/>
  <c r="J143" i="3"/>
  <c r="G46" i="9"/>
  <c r="H46" i="9" s="1"/>
  <c r="J45" i="3"/>
  <c r="G69" i="9"/>
  <c r="H69" i="9" s="1"/>
  <c r="J68" i="3"/>
  <c r="G25" i="9"/>
  <c r="H25" i="9" s="1"/>
  <c r="J24" i="3"/>
  <c r="G154" i="9"/>
  <c r="H154" i="9" s="1"/>
  <c r="J153" i="3"/>
  <c r="G98" i="9"/>
  <c r="H98" i="9" s="1"/>
  <c r="J97" i="3"/>
  <c r="G86" i="9"/>
  <c r="H86" i="9" s="1"/>
  <c r="J85" i="3"/>
  <c r="G101" i="9"/>
  <c r="H101" i="9" s="1"/>
  <c r="J100" i="3"/>
  <c r="G65" i="9"/>
  <c r="H65" i="9" s="1"/>
  <c r="J64" i="3"/>
  <c r="G134" i="9"/>
  <c r="H134" i="9" s="1"/>
  <c r="J133" i="3"/>
  <c r="G138" i="9"/>
  <c r="H138" i="9" s="1"/>
  <c r="J137" i="3"/>
  <c r="G34" i="9"/>
  <c r="H34" i="9" s="1"/>
  <c r="J33" i="3"/>
  <c r="G57" i="9"/>
  <c r="H57" i="9" s="1"/>
  <c r="J56" i="3"/>
  <c r="G113" i="9"/>
  <c r="H113" i="9" s="1"/>
  <c r="J112" i="3"/>
  <c r="G114" i="9"/>
  <c r="H114" i="9" s="1"/>
  <c r="J113" i="3"/>
  <c r="G29" i="9"/>
  <c r="H29" i="9" s="1"/>
  <c r="J28" i="3"/>
  <c r="G145" i="9"/>
  <c r="H145" i="9" s="1"/>
  <c r="J144" i="3"/>
  <c r="G117" i="9"/>
  <c r="H117" i="9" s="1"/>
  <c r="J116" i="3"/>
  <c r="G9" i="9"/>
  <c r="H9" i="9" s="1"/>
  <c r="J8" i="3"/>
  <c r="G66" i="9"/>
  <c r="H66" i="9" s="1"/>
  <c r="J65" i="3"/>
  <c r="G121" i="9"/>
  <c r="H121" i="9" s="1"/>
  <c r="J120" i="3"/>
  <c r="G141" i="9"/>
  <c r="H141" i="9" s="1"/>
  <c r="J140" i="3"/>
  <c r="G78" i="9"/>
  <c r="H78" i="9" s="1"/>
  <c r="J77" i="3"/>
  <c r="J26" i="3"/>
  <c r="J34" i="3"/>
  <c r="J74" i="3"/>
  <c r="J98" i="3"/>
  <c r="J106" i="3"/>
  <c r="J122" i="3"/>
  <c r="J130" i="3"/>
  <c r="J138" i="3"/>
  <c r="J12" i="3"/>
  <c r="J20" i="3"/>
  <c r="J32" i="3"/>
  <c r="J36" i="3"/>
  <c r="J40" i="3"/>
  <c r="J44" i="3"/>
  <c r="J60" i="3"/>
  <c r="J72" i="3"/>
  <c r="J76" i="3"/>
  <c r="J84" i="3"/>
  <c r="J88" i="3"/>
  <c r="J128" i="3"/>
  <c r="J132" i="3"/>
  <c r="J5" i="3"/>
  <c r="J9" i="3"/>
  <c r="J17" i="3"/>
  <c r="J21" i="3"/>
  <c r="J25" i="3"/>
  <c r="J37" i="3"/>
  <c r="J41" i="3"/>
  <c r="J49" i="3"/>
  <c r="J53" i="3"/>
  <c r="J69" i="3"/>
  <c r="J73" i="3"/>
  <c r="J81" i="3"/>
  <c r="J101" i="3"/>
  <c r="J105" i="3"/>
  <c r="J109" i="3"/>
  <c r="J117" i="3"/>
  <c r="J121" i="3"/>
  <c r="J125" i="3"/>
  <c r="J129" i="3"/>
  <c r="J141" i="3"/>
  <c r="J145" i="3"/>
  <c r="J149" i="3"/>
  <c r="F159" i="9"/>
  <c r="H159" i="9" l="1"/>
  <c r="E158" i="3" l="1"/>
  <c r="F89" i="3" l="1"/>
  <c r="F151" i="3"/>
  <c r="I6" i="9"/>
  <c r="I65" i="9"/>
  <c r="I35" i="9"/>
  <c r="I60" i="9"/>
  <c r="I102" i="9"/>
  <c r="I108" i="9"/>
  <c r="I121" i="9"/>
  <c r="I135" i="9"/>
  <c r="I26" i="9"/>
  <c r="I40" i="9"/>
  <c r="I77" i="9"/>
  <c r="I87" i="9"/>
  <c r="I120" i="9"/>
  <c r="I145" i="9"/>
  <c r="I70" i="9"/>
  <c r="I84" i="9"/>
  <c r="I105" i="9"/>
  <c r="I119" i="9"/>
  <c r="I148" i="9"/>
  <c r="I16" i="9"/>
  <c r="I61" i="9"/>
  <c r="I31" i="9"/>
  <c r="I80" i="9"/>
  <c r="I54" i="9"/>
  <c r="I33" i="9"/>
  <c r="I111" i="9"/>
  <c r="I98" i="9"/>
  <c r="I53" i="9"/>
  <c r="I139" i="9"/>
  <c r="I22" i="9"/>
  <c r="I44" i="9"/>
  <c r="I81" i="9"/>
  <c r="I71" i="9"/>
  <c r="I112" i="9"/>
  <c r="I67" i="9"/>
  <c r="I37" i="9"/>
  <c r="I110" i="9"/>
  <c r="I12" i="9"/>
  <c r="I68" i="9"/>
  <c r="I38" i="9"/>
  <c r="I89" i="9"/>
  <c r="I132" i="9"/>
  <c r="I45" i="9"/>
  <c r="I36" i="9"/>
  <c r="I118" i="9"/>
  <c r="I73" i="9"/>
  <c r="I88" i="9"/>
  <c r="I78" i="9"/>
  <c r="I83" i="9"/>
  <c r="I124" i="9"/>
  <c r="I30" i="9"/>
  <c r="I106" i="9"/>
  <c r="I49" i="9"/>
  <c r="I126" i="9"/>
  <c r="I130" i="9"/>
  <c r="I133" i="9"/>
  <c r="I150" i="9"/>
  <c r="I46" i="9"/>
  <c r="I19" i="9"/>
  <c r="I104" i="9"/>
  <c r="I14" i="9"/>
  <c r="I39" i="9"/>
  <c r="I25" i="9"/>
  <c r="I34" i="9"/>
  <c r="I27" i="9"/>
  <c r="I82" i="9"/>
  <c r="I92" i="9"/>
  <c r="I109" i="9"/>
  <c r="I131" i="9"/>
  <c r="I149" i="9"/>
  <c r="I141" i="9"/>
  <c r="I138" i="9"/>
  <c r="I9" i="9"/>
  <c r="I137" i="9"/>
  <c r="I151" i="9"/>
  <c r="I42" i="9"/>
  <c r="I64" i="9"/>
  <c r="I93" i="9"/>
  <c r="I115" i="9"/>
  <c r="I144" i="9"/>
  <c r="I59" i="9"/>
  <c r="I97" i="9"/>
  <c r="I55" i="9"/>
  <c r="I103" i="9"/>
  <c r="I117" i="9"/>
  <c r="I47" i="9"/>
  <c r="I86" i="9"/>
  <c r="I96" i="9"/>
  <c r="I113" i="9"/>
  <c r="I127" i="9"/>
  <c r="I156" i="9"/>
  <c r="I28" i="9"/>
  <c r="I69" i="9"/>
  <c r="I63" i="9"/>
  <c r="I100" i="9"/>
  <c r="I122" i="9"/>
  <c r="I143" i="9"/>
  <c r="I85" i="9"/>
  <c r="I134" i="9"/>
  <c r="I8" i="9"/>
  <c r="I57" i="9"/>
  <c r="I154" i="9"/>
  <c r="I48" i="9"/>
  <c r="I146" i="9"/>
  <c r="I13" i="9"/>
  <c r="I18" i="9"/>
  <c r="I15" i="9"/>
  <c r="I153" i="9"/>
  <c r="I74" i="9"/>
  <c r="I75" i="9"/>
  <c r="I41" i="9"/>
  <c r="I94" i="9"/>
  <c r="I95" i="9"/>
  <c r="I114" i="9"/>
  <c r="I116" i="9"/>
  <c r="I125" i="9"/>
  <c r="I147" i="9"/>
  <c r="I90" i="9"/>
  <c r="I20" i="9"/>
  <c r="I129" i="9"/>
  <c r="I72" i="9"/>
  <c r="I52" i="9"/>
  <c r="I7" i="9"/>
  <c r="I136" i="9"/>
  <c r="I23" i="9"/>
  <c r="I17" i="9"/>
  <c r="I10" i="9"/>
  <c r="I11" i="9"/>
  <c r="I62" i="9"/>
  <c r="I76" i="9"/>
  <c r="I101" i="9"/>
  <c r="I123" i="9"/>
  <c r="I152" i="9"/>
  <c r="I140" i="9"/>
  <c r="I50" i="9"/>
  <c r="I56" i="9"/>
  <c r="I99" i="9"/>
  <c r="I79" i="9"/>
  <c r="I142" i="9"/>
  <c r="I157" i="9"/>
  <c r="I32" i="9"/>
  <c r="I43" i="9"/>
  <c r="I51" i="9"/>
  <c r="I29" i="9"/>
  <c r="I58" i="9"/>
  <c r="I66" i="9"/>
  <c r="I21" i="9"/>
  <c r="I107" i="9"/>
  <c r="I91" i="9"/>
  <c r="I24" i="9"/>
  <c r="I128" i="9"/>
  <c r="I155" i="9"/>
  <c r="F135" i="3" l="1"/>
  <c r="F72" i="3"/>
  <c r="F100" i="3"/>
  <c r="F40" i="3"/>
  <c r="F63" i="3"/>
  <c r="F149" i="3"/>
  <c r="F29" i="3"/>
  <c r="F145" i="3"/>
  <c r="F67" i="3"/>
  <c r="F136" i="3"/>
  <c r="F127" i="3"/>
  <c r="F142" i="3"/>
  <c r="F19" i="3"/>
  <c r="F73" i="3"/>
  <c r="F16" i="3"/>
  <c r="F28" i="3"/>
  <c r="F105" i="3"/>
  <c r="F155" i="3"/>
  <c r="F122" i="3"/>
  <c r="F56" i="3"/>
  <c r="F15" i="3"/>
  <c r="F25" i="3"/>
  <c r="F99" i="3"/>
  <c r="F90" i="3"/>
  <c r="F138" i="3"/>
  <c r="F87" i="3"/>
  <c r="F134" i="3"/>
  <c r="F128" i="3"/>
  <c r="F78" i="3"/>
  <c r="F44" i="3"/>
  <c r="F12" i="3"/>
  <c r="F31" i="3"/>
  <c r="F113" i="3"/>
  <c r="F104" i="3"/>
  <c r="F93" i="3"/>
  <c r="F146" i="3"/>
  <c r="F66" i="3"/>
  <c r="F71" i="3"/>
  <c r="F45" i="3"/>
  <c r="F24" i="3"/>
  <c r="F114" i="3"/>
  <c r="F77" i="3"/>
  <c r="F60" i="3"/>
  <c r="F84" i="3"/>
  <c r="F123" i="3"/>
  <c r="F125" i="3"/>
  <c r="F47" i="3"/>
  <c r="F141" i="3"/>
  <c r="F96" i="3"/>
  <c r="F82" i="3"/>
  <c r="F34" i="3"/>
  <c r="F91" i="3"/>
  <c r="F51" i="3"/>
  <c r="F69" i="3"/>
  <c r="F36" i="3"/>
  <c r="F120" i="3"/>
  <c r="F106" i="3"/>
  <c r="F88" i="3"/>
  <c r="F85" i="3"/>
  <c r="F133" i="3"/>
  <c r="F39" i="3"/>
  <c r="F9" i="3"/>
  <c r="F23" i="3"/>
  <c r="F48" i="3"/>
  <c r="F61" i="3"/>
  <c r="F20" i="3"/>
  <c r="F103" i="3"/>
  <c r="F43" i="3"/>
  <c r="F137" i="3"/>
  <c r="F154" i="3"/>
  <c r="F81" i="3"/>
  <c r="F42" i="3"/>
  <c r="F8" i="3"/>
  <c r="F70" i="3"/>
  <c r="F35" i="3"/>
  <c r="F121" i="3"/>
  <c r="F97" i="3"/>
  <c r="F21" i="3"/>
  <c r="F64" i="3"/>
  <c r="F6" i="3"/>
  <c r="F46" i="3"/>
  <c r="F112" i="3"/>
  <c r="F95" i="3"/>
  <c r="F140" i="3"/>
  <c r="F54" i="3"/>
  <c r="F10" i="3"/>
  <c r="F130" i="3"/>
  <c r="F124" i="3"/>
  <c r="F58" i="3"/>
  <c r="F5" i="3"/>
  <c r="F33" i="3"/>
  <c r="F117" i="3"/>
  <c r="F109" i="3"/>
  <c r="F101" i="3"/>
  <c r="F80" i="3"/>
  <c r="F144" i="3"/>
  <c r="F18" i="3"/>
  <c r="F49" i="3"/>
  <c r="F14" i="3"/>
  <c r="F27" i="3"/>
  <c r="F119" i="3"/>
  <c r="F102" i="3"/>
  <c r="F156" i="3"/>
  <c r="F59" i="3"/>
  <c r="F132" i="3"/>
  <c r="F65" i="3"/>
  <c r="F153" i="3"/>
  <c r="F118" i="3"/>
  <c r="F152" i="3"/>
  <c r="F126" i="3"/>
  <c r="F110" i="3"/>
  <c r="F76" i="3"/>
  <c r="F139" i="3"/>
  <c r="F86" i="3"/>
  <c r="F22" i="3"/>
  <c r="F148" i="3"/>
  <c r="F41" i="3"/>
  <c r="F50" i="3"/>
  <c r="F68" i="3"/>
  <c r="F30" i="3"/>
  <c r="F111" i="3"/>
  <c r="F92" i="3"/>
  <c r="F83" i="3"/>
  <c r="F57" i="3"/>
  <c r="F53" i="3"/>
  <c r="F37" i="3"/>
  <c r="F108" i="3"/>
  <c r="F94" i="3"/>
  <c r="F75" i="3"/>
  <c r="F62" i="3"/>
  <c r="F150" i="3"/>
  <c r="F129" i="3"/>
  <c r="F79" i="3"/>
  <c r="F55" i="3"/>
  <c r="F52" i="3"/>
  <c r="F32" i="3"/>
  <c r="F116" i="3"/>
  <c r="F107" i="3"/>
  <c r="F98" i="3"/>
  <c r="F147" i="3"/>
  <c r="F143" i="3"/>
  <c r="F17" i="3"/>
  <c r="F74" i="3"/>
  <c r="F13" i="3"/>
  <c r="F26" i="3"/>
  <c r="F115" i="3"/>
  <c r="F11" i="3"/>
  <c r="F38" i="3"/>
  <c r="F131" i="3"/>
  <c r="F7" i="3"/>
  <c r="D158" i="3"/>
  <c r="F158" i="3" s="1"/>
  <c r="I159" i="9"/>
  <c r="H45" i="3" l="1"/>
  <c r="H143" i="3"/>
  <c r="H56" i="3"/>
  <c r="H81" i="3"/>
  <c r="H16" i="3"/>
  <c r="H50" i="3"/>
  <c r="H8" i="3"/>
  <c r="H41" i="3"/>
  <c r="H42" i="3"/>
  <c r="H77" i="3"/>
  <c r="H31" i="3"/>
  <c r="H107" i="3"/>
  <c r="H138" i="3"/>
  <c r="H68" i="3"/>
  <c r="H60" i="3"/>
  <c r="H126" i="3"/>
  <c r="H22" i="3"/>
  <c r="H38" i="3"/>
  <c r="H82" i="3"/>
  <c r="H64" i="3"/>
  <c r="H128" i="3"/>
  <c r="H150" i="3"/>
  <c r="H59" i="3"/>
  <c r="H145" i="3"/>
  <c r="H125" i="3"/>
  <c r="H123" i="3"/>
  <c r="H151" i="3"/>
  <c r="H19" i="3"/>
  <c r="H89" i="3"/>
  <c r="H95" i="3"/>
  <c r="H94" i="3"/>
  <c r="H72" i="3"/>
  <c r="H70" i="3"/>
  <c r="H7" i="3"/>
  <c r="H9" i="3"/>
  <c r="H73" i="3"/>
  <c r="H146" i="3" l="1"/>
  <c r="H17" i="3"/>
  <c r="H140" i="3"/>
  <c r="H58" i="3"/>
  <c r="H106" i="3"/>
  <c r="H124" i="3"/>
  <c r="H96" i="3"/>
  <c r="H20" i="3"/>
  <c r="H153" i="3"/>
  <c r="H155" i="3"/>
  <c r="H114" i="3"/>
  <c r="H115" i="3"/>
  <c r="H144" i="3"/>
  <c r="H98" i="3"/>
  <c r="H54" i="3"/>
  <c r="H127" i="3"/>
  <c r="H23" i="3"/>
  <c r="H135" i="3"/>
  <c r="H71" i="3"/>
  <c r="H92" i="3"/>
  <c r="H78" i="3"/>
  <c r="H39" i="3"/>
  <c r="H36" i="3"/>
  <c r="H63" i="3"/>
  <c r="H156" i="3"/>
  <c r="H141" i="3"/>
  <c r="H137" i="3"/>
  <c r="H24" i="3"/>
  <c r="G158" i="3"/>
  <c r="H5" i="3"/>
  <c r="H91" i="3"/>
  <c r="H131" i="3"/>
  <c r="H57" i="3"/>
  <c r="H11" i="3"/>
  <c r="H121" i="3"/>
  <c r="H55" i="3"/>
  <c r="H43" i="3"/>
  <c r="H108" i="3"/>
  <c r="H40" i="3"/>
  <c r="H48" i="3"/>
  <c r="H101" i="3"/>
  <c r="H122" i="3"/>
  <c r="H86" i="3"/>
  <c r="H112" i="3"/>
  <c r="H74" i="3"/>
  <c r="H29" i="3"/>
  <c r="H142" i="3"/>
  <c r="H93" i="3"/>
  <c r="H61" i="3"/>
  <c r="H139" i="3"/>
  <c r="H15" i="3"/>
  <c r="H25" i="3"/>
  <c r="H87" i="3"/>
  <c r="H116" i="3"/>
  <c r="H154" i="3"/>
  <c r="H51" i="3"/>
  <c r="H69" i="3"/>
  <c r="H97" i="3"/>
  <c r="H32" i="3"/>
  <c r="H134" i="3"/>
  <c r="H111" i="3"/>
  <c r="H34" i="3"/>
  <c r="H113" i="3"/>
  <c r="H65" i="3"/>
  <c r="H67" i="3"/>
  <c r="H104" i="3"/>
  <c r="H52" i="3"/>
  <c r="H62" i="3"/>
  <c r="H100" i="3"/>
  <c r="H119" i="3"/>
  <c r="H130" i="3"/>
  <c r="H118" i="3"/>
  <c r="H46" i="3"/>
  <c r="H133" i="3"/>
  <c r="H6" i="3"/>
  <c r="H76" i="3"/>
  <c r="H44" i="3"/>
  <c r="H149" i="3"/>
  <c r="H148" i="3"/>
  <c r="H13" i="3"/>
  <c r="H103" i="3"/>
  <c r="H35" i="3"/>
  <c r="H84" i="3"/>
  <c r="H28" i="3"/>
  <c r="H147" i="3"/>
  <c r="H10" i="3"/>
  <c r="H109" i="3"/>
  <c r="H37" i="3"/>
  <c r="H26" i="3"/>
  <c r="H79" i="3"/>
  <c r="H27" i="3"/>
  <c r="H33" i="3"/>
  <c r="H120" i="3"/>
  <c r="H18" i="3"/>
  <c r="H49" i="3"/>
  <c r="H14" i="3"/>
  <c r="H152" i="3"/>
  <c r="H105" i="3"/>
  <c r="H129" i="3"/>
  <c r="H99" i="3"/>
  <c r="H102" i="3"/>
  <c r="H110" i="3"/>
  <c r="H47" i="3"/>
  <c r="H132" i="3"/>
  <c r="H75" i="3"/>
  <c r="H85" i="3"/>
  <c r="H12" i="3"/>
  <c r="H21" i="3"/>
  <c r="H136" i="3"/>
  <c r="H88" i="3"/>
  <c r="H66" i="3"/>
  <c r="H90" i="3"/>
  <c r="H53" i="3"/>
  <c r="H83" i="3"/>
  <c r="H80" i="3"/>
  <c r="H30" i="3"/>
  <c r="H117" i="3"/>
  <c r="H158" i="3" l="1"/>
  <c r="I132" i="3" s="1"/>
  <c r="I43" i="3" l="1"/>
  <c r="I23" i="3"/>
  <c r="I87" i="3"/>
  <c r="I147" i="3"/>
  <c r="I117" i="3"/>
  <c r="I154" i="3"/>
  <c r="I115" i="3"/>
  <c r="I62" i="3"/>
  <c r="I108" i="3"/>
  <c r="I110" i="3"/>
  <c r="I47" i="3"/>
  <c r="I78" i="3"/>
  <c r="I69" i="3"/>
  <c r="I26" i="3"/>
  <c r="I96" i="3"/>
  <c r="I113" i="3"/>
  <c r="I127" i="3"/>
  <c r="I99" i="3"/>
  <c r="I116" i="3"/>
  <c r="I140" i="3"/>
  <c r="I92" i="3"/>
  <c r="I146" i="3"/>
  <c r="I100" i="3"/>
  <c r="I137" i="3"/>
  <c r="I48" i="3"/>
  <c r="I124" i="3"/>
  <c r="I119" i="3"/>
  <c r="I40" i="3"/>
  <c r="I51" i="3"/>
  <c r="I102" i="3"/>
  <c r="I109" i="3"/>
  <c r="I106" i="3"/>
  <c r="I101" i="3"/>
  <c r="I46" i="3"/>
  <c r="I75" i="3"/>
  <c r="I121" i="3"/>
  <c r="I49" i="3"/>
  <c r="I112" i="3"/>
  <c r="I39" i="3"/>
  <c r="I10" i="3"/>
  <c r="I6" i="3"/>
  <c r="I37" i="3"/>
  <c r="I76" i="3"/>
  <c r="I21" i="3"/>
  <c r="I155" i="3"/>
  <c r="I141" i="3"/>
  <c r="I122" i="3"/>
  <c r="I97" i="3"/>
  <c r="I133" i="3"/>
  <c r="I79" i="3"/>
  <c r="I85" i="3"/>
  <c r="I114" i="3"/>
  <c r="I142" i="3"/>
  <c r="I84" i="3"/>
  <c r="I12" i="3"/>
  <c r="I24" i="3"/>
  <c r="I65" i="3"/>
  <c r="I14" i="3"/>
  <c r="I153" i="3"/>
  <c r="I156" i="3"/>
  <c r="I74" i="3"/>
  <c r="I111" i="3"/>
  <c r="I44" i="3"/>
  <c r="I120" i="3"/>
  <c r="I136" i="3"/>
  <c r="I54" i="3"/>
  <c r="I86" i="3"/>
  <c r="I130" i="3"/>
  <c r="I66" i="3"/>
  <c r="I63" i="3"/>
  <c r="I25" i="3"/>
  <c r="I28" i="3"/>
  <c r="I30" i="3"/>
  <c r="I98" i="3"/>
  <c r="I5" i="3"/>
  <c r="I29" i="3"/>
  <c r="I34" i="3"/>
  <c r="I149" i="3"/>
  <c r="I18" i="3"/>
  <c r="I88" i="3"/>
  <c r="I36" i="3"/>
  <c r="I32" i="3"/>
  <c r="I27" i="3"/>
  <c r="I80" i="3"/>
  <c r="I55" i="3"/>
  <c r="I118" i="3"/>
  <c r="I73" i="3"/>
  <c r="I81" i="3"/>
  <c r="I7" i="3"/>
  <c r="I38" i="3"/>
  <c r="I143" i="3"/>
  <c r="I41" i="3"/>
  <c r="I60" i="3"/>
  <c r="I89" i="3"/>
  <c r="I138" i="3"/>
  <c r="I82" i="3"/>
  <c r="I123" i="3"/>
  <c r="I77" i="3"/>
  <c r="I94" i="3"/>
  <c r="I128" i="3"/>
  <c r="I16" i="3"/>
  <c r="I107" i="3"/>
  <c r="I150" i="3"/>
  <c r="I50" i="3"/>
  <c r="I126" i="3"/>
  <c r="I70" i="3"/>
  <c r="I22" i="3"/>
  <c r="I19" i="3"/>
  <c r="I151" i="3"/>
  <c r="I95" i="3"/>
  <c r="I68" i="3"/>
  <c r="I72" i="3"/>
  <c r="I9" i="3"/>
  <c r="I8" i="3"/>
  <c r="I125" i="3"/>
  <c r="I42" i="3"/>
  <c r="I64" i="3"/>
  <c r="I145" i="3"/>
  <c r="I56" i="3"/>
  <c r="I31" i="3"/>
  <c r="I59" i="3"/>
  <c r="I45" i="3"/>
  <c r="I144" i="3"/>
  <c r="I57" i="3"/>
  <c r="I61" i="3"/>
  <c r="I67" i="3"/>
  <c r="I103" i="3"/>
  <c r="I152" i="3"/>
  <c r="I53" i="3"/>
  <c r="I71" i="3"/>
  <c r="I15" i="3"/>
  <c r="I148" i="3"/>
  <c r="I58" i="3"/>
  <c r="I131" i="3"/>
  <c r="I134" i="3"/>
  <c r="I33" i="3"/>
  <c r="I17" i="3"/>
  <c r="I135" i="3"/>
  <c r="I11" i="3"/>
  <c r="I139" i="3"/>
  <c r="I104" i="3"/>
  <c r="I35" i="3"/>
  <c r="I105" i="3"/>
  <c r="I83" i="3"/>
  <c r="I91" i="3"/>
  <c r="I52" i="3"/>
  <c r="I129" i="3"/>
  <c r="I20" i="3"/>
  <c r="I93" i="3"/>
  <c r="I13" i="3"/>
  <c r="I90" i="3"/>
  <c r="I158" i="3" l="1"/>
  <c r="K134" i="3" s="1"/>
  <c r="K147" i="3" l="1"/>
  <c r="K74" i="3"/>
  <c r="K106" i="3"/>
  <c r="K53" i="3"/>
  <c r="K15" i="3"/>
  <c r="D14" i="7" s="1"/>
  <c r="K149" i="3"/>
  <c r="K82" i="3"/>
  <c r="K7" i="3"/>
  <c r="K73" i="3"/>
  <c r="K40" i="3"/>
  <c r="K52" i="3"/>
  <c r="K5" i="3"/>
  <c r="K117" i="3"/>
  <c r="D116" i="7" s="1"/>
  <c r="K31" i="3"/>
  <c r="K23" i="3"/>
  <c r="K19" i="3"/>
  <c r="K58" i="3"/>
  <c r="D57" i="7" s="1"/>
  <c r="K112" i="3"/>
  <c r="K79" i="3"/>
  <c r="K145" i="3"/>
  <c r="K153" i="3"/>
  <c r="D152" i="7" s="1"/>
  <c r="K89" i="3"/>
  <c r="K34" i="3"/>
  <c r="K33" i="3"/>
  <c r="K114" i="3"/>
  <c r="K119" i="3"/>
  <c r="K50" i="3"/>
  <c r="K99" i="3"/>
  <c r="K94" i="3"/>
  <c r="K118" i="3"/>
  <c r="K63" i="3"/>
  <c r="K98" i="3"/>
  <c r="K103" i="3"/>
  <c r="K116" i="3"/>
  <c r="K66" i="3"/>
  <c r="K28" i="3"/>
  <c r="K16" i="3"/>
  <c r="D15" i="7" s="1"/>
  <c r="K140" i="3"/>
  <c r="K146" i="3"/>
  <c r="K81" i="3"/>
  <c r="K36" i="3"/>
  <c r="D35" i="7" s="1"/>
  <c r="K109" i="3"/>
  <c r="K87" i="3"/>
  <c r="K38" i="3"/>
  <c r="K65" i="3"/>
  <c r="K152" i="3"/>
  <c r="K95" i="3"/>
  <c r="K107" i="3"/>
  <c r="K97" i="3"/>
  <c r="K80" i="3"/>
  <c r="K14" i="3"/>
  <c r="K68" i="3"/>
  <c r="K59" i="3"/>
  <c r="K135" i="3"/>
  <c r="K67" i="3"/>
  <c r="K108" i="3"/>
  <c r="K49" i="3"/>
  <c r="D48" i="7" s="1"/>
  <c r="K62" i="3"/>
  <c r="K41" i="3"/>
  <c r="K71" i="3"/>
  <c r="K39" i="3"/>
  <c r="K123" i="3"/>
  <c r="K61" i="3"/>
  <c r="K115" i="3"/>
  <c r="K148" i="3"/>
  <c r="D147" i="7" s="1"/>
  <c r="K25" i="3"/>
  <c r="K136" i="3"/>
  <c r="K124" i="3"/>
  <c r="K137" i="3"/>
  <c r="D136" i="7" s="1"/>
  <c r="K77" i="3"/>
  <c r="K144" i="3"/>
  <c r="K105" i="3"/>
  <c r="K27" i="3"/>
  <c r="K48" i="3"/>
  <c r="K101" i="3"/>
  <c r="K130" i="3"/>
  <c r="K102" i="3"/>
  <c r="K127" i="3"/>
  <c r="K84" i="3"/>
  <c r="K51" i="3"/>
  <c r="K26" i="3"/>
  <c r="K78" i="3"/>
  <c r="K150" i="3"/>
  <c r="K57" i="3"/>
  <c r="K126" i="3"/>
  <c r="K113" i="3"/>
  <c r="K55" i="3"/>
  <c r="K120" i="3"/>
  <c r="K141" i="3"/>
  <c r="D140" i="7" s="1"/>
  <c r="K24" i="3"/>
  <c r="K125" i="3"/>
  <c r="K96" i="3"/>
  <c r="K70" i="3"/>
  <c r="K44" i="3"/>
  <c r="K142" i="3"/>
  <c r="K92" i="3"/>
  <c r="K91" i="3"/>
  <c r="K154" i="3"/>
  <c r="K138" i="3"/>
  <c r="K128" i="3"/>
  <c r="K69" i="3"/>
  <c r="K8" i="3"/>
  <c r="K60" i="3"/>
  <c r="K132" i="3"/>
  <c r="K151" i="3"/>
  <c r="K54" i="3"/>
  <c r="K43" i="3"/>
  <c r="K32" i="3"/>
  <c r="K129" i="3"/>
  <c r="D128" i="7" s="1"/>
  <c r="K155" i="3"/>
  <c r="K10" i="3"/>
  <c r="K111" i="3"/>
  <c r="K110" i="3"/>
  <c r="K131" i="3"/>
  <c r="K88" i="3"/>
  <c r="K11" i="3"/>
  <c r="K90" i="3"/>
  <c r="K18" i="3"/>
  <c r="K93" i="3"/>
  <c r="K100" i="3"/>
  <c r="K46" i="3"/>
  <c r="K42" i="3"/>
  <c r="K85" i="3"/>
  <c r="K56" i="3"/>
  <c r="K104" i="3"/>
  <c r="K22" i="3"/>
  <c r="K64" i="3"/>
  <c r="K75" i="3"/>
  <c r="K13" i="3"/>
  <c r="K122" i="3"/>
  <c r="K47" i="3"/>
  <c r="K37" i="3"/>
  <c r="K30" i="3"/>
  <c r="K83" i="3"/>
  <c r="K143" i="3"/>
  <c r="K133" i="3"/>
  <c r="K17" i="3"/>
  <c r="K45" i="3"/>
  <c r="K156" i="3"/>
  <c r="K12" i="3"/>
  <c r="K35" i="3"/>
  <c r="K6" i="3"/>
  <c r="K121" i="3"/>
  <c r="K72" i="3"/>
  <c r="K21" i="3"/>
  <c r="K76" i="3"/>
  <c r="K29" i="3"/>
  <c r="K9" i="3"/>
  <c r="K139" i="3"/>
  <c r="K86" i="3"/>
  <c r="K20" i="3"/>
  <c r="D105" i="7"/>
  <c r="D150" i="7"/>
  <c r="D133" i="7"/>
  <c r="D25" i="7"/>
  <c r="D96" i="7"/>
  <c r="D102" i="7"/>
  <c r="D72" i="7"/>
  <c r="D121" i="7" l="1"/>
  <c r="D155" i="7"/>
  <c r="D65" i="7"/>
  <c r="D39" i="7"/>
  <c r="D33" i="7"/>
  <c r="D62" i="7"/>
  <c r="D27" i="7"/>
  <c r="D95" i="7"/>
  <c r="D78" i="7"/>
  <c r="D81" i="7"/>
  <c r="D70" i="7"/>
  <c r="D137" i="7"/>
  <c r="D110" i="7"/>
  <c r="D36" i="7"/>
  <c r="D97" i="7"/>
  <c r="D114" i="7"/>
  <c r="D31" i="7"/>
  <c r="D56" i="7"/>
  <c r="D104" i="7"/>
  <c r="D80" i="7"/>
  <c r="D84" i="7"/>
  <c r="D144" i="7"/>
  <c r="D49" i="7"/>
  <c r="D123" i="7"/>
  <c r="D10" i="7"/>
  <c r="D107" i="7"/>
  <c r="D129" i="7"/>
  <c r="D119" i="7"/>
  <c r="D142" i="7"/>
  <c r="D37" i="7"/>
  <c r="D91" i="7"/>
  <c r="D55" i="7"/>
  <c r="D32" i="7"/>
  <c r="D67" i="7"/>
  <c r="D131" i="7"/>
  <c r="D18" i="7"/>
  <c r="D98" i="7"/>
  <c r="D106" i="7"/>
  <c r="D28" i="7"/>
  <c r="D50" i="7"/>
  <c r="D4" i="7"/>
  <c r="D127" i="7"/>
  <c r="D52" i="7"/>
  <c r="D132" i="7"/>
  <c r="D20" i="7"/>
  <c r="D34" i="7"/>
  <c r="D109" i="7"/>
  <c r="D11" i="7"/>
  <c r="D44" i="7"/>
  <c r="D82" i="7"/>
  <c r="D130" i="7"/>
  <c r="D53" i="7"/>
  <c r="D112" i="7"/>
  <c r="D126" i="7"/>
  <c r="D76" i="7"/>
  <c r="D122" i="7"/>
  <c r="D134" i="7"/>
  <c r="D115" i="7"/>
  <c r="D118" i="7"/>
  <c r="D111" i="7"/>
  <c r="D41" i="7"/>
  <c r="D138" i="7"/>
  <c r="D29" i="7"/>
  <c r="D103" i="7"/>
  <c r="D93" i="7"/>
  <c r="D26" i="7"/>
  <c r="D101" i="7"/>
  <c r="D153" i="7"/>
  <c r="D90" i="7"/>
  <c r="D73" i="7"/>
  <c r="D71" i="7"/>
  <c r="D74" i="7"/>
  <c r="D99" i="7"/>
  <c r="D6" i="7"/>
  <c r="D85" i="7"/>
  <c r="D5" i="7"/>
  <c r="D21" i="7"/>
  <c r="D154" i="7"/>
  <c r="D23" i="7"/>
  <c r="D77" i="7"/>
  <c r="D47" i="7"/>
  <c r="D24" i="7"/>
  <c r="D61" i="7"/>
  <c r="D79" i="7"/>
  <c r="D151" i="7"/>
  <c r="D139" i="7"/>
  <c r="D117" i="7"/>
  <c r="D88" i="7"/>
  <c r="D7" i="7"/>
  <c r="D12" i="7"/>
  <c r="D45" i="7"/>
  <c r="D68" i="7"/>
  <c r="D17" i="7"/>
  <c r="D125" i="7"/>
  <c r="D69" i="7"/>
  <c r="D113" i="7"/>
  <c r="D89" i="7"/>
  <c r="D108" i="7"/>
  <c r="D64" i="7"/>
  <c r="D58" i="7"/>
  <c r="D38" i="7"/>
  <c r="D75" i="7"/>
  <c r="D30" i="7"/>
  <c r="D43" i="7"/>
  <c r="D16" i="7"/>
  <c r="D148" i="7"/>
  <c r="D146" i="7"/>
  <c r="D19" i="7"/>
  <c r="D120" i="7"/>
  <c r="D46" i="7"/>
  <c r="D63" i="7"/>
  <c r="D92" i="7"/>
  <c r="D87" i="7"/>
  <c r="D9" i="7"/>
  <c r="D42" i="7"/>
  <c r="D59" i="7"/>
  <c r="D141" i="7"/>
  <c r="D124" i="7"/>
  <c r="D54" i="7"/>
  <c r="D149" i="7"/>
  <c r="D83" i="7"/>
  <c r="D100" i="7"/>
  <c r="D143" i="7"/>
  <c r="D135" i="7"/>
  <c r="D60" i="7"/>
  <c r="D40" i="7"/>
  <c r="D66" i="7"/>
  <c r="D13" i="7"/>
  <c r="D94" i="7"/>
  <c r="D86" i="7"/>
  <c r="D145" i="7"/>
  <c r="D22" i="7"/>
  <c r="D51" i="7"/>
  <c r="K158" i="3"/>
  <c r="D8" i="7"/>
  <c r="D157" i="7" l="1"/>
  <c r="J116" i="7" s="1"/>
  <c r="G28" i="7" l="1"/>
  <c r="G94" i="7"/>
  <c r="E95" i="11" s="1"/>
  <c r="L58" i="7"/>
  <c r="J35" i="7"/>
  <c r="H129" i="7"/>
  <c r="H109" i="7"/>
  <c r="F110" i="11" s="1"/>
  <c r="H155" i="7"/>
  <c r="H68" i="7"/>
  <c r="F69" i="11" s="1"/>
  <c r="G108" i="7"/>
  <c r="H30" i="7"/>
  <c r="F31" i="11" s="1"/>
  <c r="L82" i="7"/>
  <c r="H43" i="7"/>
  <c r="F44" i="11" s="1"/>
  <c r="G50" i="7"/>
  <c r="H89" i="7"/>
  <c r="L130" i="7"/>
  <c r="J109" i="7"/>
  <c r="L111" i="9" s="1"/>
  <c r="G41" i="7"/>
  <c r="L25" i="7"/>
  <c r="G17" i="7"/>
  <c r="H138" i="7"/>
  <c r="F139" i="11" s="1"/>
  <c r="J19" i="7"/>
  <c r="J21" i="9" s="1"/>
  <c r="K21" i="9" s="1"/>
  <c r="G102" i="7"/>
  <c r="E103" i="11" s="1"/>
  <c r="L120" i="7"/>
  <c r="L46" i="7"/>
  <c r="L9" i="7"/>
  <c r="J78" i="7"/>
  <c r="J80" i="9" s="1"/>
  <c r="K80" i="9" s="1"/>
  <c r="H85" i="7"/>
  <c r="F86" i="11" s="1"/>
  <c r="J60" i="7"/>
  <c r="L123" i="7"/>
  <c r="J141" i="7"/>
  <c r="J143" i="9" s="1"/>
  <c r="K143" i="9" s="1"/>
  <c r="G154" i="7"/>
  <c r="H29" i="7"/>
  <c r="L71" i="7"/>
  <c r="L143" i="7"/>
  <c r="M145" i="9" s="1"/>
  <c r="L155" i="7"/>
  <c r="M157" i="9" s="1"/>
  <c r="G56" i="7"/>
  <c r="G145" i="7"/>
  <c r="H51" i="7"/>
  <c r="G99" i="7"/>
  <c r="H54" i="7"/>
  <c r="J27" i="7"/>
  <c r="G84" i="7"/>
  <c r="E85" i="11" s="1"/>
  <c r="J85" i="7"/>
  <c r="H134" i="7"/>
  <c r="L8" i="7"/>
  <c r="J121" i="7"/>
  <c r="H77" i="7"/>
  <c r="G63" i="7"/>
  <c r="L133" i="7"/>
  <c r="G33" i="7"/>
  <c r="L151" i="7"/>
  <c r="M153" i="9" s="1"/>
  <c r="H60" i="7"/>
  <c r="G155" i="7"/>
  <c r="J69" i="7"/>
  <c r="J71" i="9" s="1"/>
  <c r="K71" i="9" s="1"/>
  <c r="H114" i="7"/>
  <c r="H71" i="7"/>
  <c r="J49" i="7"/>
  <c r="L65" i="7"/>
  <c r="M67" i="9" s="1"/>
  <c r="H111" i="7"/>
  <c r="G24" i="7"/>
  <c r="G91" i="7"/>
  <c r="J105" i="7"/>
  <c r="L107" i="9" s="1"/>
  <c r="J76" i="7"/>
  <c r="L129" i="7"/>
  <c r="L68" i="7"/>
  <c r="H120" i="7"/>
  <c r="F121" i="11" s="1"/>
  <c r="L108" i="7"/>
  <c r="H87" i="7"/>
  <c r="L144" i="7"/>
  <c r="M146" i="9" s="1"/>
  <c r="H137" i="7"/>
  <c r="H132" i="7"/>
  <c r="F133" i="11" s="1"/>
  <c r="H116" i="7"/>
  <c r="H99" i="7"/>
  <c r="G81" i="7"/>
  <c r="E82" i="11" s="1"/>
  <c r="G120" i="7"/>
  <c r="L119" i="7"/>
  <c r="M121" i="9" s="1"/>
  <c r="L134" i="7"/>
  <c r="J46" i="7"/>
  <c r="J48" i="9" s="1"/>
  <c r="K48" i="9" s="1"/>
  <c r="H18" i="7"/>
  <c r="F19" i="11" s="1"/>
  <c r="H19" i="7"/>
  <c r="H75" i="7"/>
  <c r="G20" i="7"/>
  <c r="G55" i="7"/>
  <c r="L115" i="7"/>
  <c r="M117" i="9" s="1"/>
  <c r="G57" i="7"/>
  <c r="E58" i="11" s="1"/>
  <c r="L18" i="7"/>
  <c r="L6" i="7"/>
  <c r="M8" i="9" s="1"/>
  <c r="J99" i="7"/>
  <c r="J87" i="7"/>
  <c r="J89" i="9" s="1"/>
  <c r="K89" i="9" s="1"/>
  <c r="H59" i="7"/>
  <c r="F60" i="11" s="1"/>
  <c r="G110" i="7"/>
  <c r="E111" i="11" s="1"/>
  <c r="J131" i="7"/>
  <c r="G31" i="7"/>
  <c r="J140" i="7"/>
  <c r="J142" i="9" s="1"/>
  <c r="K142" i="9" s="1"/>
  <c r="G146" i="7"/>
  <c r="G44" i="7"/>
  <c r="E45" i="11" s="1"/>
  <c r="G132" i="7"/>
  <c r="E133" i="11" s="1"/>
  <c r="J110" i="7"/>
  <c r="G9" i="7"/>
  <c r="G60" i="7"/>
  <c r="J73" i="7"/>
  <c r="H112" i="7"/>
  <c r="F113" i="11" s="1"/>
  <c r="H106" i="7"/>
  <c r="H144" i="7"/>
  <c r="F145" i="11" s="1"/>
  <c r="L100" i="7"/>
  <c r="H33" i="7"/>
  <c r="L63" i="7"/>
  <c r="L32" i="7"/>
  <c r="M34" i="9" s="1"/>
  <c r="J17" i="7"/>
  <c r="L19" i="9" s="1"/>
  <c r="G150" i="7"/>
  <c r="G32" i="7"/>
  <c r="J6" i="7"/>
  <c r="L5" i="7"/>
  <c r="M7" i="9" s="1"/>
  <c r="G125" i="7"/>
  <c r="E126" i="11" s="1"/>
  <c r="G18" i="7"/>
  <c r="L26" i="7"/>
  <c r="J9" i="7"/>
  <c r="L48" i="7"/>
  <c r="L41" i="7"/>
  <c r="J8" i="7"/>
  <c r="J10" i="9" s="1"/>
  <c r="K10" i="9" s="1"/>
  <c r="G5" i="7"/>
  <c r="J77" i="7"/>
  <c r="L79" i="9" s="1"/>
  <c r="J127" i="7"/>
  <c r="H86" i="7"/>
  <c r="G58" i="7"/>
  <c r="L78" i="7"/>
  <c r="M80" i="9" s="1"/>
  <c r="L29" i="7"/>
  <c r="M31" i="9" s="1"/>
  <c r="G143" i="7"/>
  <c r="E144" i="11" s="1"/>
  <c r="H38" i="7"/>
  <c r="L44" i="7"/>
  <c r="M46" i="9" s="1"/>
  <c r="H124" i="7"/>
  <c r="L98" i="7"/>
  <c r="L88" i="7"/>
  <c r="M90" i="9" s="1"/>
  <c r="H110" i="7"/>
  <c r="F111" i="11" s="1"/>
  <c r="L92" i="7"/>
  <c r="G107" i="7"/>
  <c r="G97" i="7"/>
  <c r="J70" i="7"/>
  <c r="L72" i="9" s="1"/>
  <c r="L118" i="7"/>
  <c r="H8" i="7"/>
  <c r="J153" i="7"/>
  <c r="J137" i="7"/>
  <c r="J139" i="9" s="1"/>
  <c r="K139" i="9" s="1"/>
  <c r="L83" i="7"/>
  <c r="J37" i="7"/>
  <c r="L62" i="7"/>
  <c r="L107" i="7"/>
  <c r="M109" i="9" s="1"/>
  <c r="H153" i="7"/>
  <c r="H131" i="7"/>
  <c r="J63" i="7"/>
  <c r="J100" i="7"/>
  <c r="L102" i="9" s="1"/>
  <c r="J128" i="7"/>
  <c r="L17" i="7"/>
  <c r="L64" i="7"/>
  <c r="M66" i="9" s="1"/>
  <c r="G38" i="7"/>
  <c r="E39" i="11" s="1"/>
  <c r="G69" i="7"/>
  <c r="G133" i="7"/>
  <c r="G144" i="7"/>
  <c r="E145" i="11" s="1"/>
  <c r="G123" i="7"/>
  <c r="E124" i="11" s="1"/>
  <c r="G52" i="7"/>
  <c r="E53" i="11" s="1"/>
  <c r="G11" i="7"/>
  <c r="E12" i="11" s="1"/>
  <c r="L124" i="7"/>
  <c r="J81" i="7"/>
  <c r="L83" i="9" s="1"/>
  <c r="H15" i="7"/>
  <c r="F16" i="11" s="1"/>
  <c r="G46" i="7"/>
  <c r="G112" i="7"/>
  <c r="G15" i="7"/>
  <c r="E16" i="11" s="1"/>
  <c r="H53" i="7"/>
  <c r="J91" i="7"/>
  <c r="L93" i="9" s="1"/>
  <c r="L121" i="7"/>
  <c r="H147" i="7"/>
  <c r="F148" i="11" s="1"/>
  <c r="H28" i="7"/>
  <c r="L91" i="7"/>
  <c r="M93" i="9" s="1"/>
  <c r="J139" i="7"/>
  <c r="H55" i="7"/>
  <c r="H45" i="7"/>
  <c r="J52" i="7"/>
  <c r="H22" i="7"/>
  <c r="H66" i="7"/>
  <c r="J51" i="7"/>
  <c r="J53" i="9" s="1"/>
  <c r="K53" i="9" s="1"/>
  <c r="H126" i="7"/>
  <c r="L154" i="7"/>
  <c r="J56" i="7"/>
  <c r="L58" i="9" s="1"/>
  <c r="H32" i="7"/>
  <c r="L142" i="7"/>
  <c r="J122" i="7"/>
  <c r="L124" i="9" s="1"/>
  <c r="H47" i="7"/>
  <c r="F48" i="11" s="1"/>
  <c r="H133" i="7"/>
  <c r="F134" i="11" s="1"/>
  <c r="J101" i="7"/>
  <c r="J103" i="9" s="1"/>
  <c r="K103" i="9" s="1"/>
  <c r="G26" i="7"/>
  <c r="H95" i="7"/>
  <c r="J126" i="7"/>
  <c r="G70" i="7"/>
  <c r="E71" i="11" s="1"/>
  <c r="G72" i="7"/>
  <c r="E73" i="11" s="1"/>
  <c r="G103" i="7"/>
  <c r="E104" i="11" s="1"/>
  <c r="J124" i="7"/>
  <c r="L126" i="9" s="1"/>
  <c r="G92" i="7"/>
  <c r="H56" i="7"/>
  <c r="H42" i="7"/>
  <c r="F43" i="11" s="1"/>
  <c r="H83" i="7"/>
  <c r="F84" i="11" s="1"/>
  <c r="H50" i="7"/>
  <c r="J146" i="7"/>
  <c r="L148" i="9" s="1"/>
  <c r="G21" i="7"/>
  <c r="E22" i="11" s="1"/>
  <c r="L90" i="7"/>
  <c r="M92" i="9" s="1"/>
  <c r="H34" i="7"/>
  <c r="J108" i="7"/>
  <c r="J44" i="7"/>
  <c r="J46" i="9" s="1"/>
  <c r="K46" i="9" s="1"/>
  <c r="H12" i="7"/>
  <c r="F13" i="11" s="1"/>
  <c r="J30" i="7"/>
  <c r="L32" i="9" s="1"/>
  <c r="J16" i="7"/>
  <c r="J18" i="9" s="1"/>
  <c r="K18" i="9" s="1"/>
  <c r="L149" i="7"/>
  <c r="L40" i="7"/>
  <c r="M42" i="9" s="1"/>
  <c r="J154" i="7"/>
  <c r="H140" i="7"/>
  <c r="G76" i="7"/>
  <c r="E77" i="11" s="1"/>
  <c r="G136" i="7"/>
  <c r="E137" i="11" s="1"/>
  <c r="G12" i="7"/>
  <c r="G43" i="7"/>
  <c r="E44" i="11" s="1"/>
  <c r="G151" i="7"/>
  <c r="H139" i="7"/>
  <c r="J107" i="7"/>
  <c r="G79" i="7"/>
  <c r="G83" i="7"/>
  <c r="E84" i="11" s="1"/>
  <c r="G49" i="7"/>
  <c r="J23" i="7"/>
  <c r="L25" i="9" s="1"/>
  <c r="J65" i="7"/>
  <c r="L67" i="9" s="1"/>
  <c r="L138" i="7"/>
  <c r="J94" i="7"/>
  <c r="L85" i="7"/>
  <c r="M87" i="9" s="1"/>
  <c r="L84" i="7"/>
  <c r="L10" i="7"/>
  <c r="M12" i="9" s="1"/>
  <c r="L87" i="7"/>
  <c r="J10" i="7"/>
  <c r="L12" i="9" s="1"/>
  <c r="J33" i="7"/>
  <c r="L35" i="9" s="1"/>
  <c r="H76" i="7"/>
  <c r="G53" i="7"/>
  <c r="G139" i="7"/>
  <c r="E140" i="11" s="1"/>
  <c r="G119" i="7"/>
  <c r="G82" i="7"/>
  <c r="L52" i="7"/>
  <c r="J59" i="7"/>
  <c r="G75" i="7"/>
  <c r="E76" i="11" s="1"/>
  <c r="J66" i="7"/>
  <c r="L68" i="9" s="1"/>
  <c r="L73" i="7"/>
  <c r="L55" i="7"/>
  <c r="L96" i="7"/>
  <c r="J84" i="7"/>
  <c r="L86" i="9" s="1"/>
  <c r="J80" i="7"/>
  <c r="L47" i="7"/>
  <c r="L21" i="7"/>
  <c r="M23" i="9" s="1"/>
  <c r="H35" i="7"/>
  <c r="F36" i="11" s="1"/>
  <c r="H9" i="7"/>
  <c r="F10" i="11" s="1"/>
  <c r="J88" i="7"/>
  <c r="L37" i="7"/>
  <c r="H104" i="7"/>
  <c r="H74" i="7"/>
  <c r="F75" i="11" s="1"/>
  <c r="G90" i="7"/>
  <c r="G121" i="7"/>
  <c r="E122" i="11" s="1"/>
  <c r="G6" i="7"/>
  <c r="G47" i="7"/>
  <c r="E48" i="11" s="1"/>
  <c r="J125" i="7"/>
  <c r="L23" i="7"/>
  <c r="G74" i="7"/>
  <c r="G30" i="7"/>
  <c r="E31" i="11" s="1"/>
  <c r="J4" i="7"/>
  <c r="G13" i="7"/>
  <c r="E14" i="11" s="1"/>
  <c r="H57" i="7"/>
  <c r="J134" i="7"/>
  <c r="J138" i="7"/>
  <c r="L95" i="7"/>
  <c r="M97" i="9" s="1"/>
  <c r="G93" i="7"/>
  <c r="E94" i="11" s="1"/>
  <c r="H82" i="7"/>
  <c r="H135" i="7"/>
  <c r="J43" i="7"/>
  <c r="J45" i="9" s="1"/>
  <c r="K45" i="9" s="1"/>
  <c r="G140" i="7"/>
  <c r="L101" i="7"/>
  <c r="L146" i="7"/>
  <c r="J130" i="7"/>
  <c r="L4" i="7"/>
  <c r="M6" i="9" s="1"/>
  <c r="G10" i="7"/>
  <c r="G68" i="7"/>
  <c r="G130" i="7"/>
  <c r="G152" i="7"/>
  <c r="E153" i="11" s="1"/>
  <c r="G124" i="7"/>
  <c r="H69" i="7"/>
  <c r="J72" i="7"/>
  <c r="J74" i="9" s="1"/>
  <c r="K74" i="9" s="1"/>
  <c r="L16" i="7"/>
  <c r="M18" i="9" s="1"/>
  <c r="J149" i="7"/>
  <c r="L151" i="9" s="1"/>
  <c r="J29" i="7"/>
  <c r="L136" i="7"/>
  <c r="J22" i="7"/>
  <c r="L24" i="9" s="1"/>
  <c r="L33" i="7"/>
  <c r="G64" i="7"/>
  <c r="G16" i="7"/>
  <c r="E17" i="11" s="1"/>
  <c r="L109" i="7"/>
  <c r="M111" i="9" s="1"/>
  <c r="G78" i="7"/>
  <c r="L54" i="7"/>
  <c r="G29" i="7"/>
  <c r="E30" i="11" s="1"/>
  <c r="J54" i="7"/>
  <c r="L35" i="7"/>
  <c r="J79" i="7"/>
  <c r="L81" i="9" s="1"/>
  <c r="J145" i="7"/>
  <c r="J147" i="9" s="1"/>
  <c r="K147" i="9" s="1"/>
  <c r="J18" i="7"/>
  <c r="J20" i="9" s="1"/>
  <c r="K20" i="9" s="1"/>
  <c r="J50" i="7"/>
  <c r="L52" i="9" s="1"/>
  <c r="H24" i="7"/>
  <c r="L57" i="7"/>
  <c r="J152" i="7"/>
  <c r="L154" i="9" s="1"/>
  <c r="H152" i="7"/>
  <c r="F153" i="11" s="1"/>
  <c r="G141" i="7"/>
  <c r="E142" i="11" s="1"/>
  <c r="L66" i="7"/>
  <c r="G62" i="7"/>
  <c r="H115" i="7"/>
  <c r="F116" i="11" s="1"/>
  <c r="J93" i="7"/>
  <c r="J95" i="9" s="1"/>
  <c r="K95" i="9" s="1"/>
  <c r="G37" i="7"/>
  <c r="J95" i="7"/>
  <c r="J36" i="7"/>
  <c r="L38" i="9" s="1"/>
  <c r="J34" i="7"/>
  <c r="L152" i="7"/>
  <c r="M154" i="9" s="1"/>
  <c r="L103" i="7"/>
  <c r="L45" i="7"/>
  <c r="J132" i="7"/>
  <c r="H146" i="7"/>
  <c r="H25" i="7"/>
  <c r="F26" i="11" s="1"/>
  <c r="L106" i="7"/>
  <c r="L51" i="7"/>
  <c r="M53" i="9" s="1"/>
  <c r="J71" i="7"/>
  <c r="L73" i="9" s="1"/>
  <c r="H79" i="7"/>
  <c r="H5" i="7"/>
  <c r="F6" i="11" s="1"/>
  <c r="L77" i="7"/>
  <c r="M79" i="9" s="1"/>
  <c r="H128" i="7"/>
  <c r="H98" i="7"/>
  <c r="F99" i="11" s="1"/>
  <c r="H7" i="7"/>
  <c r="H91" i="7"/>
  <c r="H100" i="7"/>
  <c r="F101" i="11" s="1"/>
  <c r="H23" i="7"/>
  <c r="F24" i="11" s="1"/>
  <c r="G147" i="7"/>
  <c r="E148" i="11" s="1"/>
  <c r="G66" i="7"/>
  <c r="E67" i="11" s="1"/>
  <c r="L112" i="7"/>
  <c r="J117" i="7"/>
  <c r="L119" i="9" s="1"/>
  <c r="G36" i="7"/>
  <c r="L122" i="7"/>
  <c r="L147" i="7"/>
  <c r="M149" i="9" s="1"/>
  <c r="L24" i="7"/>
  <c r="M26" i="9" s="1"/>
  <c r="L69" i="7"/>
  <c r="M71" i="9" s="1"/>
  <c r="J7" i="7"/>
  <c r="L9" i="9" s="1"/>
  <c r="G23" i="7"/>
  <c r="G87" i="7"/>
  <c r="E88" i="11" s="1"/>
  <c r="L27" i="7"/>
  <c r="H113" i="7"/>
  <c r="H58" i="7"/>
  <c r="F59" i="11" s="1"/>
  <c r="L14" i="7"/>
  <c r="J98" i="7"/>
  <c r="G42" i="7"/>
  <c r="L67" i="7"/>
  <c r="G127" i="7"/>
  <c r="H80" i="7"/>
  <c r="L20" i="7"/>
  <c r="J143" i="7"/>
  <c r="L56" i="7"/>
  <c r="M58" i="9" s="1"/>
  <c r="H26" i="7"/>
  <c r="H78" i="7"/>
  <c r="J68" i="7"/>
  <c r="J70" i="9" s="1"/>
  <c r="K70" i="9" s="1"/>
  <c r="L93" i="7"/>
  <c r="M95" i="9" s="1"/>
  <c r="G96" i="7"/>
  <c r="G114" i="7"/>
  <c r="G95" i="7"/>
  <c r="J112" i="7"/>
  <c r="J114" i="9" s="1"/>
  <c r="K114" i="9" s="1"/>
  <c r="J150" i="7"/>
  <c r="J152" i="9" s="1"/>
  <c r="K152" i="9" s="1"/>
  <c r="G128" i="7"/>
  <c r="L150" i="7"/>
  <c r="L116" i="7"/>
  <c r="L50" i="7"/>
  <c r="L145" i="7"/>
  <c r="J32" i="7"/>
  <c r="L34" i="9" s="1"/>
  <c r="J129" i="7"/>
  <c r="J131" i="9" s="1"/>
  <c r="K131" i="9" s="1"/>
  <c r="J89" i="7"/>
  <c r="L148" i="7"/>
  <c r="G7" i="7"/>
  <c r="E8" i="11" s="1"/>
  <c r="L43" i="7"/>
  <c r="G4" i="7"/>
  <c r="E5" i="11" s="1"/>
  <c r="L60" i="7"/>
  <c r="H119" i="7"/>
  <c r="F120" i="11" s="1"/>
  <c r="G19" i="7"/>
  <c r="L81" i="7"/>
  <c r="M83" i="9" s="1"/>
  <c r="J13" i="7"/>
  <c r="L99" i="7"/>
  <c r="L153" i="7"/>
  <c r="J104" i="7"/>
  <c r="J74" i="7"/>
  <c r="H67" i="7"/>
  <c r="F68" i="11" s="1"/>
  <c r="J20" i="7"/>
  <c r="J106" i="7"/>
  <c r="H101" i="7"/>
  <c r="G8" i="7"/>
  <c r="G65" i="7"/>
  <c r="G134" i="7"/>
  <c r="L102" i="7"/>
  <c r="G142" i="7"/>
  <c r="G45" i="7"/>
  <c r="H27" i="7"/>
  <c r="L86" i="7"/>
  <c r="L19" i="7"/>
  <c r="M21" i="9" s="1"/>
  <c r="J67" i="7"/>
  <c r="L69" i="9" s="1"/>
  <c r="J142" i="7"/>
  <c r="J64" i="7"/>
  <c r="J66" i="9" s="1"/>
  <c r="K66" i="9" s="1"/>
  <c r="J148" i="7"/>
  <c r="L150" i="9" s="1"/>
  <c r="H21" i="7"/>
  <c r="F22" i="11" s="1"/>
  <c r="H150" i="7"/>
  <c r="F151" i="11" s="1"/>
  <c r="H44" i="7"/>
  <c r="F45" i="11" s="1"/>
  <c r="J120" i="7"/>
  <c r="G106" i="7"/>
  <c r="E107" i="11" s="1"/>
  <c r="G137" i="7"/>
  <c r="G105" i="7"/>
  <c r="H52" i="7"/>
  <c r="J58" i="7"/>
  <c r="L31" i="7"/>
  <c r="G86" i="7"/>
  <c r="H61" i="7"/>
  <c r="J96" i="7"/>
  <c r="L98" i="9" s="1"/>
  <c r="J133" i="7"/>
  <c r="G89" i="7"/>
  <c r="E90" i="11" s="1"/>
  <c r="G117" i="7"/>
  <c r="H49" i="7"/>
  <c r="G129" i="7"/>
  <c r="E130" i="11" s="1"/>
  <c r="J90" i="7"/>
  <c r="J92" i="9" s="1"/>
  <c r="K92" i="9" s="1"/>
  <c r="G111" i="7"/>
  <c r="L38" i="7"/>
  <c r="M40" i="9" s="1"/>
  <c r="L49" i="7"/>
  <c r="J41" i="7"/>
  <c r="L43" i="9" s="1"/>
  <c r="L80" i="7"/>
  <c r="M82" i="9" s="1"/>
  <c r="J53" i="7"/>
  <c r="J47" i="7"/>
  <c r="L49" i="9" s="1"/>
  <c r="J11" i="7"/>
  <c r="L13" i="9" s="1"/>
  <c r="L111" i="7"/>
  <c r="H39" i="7"/>
  <c r="F40" i="11" s="1"/>
  <c r="G88" i="7"/>
  <c r="G85" i="7"/>
  <c r="L110" i="7"/>
  <c r="G118" i="7"/>
  <c r="G22" i="7"/>
  <c r="J147" i="7"/>
  <c r="L72" i="7"/>
  <c r="L127" i="7"/>
  <c r="M129" i="9" s="1"/>
  <c r="L36" i="7"/>
  <c r="J103" i="7"/>
  <c r="L39" i="7"/>
  <c r="H148" i="7"/>
  <c r="F149" i="11" s="1"/>
  <c r="L128" i="7"/>
  <c r="J136" i="7"/>
  <c r="L138" i="9" s="1"/>
  <c r="H17" i="7"/>
  <c r="H121" i="7"/>
  <c r="F122" i="11" s="1"/>
  <c r="G54" i="7"/>
  <c r="G116" i="7"/>
  <c r="J38" i="7"/>
  <c r="L70" i="7"/>
  <c r="M72" i="9" s="1"/>
  <c r="G80" i="7"/>
  <c r="L135" i="7"/>
  <c r="J26" i="7"/>
  <c r="J28" i="9" s="1"/>
  <c r="K28" i="9" s="1"/>
  <c r="L89" i="7"/>
  <c r="L76" i="7"/>
  <c r="J31" i="7"/>
  <c r="J42" i="7"/>
  <c r="L113" i="7"/>
  <c r="L132" i="7"/>
  <c r="H130" i="7"/>
  <c r="L12" i="7"/>
  <c r="J123" i="7"/>
  <c r="J57" i="7"/>
  <c r="H90" i="7"/>
  <c r="F91" i="11" s="1"/>
  <c r="H125" i="7"/>
  <c r="L13" i="7"/>
  <c r="H31" i="7"/>
  <c r="G34" i="7"/>
  <c r="J61" i="7"/>
  <c r="L63" i="9" s="1"/>
  <c r="G113" i="7"/>
  <c r="E114" i="11" s="1"/>
  <c r="J113" i="7"/>
  <c r="J155" i="7"/>
  <c r="J157" i="9" s="1"/>
  <c r="K157" i="9" s="1"/>
  <c r="J86" i="7"/>
  <c r="L88" i="9" s="1"/>
  <c r="H13" i="7"/>
  <c r="F14" i="11" s="1"/>
  <c r="J14" i="7"/>
  <c r="H4" i="7"/>
  <c r="J45" i="7"/>
  <c r="J47" i="9" s="1"/>
  <c r="K47" i="9" s="1"/>
  <c r="J111" i="7"/>
  <c r="J113" i="9" s="1"/>
  <c r="K113" i="9" s="1"/>
  <c r="H108" i="7"/>
  <c r="F109" i="11" s="1"/>
  <c r="H16" i="7"/>
  <c r="H93" i="7"/>
  <c r="L117" i="7"/>
  <c r="M119" i="9" s="1"/>
  <c r="G59" i="7"/>
  <c r="E60" i="11" s="1"/>
  <c r="G48" i="7"/>
  <c r="L59" i="7"/>
  <c r="M61" i="9" s="1"/>
  <c r="H151" i="7"/>
  <c r="F152" i="11" s="1"/>
  <c r="L53" i="7"/>
  <c r="M55" i="9" s="1"/>
  <c r="H36" i="7"/>
  <c r="F37" i="11" s="1"/>
  <c r="H72" i="7"/>
  <c r="L105" i="7"/>
  <c r="M107" i="9" s="1"/>
  <c r="G73" i="7"/>
  <c r="E74" i="11" s="1"/>
  <c r="L140" i="7"/>
  <c r="H65" i="7"/>
  <c r="F66" i="11" s="1"/>
  <c r="J62" i="7"/>
  <c r="L64" i="9" s="1"/>
  <c r="L79" i="7"/>
  <c r="H84" i="7"/>
  <c r="F85" i="11" s="1"/>
  <c r="H145" i="7"/>
  <c r="H149" i="7"/>
  <c r="F150" i="11" s="1"/>
  <c r="H122" i="7"/>
  <c r="G135" i="7"/>
  <c r="G40" i="7"/>
  <c r="J114" i="7"/>
  <c r="L116" i="9" s="1"/>
  <c r="J135" i="7"/>
  <c r="L137" i="9" s="1"/>
  <c r="G131" i="7"/>
  <c r="E132" i="11" s="1"/>
  <c r="G67" i="7"/>
  <c r="L139" i="7"/>
  <c r="M141" i="9" s="1"/>
  <c r="J24" i="7"/>
  <c r="G101" i="7"/>
  <c r="E102" i="11" s="1"/>
  <c r="G61" i="7"/>
  <c r="E62" i="11" s="1"/>
  <c r="H97" i="7"/>
  <c r="H10" i="7"/>
  <c r="H105" i="7"/>
  <c r="H123" i="7"/>
  <c r="H6" i="7"/>
  <c r="J25" i="7"/>
  <c r="L28" i="7"/>
  <c r="L126" i="7"/>
  <c r="M128" i="9" s="1"/>
  <c r="J15" i="7"/>
  <c r="L17" i="9" s="1"/>
  <c r="J40" i="7"/>
  <c r="J12" i="7"/>
  <c r="J14" i="9" s="1"/>
  <c r="K14" i="9" s="1"/>
  <c r="J21" i="7"/>
  <c r="L23" i="9" s="1"/>
  <c r="J102" i="7"/>
  <c r="L104" i="9" s="1"/>
  <c r="G27" i="7"/>
  <c r="J82" i="7"/>
  <c r="J84" i="9" s="1"/>
  <c r="K84" i="9" s="1"/>
  <c r="J28" i="7"/>
  <c r="L30" i="9" s="1"/>
  <c r="L15" i="7"/>
  <c r="G148" i="7"/>
  <c r="H20" i="7"/>
  <c r="H64" i="7"/>
  <c r="H117" i="7"/>
  <c r="G149" i="7"/>
  <c r="H107" i="7"/>
  <c r="H41" i="7"/>
  <c r="G153" i="7"/>
  <c r="H154" i="7"/>
  <c r="F155" i="11" s="1"/>
  <c r="L125" i="7"/>
  <c r="M127" i="9" s="1"/>
  <c r="L11" i="7"/>
  <c r="M13" i="9" s="1"/>
  <c r="L34" i="7"/>
  <c r="J151" i="7"/>
  <c r="L153" i="9" s="1"/>
  <c r="H37" i="7"/>
  <c r="J39" i="7"/>
  <c r="J41" i="9" s="1"/>
  <c r="K41" i="9" s="1"/>
  <c r="H143" i="7"/>
  <c r="F144" i="11" s="1"/>
  <c r="L74" i="7"/>
  <c r="H96" i="7"/>
  <c r="H92" i="7"/>
  <c r="F93" i="11" s="1"/>
  <c r="H14" i="7"/>
  <c r="F15" i="11" s="1"/>
  <c r="H11" i="7"/>
  <c r="G14" i="7"/>
  <c r="E15" i="11" s="1"/>
  <c r="G100" i="7"/>
  <c r="L114" i="7"/>
  <c r="L97" i="7"/>
  <c r="H127" i="7"/>
  <c r="H40" i="7"/>
  <c r="H88" i="7"/>
  <c r="H70" i="7"/>
  <c r="F71" i="11" s="1"/>
  <c r="J115" i="7"/>
  <c r="G25" i="7"/>
  <c r="E26" i="11" s="1"/>
  <c r="H62" i="7"/>
  <c r="L131" i="7"/>
  <c r="J83" i="7"/>
  <c r="J55" i="7"/>
  <c r="J57" i="9" s="1"/>
  <c r="K57" i="9" s="1"/>
  <c r="L104" i="7"/>
  <c r="M106" i="9" s="1"/>
  <c r="H94" i="7"/>
  <c r="H142" i="7"/>
  <c r="H118" i="7"/>
  <c r="H102" i="7"/>
  <c r="G104" i="7"/>
  <c r="E105" i="11" s="1"/>
  <c r="G138" i="7"/>
  <c r="E139" i="11" s="1"/>
  <c r="G51" i="7"/>
  <c r="E52" i="11" s="1"/>
  <c r="G77" i="7"/>
  <c r="G98" i="7"/>
  <c r="E99" i="11" s="1"/>
  <c r="L7" i="7"/>
  <c r="M9" i="9" s="1"/>
  <c r="L61" i="7"/>
  <c r="M63" i="9" s="1"/>
  <c r="G115" i="7"/>
  <c r="E116" i="11" s="1"/>
  <c r="J97" i="7"/>
  <c r="H103" i="7"/>
  <c r="F104" i="11" s="1"/>
  <c r="H46" i="7"/>
  <c r="H63" i="7"/>
  <c r="F64" i="11" s="1"/>
  <c r="J75" i="7"/>
  <c r="H48" i="7"/>
  <c r="F49" i="11" s="1"/>
  <c r="L94" i="7"/>
  <c r="H136" i="7"/>
  <c r="L22" i="7"/>
  <c r="M24" i="9" s="1"/>
  <c r="J48" i="7"/>
  <c r="L50" i="9" s="1"/>
  <c r="G122" i="7"/>
  <c r="E123" i="11" s="1"/>
  <c r="J144" i="7"/>
  <c r="J146" i="9" s="1"/>
  <c r="K146" i="9" s="1"/>
  <c r="L42" i="7"/>
  <c r="G39" i="7"/>
  <c r="G71" i="7"/>
  <c r="L30" i="7"/>
  <c r="M32" i="9" s="1"/>
  <c r="J5" i="7"/>
  <c r="G109" i="7"/>
  <c r="L141" i="7"/>
  <c r="J119" i="7"/>
  <c r="J121" i="9" s="1"/>
  <c r="K121" i="9" s="1"/>
  <c r="J118" i="7"/>
  <c r="J120" i="9" s="1"/>
  <c r="K120" i="9" s="1"/>
  <c r="H141" i="7"/>
  <c r="J92" i="7"/>
  <c r="H81" i="7"/>
  <c r="F82" i="11" s="1"/>
  <c r="G126" i="7"/>
  <c r="E127" i="11" s="1"/>
  <c r="H73" i="7"/>
  <c r="L137" i="7"/>
  <c r="M139" i="9" s="1"/>
  <c r="L75" i="7"/>
  <c r="G35" i="7"/>
  <c r="J118" i="9"/>
  <c r="K118" i="9" s="1"/>
  <c r="E29" i="11"/>
  <c r="F130" i="11"/>
  <c r="M125" i="9"/>
  <c r="L29" i="9"/>
  <c r="M64" i="9"/>
  <c r="L48" i="9"/>
  <c r="M89" i="9"/>
  <c r="J67" i="9"/>
  <c r="K67" i="9" s="1"/>
  <c r="L51" i="9"/>
  <c r="J19" i="9"/>
  <c r="K19" i="9" s="1"/>
  <c r="J75" i="9"/>
  <c r="K75" i="9" s="1"/>
  <c r="L118" i="9"/>
  <c r="J123" i="9"/>
  <c r="K123" i="9" s="1"/>
  <c r="L110" i="9"/>
  <c r="J150" i="9"/>
  <c r="K150" i="9" s="1"/>
  <c r="J35" i="9"/>
  <c r="K35" i="9" s="1"/>
  <c r="J65" i="9"/>
  <c r="K65" i="9" s="1"/>
  <c r="L139" i="9"/>
  <c r="L46" i="9" l="1"/>
  <c r="L71" i="9"/>
  <c r="N71" i="9" s="1"/>
  <c r="L143" i="9"/>
  <c r="F90" i="11"/>
  <c r="L94" i="9"/>
  <c r="F142" i="11"/>
  <c r="L117" i="9"/>
  <c r="M30" i="9"/>
  <c r="J33" i="9"/>
  <c r="K33" i="9" s="1"/>
  <c r="F102" i="11"/>
  <c r="L15" i="9"/>
  <c r="F79" i="11"/>
  <c r="J36" i="9"/>
  <c r="K36" i="9" s="1"/>
  <c r="L36" i="9"/>
  <c r="F25" i="11"/>
  <c r="M56" i="9"/>
  <c r="L31" i="9"/>
  <c r="F70" i="11"/>
  <c r="L127" i="9"/>
  <c r="J127" i="9"/>
  <c r="K127" i="9" s="1"/>
  <c r="J90" i="9"/>
  <c r="K90" i="9" s="1"/>
  <c r="L90" i="9"/>
  <c r="J109" i="9"/>
  <c r="K109" i="9" s="1"/>
  <c r="L156" i="9"/>
  <c r="E93" i="11"/>
  <c r="F127" i="11"/>
  <c r="E47" i="11"/>
  <c r="E134" i="11"/>
  <c r="M19" i="9"/>
  <c r="N19" i="9" s="1"/>
  <c r="L39" i="9"/>
  <c r="E108" i="11"/>
  <c r="F87" i="11"/>
  <c r="M131" i="9"/>
  <c r="F72" i="11"/>
  <c r="E64" i="11"/>
  <c r="F55" i="11"/>
  <c r="F30" i="11"/>
  <c r="L37" i="9"/>
  <c r="J15" i="9"/>
  <c r="K15" i="9" s="1"/>
  <c r="J39" i="9"/>
  <c r="K39" i="9" s="1"/>
  <c r="L109" i="9"/>
  <c r="M57" i="9"/>
  <c r="F132" i="11"/>
  <c r="J81" i="9"/>
  <c r="K81" i="9" s="1"/>
  <c r="J31" i="9"/>
  <c r="K31" i="9" s="1"/>
  <c r="L103" i="9"/>
  <c r="M144" i="9"/>
  <c r="J25" i="9"/>
  <c r="K25" i="9" s="1"/>
  <c r="M49" i="9"/>
  <c r="J6" i="9"/>
  <c r="K6" i="9" s="1"/>
  <c r="F17" i="11"/>
  <c r="E35" i="11"/>
  <c r="F131" i="11"/>
  <c r="E106" i="11"/>
  <c r="L76" i="9"/>
  <c r="J76" i="9"/>
  <c r="K76" i="9" s="1"/>
  <c r="E115" i="11"/>
  <c r="L134" i="9"/>
  <c r="J134" i="9"/>
  <c r="K134" i="9" s="1"/>
  <c r="L95" i="9"/>
  <c r="N95" i="9" s="1"/>
  <c r="M148" i="9"/>
  <c r="J61" i="9"/>
  <c r="K61" i="9" s="1"/>
  <c r="J12" i="9"/>
  <c r="K12" i="9" s="1"/>
  <c r="N12" i="9" s="1"/>
  <c r="E13" i="11"/>
  <c r="J32" i="9"/>
  <c r="K32" i="9" s="1"/>
  <c r="N32" i="9" s="1"/>
  <c r="J93" i="9"/>
  <c r="K93" i="9" s="1"/>
  <c r="N93" i="9" s="1"/>
  <c r="L10" i="9"/>
  <c r="M28" i="9"/>
  <c r="L133" i="9"/>
  <c r="L101" i="9"/>
  <c r="J101" i="9"/>
  <c r="K101" i="9" s="1"/>
  <c r="E25" i="11"/>
  <c r="F61" i="11"/>
  <c r="F135" i="11"/>
  <c r="E57" i="11"/>
  <c r="L62" i="9"/>
  <c r="J62" i="9"/>
  <c r="K62" i="9" s="1"/>
  <c r="M48" i="9"/>
  <c r="N48" i="9" s="1"/>
  <c r="J111" i="9"/>
  <c r="K111" i="9" s="1"/>
  <c r="N111" i="9" s="1"/>
  <c r="F35" i="11"/>
  <c r="L140" i="9"/>
  <c r="M100" i="9"/>
  <c r="L6" i="9"/>
  <c r="F51" i="11"/>
  <c r="J156" i="9"/>
  <c r="K156" i="9" s="1"/>
  <c r="E91" i="11"/>
  <c r="F88" i="11"/>
  <c r="E69" i="11"/>
  <c r="F9" i="11"/>
  <c r="E43" i="11"/>
  <c r="M110" i="9"/>
  <c r="E28" i="11"/>
  <c r="M94" i="9"/>
  <c r="L120" i="9"/>
  <c r="L96" i="9"/>
  <c r="J87" i="9"/>
  <c r="K87" i="9" s="1"/>
  <c r="E89" i="11"/>
  <c r="L87" i="9"/>
  <c r="F33" i="11"/>
  <c r="M35" i="9"/>
  <c r="N35" i="9" s="1"/>
  <c r="E100" i="11"/>
  <c r="L7" i="9"/>
  <c r="J77" i="9"/>
  <c r="K77" i="9" s="1"/>
  <c r="E149" i="11"/>
  <c r="J27" i="9"/>
  <c r="K27" i="9" s="1"/>
  <c r="L27" i="9"/>
  <c r="J137" i="9"/>
  <c r="K137" i="9" s="1"/>
  <c r="E55" i="11"/>
  <c r="M51" i="9"/>
  <c r="L144" i="9"/>
  <c r="J108" i="9"/>
  <c r="K108" i="9" s="1"/>
  <c r="M52" i="9"/>
  <c r="F27" i="11"/>
  <c r="M29" i="9"/>
  <c r="M108" i="9"/>
  <c r="M37" i="9"/>
  <c r="J151" i="9"/>
  <c r="K151" i="9" s="1"/>
  <c r="F83" i="11"/>
  <c r="M75" i="9"/>
  <c r="J16" i="9"/>
  <c r="K16" i="9" s="1"/>
  <c r="L99" i="9"/>
  <c r="J99" i="9"/>
  <c r="K99" i="9" s="1"/>
  <c r="E50" i="11"/>
  <c r="M54" i="9"/>
  <c r="L115" i="9"/>
  <c r="L108" i="9"/>
  <c r="M134" i="9"/>
  <c r="L77" i="9"/>
  <c r="J126" i="9"/>
  <c r="K126" i="9" s="1"/>
  <c r="J115" i="9"/>
  <c r="K115" i="9" s="1"/>
  <c r="F54" i="11"/>
  <c r="F140" i="11"/>
  <c r="E54" i="11"/>
  <c r="J38" i="9"/>
  <c r="K38" i="9" s="1"/>
  <c r="L16" i="9"/>
  <c r="L78" i="9"/>
  <c r="M122" i="9"/>
  <c r="L53" i="9"/>
  <c r="N53" i="9" s="1"/>
  <c r="M33" i="9"/>
  <c r="M43" i="9"/>
  <c r="F32" i="11"/>
  <c r="M133" i="9"/>
  <c r="F12" i="11"/>
  <c r="J153" i="9"/>
  <c r="K153" i="9" s="1"/>
  <c r="N153" i="9" s="1"/>
  <c r="L42" i="9"/>
  <c r="J42" i="9"/>
  <c r="K42" i="9" s="1"/>
  <c r="N42" i="9" s="1"/>
  <c r="L26" i="9"/>
  <c r="J26" i="9"/>
  <c r="K26" i="9" s="1"/>
  <c r="M81" i="9"/>
  <c r="L59" i="9"/>
  <c r="J59" i="9"/>
  <c r="K59" i="9" s="1"/>
  <c r="E81" i="11"/>
  <c r="M38" i="9"/>
  <c r="J49" i="9"/>
  <c r="K49" i="9" s="1"/>
  <c r="N49" i="9" s="1"/>
  <c r="L135" i="9"/>
  <c r="J135" i="9"/>
  <c r="K135" i="9" s="1"/>
  <c r="L106" i="9"/>
  <c r="J106" i="9"/>
  <c r="K106" i="9" s="1"/>
  <c r="L91" i="9"/>
  <c r="J91" i="9"/>
  <c r="K91" i="9" s="1"/>
  <c r="J100" i="9"/>
  <c r="K100" i="9" s="1"/>
  <c r="L100" i="9"/>
  <c r="E37" i="11"/>
  <c r="J52" i="9"/>
  <c r="K52" i="9" s="1"/>
  <c r="E11" i="11"/>
  <c r="J136" i="9"/>
  <c r="K136" i="9" s="1"/>
  <c r="J130" i="9"/>
  <c r="K130" i="9" s="1"/>
  <c r="L130" i="9"/>
  <c r="M85" i="9"/>
  <c r="M120" i="9"/>
  <c r="E33" i="11"/>
  <c r="F107" i="11"/>
  <c r="E10" i="11"/>
  <c r="E56" i="11"/>
  <c r="E121" i="11"/>
  <c r="F112" i="11"/>
  <c r="F78" i="11"/>
  <c r="E155" i="11"/>
  <c r="E18" i="11"/>
  <c r="M132" i="9"/>
  <c r="M84" i="9"/>
  <c r="F156" i="11"/>
  <c r="M60" i="9"/>
  <c r="M44" i="9"/>
  <c r="F95" i="11"/>
  <c r="M99" i="9"/>
  <c r="M76" i="9"/>
  <c r="E150" i="11"/>
  <c r="M78" i="9"/>
  <c r="M130" i="9"/>
  <c r="E23" i="11"/>
  <c r="F28" i="11"/>
  <c r="L152" i="9"/>
  <c r="F81" i="11"/>
  <c r="F8" i="11"/>
  <c r="M47" i="9"/>
  <c r="E79" i="11"/>
  <c r="E125" i="11"/>
  <c r="M103" i="9"/>
  <c r="J82" i="9"/>
  <c r="K82" i="9" s="1"/>
  <c r="L82" i="9"/>
  <c r="J128" i="9"/>
  <c r="K128" i="9" s="1"/>
  <c r="L128" i="9"/>
  <c r="F46" i="11"/>
  <c r="F29" i="11"/>
  <c r="E70" i="11"/>
  <c r="F154" i="11"/>
  <c r="F125" i="11"/>
  <c r="J129" i="9"/>
  <c r="K129" i="9" s="1"/>
  <c r="L129" i="9"/>
  <c r="E19" i="11"/>
  <c r="M65" i="9"/>
  <c r="F115" i="11"/>
  <c r="J144" i="9"/>
  <c r="K144" i="9" s="1"/>
  <c r="J78" i="9"/>
  <c r="K78" i="9" s="1"/>
  <c r="J96" i="9"/>
  <c r="K96" i="9" s="1"/>
  <c r="L136" i="9"/>
  <c r="E135" i="11"/>
  <c r="E147" i="11"/>
  <c r="J119" i="9"/>
  <c r="K119" i="9" s="1"/>
  <c r="N119" i="9" s="1"/>
  <c r="M115" i="9"/>
  <c r="E110" i="11"/>
  <c r="L146" i="9"/>
  <c r="N146" i="9" s="1"/>
  <c r="M143" i="9"/>
  <c r="N143" i="9" s="1"/>
  <c r="F119" i="11"/>
  <c r="F41" i="11"/>
  <c r="E41" i="11"/>
  <c r="M14" i="9"/>
  <c r="F18" i="11"/>
  <c r="M112" i="9"/>
  <c r="E112" i="11"/>
  <c r="L122" i="9"/>
  <c r="L145" i="9"/>
  <c r="F129" i="11"/>
  <c r="J11" i="9"/>
  <c r="K11" i="9" s="1"/>
  <c r="L11" i="9"/>
  <c r="E32" i="11"/>
  <c r="M136" i="9"/>
  <c r="F100" i="11"/>
  <c r="M70" i="9"/>
  <c r="E92" i="11"/>
  <c r="M135" i="9"/>
  <c r="E146" i="11"/>
  <c r="M73" i="9"/>
  <c r="M11" i="9"/>
  <c r="E42" i="11"/>
  <c r="E109" i="11"/>
  <c r="F47" i="11"/>
  <c r="F42" i="11"/>
  <c r="E68" i="11"/>
  <c r="F146" i="11"/>
  <c r="F73" i="11"/>
  <c r="L40" i="9"/>
  <c r="M74" i="9"/>
  <c r="M113" i="9"/>
  <c r="M69" i="9"/>
  <c r="E24" i="11"/>
  <c r="M114" i="9"/>
  <c r="F147" i="11"/>
  <c r="M68" i="9"/>
  <c r="M138" i="9"/>
  <c r="E131" i="11"/>
  <c r="J132" i="9"/>
  <c r="K132" i="9" s="1"/>
  <c r="L132" i="9"/>
  <c r="M39" i="9"/>
  <c r="M98" i="9"/>
  <c r="E120" i="11"/>
  <c r="M86" i="9"/>
  <c r="F141" i="11"/>
  <c r="J110" i="9"/>
  <c r="K110" i="9" s="1"/>
  <c r="F57" i="11"/>
  <c r="E27" i="11"/>
  <c r="M156" i="9"/>
  <c r="L141" i="9"/>
  <c r="E113" i="11"/>
  <c r="J155" i="9"/>
  <c r="K155" i="9" s="1"/>
  <c r="J63" i="9"/>
  <c r="K63" i="9" s="1"/>
  <c r="N63" i="9" s="1"/>
  <c r="L44" i="9"/>
  <c r="J40" i="9"/>
  <c r="K40" i="9" s="1"/>
  <c r="J148" i="9"/>
  <c r="K148" i="9" s="1"/>
  <c r="N148" i="9" s="1"/>
  <c r="L75" i="9"/>
  <c r="E9" i="11"/>
  <c r="M101" i="9"/>
  <c r="F53" i="11"/>
  <c r="E118" i="11"/>
  <c r="J44" i="9"/>
  <c r="K44" i="9" s="1"/>
  <c r="E38" i="11"/>
  <c r="J50" i="9"/>
  <c r="K50" i="9" s="1"/>
  <c r="F143" i="11"/>
  <c r="F21" i="11"/>
  <c r="F106" i="11"/>
  <c r="E136" i="11"/>
  <c r="M142" i="9"/>
  <c r="E49" i="11"/>
  <c r="M137" i="9"/>
  <c r="J138" i="9"/>
  <c r="K138" i="9" s="1"/>
  <c r="N138" i="9" s="1"/>
  <c r="J149" i="9"/>
  <c r="K149" i="9" s="1"/>
  <c r="J13" i="9"/>
  <c r="K13" i="9" s="1"/>
  <c r="N13" i="9" s="1"/>
  <c r="E87" i="11"/>
  <c r="M150" i="9"/>
  <c r="N150" i="9" s="1"/>
  <c r="E129" i="11"/>
  <c r="M22" i="9"/>
  <c r="F114" i="11"/>
  <c r="M124" i="9"/>
  <c r="F92" i="11"/>
  <c r="J73" i="9"/>
  <c r="K73" i="9" s="1"/>
  <c r="L57" i="9"/>
  <c r="L47" i="9"/>
  <c r="J30" i="9"/>
  <c r="K30" i="9" s="1"/>
  <c r="L84" i="9"/>
  <c r="N84" i="9" s="1"/>
  <c r="J34" i="9"/>
  <c r="K34" i="9" s="1"/>
  <c r="N34" i="9" s="1"/>
  <c r="M59" i="9"/>
  <c r="L33" i="9"/>
  <c r="E51" i="11"/>
  <c r="L18" i="9"/>
  <c r="N18" i="9" s="1"/>
  <c r="L21" i="9"/>
  <c r="N21" i="9" s="1"/>
  <c r="F39" i="11"/>
  <c r="E117" i="11"/>
  <c r="M10" i="9"/>
  <c r="J145" i="9"/>
  <c r="K145" i="9" s="1"/>
  <c r="E143" i="11"/>
  <c r="L28" i="9"/>
  <c r="F126" i="11"/>
  <c r="M77" i="9"/>
  <c r="M96" i="9"/>
  <c r="E101" i="11"/>
  <c r="L41" i="9"/>
  <c r="F65" i="11"/>
  <c r="F94" i="11"/>
  <c r="J88" i="9"/>
  <c r="K88" i="9" s="1"/>
  <c r="M41" i="9"/>
  <c r="F62" i="11"/>
  <c r="L70" i="9"/>
  <c r="L147" i="9"/>
  <c r="L74" i="9"/>
  <c r="M25" i="9"/>
  <c r="N25" i="9" s="1"/>
  <c r="E80" i="11"/>
  <c r="M126" i="9"/>
  <c r="L65" i="9"/>
  <c r="E98" i="11"/>
  <c r="E59" i="11"/>
  <c r="J122" i="9"/>
  <c r="K122" i="9" s="1"/>
  <c r="M123" i="9"/>
  <c r="L45" i="9"/>
  <c r="E40" i="11"/>
  <c r="L85" i="9"/>
  <c r="J85" i="9"/>
  <c r="K85" i="9" s="1"/>
  <c r="F38" i="11"/>
  <c r="F108" i="11"/>
  <c r="F5" i="11"/>
  <c r="L105" i="9"/>
  <c r="J105" i="9"/>
  <c r="K105" i="9" s="1"/>
  <c r="E86" i="11"/>
  <c r="J43" i="9"/>
  <c r="K43" i="9" s="1"/>
  <c r="L92" i="9"/>
  <c r="N92" i="9" s="1"/>
  <c r="G91" i="11" s="1"/>
  <c r="M104" i="9"/>
  <c r="M62" i="9"/>
  <c r="M147" i="9"/>
  <c r="L66" i="9"/>
  <c r="N66" i="9" s="1"/>
  <c r="L157" i="9"/>
  <c r="N157" i="9" s="1"/>
  <c r="J117" i="9"/>
  <c r="K117" i="9" s="1"/>
  <c r="J29" i="9"/>
  <c r="K29" i="9" s="1"/>
  <c r="L149" i="9"/>
  <c r="L14" i="9"/>
  <c r="N14" i="9" s="1"/>
  <c r="L89" i="9"/>
  <c r="N89" i="9" s="1"/>
  <c r="J23" i="9"/>
  <c r="K23" i="9" s="1"/>
  <c r="N23" i="9" s="1"/>
  <c r="F97" i="11"/>
  <c r="F128" i="11"/>
  <c r="J124" i="9"/>
  <c r="K124" i="9" s="1"/>
  <c r="J9" i="9"/>
  <c r="K9" i="9" s="1"/>
  <c r="N9" i="9" s="1"/>
  <c r="J51" i="9"/>
  <c r="K51" i="9" s="1"/>
  <c r="N51" i="9" s="1"/>
  <c r="L155" i="9"/>
  <c r="M152" i="9"/>
  <c r="M88" i="9"/>
  <c r="E156" i="11"/>
  <c r="J141" i="9"/>
  <c r="K141" i="9" s="1"/>
  <c r="E72" i="11"/>
  <c r="M102" i="9"/>
  <c r="F20" i="11"/>
  <c r="J37" i="9"/>
  <c r="K37" i="9" s="1"/>
  <c r="L61" i="9"/>
  <c r="L8" i="9"/>
  <c r="J54" i="9"/>
  <c r="K54" i="9" s="1"/>
  <c r="J8" i="9"/>
  <c r="K8" i="9" s="1"/>
  <c r="J133" i="9"/>
  <c r="K133" i="9" s="1"/>
  <c r="E61" i="11"/>
  <c r="F117" i="11"/>
  <c r="E65" i="11"/>
  <c r="J140" i="9"/>
  <c r="K140" i="9" s="1"/>
  <c r="F136" i="11"/>
  <c r="L54" i="9"/>
  <c r="M27" i="9"/>
  <c r="E34" i="11"/>
  <c r="F52" i="11"/>
  <c r="L123" i="9"/>
  <c r="J60" i="9"/>
  <c r="K60" i="9" s="1"/>
  <c r="J24" i="9"/>
  <c r="K24" i="9" s="1"/>
  <c r="N24" i="9" s="1"/>
  <c r="L80" i="9"/>
  <c r="N80" i="9" s="1"/>
  <c r="E151" i="11"/>
  <c r="F63" i="11"/>
  <c r="J102" i="9"/>
  <c r="K102" i="9" s="1"/>
  <c r="J7" i="9"/>
  <c r="K7" i="9" s="1"/>
  <c r="N7" i="9" s="1"/>
  <c r="L114" i="9"/>
  <c r="F11" i="11"/>
  <c r="F123" i="11"/>
  <c r="M91" i="9"/>
  <c r="E128" i="11"/>
  <c r="J98" i="9"/>
  <c r="K98" i="9" s="1"/>
  <c r="J69" i="9"/>
  <c r="K69" i="9" s="1"/>
  <c r="J17" i="9"/>
  <c r="K17" i="9" s="1"/>
  <c r="L60" i="9"/>
  <c r="M15" i="9"/>
  <c r="F50" i="11"/>
  <c r="J157" i="7"/>
  <c r="J94" i="9"/>
  <c r="K94" i="9" s="1"/>
  <c r="L125" i="9"/>
  <c r="F89" i="11"/>
  <c r="M116" i="9"/>
  <c r="J86" i="9"/>
  <c r="K86" i="9" s="1"/>
  <c r="L20" i="9"/>
  <c r="J107" i="9"/>
  <c r="K107" i="9" s="1"/>
  <c r="N107" i="9" s="1"/>
  <c r="L112" i="9"/>
  <c r="J64" i="9"/>
  <c r="K64" i="9" s="1"/>
  <c r="N64" i="9" s="1"/>
  <c r="L113" i="9"/>
  <c r="J79" i="9"/>
  <c r="K79" i="9" s="1"/>
  <c r="N79" i="9" s="1"/>
  <c r="J154" i="9"/>
  <c r="K154" i="9" s="1"/>
  <c r="N154" i="9" s="1"/>
  <c r="J125" i="9"/>
  <c r="K125" i="9" s="1"/>
  <c r="J116" i="9"/>
  <c r="K116" i="9" s="1"/>
  <c r="J97" i="9"/>
  <c r="K97" i="9" s="1"/>
  <c r="F103" i="11"/>
  <c r="M36" i="9"/>
  <c r="L97" i="9"/>
  <c r="J104" i="9"/>
  <c r="K104" i="9" s="1"/>
  <c r="J58" i="9"/>
  <c r="K58" i="9" s="1"/>
  <c r="N58" i="9" s="1"/>
  <c r="J72" i="9"/>
  <c r="K72" i="9" s="1"/>
  <c r="N72" i="9" s="1"/>
  <c r="F96" i="11"/>
  <c r="M151" i="9"/>
  <c r="E152" i="11"/>
  <c r="M140" i="9"/>
  <c r="F77" i="11"/>
  <c r="E83" i="11"/>
  <c r="J68" i="9"/>
  <c r="K68" i="9" s="1"/>
  <c r="F105" i="11"/>
  <c r="E7" i="11"/>
  <c r="E75" i="11"/>
  <c r="M105" i="9"/>
  <c r="F80" i="11"/>
  <c r="F137" i="11"/>
  <c r="E119" i="11"/>
  <c r="J56" i="9"/>
  <c r="K56" i="9" s="1"/>
  <c r="J112" i="9"/>
  <c r="K112" i="9" s="1"/>
  <c r="F118" i="11"/>
  <c r="E141" i="11"/>
  <c r="E154" i="11"/>
  <c r="M45" i="9"/>
  <c r="J22" i="9"/>
  <c r="K22" i="9" s="1"/>
  <c r="M118" i="9"/>
  <c r="N118" i="9" s="1"/>
  <c r="E20" i="11"/>
  <c r="E63" i="11"/>
  <c r="F34" i="11"/>
  <c r="E78" i="11"/>
  <c r="M20" i="9"/>
  <c r="E21" i="11"/>
  <c r="M16" i="9"/>
  <c r="F58" i="11"/>
  <c r="M50" i="9"/>
  <c r="M17" i="9"/>
  <c r="L55" i="9"/>
  <c r="M155" i="9"/>
  <c r="E46" i="11"/>
  <c r="F98" i="11"/>
  <c r="E138" i="11"/>
  <c r="E97" i="11"/>
  <c r="F56" i="11"/>
  <c r="L131" i="9"/>
  <c r="N131" i="9" s="1"/>
  <c r="J83" i="9"/>
  <c r="K83" i="9" s="1"/>
  <c r="N83" i="9" s="1"/>
  <c r="L121" i="9"/>
  <c r="N121" i="9" s="1"/>
  <c r="L142" i="9"/>
  <c r="F124" i="11"/>
  <c r="E96" i="11"/>
  <c r="F23" i="11"/>
  <c r="E6" i="11"/>
  <c r="F76" i="11"/>
  <c r="F67" i="11"/>
  <c r="F138" i="11"/>
  <c r="L56" i="9"/>
  <c r="G157" i="7"/>
  <c r="L22" i="9"/>
  <c r="E66" i="11"/>
  <c r="J55" i="9"/>
  <c r="K55" i="9" s="1"/>
  <c r="F7" i="11"/>
  <c r="N31" i="9"/>
  <c r="L157" i="7"/>
  <c r="N139" i="9"/>
  <c r="N67" i="9"/>
  <c r="N46" i="9"/>
  <c r="H157" i="7"/>
  <c r="F74" i="11"/>
  <c r="E36" i="11"/>
  <c r="N43" i="9" l="1"/>
  <c r="F161" i="11"/>
  <c r="N73" i="9"/>
  <c r="G72" i="11" s="1"/>
  <c r="H72" i="11" s="1"/>
  <c r="N38" i="9"/>
  <c r="G37" i="11" s="1"/>
  <c r="H37" i="11" s="1"/>
  <c r="N45" i="9"/>
  <c r="H91" i="11"/>
  <c r="N74" i="9"/>
  <c r="G73" i="11" s="1"/>
  <c r="H73" i="11" s="1"/>
  <c r="N57" i="9"/>
  <c r="G56" i="11" s="1"/>
  <c r="H56" i="11" s="1"/>
  <c r="N15" i="9"/>
  <c r="G14" i="11" s="1"/>
  <c r="H14" i="11" s="1"/>
  <c r="N104" i="9"/>
  <c r="G103" i="11" s="1"/>
  <c r="H103" i="11" s="1"/>
  <c r="N69" i="9"/>
  <c r="G68" i="11" s="1"/>
  <c r="H68" i="11" s="1"/>
  <c r="N124" i="9"/>
  <c r="G123" i="11" s="1"/>
  <c r="H123" i="11" s="1"/>
  <c r="N103" i="9"/>
  <c r="G102" i="11" s="1"/>
  <c r="H102" i="11" s="1"/>
  <c r="N130" i="9"/>
  <c r="G129" i="11" s="1"/>
  <c r="H129" i="11" s="1"/>
  <c r="N26" i="9"/>
  <c r="G25" i="11" s="1"/>
  <c r="H25" i="11" s="1"/>
  <c r="N77" i="9"/>
  <c r="G76" i="11" s="1"/>
  <c r="H76" i="11" s="1"/>
  <c r="N6" i="9"/>
  <c r="N144" i="9"/>
  <c r="G143" i="11" s="1"/>
  <c r="H143" i="11" s="1"/>
  <c r="N62" i="9"/>
  <c r="G61" i="11" s="1"/>
  <c r="H61" i="11" s="1"/>
  <c r="N81" i="9"/>
  <c r="G80" i="11" s="1"/>
  <c r="H80" i="11" s="1"/>
  <c r="N151" i="9"/>
  <c r="G150" i="11" s="1"/>
  <c r="H150" i="11" s="1"/>
  <c r="N126" i="9"/>
  <c r="G125" i="11" s="1"/>
  <c r="H125" i="11" s="1"/>
  <c r="N87" i="9"/>
  <c r="G86" i="11" s="1"/>
  <c r="H86" i="11" s="1"/>
  <c r="N90" i="9"/>
  <c r="G89" i="11" s="1"/>
  <c r="H89" i="11" s="1"/>
  <c r="N10" i="9"/>
  <c r="N112" i="9"/>
  <c r="G111" i="11" s="1"/>
  <c r="H111" i="11" s="1"/>
  <c r="N128" i="9"/>
  <c r="G127" i="11" s="1"/>
  <c r="H127" i="11" s="1"/>
  <c r="N102" i="9"/>
  <c r="G101" i="11" s="1"/>
  <c r="H101" i="11" s="1"/>
  <c r="N61" i="9"/>
  <c r="G60" i="11" s="1"/>
  <c r="H60" i="11" s="1"/>
  <c r="N96" i="9"/>
  <c r="G95" i="11" s="1"/>
  <c r="H95" i="11" s="1"/>
  <c r="N75" i="9"/>
  <c r="G74" i="11" s="1"/>
  <c r="H74" i="11" s="1"/>
  <c r="N129" i="9"/>
  <c r="G128" i="11" s="1"/>
  <c r="H128" i="11" s="1"/>
  <c r="N106" i="9"/>
  <c r="G105" i="11" s="1"/>
  <c r="H105" i="11" s="1"/>
  <c r="N115" i="9"/>
  <c r="G114" i="11" s="1"/>
  <c r="H114" i="11" s="1"/>
  <c r="N99" i="9"/>
  <c r="G98" i="11" s="1"/>
  <c r="H98" i="11" s="1"/>
  <c r="N55" i="9"/>
  <c r="G54" i="11" s="1"/>
  <c r="H54" i="11" s="1"/>
  <c r="N36" i="9"/>
  <c r="G35" i="11" s="1"/>
  <c r="H35" i="11" s="1"/>
  <c r="N125" i="9"/>
  <c r="G124" i="11" s="1"/>
  <c r="H124" i="11" s="1"/>
  <c r="N28" i="9"/>
  <c r="G27" i="11" s="1"/>
  <c r="H27" i="11" s="1"/>
  <c r="F163" i="11"/>
  <c r="G92" i="11"/>
  <c r="H92" i="11" s="1"/>
  <c r="N133" i="9"/>
  <c r="N37" i="9"/>
  <c r="N33" i="9"/>
  <c r="G32" i="11" s="1"/>
  <c r="H32" i="11" s="1"/>
  <c r="N152" i="9"/>
  <c r="G151" i="11" s="1"/>
  <c r="H151" i="11" s="1"/>
  <c r="N108" i="9"/>
  <c r="N156" i="9"/>
  <c r="N134" i="9"/>
  <c r="G133" i="11" s="1"/>
  <c r="H133" i="11" s="1"/>
  <c r="N76" i="9"/>
  <c r="G75" i="11" s="1"/>
  <c r="H75" i="11" s="1"/>
  <c r="N127" i="9"/>
  <c r="G126" i="11" s="1"/>
  <c r="H126" i="11" s="1"/>
  <c r="F169" i="11"/>
  <c r="N30" i="9"/>
  <c r="G29" i="11" s="1"/>
  <c r="H29" i="11" s="1"/>
  <c r="N82" i="9"/>
  <c r="G81" i="11" s="1"/>
  <c r="H81" i="11" s="1"/>
  <c r="N120" i="9"/>
  <c r="G119" i="11" s="1"/>
  <c r="H119" i="11" s="1"/>
  <c r="N100" i="9"/>
  <c r="N59" i="9"/>
  <c r="G58" i="11" s="1"/>
  <c r="H58" i="11" s="1"/>
  <c r="N52" i="9"/>
  <c r="N27" i="9"/>
  <c r="G26" i="11" s="1"/>
  <c r="H26" i="11" s="1"/>
  <c r="N109" i="9"/>
  <c r="G108" i="11" s="1"/>
  <c r="H108" i="11" s="1"/>
  <c r="N16" i="9"/>
  <c r="N8" i="9"/>
  <c r="N29" i="9"/>
  <c r="G28" i="11" s="1"/>
  <c r="H28" i="11" s="1"/>
  <c r="N147" i="9"/>
  <c r="G146" i="11" s="1"/>
  <c r="H146" i="11" s="1"/>
  <c r="N44" i="9"/>
  <c r="N101" i="9"/>
  <c r="G100" i="11" s="1"/>
  <c r="H100" i="11" s="1"/>
  <c r="N70" i="9"/>
  <c r="G69" i="11" s="1"/>
  <c r="H69" i="11" s="1"/>
  <c r="N145" i="9"/>
  <c r="G156" i="11"/>
  <c r="H156" i="11" s="1"/>
  <c r="G71" i="11"/>
  <c r="H71" i="11" s="1"/>
  <c r="G48" i="11"/>
  <c r="H48" i="11" s="1"/>
  <c r="G62" i="11"/>
  <c r="H62" i="11" s="1"/>
  <c r="N142" i="9"/>
  <c r="F164" i="11"/>
  <c r="N94" i="9"/>
  <c r="N117" i="9"/>
  <c r="N65" i="9"/>
  <c r="N110" i="9"/>
  <c r="G9" i="11"/>
  <c r="H9" i="11" s="1"/>
  <c r="N116" i="9"/>
  <c r="G115" i="11" s="1"/>
  <c r="H115" i="11" s="1"/>
  <c r="N149" i="9"/>
  <c r="G148" i="11" s="1"/>
  <c r="H148" i="11" s="1"/>
  <c r="N137" i="9"/>
  <c r="N39" i="9"/>
  <c r="N135" i="9"/>
  <c r="G134" i="11" s="1"/>
  <c r="H134" i="11" s="1"/>
  <c r="N78" i="9"/>
  <c r="G77" i="11" s="1"/>
  <c r="H77" i="11" s="1"/>
  <c r="N50" i="9"/>
  <c r="G49" i="11" s="1"/>
  <c r="H49" i="11" s="1"/>
  <c r="N86" i="9"/>
  <c r="G17" i="11"/>
  <c r="H17" i="11" s="1"/>
  <c r="N56" i="9"/>
  <c r="G41" i="11"/>
  <c r="H41" i="11" s="1"/>
  <c r="E165" i="11"/>
  <c r="F162" i="11"/>
  <c r="N47" i="9"/>
  <c r="N136" i="9"/>
  <c r="G135" i="11" s="1"/>
  <c r="H135" i="11" s="1"/>
  <c r="F166" i="11"/>
  <c r="N91" i="9"/>
  <c r="G22" i="11"/>
  <c r="H22" i="11" s="1"/>
  <c r="N88" i="9"/>
  <c r="N60" i="9"/>
  <c r="G59" i="11" s="1"/>
  <c r="H59" i="11" s="1"/>
  <c r="N54" i="9"/>
  <c r="E164" i="11"/>
  <c r="G94" i="11"/>
  <c r="H94" i="11" s="1"/>
  <c r="G52" i="11"/>
  <c r="H52" i="11" s="1"/>
  <c r="G44" i="11"/>
  <c r="H44" i="11" s="1"/>
  <c r="G57" i="11"/>
  <c r="H57" i="11" s="1"/>
  <c r="N140" i="9"/>
  <c r="G139" i="11" s="1"/>
  <c r="H139" i="11" s="1"/>
  <c r="N155" i="9"/>
  <c r="G154" i="11" s="1"/>
  <c r="H154" i="11" s="1"/>
  <c r="N105" i="9"/>
  <c r="E163" i="11"/>
  <c r="N122" i="9"/>
  <c r="G121" i="11" s="1"/>
  <c r="H121" i="11" s="1"/>
  <c r="L159" i="9"/>
  <c r="N132" i="9"/>
  <c r="N68" i="9"/>
  <c r="G50" i="11"/>
  <c r="H50" i="11" s="1"/>
  <c r="G145" i="11"/>
  <c r="H145" i="11" s="1"/>
  <c r="N22" i="9"/>
  <c r="N113" i="9"/>
  <c r="G112" i="11" s="1"/>
  <c r="H112" i="11" s="1"/>
  <c r="N20" i="9"/>
  <c r="G19" i="11" s="1"/>
  <c r="H19" i="11" s="1"/>
  <c r="N85" i="9"/>
  <c r="N41" i="9"/>
  <c r="N40" i="9"/>
  <c r="G39" i="11" s="1"/>
  <c r="H39" i="11" s="1"/>
  <c r="N141" i="9"/>
  <c r="G140" i="11" s="1"/>
  <c r="H140" i="11" s="1"/>
  <c r="N11" i="9"/>
  <c r="G79" i="11"/>
  <c r="H79" i="11" s="1"/>
  <c r="G20" i="11"/>
  <c r="H20" i="11" s="1"/>
  <c r="K159" i="9"/>
  <c r="G83" i="11"/>
  <c r="H83" i="11" s="1"/>
  <c r="G65" i="11"/>
  <c r="H65" i="11" s="1"/>
  <c r="G47" i="11"/>
  <c r="H47" i="11" s="1"/>
  <c r="E158" i="11"/>
  <c r="N98" i="9"/>
  <c r="G97" i="11" s="1"/>
  <c r="H97" i="11" s="1"/>
  <c r="F168" i="11"/>
  <c r="G33" i="11"/>
  <c r="H33" i="11" s="1"/>
  <c r="G120" i="11"/>
  <c r="H120" i="11" s="1"/>
  <c r="E161" i="11"/>
  <c r="E167" i="11"/>
  <c r="F167" i="11"/>
  <c r="N17" i="9"/>
  <c r="E168" i="11"/>
  <c r="N114" i="9"/>
  <c r="G113" i="11" s="1"/>
  <c r="H113" i="11" s="1"/>
  <c r="N123" i="9"/>
  <c r="G16" i="11"/>
  <c r="H16" i="11" s="1"/>
  <c r="G110" i="11"/>
  <c r="H110" i="11" s="1"/>
  <c r="G88" i="11"/>
  <c r="H88" i="11" s="1"/>
  <c r="F158" i="11"/>
  <c r="G30" i="11"/>
  <c r="H30" i="11" s="1"/>
  <c r="G70" i="11"/>
  <c r="H70" i="11" s="1"/>
  <c r="G42" i="11"/>
  <c r="H42" i="11" s="1"/>
  <c r="J159" i="9"/>
  <c r="M159" i="9"/>
  <c r="E166" i="11"/>
  <c r="N97" i="9"/>
  <c r="G137" i="11"/>
  <c r="H137" i="11" s="1"/>
  <c r="E169" i="11"/>
  <c r="G117" i="11"/>
  <c r="H117" i="11" s="1"/>
  <c r="G31" i="11"/>
  <c r="H31" i="11" s="1"/>
  <c r="G63" i="11"/>
  <c r="H63" i="11" s="1"/>
  <c r="G147" i="11"/>
  <c r="H147" i="11" s="1"/>
  <c r="G152" i="11"/>
  <c r="H152" i="11" s="1"/>
  <c r="G138" i="11"/>
  <c r="H138" i="11" s="1"/>
  <c r="G23" i="11"/>
  <c r="H23" i="11" s="1"/>
  <c r="G142" i="11"/>
  <c r="H142" i="11" s="1"/>
  <c r="G34" i="11"/>
  <c r="H34" i="11" s="1"/>
  <c r="G118" i="11"/>
  <c r="H118" i="11" s="1"/>
  <c r="G45" i="11"/>
  <c r="H45" i="11" s="1"/>
  <c r="G149" i="11"/>
  <c r="H149" i="11" s="1"/>
  <c r="G78" i="11"/>
  <c r="H78" i="11" s="1"/>
  <c r="G66" i="11"/>
  <c r="H66" i="11" s="1"/>
  <c r="G11" i="11"/>
  <c r="H11" i="11" s="1"/>
  <c r="G24" i="11"/>
  <c r="H24" i="11" s="1"/>
  <c r="F165" i="11"/>
  <c r="G106" i="11"/>
  <c r="H106" i="11" s="1"/>
  <c r="G18" i="11"/>
  <c r="H18" i="11" s="1"/>
  <c r="G12" i="11"/>
  <c r="H12" i="11" s="1"/>
  <c r="G8" i="11"/>
  <c r="H8" i="11" s="1"/>
  <c r="G13" i="11"/>
  <c r="H13" i="11" s="1"/>
  <c r="G130" i="11"/>
  <c r="H130" i="11" s="1"/>
  <c r="G82" i="11"/>
  <c r="H82" i="11" s="1"/>
  <c r="G6" i="11"/>
  <c r="H6" i="11" s="1"/>
  <c r="G153" i="11"/>
  <c r="H153" i="11" s="1"/>
  <c r="E162" i="11"/>
  <c r="G5" i="11"/>
  <c r="H5" i="11" s="1"/>
  <c r="G43" i="11" l="1"/>
  <c r="H43" i="11" s="1"/>
  <c r="G107" i="11"/>
  <c r="H107" i="11" s="1"/>
  <c r="G15" i="11"/>
  <c r="H15" i="11" s="1"/>
  <c r="G109" i="11"/>
  <c r="H109" i="11" s="1"/>
  <c r="G99" i="11"/>
  <c r="H99" i="11" s="1"/>
  <c r="G55" i="11"/>
  <c r="H55" i="11" s="1"/>
  <c r="G132" i="11"/>
  <c r="H132" i="11" s="1"/>
  <c r="G144" i="11"/>
  <c r="H144" i="11" s="1"/>
  <c r="G155" i="11"/>
  <c r="H155" i="11" s="1"/>
  <c r="G36" i="11"/>
  <c r="H36" i="11" s="1"/>
  <c r="G7" i="11"/>
  <c r="H7" i="11" s="1"/>
  <c r="G93" i="11"/>
  <c r="H93" i="11" s="1"/>
  <c r="G51" i="11"/>
  <c r="H51" i="11" s="1"/>
  <c r="G53" i="11"/>
  <c r="H53" i="11" s="1"/>
  <c r="G136" i="11"/>
  <c r="H136" i="11" s="1"/>
  <c r="G104" i="11"/>
  <c r="H104" i="11" s="1"/>
  <c r="G40" i="11"/>
  <c r="H40" i="11" s="1"/>
  <c r="G122" i="11"/>
  <c r="H122" i="11" s="1"/>
  <c r="G84" i="11"/>
  <c r="H84" i="11" s="1"/>
  <c r="G46" i="11"/>
  <c r="H46" i="11" s="1"/>
  <c r="G90" i="11"/>
  <c r="H90" i="11" s="1"/>
  <c r="G38" i="11"/>
  <c r="H38" i="11" s="1"/>
  <c r="G141" i="11"/>
  <c r="H141" i="11" s="1"/>
  <c r="G64" i="11"/>
  <c r="H64" i="11" s="1"/>
  <c r="G116" i="11"/>
  <c r="H116" i="11" s="1"/>
  <c r="N159" i="9"/>
  <c r="G85" i="11"/>
  <c r="H85" i="11" s="1"/>
  <c r="G87" i="11"/>
  <c r="H87" i="11" s="1"/>
  <c r="G67" i="11"/>
  <c r="H67" i="11" s="1"/>
  <c r="G21" i="11"/>
  <c r="H21" i="11" s="1"/>
  <c r="G131" i="11"/>
  <c r="H131" i="11" s="1"/>
  <c r="G10" i="11"/>
  <c r="H10" i="11" s="1"/>
  <c r="E171" i="11"/>
  <c r="F171" i="11"/>
  <c r="G96" i="11"/>
  <c r="H96" i="11" s="1"/>
  <c r="G169" i="11" l="1"/>
  <c r="H169" i="11" s="1"/>
  <c r="G164" i="11"/>
  <c r="H164" i="11" s="1"/>
  <c r="G163" i="11"/>
  <c r="H163" i="11" s="1"/>
  <c r="G162" i="11"/>
  <c r="H162" i="11" s="1"/>
  <c r="G166" i="11"/>
  <c r="H166" i="11" s="1"/>
  <c r="G161" i="11"/>
  <c r="H161" i="11" s="1"/>
  <c r="G165" i="11"/>
  <c r="H165" i="11" s="1"/>
  <c r="G158" i="11"/>
  <c r="G168" i="11"/>
  <c r="H168" i="11" s="1"/>
  <c r="G167" i="11"/>
  <c r="H167" i="11" s="1"/>
  <c r="H158" i="11"/>
  <c r="G171" i="11" l="1"/>
  <c r="J161" i="11"/>
  <c r="K161" i="11" s="1"/>
  <c r="H171" i="11"/>
  <c r="J5" i="11"/>
  <c r="J91" i="11"/>
  <c r="J147" i="11"/>
  <c r="J153" i="11"/>
  <c r="J26" i="11"/>
  <c r="J6" i="11"/>
  <c r="J145" i="11"/>
  <c r="J12" i="11"/>
  <c r="J100" i="11"/>
  <c r="J32" i="11"/>
  <c r="J38" i="11"/>
  <c r="J16" i="11"/>
  <c r="J124" i="11"/>
  <c r="J56" i="11"/>
  <c r="J18" i="11"/>
  <c r="J109" i="11"/>
  <c r="J8" i="11"/>
  <c r="J44" i="11"/>
  <c r="J82" i="11"/>
  <c r="J98" i="11"/>
  <c r="J155" i="11"/>
  <c r="J104" i="11"/>
  <c r="J14" i="11"/>
  <c r="J46" i="11"/>
  <c r="J87" i="11"/>
  <c r="J118" i="11"/>
  <c r="J94" i="11"/>
  <c r="J125" i="11"/>
  <c r="J114" i="11"/>
  <c r="J37" i="11"/>
  <c r="J120" i="11"/>
  <c r="J36" i="11"/>
  <c r="J81" i="11"/>
  <c r="J50" i="11"/>
  <c r="J61" i="11"/>
  <c r="J21" i="11"/>
  <c r="J20" i="11"/>
  <c r="J117" i="11"/>
  <c r="J77" i="11"/>
  <c r="J119" i="11"/>
  <c r="J34" i="11"/>
  <c r="J13" i="11"/>
  <c r="J76" i="11"/>
  <c r="J29" i="11"/>
  <c r="J51" i="11"/>
  <c r="J74" i="11"/>
  <c r="J30" i="11"/>
  <c r="J150" i="11"/>
  <c r="J139" i="11"/>
  <c r="J62" i="11"/>
  <c r="J151" i="11"/>
  <c r="J86" i="11"/>
  <c r="J121" i="11"/>
  <c r="J149" i="11"/>
  <c r="J144" i="11"/>
  <c r="J90" i="11"/>
  <c r="J22" i="11"/>
  <c r="J7" i="11"/>
  <c r="J59" i="11"/>
  <c r="J146" i="11"/>
  <c r="J140" i="11"/>
  <c r="J123" i="11"/>
  <c r="J111" i="11"/>
  <c r="J130" i="11"/>
  <c r="J101" i="11"/>
  <c r="J112" i="11"/>
  <c r="J11" i="11"/>
  <c r="J148" i="11"/>
  <c r="J70" i="11"/>
  <c r="J43" i="11"/>
  <c r="J58" i="11"/>
  <c r="J85" i="11"/>
  <c r="J9" i="11"/>
  <c r="J63" i="11"/>
  <c r="J113" i="11"/>
  <c r="J93" i="11"/>
  <c r="J103" i="11"/>
  <c r="J97" i="11"/>
  <c r="J19" i="11"/>
  <c r="J80" i="11"/>
  <c r="J68" i="11"/>
  <c r="J23" i="11"/>
  <c r="J154" i="11"/>
  <c r="J66" i="11"/>
  <c r="J135" i="11"/>
  <c r="J143" i="11"/>
  <c r="J15" i="11"/>
  <c r="J106" i="11"/>
  <c r="J71" i="11"/>
  <c r="J134" i="11"/>
  <c r="J84" i="11"/>
  <c r="J42" i="11"/>
  <c r="J128" i="11"/>
  <c r="J99" i="11"/>
  <c r="J79" i="11"/>
  <c r="J92" i="11"/>
  <c r="J138" i="11"/>
  <c r="J45" i="11"/>
  <c r="J49" i="11"/>
  <c r="J95" i="11"/>
  <c r="J142" i="11"/>
  <c r="J132" i="11"/>
  <c r="J115" i="11"/>
  <c r="J83" i="11"/>
  <c r="J24" i="11"/>
  <c r="J31" i="11"/>
  <c r="J96" i="11"/>
  <c r="J116" i="11"/>
  <c r="J127" i="11"/>
  <c r="J65" i="11"/>
  <c r="J102" i="11"/>
  <c r="J136" i="11"/>
  <c r="J54" i="11"/>
  <c r="J67" i="11"/>
  <c r="J47" i="11"/>
  <c r="J27" i="11"/>
  <c r="J108" i="11"/>
  <c r="J105" i="11"/>
  <c r="J126" i="11"/>
  <c r="J60" i="11"/>
  <c r="J39" i="11"/>
  <c r="J88" i="11"/>
  <c r="J48" i="11"/>
  <c r="J107" i="11"/>
  <c r="J69" i="11"/>
  <c r="J110" i="11"/>
  <c r="J73" i="11"/>
  <c r="J35" i="11"/>
  <c r="J129" i="11"/>
  <c r="J52" i="11"/>
  <c r="J41" i="11"/>
  <c r="J131" i="11"/>
  <c r="J10" i="11"/>
  <c r="J75" i="11"/>
  <c r="J133" i="11"/>
  <c r="J57" i="11"/>
  <c r="J152" i="11"/>
  <c r="J33" i="11"/>
  <c r="J72" i="11"/>
  <c r="J55" i="11"/>
  <c r="J137" i="11"/>
  <c r="J156" i="11"/>
  <c r="J28" i="11"/>
  <c r="J141" i="11"/>
  <c r="J53" i="11"/>
  <c r="J25" i="11"/>
  <c r="J78" i="11"/>
  <c r="J164" i="11"/>
  <c r="K164" i="11" s="1"/>
  <c r="J169" i="11"/>
  <c r="K169" i="11" s="1"/>
  <c r="J166" i="11"/>
  <c r="K166" i="11" s="1"/>
  <c r="J64" i="11"/>
  <c r="J40" i="11"/>
  <c r="J17" i="11"/>
  <c r="J89" i="11"/>
  <c r="J122" i="11"/>
  <c r="J168" i="11"/>
  <c r="K168" i="11" s="1"/>
  <c r="J167" i="11"/>
  <c r="K167" i="11" s="1"/>
  <c r="J163" i="11"/>
  <c r="K163" i="11" s="1"/>
  <c r="J162" i="11"/>
  <c r="K162" i="11" s="1"/>
  <c r="J165" i="11"/>
  <c r="K165" i="11" s="1"/>
  <c r="K89" i="11" l="1"/>
  <c r="K25" i="11"/>
  <c r="K156" i="11"/>
  <c r="K33" i="11"/>
  <c r="K75" i="11"/>
  <c r="K52" i="11"/>
  <c r="K110" i="11"/>
  <c r="K88" i="11"/>
  <c r="K105" i="11"/>
  <c r="K67" i="11"/>
  <c r="K65" i="11"/>
  <c r="K31" i="11"/>
  <c r="K132" i="11"/>
  <c r="K45" i="11"/>
  <c r="K99" i="11"/>
  <c r="K134" i="11"/>
  <c r="K143" i="11"/>
  <c r="K23" i="11"/>
  <c r="K97" i="11"/>
  <c r="K63" i="11"/>
  <c r="K43" i="11"/>
  <c r="K112" i="11"/>
  <c r="K123" i="11"/>
  <c r="K7" i="11"/>
  <c r="K149" i="11"/>
  <c r="K62" i="11"/>
  <c r="K74" i="11"/>
  <c r="K13" i="11"/>
  <c r="K117" i="11"/>
  <c r="K50" i="11"/>
  <c r="K37" i="11"/>
  <c r="K118" i="11"/>
  <c r="K104" i="11"/>
  <c r="K44" i="11"/>
  <c r="K56" i="11"/>
  <c r="K32" i="11"/>
  <c r="K6" i="11"/>
  <c r="K91" i="11"/>
  <c r="K17" i="11"/>
  <c r="K53" i="11"/>
  <c r="K137" i="11"/>
  <c r="K152" i="11"/>
  <c r="K10" i="11"/>
  <c r="K129" i="11"/>
  <c r="K69" i="11"/>
  <c r="K39" i="11"/>
  <c r="K108" i="11"/>
  <c r="K54" i="11"/>
  <c r="K127" i="11"/>
  <c r="K24" i="11"/>
  <c r="K142" i="11"/>
  <c r="K138" i="11"/>
  <c r="K128" i="11"/>
  <c r="K71" i="11"/>
  <c r="K135" i="11"/>
  <c r="K68" i="11"/>
  <c r="K103" i="11"/>
  <c r="K9" i="11"/>
  <c r="K70" i="11"/>
  <c r="K101" i="11"/>
  <c r="K140" i="11"/>
  <c r="K22" i="11"/>
  <c r="K121" i="11"/>
  <c r="K139" i="11"/>
  <c r="K51" i="11"/>
  <c r="K34" i="11"/>
  <c r="K20" i="11"/>
  <c r="K81" i="11"/>
  <c r="K114" i="11"/>
  <c r="K87" i="11"/>
  <c r="K155" i="11"/>
  <c r="K8" i="11"/>
  <c r="K124" i="11"/>
  <c r="K100" i="11"/>
  <c r="K26" i="11"/>
  <c r="K5" i="11"/>
  <c r="J158" i="11"/>
  <c r="K40" i="11"/>
  <c r="K131" i="11"/>
  <c r="K116" i="11"/>
  <c r="K85" i="11"/>
  <c r="K125" i="11"/>
  <c r="K141" i="11"/>
  <c r="K55" i="11"/>
  <c r="K57" i="11"/>
  <c r="K35" i="11"/>
  <c r="K107" i="11"/>
  <c r="K60" i="11"/>
  <c r="K27" i="11"/>
  <c r="K136" i="11"/>
  <c r="K83" i="11"/>
  <c r="K95" i="11"/>
  <c r="K92" i="11"/>
  <c r="K42" i="11"/>
  <c r="K106" i="11"/>
  <c r="K66" i="11"/>
  <c r="K80" i="11"/>
  <c r="K93" i="11"/>
  <c r="K148" i="11"/>
  <c r="K130" i="11"/>
  <c r="K146" i="11"/>
  <c r="K90" i="11"/>
  <c r="K86" i="11"/>
  <c r="K150" i="11"/>
  <c r="K29" i="11"/>
  <c r="K119" i="11"/>
  <c r="K21" i="11"/>
  <c r="K36" i="11"/>
  <c r="K46" i="11"/>
  <c r="K98" i="11"/>
  <c r="K109" i="11"/>
  <c r="K16" i="11"/>
  <c r="K12" i="11"/>
  <c r="K153" i="11"/>
  <c r="K122" i="11"/>
  <c r="K64" i="11"/>
  <c r="K78" i="11"/>
  <c r="K28" i="11"/>
  <c r="K72" i="11"/>
  <c r="K133" i="11"/>
  <c r="K41" i="11"/>
  <c r="K73" i="11"/>
  <c r="K48" i="11"/>
  <c r="K126" i="11"/>
  <c r="K47" i="11"/>
  <c r="K102" i="11"/>
  <c r="K96" i="11"/>
  <c r="K115" i="11"/>
  <c r="K49" i="11"/>
  <c r="K79" i="11"/>
  <c r="K84" i="11"/>
  <c r="K15" i="11"/>
  <c r="K154" i="11"/>
  <c r="K19" i="11"/>
  <c r="K113" i="11"/>
  <c r="K58" i="11"/>
  <c r="K11" i="11"/>
  <c r="K111" i="11"/>
  <c r="K59" i="11"/>
  <c r="K144" i="11"/>
  <c r="K151" i="11"/>
  <c r="K30" i="11"/>
  <c r="K76" i="11"/>
  <c r="K77" i="11"/>
  <c r="K61" i="11"/>
  <c r="K120" i="11"/>
  <c r="K94" i="11"/>
  <c r="K14" i="11"/>
  <c r="K82" i="11"/>
  <c r="K18" i="11"/>
  <c r="K38" i="11"/>
  <c r="K145" i="11"/>
  <c r="K147" i="11"/>
  <c r="J171" i="11"/>
</calcChain>
</file>

<file path=xl/sharedStrings.xml><?xml version="1.0" encoding="utf-8"?>
<sst xmlns="http://schemas.openxmlformats.org/spreadsheetml/2006/main" count="22813" uniqueCount="14177">
  <si>
    <t>England</t>
  </si>
  <si>
    <t>LA Code</t>
  </si>
  <si>
    <t>ONS LA Code</t>
  </si>
  <si>
    <t>ONS LA Name</t>
  </si>
  <si>
    <t>% change in population</t>
  </si>
  <si>
    <t xml:space="preserve">SMR&lt;75 weighted population </t>
  </si>
  <si>
    <t>MFF</t>
  </si>
  <si>
    <t xml:space="preserve">SMR&lt;75 and MFF weighted  population </t>
  </si>
  <si>
    <t>R606</t>
  </si>
  <si>
    <t>E06000001</t>
  </si>
  <si>
    <t>Hartlepool</t>
  </si>
  <si>
    <t>R607</t>
  </si>
  <si>
    <t>E06000002</t>
  </si>
  <si>
    <t>Middlesbrough</t>
  </si>
  <si>
    <t>R608</t>
  </si>
  <si>
    <t>E06000003</t>
  </si>
  <si>
    <t>Redcar and Cleveland</t>
  </si>
  <si>
    <t>R609</t>
  </si>
  <si>
    <t>E06000004</t>
  </si>
  <si>
    <t>Stockton-on-Tees</t>
  </si>
  <si>
    <t>R624</t>
  </si>
  <si>
    <t>E06000005</t>
  </si>
  <si>
    <t>Darlington</t>
  </si>
  <si>
    <t>R673</t>
  </si>
  <si>
    <t>E06000047</t>
  </si>
  <si>
    <t>County Durham</t>
  </si>
  <si>
    <t>R674</t>
  </si>
  <si>
    <t>E06000048</t>
  </si>
  <si>
    <t>Northumberland</t>
  </si>
  <si>
    <t>R353</t>
  </si>
  <si>
    <t>E08000020</t>
  </si>
  <si>
    <t>Gateshead</t>
  </si>
  <si>
    <t>R354</t>
  </si>
  <si>
    <t>E08000021</t>
  </si>
  <si>
    <t>Newcastle upon Tyne</t>
  </si>
  <si>
    <t>R355</t>
  </si>
  <si>
    <t>E08000022</t>
  </si>
  <si>
    <t>North Tyneside</t>
  </si>
  <si>
    <t>R356</t>
  </si>
  <si>
    <t>E08000023</t>
  </si>
  <si>
    <t>South Tyneside</t>
  </si>
  <si>
    <t>R357</t>
  </si>
  <si>
    <t>E08000024</t>
  </si>
  <si>
    <t>Sunderland</t>
  </si>
  <si>
    <t>R650</t>
  </si>
  <si>
    <t>E06000006</t>
  </si>
  <si>
    <t>Halton</t>
  </si>
  <si>
    <t>R651</t>
  </si>
  <si>
    <t>E06000007</t>
  </si>
  <si>
    <t>Warrington</t>
  </si>
  <si>
    <t>R659</t>
  </si>
  <si>
    <t>E06000008</t>
  </si>
  <si>
    <t>Blackburn with Darwen</t>
  </si>
  <si>
    <t>R660</t>
  </si>
  <si>
    <t>E06000009</t>
  </si>
  <si>
    <t>Blackpool</t>
  </si>
  <si>
    <t>R677</t>
  </si>
  <si>
    <t>E06000049</t>
  </si>
  <si>
    <t>Cheshire East</t>
  </si>
  <si>
    <t>R678</t>
  </si>
  <si>
    <t>E06000050</t>
  </si>
  <si>
    <t>Cheshire West and Chester</t>
  </si>
  <si>
    <t>R334</t>
  </si>
  <si>
    <t>E08000001</t>
  </si>
  <si>
    <t>Bolton</t>
  </si>
  <si>
    <t>R335</t>
  </si>
  <si>
    <t>E08000002</t>
  </si>
  <si>
    <t>Bury</t>
  </si>
  <si>
    <t>R336</t>
  </si>
  <si>
    <t>E08000003</t>
  </si>
  <si>
    <t>Manchester</t>
  </si>
  <si>
    <t>R337</t>
  </si>
  <si>
    <t>E08000004</t>
  </si>
  <si>
    <t>Oldham</t>
  </si>
  <si>
    <t>R338</t>
  </si>
  <si>
    <t>E08000005</t>
  </si>
  <si>
    <t>Rochdale</t>
  </si>
  <si>
    <t>R339</t>
  </si>
  <si>
    <t>E08000006</t>
  </si>
  <si>
    <t>Salford</t>
  </si>
  <si>
    <t>R340</t>
  </si>
  <si>
    <t>E08000007</t>
  </si>
  <si>
    <t>Stockport</t>
  </si>
  <si>
    <t>R341</t>
  </si>
  <si>
    <t>E08000008</t>
  </si>
  <si>
    <t>Tameside</t>
  </si>
  <si>
    <t>R342</t>
  </si>
  <si>
    <t>E08000009</t>
  </si>
  <si>
    <t>Trafford</t>
  </si>
  <si>
    <t>R343</t>
  </si>
  <si>
    <t>E08000010</t>
  </si>
  <si>
    <t>Wigan</t>
  </si>
  <si>
    <t>R344</t>
  </si>
  <si>
    <t>E08000011</t>
  </si>
  <si>
    <t>Knowsley</t>
  </si>
  <si>
    <t>R345</t>
  </si>
  <si>
    <t>E08000012</t>
  </si>
  <si>
    <t>Liverpool</t>
  </si>
  <si>
    <t>R346</t>
  </si>
  <si>
    <t>E08000013</t>
  </si>
  <si>
    <t>St. Helens</t>
  </si>
  <si>
    <t>R347</t>
  </si>
  <si>
    <t>E08000014</t>
  </si>
  <si>
    <t>Sefton</t>
  </si>
  <si>
    <t>R348</t>
  </si>
  <si>
    <t>E08000015</t>
  </si>
  <si>
    <t>Wirral</t>
  </si>
  <si>
    <t>R412</t>
  </si>
  <si>
    <t>E10000006</t>
  </si>
  <si>
    <t>Cumbria</t>
  </si>
  <si>
    <t>R668</t>
  </si>
  <si>
    <t>E10000017</t>
  </si>
  <si>
    <t>Lancashire</t>
  </si>
  <si>
    <t>R611</t>
  </si>
  <si>
    <t>E06000010</t>
  </si>
  <si>
    <t>Kingston upon Hull, City of</t>
  </si>
  <si>
    <t>R610</t>
  </si>
  <si>
    <t>E06000011</t>
  </si>
  <si>
    <t>East Riding of Yorkshire</t>
  </si>
  <si>
    <t>R612</t>
  </si>
  <si>
    <t>E06000012</t>
  </si>
  <si>
    <t>North East Lincolnshire</t>
  </si>
  <si>
    <t>R613</t>
  </si>
  <si>
    <t>E06000013</t>
  </si>
  <si>
    <t>North Lincolnshire</t>
  </si>
  <si>
    <t>R617</t>
  </si>
  <si>
    <t>E06000014</t>
  </si>
  <si>
    <t>York</t>
  </si>
  <si>
    <t>R349</t>
  </si>
  <si>
    <t>E08000016</t>
  </si>
  <si>
    <t>Barnsley</t>
  </si>
  <si>
    <t>R350</t>
  </si>
  <si>
    <t>E08000017</t>
  </si>
  <si>
    <t>Doncaster</t>
  </si>
  <si>
    <t>R351</t>
  </si>
  <si>
    <t>E08000018</t>
  </si>
  <si>
    <t>Rotherham</t>
  </si>
  <si>
    <t>R352</t>
  </si>
  <si>
    <t>E08000019</t>
  </si>
  <si>
    <t>Sheffield</t>
  </si>
  <si>
    <t>R365</t>
  </si>
  <si>
    <t>E08000032</t>
  </si>
  <si>
    <t>Bradford</t>
  </si>
  <si>
    <t>R366</t>
  </si>
  <si>
    <t>E08000033</t>
  </si>
  <si>
    <t>Calderdale</t>
  </si>
  <si>
    <t>R367</t>
  </si>
  <si>
    <t>E08000034</t>
  </si>
  <si>
    <t>Kirklees</t>
  </si>
  <si>
    <t>R368</t>
  </si>
  <si>
    <t>E08000035</t>
  </si>
  <si>
    <t>Leeds</t>
  </si>
  <si>
    <t>R369</t>
  </si>
  <si>
    <t>E08000036</t>
  </si>
  <si>
    <t>Wakefield</t>
  </si>
  <si>
    <t>R618</t>
  </si>
  <si>
    <t>E10000023</t>
  </si>
  <si>
    <t>North Yorkshire</t>
  </si>
  <si>
    <t>R621</t>
  </si>
  <si>
    <t>E06000015</t>
  </si>
  <si>
    <t>Derby</t>
  </si>
  <si>
    <t>R628</t>
  </si>
  <si>
    <t>E06000016</t>
  </si>
  <si>
    <t>Leicester</t>
  </si>
  <si>
    <t>R629</t>
  </si>
  <si>
    <t>E06000017</t>
  </si>
  <si>
    <t>Rutland</t>
  </si>
  <si>
    <t>R661</t>
  </si>
  <si>
    <t>E06000018</t>
  </si>
  <si>
    <t>Nottingham</t>
  </si>
  <si>
    <t>R634</t>
  </si>
  <si>
    <t>E10000007</t>
  </si>
  <si>
    <t>Derbyshire</t>
  </si>
  <si>
    <t>R639</t>
  </si>
  <si>
    <t>E10000018</t>
  </si>
  <si>
    <t>Leicestershire</t>
  </si>
  <si>
    <t>R428</t>
  </si>
  <si>
    <t>E10000019</t>
  </si>
  <si>
    <t>Lincolnshire</t>
  </si>
  <si>
    <t>R430</t>
  </si>
  <si>
    <t>E10000021</t>
  </si>
  <si>
    <t>Northamptonshire</t>
  </si>
  <si>
    <t>R669</t>
  </si>
  <si>
    <t>E10000024</t>
  </si>
  <si>
    <t>Nottinghamshire</t>
  </si>
  <si>
    <t>R656</t>
  </si>
  <si>
    <t>E06000019</t>
  </si>
  <si>
    <t>Herefordshire, County of</t>
  </si>
  <si>
    <t>R662</t>
  </si>
  <si>
    <t>E06000020</t>
  </si>
  <si>
    <t>Telford and Wrekin</t>
  </si>
  <si>
    <t>R630</t>
  </si>
  <si>
    <t>E06000021</t>
  </si>
  <si>
    <t>Stoke-on-Trent</t>
  </si>
  <si>
    <t>R675</t>
  </si>
  <si>
    <t>E06000051</t>
  </si>
  <si>
    <t>Shropshire</t>
  </si>
  <si>
    <t>R358</t>
  </si>
  <si>
    <t>E08000025</t>
  </si>
  <si>
    <t>Birmingham</t>
  </si>
  <si>
    <t>R359</t>
  </si>
  <si>
    <t>E08000026</t>
  </si>
  <si>
    <t>Coventry</t>
  </si>
  <si>
    <t>R360</t>
  </si>
  <si>
    <t>E08000027</t>
  </si>
  <si>
    <t>Dudley</t>
  </si>
  <si>
    <t>R361</t>
  </si>
  <si>
    <t>E08000028</t>
  </si>
  <si>
    <t>Sandwell</t>
  </si>
  <si>
    <t>R362</t>
  </si>
  <si>
    <t>E08000029</t>
  </si>
  <si>
    <t>Solihull</t>
  </si>
  <si>
    <t>R363</t>
  </si>
  <si>
    <t>E08000030</t>
  </si>
  <si>
    <t>Walsall</t>
  </si>
  <si>
    <t>R364</t>
  </si>
  <si>
    <t>E08000031</t>
  </si>
  <si>
    <t>Wolverhampton</t>
  </si>
  <si>
    <t>R640</t>
  </si>
  <si>
    <t>E10000028</t>
  </si>
  <si>
    <t>Staffordshire</t>
  </si>
  <si>
    <t>R440</t>
  </si>
  <si>
    <t>E10000031</t>
  </si>
  <si>
    <t>Warwickshire</t>
  </si>
  <si>
    <t>R671</t>
  </si>
  <si>
    <t>E10000034</t>
  </si>
  <si>
    <t>Worcestershire</t>
  </si>
  <si>
    <t>R649</t>
  </si>
  <si>
    <t>E06000031</t>
  </si>
  <si>
    <t>Peterborough</t>
  </si>
  <si>
    <t>R619</t>
  </si>
  <si>
    <t>E06000032</t>
  </si>
  <si>
    <t>Luton</t>
  </si>
  <si>
    <t>R654</t>
  </si>
  <si>
    <t>E06000033</t>
  </si>
  <si>
    <t>Southend-on-Sea</t>
  </si>
  <si>
    <t>R655</t>
  </si>
  <si>
    <t>E06000034</t>
  </si>
  <si>
    <t>Thurrock</t>
  </si>
  <si>
    <t>R679</t>
  </si>
  <si>
    <t>E06000055</t>
  </si>
  <si>
    <t>Bedford</t>
  </si>
  <si>
    <t>R680</t>
  </si>
  <si>
    <t>E06000056</t>
  </si>
  <si>
    <t>Central Bedfordshire</t>
  </si>
  <si>
    <t>R663</t>
  </si>
  <si>
    <t>E10000003</t>
  </si>
  <si>
    <t>Cambridgeshire</t>
  </si>
  <si>
    <t>R666</t>
  </si>
  <si>
    <t>E10000012</t>
  </si>
  <si>
    <t>Essex</t>
  </si>
  <si>
    <t>R422</t>
  </si>
  <si>
    <t>E10000015</t>
  </si>
  <si>
    <t>Hertfordshire</t>
  </si>
  <si>
    <t>R429</t>
  </si>
  <si>
    <t>E10000020</t>
  </si>
  <si>
    <t>Norfolk</t>
  </si>
  <si>
    <t>R438</t>
  </si>
  <si>
    <t>E10000029</t>
  </si>
  <si>
    <t>Suffolk</t>
  </si>
  <si>
    <t>R370</t>
  </si>
  <si>
    <t>E09000001</t>
  </si>
  <si>
    <t>City of London</t>
  </si>
  <si>
    <t>R383</t>
  </si>
  <si>
    <t>E09000002</t>
  </si>
  <si>
    <t>Barking and Dagenham</t>
  </si>
  <si>
    <t>R384</t>
  </si>
  <si>
    <t>E09000003</t>
  </si>
  <si>
    <t>Barnet</t>
  </si>
  <si>
    <t>R385</t>
  </si>
  <si>
    <t>E09000004</t>
  </si>
  <si>
    <t>Bexley</t>
  </si>
  <si>
    <t>R386</t>
  </si>
  <si>
    <t>E09000005</t>
  </si>
  <si>
    <t>Brent</t>
  </si>
  <si>
    <t>R387</t>
  </si>
  <si>
    <t>E09000006</t>
  </si>
  <si>
    <t>Bromley</t>
  </si>
  <si>
    <t>R371</t>
  </si>
  <si>
    <t>E09000007</t>
  </si>
  <si>
    <t>Camden</t>
  </si>
  <si>
    <t>R388</t>
  </si>
  <si>
    <t>E09000008</t>
  </si>
  <si>
    <t>Croydon</t>
  </si>
  <si>
    <t>R389</t>
  </si>
  <si>
    <t>E09000009</t>
  </si>
  <si>
    <t>Ealing</t>
  </si>
  <si>
    <t>R390</t>
  </si>
  <si>
    <t>E09000010</t>
  </si>
  <si>
    <t>Enfield</t>
  </si>
  <si>
    <t>R372</t>
  </si>
  <si>
    <t>E09000011</t>
  </si>
  <si>
    <t>Greenwich</t>
  </si>
  <si>
    <t>R373</t>
  </si>
  <si>
    <t>E09000012</t>
  </si>
  <si>
    <t>Hackney</t>
  </si>
  <si>
    <t>R374</t>
  </si>
  <si>
    <t>E09000013</t>
  </si>
  <si>
    <t>Hammersmith and Fulham</t>
  </si>
  <si>
    <t>R391</t>
  </si>
  <si>
    <t>E09000014</t>
  </si>
  <si>
    <t>Haringey</t>
  </si>
  <si>
    <t>R392</t>
  </si>
  <si>
    <t>E09000015</t>
  </si>
  <si>
    <t>Harrow</t>
  </si>
  <si>
    <t>R393</t>
  </si>
  <si>
    <t>E09000016</t>
  </si>
  <si>
    <t>Havering</t>
  </si>
  <si>
    <t>R394</t>
  </si>
  <si>
    <t>E09000017</t>
  </si>
  <si>
    <t>Hillingdon</t>
  </si>
  <si>
    <t>R395</t>
  </si>
  <si>
    <t>E09000018</t>
  </si>
  <si>
    <t>Hounslow</t>
  </si>
  <si>
    <t>R375</t>
  </si>
  <si>
    <t>E09000019</t>
  </si>
  <si>
    <t>Islington</t>
  </si>
  <si>
    <t>R376</t>
  </si>
  <si>
    <t>E09000020</t>
  </si>
  <si>
    <t>Kensington and Chelsea</t>
  </si>
  <si>
    <t>R396</t>
  </si>
  <si>
    <t>E09000021</t>
  </si>
  <si>
    <t>Kingston upon Thames</t>
  </si>
  <si>
    <t>R377</t>
  </si>
  <si>
    <t>E09000022</t>
  </si>
  <si>
    <t>Lambeth</t>
  </si>
  <si>
    <t>R378</t>
  </si>
  <si>
    <t>E09000023</t>
  </si>
  <si>
    <t>Lewisham</t>
  </si>
  <si>
    <t>R397</t>
  </si>
  <si>
    <t>E09000024</t>
  </si>
  <si>
    <t>Merton</t>
  </si>
  <si>
    <t>R398</t>
  </si>
  <si>
    <t>E09000025</t>
  </si>
  <si>
    <t>Newham</t>
  </si>
  <si>
    <t>R399</t>
  </si>
  <si>
    <t>E09000026</t>
  </si>
  <si>
    <t>Redbridge</t>
  </si>
  <si>
    <t>R400</t>
  </si>
  <si>
    <t>E09000027</t>
  </si>
  <si>
    <t>Richmond upon Thames</t>
  </si>
  <si>
    <t>R379</t>
  </si>
  <si>
    <t>E09000028</t>
  </si>
  <si>
    <t>Southwark</t>
  </si>
  <si>
    <t>R401</t>
  </si>
  <si>
    <t>E09000029</t>
  </si>
  <si>
    <t>Sutton</t>
  </si>
  <si>
    <t>R380</t>
  </si>
  <si>
    <t>E09000030</t>
  </si>
  <si>
    <t>Tower Hamlets</t>
  </si>
  <si>
    <t>R402</t>
  </si>
  <si>
    <t>E09000031</t>
  </si>
  <si>
    <t>Waltham Forest</t>
  </si>
  <si>
    <t>R381</t>
  </si>
  <si>
    <t>E09000032</t>
  </si>
  <si>
    <t>Wandsworth</t>
  </si>
  <si>
    <t>R382</t>
  </si>
  <si>
    <t>E09000033</t>
  </si>
  <si>
    <t>Westminster</t>
  </si>
  <si>
    <t>R658</t>
  </si>
  <si>
    <t>E06000035</t>
  </si>
  <si>
    <t>Medway</t>
  </si>
  <si>
    <t>R642</t>
  </si>
  <si>
    <t>E06000036</t>
  </si>
  <si>
    <t>Bracknell Forest</t>
  </si>
  <si>
    <t>R643</t>
  </si>
  <si>
    <t>E06000037</t>
  </si>
  <si>
    <t>West Berkshire</t>
  </si>
  <si>
    <t>R644</t>
  </si>
  <si>
    <t>E06000038</t>
  </si>
  <si>
    <t>Reading</t>
  </si>
  <si>
    <t>R645</t>
  </si>
  <si>
    <t>E06000039</t>
  </si>
  <si>
    <t>Slough</t>
  </si>
  <si>
    <t>R646</t>
  </si>
  <si>
    <t>E06000040</t>
  </si>
  <si>
    <t>Windsor and Maidenhead</t>
  </si>
  <si>
    <t>R647</t>
  </si>
  <si>
    <t>E06000041</t>
  </si>
  <si>
    <t>Wokingham</t>
  </si>
  <si>
    <t>R620</t>
  </si>
  <si>
    <t>E06000042</t>
  </si>
  <si>
    <t>Milton Keynes</t>
  </si>
  <si>
    <t>R625</t>
  </si>
  <si>
    <t>E06000043</t>
  </si>
  <si>
    <t>Brighton and Hove</t>
  </si>
  <si>
    <t>R626</t>
  </si>
  <si>
    <t>E06000044</t>
  </si>
  <si>
    <t>Portsmouth</t>
  </si>
  <si>
    <t>R627</t>
  </si>
  <si>
    <t>E06000045</t>
  </si>
  <si>
    <t>Southampton</t>
  </si>
  <si>
    <t>R601</t>
  </si>
  <si>
    <t>E06000046</t>
  </si>
  <si>
    <t>Isle of Wight</t>
  </si>
  <si>
    <t>R633</t>
  </si>
  <si>
    <t>E10000002</t>
  </si>
  <si>
    <t>Buckinghamshire</t>
  </si>
  <si>
    <t>R637</t>
  </si>
  <si>
    <t>E10000011</t>
  </si>
  <si>
    <t>East Sussex</t>
  </si>
  <si>
    <t>R638</t>
  </si>
  <si>
    <t>E10000014</t>
  </si>
  <si>
    <t>Hampshire</t>
  </si>
  <si>
    <t>R667</t>
  </si>
  <si>
    <t>E10000016</t>
  </si>
  <si>
    <t>Kent</t>
  </si>
  <si>
    <t>R434</t>
  </si>
  <si>
    <t>E10000025</t>
  </si>
  <si>
    <t>Oxfordshire</t>
  </si>
  <si>
    <t>R439</t>
  </si>
  <si>
    <t>E10000030</t>
  </si>
  <si>
    <t>Surrey</t>
  </si>
  <si>
    <t>R441</t>
  </si>
  <si>
    <t>E10000032</t>
  </si>
  <si>
    <t>West Sussex</t>
  </si>
  <si>
    <t>R602</t>
  </si>
  <si>
    <t>E06000022</t>
  </si>
  <si>
    <t>Bath and North East Somerset</t>
  </si>
  <si>
    <t>R603</t>
  </si>
  <si>
    <t>E06000023</t>
  </si>
  <si>
    <t>Bristol, City of</t>
  </si>
  <si>
    <t>R605</t>
  </si>
  <si>
    <t>E06000024</t>
  </si>
  <si>
    <t>North Somerset</t>
  </si>
  <si>
    <t>R604</t>
  </si>
  <si>
    <t>E06000025</t>
  </si>
  <si>
    <t>South Gloucestershire</t>
  </si>
  <si>
    <t>R652</t>
  </si>
  <si>
    <t>E06000026</t>
  </si>
  <si>
    <t>Plymouth</t>
  </si>
  <si>
    <t>R653</t>
  </si>
  <si>
    <t>E06000027</t>
  </si>
  <si>
    <t>Torbay</t>
  </si>
  <si>
    <t>R622</t>
  </si>
  <si>
    <t>E06000028</t>
  </si>
  <si>
    <t>Bournemouth</t>
  </si>
  <si>
    <t>R623</t>
  </si>
  <si>
    <t>E06000029</t>
  </si>
  <si>
    <t>Poole</t>
  </si>
  <si>
    <t>R631</t>
  </si>
  <si>
    <t>E06000030</t>
  </si>
  <si>
    <t>Swindon</t>
  </si>
  <si>
    <t>R672</t>
  </si>
  <si>
    <t>E06000052</t>
  </si>
  <si>
    <t>Cornwall</t>
  </si>
  <si>
    <t>R403</t>
  </si>
  <si>
    <t>E06000053</t>
  </si>
  <si>
    <t>Isles of Scilly</t>
  </si>
  <si>
    <t>R676</t>
  </si>
  <si>
    <t>E06000054</t>
  </si>
  <si>
    <t>Wiltshire</t>
  </si>
  <si>
    <t>R665</t>
  </si>
  <si>
    <t>E10000008</t>
  </si>
  <si>
    <t>Devon</t>
  </si>
  <si>
    <t>R635</t>
  </si>
  <si>
    <t>E10000009</t>
  </si>
  <si>
    <t>Dorset</t>
  </si>
  <si>
    <t>R419</t>
  </si>
  <si>
    <t>E10000013</t>
  </si>
  <si>
    <t>Gloucestershire</t>
  </si>
  <si>
    <t>R436</t>
  </si>
  <si>
    <t>E10000027</t>
  </si>
  <si>
    <t>Somerset</t>
  </si>
  <si>
    <t>ONS LA Codes</t>
  </si>
  <si>
    <t>ONS MSOA Code</t>
  </si>
  <si>
    <t>MSOA Name</t>
  </si>
  <si>
    <t>SMR&lt;75</t>
  </si>
  <si>
    <t>Middle Layer Super Output Area population estimates for England and Wales, mid-2012</t>
  </si>
  <si>
    <t>MSOA SMR&lt;75 group</t>
  </si>
  <si>
    <t>SMR&lt;75 weight</t>
  </si>
  <si>
    <t xml:space="preserve">SMR&lt;75 weighted mid 2012  population </t>
  </si>
  <si>
    <t>% of MSOAs</t>
  </si>
  <si>
    <t xml:space="preserve">SMR&lt;75 Score </t>
  </si>
  <si>
    <t>Group</t>
  </si>
  <si>
    <t>E02000001</t>
  </si>
  <si>
    <t>City of London 001</t>
  </si>
  <si>
    <t>E02000002</t>
  </si>
  <si>
    <t>Barking and Dagenham 001</t>
  </si>
  <si>
    <t>E02000003</t>
  </si>
  <si>
    <t>Barking and Dagenham 002</t>
  </si>
  <si>
    <t>E02000004</t>
  </si>
  <si>
    <t>Barking and Dagenham 003</t>
  </si>
  <si>
    <t>E02000005</t>
  </si>
  <si>
    <t>Barking and Dagenham 004</t>
  </si>
  <si>
    <t>E02000007</t>
  </si>
  <si>
    <t>Barking and Dagenham 006</t>
  </si>
  <si>
    <t>E02000008</t>
  </si>
  <si>
    <t>Barking and Dagenham 007</t>
  </si>
  <si>
    <t>E02000009</t>
  </si>
  <si>
    <t>Barking and Dagenham 008</t>
  </si>
  <si>
    <t>E02000010</t>
  </si>
  <si>
    <t>Barking and Dagenham 009</t>
  </si>
  <si>
    <t>E02000011</t>
  </si>
  <si>
    <t>Barking and Dagenham 010</t>
  </si>
  <si>
    <t>E02000012</t>
  </si>
  <si>
    <t>Barking and Dagenham 011</t>
  </si>
  <si>
    <t>E02000013</t>
  </si>
  <si>
    <t>Barking and Dagenham 012</t>
  </si>
  <si>
    <t>E02000014</t>
  </si>
  <si>
    <t>Barking and Dagenham 013</t>
  </si>
  <si>
    <t>E02000015</t>
  </si>
  <si>
    <t>Barking and Dagenham 014</t>
  </si>
  <si>
    <t>E02000016</t>
  </si>
  <si>
    <t>Barking and Dagenham 015</t>
  </si>
  <si>
    <t>E02000017</t>
  </si>
  <si>
    <t>Barking and Dagenham 016</t>
  </si>
  <si>
    <t>E02000018</t>
  </si>
  <si>
    <t>Barking and Dagenham 017</t>
  </si>
  <si>
    <t>E02000019</t>
  </si>
  <si>
    <t>Barking and Dagenham 018</t>
  </si>
  <si>
    <t>E02000020</t>
  </si>
  <si>
    <t>Barking and Dagenham 019</t>
  </si>
  <si>
    <t>E02000021</t>
  </si>
  <si>
    <t>Barking and Dagenham 020</t>
  </si>
  <si>
    <t>E02000022</t>
  </si>
  <si>
    <t>Barking and Dagenham 021</t>
  </si>
  <si>
    <t>E02000023</t>
  </si>
  <si>
    <t>Barking and Dagenham 022</t>
  </si>
  <si>
    <t>E02000024</t>
  </si>
  <si>
    <t>Barnet 001</t>
  </si>
  <si>
    <t>E02000025</t>
  </si>
  <si>
    <t>Barnet 002</t>
  </si>
  <si>
    <t>E02000026</t>
  </si>
  <si>
    <t>Barnet 003</t>
  </si>
  <si>
    <t>E02000027</t>
  </si>
  <si>
    <t>Barnet 004</t>
  </si>
  <si>
    <t>E02000028</t>
  </si>
  <si>
    <t>Barnet 005</t>
  </si>
  <si>
    <t>E02000029</t>
  </si>
  <si>
    <t>Barnet 006</t>
  </si>
  <si>
    <t>E02000030</t>
  </si>
  <si>
    <t>Barnet 007</t>
  </si>
  <si>
    <t>E02000031</t>
  </si>
  <si>
    <t>Barnet 008</t>
  </si>
  <si>
    <t>E02000032</t>
  </si>
  <si>
    <t>Barnet 009</t>
  </si>
  <si>
    <t>E02000033</t>
  </si>
  <si>
    <t>Barnet 010</t>
  </si>
  <si>
    <t>E02000034</t>
  </si>
  <si>
    <t>Barnet 011</t>
  </si>
  <si>
    <t>E02000035</t>
  </si>
  <si>
    <t>Barnet 012</t>
  </si>
  <si>
    <t>E02000036</t>
  </si>
  <si>
    <t>Barnet 013</t>
  </si>
  <si>
    <t>E02000037</t>
  </si>
  <si>
    <t>Barnet 014</t>
  </si>
  <si>
    <t>E02000038</t>
  </si>
  <si>
    <t>Barnet 015</t>
  </si>
  <si>
    <t>E02000039</t>
  </si>
  <si>
    <t>Barnet 016</t>
  </si>
  <si>
    <t>E02000040</t>
  </si>
  <si>
    <t>Barnet 017</t>
  </si>
  <si>
    <t>E02000041</t>
  </si>
  <si>
    <t>Barnet 018</t>
  </si>
  <si>
    <t>E02000042</t>
  </si>
  <si>
    <t>Barnet 019</t>
  </si>
  <si>
    <t>E02000043</t>
  </si>
  <si>
    <t>Barnet 020</t>
  </si>
  <si>
    <t>E02000044</t>
  </si>
  <si>
    <t>Barnet 021</t>
  </si>
  <si>
    <t>E02000045</t>
  </si>
  <si>
    <t>Barnet 022</t>
  </si>
  <si>
    <t>E02000046</t>
  </si>
  <si>
    <t>Barnet 023</t>
  </si>
  <si>
    <t>E02000047</t>
  </si>
  <si>
    <t>Barnet 024</t>
  </si>
  <si>
    <t>E02000048</t>
  </si>
  <si>
    <t>Barnet 025</t>
  </si>
  <si>
    <t>E02000049</t>
  </si>
  <si>
    <t>Barnet 026</t>
  </si>
  <si>
    <t>E02000050</t>
  </si>
  <si>
    <t>Barnet 027</t>
  </si>
  <si>
    <t>E02000051</t>
  </si>
  <si>
    <t>Barnet 028</t>
  </si>
  <si>
    <t>E02000052</t>
  </si>
  <si>
    <t>Barnet 029</t>
  </si>
  <si>
    <t>E02000053</t>
  </si>
  <si>
    <t>Barnet 030</t>
  </si>
  <si>
    <t>E02000054</t>
  </si>
  <si>
    <t>Barnet 031</t>
  </si>
  <si>
    <t>E02000055</t>
  </si>
  <si>
    <t>Barnet 032</t>
  </si>
  <si>
    <t>E02000056</t>
  </si>
  <si>
    <t>Barnet 033</t>
  </si>
  <si>
    <t>E02000057</t>
  </si>
  <si>
    <t>Barnet 034</t>
  </si>
  <si>
    <t>E02000058</t>
  </si>
  <si>
    <t>Barnet 035</t>
  </si>
  <si>
    <t>E02000059</t>
  </si>
  <si>
    <t>Barnet 036</t>
  </si>
  <si>
    <t>E02000060</t>
  </si>
  <si>
    <t>Barnet 037</t>
  </si>
  <si>
    <t>E02000061</t>
  </si>
  <si>
    <t>Barnet 038</t>
  </si>
  <si>
    <t>E02000062</t>
  </si>
  <si>
    <t>Barnet 039</t>
  </si>
  <si>
    <t>E02000063</t>
  </si>
  <si>
    <t>Barnet 040</t>
  </si>
  <si>
    <t>E02000064</t>
  </si>
  <si>
    <t>Barnet 041</t>
  </si>
  <si>
    <t>E02000065</t>
  </si>
  <si>
    <t>Bexley 001</t>
  </si>
  <si>
    <t>E02000066</t>
  </si>
  <si>
    <t>Bexley 002</t>
  </si>
  <si>
    <t>E02000067</t>
  </si>
  <si>
    <t>Bexley 003</t>
  </si>
  <si>
    <t>E02000068</t>
  </si>
  <si>
    <t>Bexley 004</t>
  </si>
  <si>
    <t>E02000069</t>
  </si>
  <si>
    <t>Bexley 005</t>
  </si>
  <si>
    <t>E02000070</t>
  </si>
  <si>
    <t>Bexley 006</t>
  </si>
  <si>
    <t>E02000071</t>
  </si>
  <si>
    <t>Bexley 007</t>
  </si>
  <si>
    <t>E02000072</t>
  </si>
  <si>
    <t>Bexley 008</t>
  </si>
  <si>
    <t>E02000073</t>
  </si>
  <si>
    <t>Bexley 009</t>
  </si>
  <si>
    <t>E02000074</t>
  </si>
  <si>
    <t>Bexley 010</t>
  </si>
  <si>
    <t>E02000075</t>
  </si>
  <si>
    <t>Bexley 011</t>
  </si>
  <si>
    <t>E02000077</t>
  </si>
  <si>
    <t>Bexley 013</t>
  </si>
  <si>
    <t>E02000078</t>
  </si>
  <si>
    <t>Bexley 014</t>
  </si>
  <si>
    <t>E02000079</t>
  </si>
  <si>
    <t>Bexley 015</t>
  </si>
  <si>
    <t>E02000080</t>
  </si>
  <si>
    <t>Bexley 016</t>
  </si>
  <si>
    <t>E02000081</t>
  </si>
  <si>
    <t>Bexley 017</t>
  </si>
  <si>
    <t>E02000082</t>
  </si>
  <si>
    <t>Bexley 018</t>
  </si>
  <si>
    <t>E02000083</t>
  </si>
  <si>
    <t>Bexley 019</t>
  </si>
  <si>
    <t>E02000084</t>
  </si>
  <si>
    <t>Bexley 020</t>
  </si>
  <si>
    <t>E02000085</t>
  </si>
  <si>
    <t>Bexley 021</t>
  </si>
  <si>
    <t>E02000086</t>
  </si>
  <si>
    <t>Bexley 022</t>
  </si>
  <si>
    <t>E02000087</t>
  </si>
  <si>
    <t>Bexley 023</t>
  </si>
  <si>
    <t>E02000088</t>
  </si>
  <si>
    <t>Bexley 024</t>
  </si>
  <si>
    <t>E02000089</t>
  </si>
  <si>
    <t>Bexley 025</t>
  </si>
  <si>
    <t>E02000090</t>
  </si>
  <si>
    <t>Bexley 026</t>
  </si>
  <si>
    <t>E02000091</t>
  </si>
  <si>
    <t>Bexley 027</t>
  </si>
  <si>
    <t>E02000092</t>
  </si>
  <si>
    <t>Bexley 028</t>
  </si>
  <si>
    <t>E02000093</t>
  </si>
  <si>
    <t>Brent 001</t>
  </si>
  <si>
    <t>E02000094</t>
  </si>
  <si>
    <t>Brent 002</t>
  </si>
  <si>
    <t>E02000095</t>
  </si>
  <si>
    <t>Brent 003</t>
  </si>
  <si>
    <t>E02000096</t>
  </si>
  <si>
    <t>Brent 004</t>
  </si>
  <si>
    <t>E02000097</t>
  </si>
  <si>
    <t>Brent 005</t>
  </si>
  <si>
    <t>E02000098</t>
  </si>
  <si>
    <t>Brent 006</t>
  </si>
  <si>
    <t>E02000099</t>
  </si>
  <si>
    <t>Brent 007</t>
  </si>
  <si>
    <t>E02000100</t>
  </si>
  <si>
    <t>Brent 008</t>
  </si>
  <si>
    <t>E02000101</t>
  </si>
  <si>
    <t>Brent 009</t>
  </si>
  <si>
    <t>E02000102</t>
  </si>
  <si>
    <t>Brent 010</t>
  </si>
  <si>
    <t>E02000103</t>
  </si>
  <si>
    <t>Brent 011</t>
  </si>
  <si>
    <t>E02000104</t>
  </si>
  <si>
    <t>Brent 012</t>
  </si>
  <si>
    <t>E02000105</t>
  </si>
  <si>
    <t>Brent 013</t>
  </si>
  <si>
    <t>E02000106</t>
  </si>
  <si>
    <t>Brent 014</t>
  </si>
  <si>
    <t>E02000107</t>
  </si>
  <si>
    <t>Brent 015</t>
  </si>
  <si>
    <t>E02000108</t>
  </si>
  <si>
    <t>Brent 016</t>
  </si>
  <si>
    <t>E02000109</t>
  </si>
  <si>
    <t>Brent 017</t>
  </si>
  <si>
    <t>E02000110</t>
  </si>
  <si>
    <t>Brent 018</t>
  </si>
  <si>
    <t>E02000111</t>
  </si>
  <si>
    <t>Brent 019</t>
  </si>
  <si>
    <t>E02000112</t>
  </si>
  <si>
    <t>Brent 020</t>
  </si>
  <si>
    <t>E02000113</t>
  </si>
  <si>
    <t>Brent 021</t>
  </si>
  <si>
    <t>E02000114</t>
  </si>
  <si>
    <t>Brent 022</t>
  </si>
  <si>
    <t>E02000115</t>
  </si>
  <si>
    <t>Brent 023</t>
  </si>
  <si>
    <t>E02000116</t>
  </si>
  <si>
    <t>Brent 024</t>
  </si>
  <si>
    <t>E02000117</t>
  </si>
  <si>
    <t>Brent 025</t>
  </si>
  <si>
    <t>E02000118</t>
  </si>
  <si>
    <t>Brent 026</t>
  </si>
  <si>
    <t>E02000119</t>
  </si>
  <si>
    <t>Brent 027</t>
  </si>
  <si>
    <t>E02000120</t>
  </si>
  <si>
    <t>Brent 028</t>
  </si>
  <si>
    <t>E02000121</t>
  </si>
  <si>
    <t>Brent 029</t>
  </si>
  <si>
    <t>E02000122</t>
  </si>
  <si>
    <t>Brent 030</t>
  </si>
  <si>
    <t>E02000123</t>
  </si>
  <si>
    <t>Brent 031</t>
  </si>
  <si>
    <t>E02000124</t>
  </si>
  <si>
    <t>Brent 032</t>
  </si>
  <si>
    <t>E02000125</t>
  </si>
  <si>
    <t>Brent 033</t>
  </si>
  <si>
    <t>E02000126</t>
  </si>
  <si>
    <t>Brent 034</t>
  </si>
  <si>
    <t>E02000127</t>
  </si>
  <si>
    <t>Bromley 001</t>
  </si>
  <si>
    <t>E02000128</t>
  </si>
  <si>
    <t>Bromley 002</t>
  </si>
  <si>
    <t>E02000130</t>
  </si>
  <si>
    <t>Bromley 004</t>
  </si>
  <si>
    <t>E02000131</t>
  </si>
  <si>
    <t>Bromley 005</t>
  </si>
  <si>
    <t>E02000132</t>
  </si>
  <si>
    <t>Bromley 006</t>
  </si>
  <si>
    <t>E02000133</t>
  </si>
  <si>
    <t>Bromley 007</t>
  </si>
  <si>
    <t>E02000134</t>
  </si>
  <si>
    <t>Bromley 008</t>
  </si>
  <si>
    <t>E02000135</t>
  </si>
  <si>
    <t>Bromley 009</t>
  </si>
  <si>
    <t>E02000136</t>
  </si>
  <si>
    <t>Bromley 010</t>
  </si>
  <si>
    <t>E02000137</t>
  </si>
  <si>
    <t>Bromley 011</t>
  </si>
  <si>
    <t>E02000138</t>
  </si>
  <si>
    <t>Bromley 012</t>
  </si>
  <si>
    <t>E02000139</t>
  </si>
  <si>
    <t>Bromley 013</t>
  </si>
  <si>
    <t>E02000140</t>
  </si>
  <si>
    <t>Bromley 014</t>
  </si>
  <si>
    <t>E02000141</t>
  </si>
  <si>
    <t>Bromley 015</t>
  </si>
  <si>
    <t>E02000142</t>
  </si>
  <si>
    <t>Bromley 016</t>
  </si>
  <si>
    <t>E02000144</t>
  </si>
  <si>
    <t>Bromley 018</t>
  </si>
  <si>
    <t>E02000145</t>
  </si>
  <si>
    <t>Bromley 019</t>
  </si>
  <si>
    <t>E02000146</t>
  </si>
  <si>
    <t>Bromley 020</t>
  </si>
  <si>
    <t>E02000147</t>
  </si>
  <si>
    <t>Bromley 021</t>
  </si>
  <si>
    <t>E02000148</t>
  </si>
  <si>
    <t>Bromley 022</t>
  </si>
  <si>
    <t>E02000149</t>
  </si>
  <si>
    <t>Bromley 023</t>
  </si>
  <si>
    <t>E02000150</t>
  </si>
  <si>
    <t>Bromley 024</t>
  </si>
  <si>
    <t>E02000151</t>
  </si>
  <si>
    <t>Bromley 025</t>
  </si>
  <si>
    <t>E02000152</t>
  </si>
  <si>
    <t>Bromley 026</t>
  </si>
  <si>
    <t>E02000153</t>
  </si>
  <si>
    <t>Bromley 027</t>
  </si>
  <si>
    <t>E02000154</t>
  </si>
  <si>
    <t>Bromley 028</t>
  </si>
  <si>
    <t>E02000155</t>
  </si>
  <si>
    <t>Bromley 029</t>
  </si>
  <si>
    <t>E02000156</t>
  </si>
  <si>
    <t>Bromley 030</t>
  </si>
  <si>
    <t>E02000157</t>
  </si>
  <si>
    <t>Bromley 031</t>
  </si>
  <si>
    <t>E02000158</t>
  </si>
  <si>
    <t>Bromley 032</t>
  </si>
  <si>
    <t>E02000159</t>
  </si>
  <si>
    <t>Bromley 033</t>
  </si>
  <si>
    <t>E02000160</t>
  </si>
  <si>
    <t>Bromley 034</t>
  </si>
  <si>
    <t>E02000161</t>
  </si>
  <si>
    <t>Bromley 035</t>
  </si>
  <si>
    <t>E02000162</t>
  </si>
  <si>
    <t>Bromley 036</t>
  </si>
  <si>
    <t>E02000163</t>
  </si>
  <si>
    <t>Bromley 037</t>
  </si>
  <si>
    <t>E02000165</t>
  </si>
  <si>
    <t>Bromley 039</t>
  </si>
  <si>
    <t>E02000166</t>
  </si>
  <si>
    <t>Camden 001</t>
  </si>
  <si>
    <t>E02000167</t>
  </si>
  <si>
    <t>Camden 002</t>
  </si>
  <si>
    <t>E02000168</t>
  </si>
  <si>
    <t>Camden 003</t>
  </si>
  <si>
    <t>E02000169</t>
  </si>
  <si>
    <t>Camden 004</t>
  </si>
  <si>
    <t>E02000170</t>
  </si>
  <si>
    <t>Camden 005</t>
  </si>
  <si>
    <t>E02000171</t>
  </si>
  <si>
    <t>Camden 006</t>
  </si>
  <si>
    <t>E02000172</t>
  </si>
  <si>
    <t>Camden 007</t>
  </si>
  <si>
    <t>E02000173</t>
  </si>
  <si>
    <t>Camden 008</t>
  </si>
  <si>
    <t>E02000174</t>
  </si>
  <si>
    <t>Camden 009</t>
  </si>
  <si>
    <t>E02000175</t>
  </si>
  <si>
    <t>Camden 010</t>
  </si>
  <si>
    <t>E02000176</t>
  </si>
  <si>
    <t>Camden 011</t>
  </si>
  <si>
    <t>E02000177</t>
  </si>
  <si>
    <t>Camden 012</t>
  </si>
  <si>
    <t>E02000178</t>
  </si>
  <si>
    <t>Camden 013</t>
  </si>
  <si>
    <t>E02000179</t>
  </si>
  <si>
    <t>Camden 014</t>
  </si>
  <si>
    <t>E02000180</t>
  </si>
  <si>
    <t>Camden 015</t>
  </si>
  <si>
    <t>E02000181</t>
  </si>
  <si>
    <t>Camden 016</t>
  </si>
  <si>
    <t>E02000182</t>
  </si>
  <si>
    <t>Camden 017</t>
  </si>
  <si>
    <t>E02000183</t>
  </si>
  <si>
    <t>Camden 018</t>
  </si>
  <si>
    <t>E02000184</t>
  </si>
  <si>
    <t>Camden 019</t>
  </si>
  <si>
    <t>E02000185</t>
  </si>
  <si>
    <t>Camden 020</t>
  </si>
  <si>
    <t>E02000186</t>
  </si>
  <si>
    <t>Camden 021</t>
  </si>
  <si>
    <t>E02000187</t>
  </si>
  <si>
    <t>Camden 022</t>
  </si>
  <si>
    <t>E02000188</t>
  </si>
  <si>
    <t>Camden 023</t>
  </si>
  <si>
    <t>E02000189</t>
  </si>
  <si>
    <t>Camden 024</t>
  </si>
  <si>
    <t>E02000190</t>
  </si>
  <si>
    <t>Camden 025</t>
  </si>
  <si>
    <t>E02000191</t>
  </si>
  <si>
    <t>Camden 026</t>
  </si>
  <si>
    <t>E02000192</t>
  </si>
  <si>
    <t>Camden 027</t>
  </si>
  <si>
    <t>E02000193</t>
  </si>
  <si>
    <t>Camden 028</t>
  </si>
  <si>
    <t>E02000194</t>
  </si>
  <si>
    <t>Croydon 001</t>
  </si>
  <si>
    <t>E02000195</t>
  </si>
  <si>
    <t>Croydon 002</t>
  </si>
  <si>
    <t>E02000196</t>
  </si>
  <si>
    <t>Croydon 003</t>
  </si>
  <si>
    <t>E02000197</t>
  </si>
  <si>
    <t>Croydon 004</t>
  </si>
  <si>
    <t>E02000198</t>
  </si>
  <si>
    <t>Croydon 005</t>
  </si>
  <si>
    <t>E02000199</t>
  </si>
  <si>
    <t>Croydon 006</t>
  </si>
  <si>
    <t>E02000200</t>
  </si>
  <si>
    <t>Croydon 007</t>
  </si>
  <si>
    <t>E02000201</t>
  </si>
  <si>
    <t>Croydon 008</t>
  </si>
  <si>
    <t>E02000202</t>
  </si>
  <si>
    <t>Croydon 009</t>
  </si>
  <si>
    <t>E02000203</t>
  </si>
  <si>
    <t>Croydon 010</t>
  </si>
  <si>
    <t>E02000204</t>
  </si>
  <si>
    <t>Croydon 011</t>
  </si>
  <si>
    <t>E02000206</t>
  </si>
  <si>
    <t>Croydon 013</t>
  </si>
  <si>
    <t>E02000207</t>
  </si>
  <si>
    <t>Croydon 014</t>
  </si>
  <si>
    <t>E02000208</t>
  </si>
  <si>
    <t>Croydon 015</t>
  </si>
  <si>
    <t>E02000209</t>
  </si>
  <si>
    <t>Croydon 016</t>
  </si>
  <si>
    <t>E02000210</t>
  </si>
  <si>
    <t>Croydon 017</t>
  </si>
  <si>
    <t>E02000211</t>
  </si>
  <si>
    <t>Croydon 018</t>
  </si>
  <si>
    <t>E02000212</t>
  </si>
  <si>
    <t>Croydon 019</t>
  </si>
  <si>
    <t>E02000213</t>
  </si>
  <si>
    <t>Croydon 020</t>
  </si>
  <si>
    <t>E02000214</t>
  </si>
  <si>
    <t>Croydon 021</t>
  </si>
  <si>
    <t>E02000215</t>
  </si>
  <si>
    <t>Croydon 022</t>
  </si>
  <si>
    <t>E02000216</t>
  </si>
  <si>
    <t>Croydon 023</t>
  </si>
  <si>
    <t>E02000217</t>
  </si>
  <si>
    <t>Croydon 024</t>
  </si>
  <si>
    <t>E02000218</t>
  </si>
  <si>
    <t>Croydon 025</t>
  </si>
  <si>
    <t>E02000219</t>
  </si>
  <si>
    <t>Croydon 026</t>
  </si>
  <si>
    <t>E02000220</t>
  </si>
  <si>
    <t>Croydon 027</t>
  </si>
  <si>
    <t>E02000221</t>
  </si>
  <si>
    <t>Croydon 028</t>
  </si>
  <si>
    <t>E02000222</t>
  </si>
  <si>
    <t>Croydon 029</t>
  </si>
  <si>
    <t>E02000223</t>
  </si>
  <si>
    <t>Croydon 030</t>
  </si>
  <si>
    <t>E02000224</t>
  </si>
  <si>
    <t>Croydon 031</t>
  </si>
  <si>
    <t>E02000225</t>
  </si>
  <si>
    <t>Croydon 032</t>
  </si>
  <si>
    <t>E02000226</t>
  </si>
  <si>
    <t>Croydon 033</t>
  </si>
  <si>
    <t>E02000227</t>
  </si>
  <si>
    <t>Croydon 034</t>
  </si>
  <si>
    <t>E02000228</t>
  </si>
  <si>
    <t>Croydon 035</t>
  </si>
  <si>
    <t>E02000229</t>
  </si>
  <si>
    <t>Croydon 036</t>
  </si>
  <si>
    <t>E02000230</t>
  </si>
  <si>
    <t>Croydon 037</t>
  </si>
  <si>
    <t>E02000231</t>
  </si>
  <si>
    <t>Croydon 038</t>
  </si>
  <si>
    <t>E02000232</t>
  </si>
  <si>
    <t>Croydon 039</t>
  </si>
  <si>
    <t>E02000233</t>
  </si>
  <si>
    <t>Croydon 040</t>
  </si>
  <si>
    <t>E02000234</t>
  </si>
  <si>
    <t>Croydon 041</t>
  </si>
  <si>
    <t>E02000235</t>
  </si>
  <si>
    <t>Croydon 042</t>
  </si>
  <si>
    <t>E02000236</t>
  </si>
  <si>
    <t>Croydon 043</t>
  </si>
  <si>
    <t>E02000237</t>
  </si>
  <si>
    <t>Croydon 044</t>
  </si>
  <si>
    <t>E02000238</t>
  </si>
  <si>
    <t>Ealing 001</t>
  </si>
  <si>
    <t>E02000239</t>
  </si>
  <si>
    <t>Ealing 002</t>
  </si>
  <si>
    <t>E02000240</t>
  </si>
  <si>
    <t>Ealing 003</t>
  </si>
  <si>
    <t>E02000241</t>
  </si>
  <si>
    <t>Ealing 004</t>
  </si>
  <si>
    <t>E02000242</t>
  </si>
  <si>
    <t>Ealing 005</t>
  </si>
  <si>
    <t>E02000243</t>
  </si>
  <si>
    <t>Ealing 006</t>
  </si>
  <si>
    <t>E02000244</t>
  </si>
  <si>
    <t>Ealing 007</t>
  </si>
  <si>
    <t>E02000245</t>
  </si>
  <si>
    <t>Ealing 008</t>
  </si>
  <si>
    <t>E02000246</t>
  </si>
  <si>
    <t>Ealing 009</t>
  </si>
  <si>
    <t>E02000247</t>
  </si>
  <si>
    <t>Ealing 010</t>
  </si>
  <si>
    <t>E02000248</t>
  </si>
  <si>
    <t>Ealing 011</t>
  </si>
  <si>
    <t>E02000249</t>
  </si>
  <si>
    <t>Ealing 012</t>
  </si>
  <si>
    <t>E02000250</t>
  </si>
  <si>
    <t>Ealing 013</t>
  </si>
  <si>
    <t>E02000251</t>
  </si>
  <si>
    <t>Ealing 014</t>
  </si>
  <si>
    <t>E02000252</t>
  </si>
  <si>
    <t>Ealing 015</t>
  </si>
  <si>
    <t>E02000253</t>
  </si>
  <si>
    <t>Ealing 016</t>
  </si>
  <si>
    <t>E02000254</t>
  </si>
  <si>
    <t>Ealing 017</t>
  </si>
  <si>
    <t>E02000255</t>
  </si>
  <si>
    <t>Ealing 018</t>
  </si>
  <si>
    <t>E02000256</t>
  </si>
  <si>
    <t>Ealing 019</t>
  </si>
  <si>
    <t>E02000257</t>
  </si>
  <si>
    <t>Ealing 020</t>
  </si>
  <si>
    <t>E02000258</t>
  </si>
  <si>
    <t>Ealing 021</t>
  </si>
  <si>
    <t>E02000259</t>
  </si>
  <si>
    <t>Ealing 022</t>
  </si>
  <si>
    <t>E02000260</t>
  </si>
  <si>
    <t>Ealing 023</t>
  </si>
  <si>
    <t>E02000261</t>
  </si>
  <si>
    <t>Ealing 024</t>
  </si>
  <si>
    <t>E02000262</t>
  </si>
  <si>
    <t>Ealing 025</t>
  </si>
  <si>
    <t>E02000263</t>
  </si>
  <si>
    <t>Ealing 026</t>
  </si>
  <si>
    <t>E02000264</t>
  </si>
  <si>
    <t>Ealing 027</t>
  </si>
  <si>
    <t>E02000265</t>
  </si>
  <si>
    <t>Ealing 028</t>
  </si>
  <si>
    <t>E02000266</t>
  </si>
  <si>
    <t>Ealing 029</t>
  </si>
  <si>
    <t>E02000267</t>
  </si>
  <si>
    <t>Ealing 030</t>
  </si>
  <si>
    <t>E02000268</t>
  </si>
  <si>
    <t>Ealing 031</t>
  </si>
  <si>
    <t>E02000269</t>
  </si>
  <si>
    <t>Ealing 032</t>
  </si>
  <si>
    <t>E02000270</t>
  </si>
  <si>
    <t>Ealing 033</t>
  </si>
  <si>
    <t>E02000271</t>
  </si>
  <si>
    <t>Ealing 034</t>
  </si>
  <si>
    <t>E02000272</t>
  </si>
  <si>
    <t>Ealing 035</t>
  </si>
  <si>
    <t>E02000274</t>
  </si>
  <si>
    <t>Ealing 037</t>
  </si>
  <si>
    <t>E02000275</t>
  </si>
  <si>
    <t>Ealing 038</t>
  </si>
  <si>
    <t>E02000276</t>
  </si>
  <si>
    <t>Ealing 039</t>
  </si>
  <si>
    <t>E02000277</t>
  </si>
  <si>
    <t>Enfield 001</t>
  </si>
  <si>
    <t>E02000278</t>
  </si>
  <si>
    <t>Enfield 002</t>
  </si>
  <si>
    <t>E02000279</t>
  </si>
  <si>
    <t>Enfield 003</t>
  </si>
  <si>
    <t>E02000280</t>
  </si>
  <si>
    <t>Enfield 004</t>
  </si>
  <si>
    <t>E02000281</t>
  </si>
  <si>
    <t>Enfield 005</t>
  </si>
  <si>
    <t>E02000282</t>
  </si>
  <si>
    <t>Enfield 006</t>
  </si>
  <si>
    <t>E02000283</t>
  </si>
  <si>
    <t>Enfield 007</t>
  </si>
  <si>
    <t>E02000284</t>
  </si>
  <si>
    <t>Enfield 008</t>
  </si>
  <si>
    <t>E02000285</t>
  </si>
  <si>
    <t>Enfield 009</t>
  </si>
  <si>
    <t>E02000286</t>
  </si>
  <si>
    <t>Enfield 010</t>
  </si>
  <si>
    <t>E02000287</t>
  </si>
  <si>
    <t>Enfield 011</t>
  </si>
  <si>
    <t>E02000288</t>
  </si>
  <si>
    <t>Enfield 012</t>
  </si>
  <si>
    <t>E02000289</t>
  </si>
  <si>
    <t>Enfield 013</t>
  </si>
  <si>
    <t>E02000290</t>
  </si>
  <si>
    <t>Enfield 014</t>
  </si>
  <si>
    <t>E02000291</t>
  </si>
  <si>
    <t>Enfield 015</t>
  </si>
  <si>
    <t>E02000292</t>
  </si>
  <si>
    <t>Enfield 016</t>
  </si>
  <si>
    <t>E02000293</t>
  </si>
  <si>
    <t>Enfield 017</t>
  </si>
  <si>
    <t>E02000294</t>
  </si>
  <si>
    <t>Enfield 018</t>
  </si>
  <si>
    <t>E02000295</t>
  </si>
  <si>
    <t>Enfield 019</t>
  </si>
  <si>
    <t>E02000296</t>
  </si>
  <si>
    <t>Enfield 020</t>
  </si>
  <si>
    <t>E02000297</t>
  </si>
  <si>
    <t>Enfield 021</t>
  </si>
  <si>
    <t>E02000298</t>
  </si>
  <si>
    <t>Enfield 022</t>
  </si>
  <si>
    <t>E02000299</t>
  </si>
  <si>
    <t>Enfield 023</t>
  </si>
  <si>
    <t>E02000300</t>
  </si>
  <si>
    <t>Enfield 024</t>
  </si>
  <si>
    <t>E02000301</t>
  </si>
  <si>
    <t>Enfield 025</t>
  </si>
  <si>
    <t>E02000302</t>
  </si>
  <si>
    <t>Enfield 026</t>
  </si>
  <si>
    <t>E02000303</t>
  </si>
  <si>
    <t>Enfield 027</t>
  </si>
  <si>
    <t>E02000304</t>
  </si>
  <si>
    <t>Enfield 028</t>
  </si>
  <si>
    <t>E02000305</t>
  </si>
  <si>
    <t>Enfield 029</t>
  </si>
  <si>
    <t>E02000306</t>
  </si>
  <si>
    <t>Enfield 030</t>
  </si>
  <si>
    <t>E02000307</t>
  </si>
  <si>
    <t>Enfield 031</t>
  </si>
  <si>
    <t>E02000308</t>
  </si>
  <si>
    <t>Enfield 032</t>
  </si>
  <si>
    <t>E02000309</t>
  </si>
  <si>
    <t>Enfield 033</t>
  </si>
  <si>
    <t>E02000311</t>
  </si>
  <si>
    <t>Enfield 035</t>
  </si>
  <si>
    <t>E02000312</t>
  </si>
  <si>
    <t>Enfield 036</t>
  </si>
  <si>
    <t>E02000313</t>
  </si>
  <si>
    <t>Greenwich 001</t>
  </si>
  <si>
    <t>E02000314</t>
  </si>
  <si>
    <t>Greenwich 002</t>
  </si>
  <si>
    <t>E02000315</t>
  </si>
  <si>
    <t>Greenwich 003</t>
  </si>
  <si>
    <t>E02000316</t>
  </si>
  <si>
    <t>Greenwich 004</t>
  </si>
  <si>
    <t>E02000317</t>
  </si>
  <si>
    <t>Greenwich 005</t>
  </si>
  <si>
    <t>E02000318</t>
  </si>
  <si>
    <t>Greenwich 006</t>
  </si>
  <si>
    <t>E02000319</t>
  </si>
  <si>
    <t>Greenwich 007</t>
  </si>
  <si>
    <t>E02000320</t>
  </si>
  <si>
    <t>Greenwich 008</t>
  </si>
  <si>
    <t>E02000321</t>
  </si>
  <si>
    <t>Greenwich 009</t>
  </si>
  <si>
    <t>E02000323</t>
  </si>
  <si>
    <t>Greenwich 011</t>
  </si>
  <si>
    <t>E02000324</t>
  </si>
  <si>
    <t>Greenwich 012</t>
  </si>
  <si>
    <t>E02000326</t>
  </si>
  <si>
    <t>Greenwich 014</t>
  </si>
  <si>
    <t>E02000327</t>
  </si>
  <si>
    <t>Greenwich 015</t>
  </si>
  <si>
    <t>E02000328</t>
  </si>
  <si>
    <t>Greenwich 016</t>
  </si>
  <si>
    <t>E02000329</t>
  </si>
  <si>
    <t>Greenwich 017</t>
  </si>
  <si>
    <t>E02000331</t>
  </si>
  <si>
    <t>Greenwich 019</t>
  </si>
  <si>
    <t>E02000332</t>
  </si>
  <si>
    <t>Greenwich 020</t>
  </si>
  <si>
    <t>E02000333</t>
  </si>
  <si>
    <t>Greenwich 021</t>
  </si>
  <si>
    <t>E02000334</t>
  </si>
  <si>
    <t>Greenwich 022</t>
  </si>
  <si>
    <t>E02000335</t>
  </si>
  <si>
    <t>Greenwich 023</t>
  </si>
  <si>
    <t>E02000337</t>
  </si>
  <si>
    <t>Greenwich 025</t>
  </si>
  <si>
    <t>E02000339</t>
  </si>
  <si>
    <t>Greenwich 027</t>
  </si>
  <si>
    <t>E02000340</t>
  </si>
  <si>
    <t>Greenwich 028</t>
  </si>
  <si>
    <t>E02000341</t>
  </si>
  <si>
    <t>Greenwich 029</t>
  </si>
  <si>
    <t>E02000342</t>
  </si>
  <si>
    <t>Greenwich 030</t>
  </si>
  <si>
    <t>E02000343</t>
  </si>
  <si>
    <t>Greenwich 031</t>
  </si>
  <si>
    <t>E02000344</t>
  </si>
  <si>
    <t>Greenwich 032</t>
  </si>
  <si>
    <t>E02000345</t>
  </si>
  <si>
    <t>Hackney 001</t>
  </si>
  <si>
    <t>E02000346</t>
  </si>
  <si>
    <t>Hackney 002</t>
  </si>
  <si>
    <t>E02000347</t>
  </si>
  <si>
    <t>Hackney 003</t>
  </si>
  <si>
    <t>E02000348</t>
  </si>
  <si>
    <t>Hackney 004</t>
  </si>
  <si>
    <t>E02000350</t>
  </si>
  <si>
    <t>Hackney 006</t>
  </si>
  <si>
    <t>E02000351</t>
  </si>
  <si>
    <t>Hackney 007</t>
  </si>
  <si>
    <t>E02000352</t>
  </si>
  <si>
    <t>Hackney 008</t>
  </si>
  <si>
    <t>E02000353</t>
  </si>
  <si>
    <t>Hackney 009</t>
  </si>
  <si>
    <t>E02000354</t>
  </si>
  <si>
    <t>Hackney 010</t>
  </si>
  <si>
    <t>E02000355</t>
  </si>
  <si>
    <t>Hackney 011</t>
  </si>
  <si>
    <t>E02000356</t>
  </si>
  <si>
    <t>Hackney 012</t>
  </si>
  <si>
    <t>E02000357</t>
  </si>
  <si>
    <t>Hackney 013</t>
  </si>
  <si>
    <t>E02000358</t>
  </si>
  <si>
    <t>Hackney 014</t>
  </si>
  <si>
    <t>E02000359</t>
  </si>
  <si>
    <t>Hackney 015</t>
  </si>
  <si>
    <t>E02000360</t>
  </si>
  <si>
    <t>Hackney 016</t>
  </si>
  <si>
    <t>E02000361</t>
  </si>
  <si>
    <t>Hackney 017</t>
  </si>
  <si>
    <t>E02000362</t>
  </si>
  <si>
    <t>Hackney 018</t>
  </si>
  <si>
    <t>E02000363</t>
  </si>
  <si>
    <t>Hackney 019</t>
  </si>
  <si>
    <t>E02000364</t>
  </si>
  <si>
    <t>Hackney 020</t>
  </si>
  <si>
    <t>E02000365</t>
  </si>
  <si>
    <t>Hackney 021</t>
  </si>
  <si>
    <t>E02000366</t>
  </si>
  <si>
    <t>Hackney 022</t>
  </si>
  <si>
    <t>E02000367</t>
  </si>
  <si>
    <t>Hackney 023</t>
  </si>
  <si>
    <t>E02000368</t>
  </si>
  <si>
    <t>Hackney 024</t>
  </si>
  <si>
    <t>E02000369</t>
  </si>
  <si>
    <t>Hackney 025</t>
  </si>
  <si>
    <t>E02000370</t>
  </si>
  <si>
    <t>Hackney 026</t>
  </si>
  <si>
    <t>E02000371</t>
  </si>
  <si>
    <t>Hackney 027</t>
  </si>
  <si>
    <t>E02000372</t>
  </si>
  <si>
    <t>Hammersmith and Fulham 001</t>
  </si>
  <si>
    <t>E02000373</t>
  </si>
  <si>
    <t>Hammersmith and Fulham 002</t>
  </si>
  <si>
    <t>E02000374</t>
  </si>
  <si>
    <t>Hammersmith and Fulham 003</t>
  </si>
  <si>
    <t>E02000375</t>
  </si>
  <si>
    <t>Hammersmith and Fulham 004</t>
  </si>
  <si>
    <t>E02000376</t>
  </si>
  <si>
    <t>Hammersmith and Fulham 005</t>
  </si>
  <si>
    <t>E02000377</t>
  </si>
  <si>
    <t>Hammersmith and Fulham 006</t>
  </si>
  <si>
    <t>E02000378</t>
  </si>
  <si>
    <t>Hammersmith and Fulham 007</t>
  </si>
  <si>
    <t>E02000379</t>
  </si>
  <si>
    <t>Hammersmith and Fulham 008</t>
  </si>
  <si>
    <t>E02000380</t>
  </si>
  <si>
    <t>Hammersmith and Fulham 009</t>
  </si>
  <si>
    <t>E02000381</t>
  </si>
  <si>
    <t>Hammersmith and Fulham 010</t>
  </si>
  <si>
    <t>E02000382</t>
  </si>
  <si>
    <t>Hammersmith and Fulham 011</t>
  </si>
  <si>
    <t>E02000383</t>
  </si>
  <si>
    <t>Hammersmith and Fulham 012</t>
  </si>
  <si>
    <t>E02000384</t>
  </si>
  <si>
    <t>Hammersmith and Fulham 013</t>
  </si>
  <si>
    <t>E02000385</t>
  </si>
  <si>
    <t>Hammersmith and Fulham 014</t>
  </si>
  <si>
    <t>E02000386</t>
  </si>
  <si>
    <t>Hammersmith and Fulham 015</t>
  </si>
  <si>
    <t>E02000387</t>
  </si>
  <si>
    <t>Hammersmith and Fulham 016</t>
  </si>
  <si>
    <t>E02000388</t>
  </si>
  <si>
    <t>Hammersmith and Fulham 017</t>
  </si>
  <si>
    <t>E02000389</t>
  </si>
  <si>
    <t>Hammersmith and Fulham 018</t>
  </si>
  <si>
    <t>E02000390</t>
  </si>
  <si>
    <t>Hammersmith and Fulham 019</t>
  </si>
  <si>
    <t>E02000391</t>
  </si>
  <si>
    <t>Hammersmith and Fulham 020</t>
  </si>
  <si>
    <t>E02000392</t>
  </si>
  <si>
    <t>Hammersmith and Fulham 021</t>
  </si>
  <si>
    <t>E02000393</t>
  </si>
  <si>
    <t>Hammersmith and Fulham 022</t>
  </si>
  <si>
    <t>E02000394</t>
  </si>
  <si>
    <t>Hammersmith and Fulham 023</t>
  </si>
  <si>
    <t>E02000395</t>
  </si>
  <si>
    <t>Hammersmith and Fulham 024</t>
  </si>
  <si>
    <t>E02000396</t>
  </si>
  <si>
    <t>Hammersmith and Fulham 025</t>
  </si>
  <si>
    <t>E02000397</t>
  </si>
  <si>
    <t>Haringey 001</t>
  </si>
  <si>
    <t>E02000398</t>
  </si>
  <si>
    <t>Haringey 002</t>
  </si>
  <si>
    <t>E02000400</t>
  </si>
  <si>
    <t>Haringey 004</t>
  </si>
  <si>
    <t>E02000401</t>
  </si>
  <si>
    <t>Haringey 005</t>
  </si>
  <si>
    <t>E02000402</t>
  </si>
  <si>
    <t>Haringey 006</t>
  </si>
  <si>
    <t>E02000403</t>
  </si>
  <si>
    <t>Haringey 007</t>
  </si>
  <si>
    <t>E02000404</t>
  </si>
  <si>
    <t>Haringey 008</t>
  </si>
  <si>
    <t>E02000405</t>
  </si>
  <si>
    <t>Haringey 009</t>
  </si>
  <si>
    <t>E02000406</t>
  </si>
  <si>
    <t>Haringey 010</t>
  </si>
  <si>
    <t>E02000407</t>
  </si>
  <si>
    <t>Haringey 011</t>
  </si>
  <si>
    <t>E02000408</t>
  </si>
  <si>
    <t>Haringey 012</t>
  </si>
  <si>
    <t>E02000409</t>
  </si>
  <si>
    <t>Haringey 013</t>
  </si>
  <si>
    <t>E02000410</t>
  </si>
  <si>
    <t>Haringey 014</t>
  </si>
  <si>
    <t>E02000411</t>
  </si>
  <si>
    <t>Haringey 015</t>
  </si>
  <si>
    <t>E02000412</t>
  </si>
  <si>
    <t>Haringey 016</t>
  </si>
  <si>
    <t>E02000413</t>
  </si>
  <si>
    <t>Haringey 017</t>
  </si>
  <si>
    <t>E02000414</t>
  </si>
  <si>
    <t>Haringey 018</t>
  </si>
  <si>
    <t>E02000415</t>
  </si>
  <si>
    <t>Haringey 019</t>
  </si>
  <si>
    <t>E02000416</t>
  </si>
  <si>
    <t>Haringey 020</t>
  </si>
  <si>
    <t>E02000417</t>
  </si>
  <si>
    <t>Haringey 021</t>
  </si>
  <si>
    <t>E02000418</t>
  </si>
  <si>
    <t>Haringey 022</t>
  </si>
  <si>
    <t>E02000419</t>
  </si>
  <si>
    <t>Haringey 023</t>
  </si>
  <si>
    <t>E02000420</t>
  </si>
  <si>
    <t>Haringey 024</t>
  </si>
  <si>
    <t>E02000421</t>
  </si>
  <si>
    <t>Haringey 025</t>
  </si>
  <si>
    <t>E02000422</t>
  </si>
  <si>
    <t>Haringey 026</t>
  </si>
  <si>
    <t>E02000423</t>
  </si>
  <si>
    <t>Haringey 027</t>
  </si>
  <si>
    <t>E02000424</t>
  </si>
  <si>
    <t>Haringey 028</t>
  </si>
  <si>
    <t>E02000425</t>
  </si>
  <si>
    <t>Haringey 029</t>
  </si>
  <si>
    <t>E02000426</t>
  </si>
  <si>
    <t>Haringey 030</t>
  </si>
  <si>
    <t>E02000427</t>
  </si>
  <si>
    <t>Haringey 031</t>
  </si>
  <si>
    <t>E02000428</t>
  </si>
  <si>
    <t>Haringey 032</t>
  </si>
  <si>
    <t>E02000429</t>
  </si>
  <si>
    <t>Haringey 033</t>
  </si>
  <si>
    <t>E02000430</t>
  </si>
  <si>
    <t>Haringey 034</t>
  </si>
  <si>
    <t>E02000431</t>
  </si>
  <si>
    <t>Haringey 035</t>
  </si>
  <si>
    <t>E02000432</t>
  </si>
  <si>
    <t>Haringey 036</t>
  </si>
  <si>
    <t>E02000433</t>
  </si>
  <si>
    <t>Harrow 001</t>
  </si>
  <si>
    <t>E02000434</t>
  </si>
  <si>
    <t>Harrow 002</t>
  </si>
  <si>
    <t>E02000435</t>
  </si>
  <si>
    <t>Harrow 003</t>
  </si>
  <si>
    <t>E02000436</t>
  </si>
  <si>
    <t>Harrow 004</t>
  </si>
  <si>
    <t>E02000437</t>
  </si>
  <si>
    <t>Harrow 005</t>
  </si>
  <si>
    <t>E02000438</t>
  </si>
  <si>
    <t>Harrow 006</t>
  </si>
  <si>
    <t>E02000439</t>
  </si>
  <si>
    <t>Harrow 007</t>
  </si>
  <si>
    <t>E02000440</t>
  </si>
  <si>
    <t>Harrow 008</t>
  </si>
  <si>
    <t>E02000441</t>
  </si>
  <si>
    <t>Harrow 009</t>
  </si>
  <si>
    <t>E02000442</t>
  </si>
  <si>
    <t>Harrow 010</t>
  </si>
  <si>
    <t>E02000443</t>
  </si>
  <si>
    <t>Harrow 011</t>
  </si>
  <si>
    <t>E02000444</t>
  </si>
  <si>
    <t>Harrow 012</t>
  </si>
  <si>
    <t>E02000445</t>
  </si>
  <si>
    <t>Harrow 013</t>
  </si>
  <si>
    <t>E02000447</t>
  </si>
  <si>
    <t>Harrow 015</t>
  </si>
  <si>
    <t>E02000448</t>
  </si>
  <si>
    <t>Harrow 016</t>
  </si>
  <si>
    <t>E02000449</t>
  </si>
  <si>
    <t>Harrow 017</t>
  </si>
  <si>
    <t>E02000451</t>
  </si>
  <si>
    <t>Harrow 019</t>
  </si>
  <si>
    <t>E02000452</t>
  </si>
  <si>
    <t>Harrow 020</t>
  </si>
  <si>
    <t>E02000453</t>
  </si>
  <si>
    <t>Harrow 021</t>
  </si>
  <si>
    <t>E02000454</t>
  </si>
  <si>
    <t>Harrow 022</t>
  </si>
  <si>
    <t>E02000455</t>
  </si>
  <si>
    <t>Harrow 023</t>
  </si>
  <si>
    <t>E02000456</t>
  </si>
  <si>
    <t>Harrow 024</t>
  </si>
  <si>
    <t>E02000457</t>
  </si>
  <si>
    <t>Harrow 025</t>
  </si>
  <si>
    <t>E02000459</t>
  </si>
  <si>
    <t>Harrow 027</t>
  </si>
  <si>
    <t>E02000460</t>
  </si>
  <si>
    <t>Harrow 028</t>
  </si>
  <si>
    <t>E02000461</t>
  </si>
  <si>
    <t>Harrow 029</t>
  </si>
  <si>
    <t>E02000462</t>
  </si>
  <si>
    <t>Harrow 030</t>
  </si>
  <si>
    <t>E02000463</t>
  </si>
  <si>
    <t>Harrow 031</t>
  </si>
  <si>
    <t>E02000464</t>
  </si>
  <si>
    <t>Havering 001</t>
  </si>
  <si>
    <t>E02000465</t>
  </si>
  <si>
    <t>Havering 002</t>
  </si>
  <si>
    <t>E02000466</t>
  </si>
  <si>
    <t>Havering 003</t>
  </si>
  <si>
    <t>E02000467</t>
  </si>
  <si>
    <t>Havering 004</t>
  </si>
  <si>
    <t>E02000468</t>
  </si>
  <si>
    <t>Havering 005</t>
  </si>
  <si>
    <t>E02000469</t>
  </si>
  <si>
    <t>Havering 006</t>
  </si>
  <si>
    <t>E02000470</t>
  </si>
  <si>
    <t>Havering 007</t>
  </si>
  <si>
    <t>E02000471</t>
  </si>
  <si>
    <t>Havering 008</t>
  </si>
  <si>
    <t>E02000472</t>
  </si>
  <si>
    <t>Havering 009</t>
  </si>
  <si>
    <t>E02000473</t>
  </si>
  <si>
    <t>Havering 010</t>
  </si>
  <si>
    <t>E02000474</t>
  </si>
  <si>
    <t>Havering 011</t>
  </si>
  <si>
    <t>E02000475</t>
  </si>
  <si>
    <t>Havering 012</t>
  </si>
  <si>
    <t>E02000476</t>
  </si>
  <si>
    <t>Havering 013</t>
  </si>
  <si>
    <t>E02000477</t>
  </si>
  <si>
    <t>Havering 014</t>
  </si>
  <si>
    <t>E02000478</t>
  </si>
  <si>
    <t>Havering 015</t>
  </si>
  <si>
    <t>E02000479</t>
  </si>
  <si>
    <t>Havering 016</t>
  </si>
  <si>
    <t>E02000480</t>
  </si>
  <si>
    <t>Havering 017</t>
  </si>
  <si>
    <t>E02000481</t>
  </si>
  <si>
    <t>Havering 018</t>
  </si>
  <si>
    <t>E02000482</t>
  </si>
  <si>
    <t>Havering 019</t>
  </si>
  <si>
    <t>E02000483</t>
  </si>
  <si>
    <t>Havering 020</t>
  </si>
  <si>
    <t>E02000484</t>
  </si>
  <si>
    <t>Havering 021</t>
  </si>
  <si>
    <t>E02000485</t>
  </si>
  <si>
    <t>Havering 022</t>
  </si>
  <si>
    <t>E02000486</t>
  </si>
  <si>
    <t>Havering 023</t>
  </si>
  <si>
    <t>E02000487</t>
  </si>
  <si>
    <t>Havering 024</t>
  </si>
  <si>
    <t>E02000488</t>
  </si>
  <si>
    <t>Havering 025</t>
  </si>
  <si>
    <t>E02000489</t>
  </si>
  <si>
    <t>Havering 026</t>
  </si>
  <si>
    <t>E02000490</t>
  </si>
  <si>
    <t>Havering 027</t>
  </si>
  <si>
    <t>E02000491</t>
  </si>
  <si>
    <t>Havering 028</t>
  </si>
  <si>
    <t>E02000492</t>
  </si>
  <si>
    <t>Havering 029</t>
  </si>
  <si>
    <t>E02000493</t>
  </si>
  <si>
    <t>Havering 030</t>
  </si>
  <si>
    <t>E02000494</t>
  </si>
  <si>
    <t>Hillingdon 001</t>
  </si>
  <si>
    <t>E02000495</t>
  </si>
  <si>
    <t>Hillingdon 002</t>
  </si>
  <si>
    <t>E02000496</t>
  </si>
  <si>
    <t>Hillingdon 003</t>
  </si>
  <si>
    <t>E02000497</t>
  </si>
  <si>
    <t>Hillingdon 004</t>
  </si>
  <si>
    <t>E02000498</t>
  </si>
  <si>
    <t>Hillingdon 005</t>
  </si>
  <si>
    <t>E02000499</t>
  </si>
  <si>
    <t>Hillingdon 006</t>
  </si>
  <si>
    <t>E02000500</t>
  </si>
  <si>
    <t>Hillingdon 007</t>
  </si>
  <si>
    <t>E02000501</t>
  </si>
  <si>
    <t>Hillingdon 008</t>
  </si>
  <si>
    <t>E02000502</t>
  </si>
  <si>
    <t>Hillingdon 009</t>
  </si>
  <si>
    <t>E02000503</t>
  </si>
  <si>
    <t>Hillingdon 010</t>
  </si>
  <si>
    <t>E02000504</t>
  </si>
  <si>
    <t>Hillingdon 011</t>
  </si>
  <si>
    <t>E02000506</t>
  </si>
  <si>
    <t>Hillingdon 013</t>
  </si>
  <si>
    <t>E02000507</t>
  </si>
  <si>
    <t>Hillingdon 014</t>
  </si>
  <si>
    <t>E02000508</t>
  </si>
  <si>
    <t>Hillingdon 015</t>
  </si>
  <si>
    <t>E02000509</t>
  </si>
  <si>
    <t>Hillingdon 016</t>
  </si>
  <si>
    <t>E02000510</t>
  </si>
  <si>
    <t>Hillingdon 017</t>
  </si>
  <si>
    <t>E02000511</t>
  </si>
  <si>
    <t>Hillingdon 018</t>
  </si>
  <si>
    <t>E02000512</t>
  </si>
  <si>
    <t>Hillingdon 019</t>
  </si>
  <si>
    <t>E02000513</t>
  </si>
  <si>
    <t>Hillingdon 020</t>
  </si>
  <si>
    <t>E02000514</t>
  </si>
  <si>
    <t>Hillingdon 021</t>
  </si>
  <si>
    <t>E02000515</t>
  </si>
  <si>
    <t>Hillingdon 022</t>
  </si>
  <si>
    <t>E02000516</t>
  </si>
  <si>
    <t>Hillingdon 023</t>
  </si>
  <si>
    <t>E02000517</t>
  </si>
  <si>
    <t>Hillingdon 024</t>
  </si>
  <si>
    <t>E02000518</t>
  </si>
  <si>
    <t>Hillingdon 025</t>
  </si>
  <si>
    <t>E02000519</t>
  </si>
  <si>
    <t>Hillingdon 026</t>
  </si>
  <si>
    <t>E02000520</t>
  </si>
  <si>
    <t>Hillingdon 027</t>
  </si>
  <si>
    <t>E02000521</t>
  </si>
  <si>
    <t>Hillingdon 028</t>
  </si>
  <si>
    <t>E02000522</t>
  </si>
  <si>
    <t>Hillingdon 029</t>
  </si>
  <si>
    <t>E02000523</t>
  </si>
  <si>
    <t>Hillingdon 030</t>
  </si>
  <si>
    <t>E02000524</t>
  </si>
  <si>
    <t>Hillingdon 031</t>
  </si>
  <si>
    <t>E02000525</t>
  </si>
  <si>
    <t>Hillingdon 032</t>
  </si>
  <si>
    <t>E02000526</t>
  </si>
  <si>
    <t>Hounslow 001</t>
  </si>
  <si>
    <t>E02000528</t>
  </si>
  <si>
    <t>Hounslow 003</t>
  </si>
  <si>
    <t>E02000529</t>
  </si>
  <si>
    <t>Hounslow 004</t>
  </si>
  <si>
    <t>E02000530</t>
  </si>
  <si>
    <t>Hounslow 005</t>
  </si>
  <si>
    <t>E02000531</t>
  </si>
  <si>
    <t>Hounslow 006</t>
  </si>
  <si>
    <t>E02000532</t>
  </si>
  <si>
    <t>Hounslow 007</t>
  </si>
  <si>
    <t>E02000533</t>
  </si>
  <si>
    <t>Hounslow 008</t>
  </si>
  <si>
    <t>E02000534</t>
  </si>
  <si>
    <t>Hounslow 009</t>
  </si>
  <si>
    <t>E02000535</t>
  </si>
  <si>
    <t>Hounslow 010</t>
  </si>
  <si>
    <t>E02000536</t>
  </si>
  <si>
    <t>Hounslow 011</t>
  </si>
  <si>
    <t>E02000537</t>
  </si>
  <si>
    <t>Hounslow 012</t>
  </si>
  <si>
    <t>E02000538</t>
  </si>
  <si>
    <t>Hounslow 013</t>
  </si>
  <si>
    <t>E02000539</t>
  </si>
  <si>
    <t>Hounslow 014</t>
  </si>
  <si>
    <t>E02000540</t>
  </si>
  <si>
    <t>Hounslow 015</t>
  </si>
  <si>
    <t>E02000541</t>
  </si>
  <si>
    <t>Hounslow 016</t>
  </si>
  <si>
    <t>E02000542</t>
  </si>
  <si>
    <t>Hounslow 017</t>
  </si>
  <si>
    <t>E02000543</t>
  </si>
  <si>
    <t>Hounslow 018</t>
  </si>
  <si>
    <t>E02000544</t>
  </si>
  <si>
    <t>Hounslow 019</t>
  </si>
  <si>
    <t>E02000545</t>
  </si>
  <si>
    <t>Hounslow 020</t>
  </si>
  <si>
    <t>E02000546</t>
  </si>
  <si>
    <t>Hounslow 021</t>
  </si>
  <si>
    <t>E02000547</t>
  </si>
  <si>
    <t>Hounslow 022</t>
  </si>
  <si>
    <t>E02000548</t>
  </si>
  <si>
    <t>Hounslow 023</t>
  </si>
  <si>
    <t>E02000549</t>
  </si>
  <si>
    <t>Hounslow 024</t>
  </si>
  <si>
    <t>E02000550</t>
  </si>
  <si>
    <t>Hounslow 025</t>
  </si>
  <si>
    <t>E02000551</t>
  </si>
  <si>
    <t>Hounslow 026</t>
  </si>
  <si>
    <t>E02000552</t>
  </si>
  <si>
    <t>Hounslow 027</t>
  </si>
  <si>
    <t>E02000553</t>
  </si>
  <si>
    <t>Hounslow 028</t>
  </si>
  <si>
    <t>E02000554</t>
  </si>
  <si>
    <t>Islington 001</t>
  </si>
  <si>
    <t>E02000555</t>
  </si>
  <si>
    <t>Islington 002</t>
  </si>
  <si>
    <t>E02000556</t>
  </si>
  <si>
    <t>Islington 003</t>
  </si>
  <si>
    <t>E02000557</t>
  </si>
  <si>
    <t>Islington 004</t>
  </si>
  <si>
    <t>E02000558</t>
  </si>
  <si>
    <t>Islington 005</t>
  </si>
  <si>
    <t>E02000559</t>
  </si>
  <si>
    <t>Islington 006</t>
  </si>
  <si>
    <t>E02000560</t>
  </si>
  <si>
    <t>Islington 007</t>
  </si>
  <si>
    <t>E02000561</t>
  </si>
  <si>
    <t>Islington 008</t>
  </si>
  <si>
    <t>E02000562</t>
  </si>
  <si>
    <t>Islington 009</t>
  </si>
  <si>
    <t>E02000563</t>
  </si>
  <si>
    <t>Islington 010</t>
  </si>
  <si>
    <t>E02000564</t>
  </si>
  <si>
    <t>Islington 011</t>
  </si>
  <si>
    <t>E02000565</t>
  </si>
  <si>
    <t>Islington 012</t>
  </si>
  <si>
    <t>E02000566</t>
  </si>
  <si>
    <t>Islington 013</t>
  </si>
  <si>
    <t>E02000567</t>
  </si>
  <si>
    <t>Islington 014</t>
  </si>
  <si>
    <t>E02000568</t>
  </si>
  <si>
    <t>Islington 015</t>
  </si>
  <si>
    <t>E02000569</t>
  </si>
  <si>
    <t>Islington 016</t>
  </si>
  <si>
    <t>E02000570</t>
  </si>
  <si>
    <t>Islington 017</t>
  </si>
  <si>
    <t>E02000571</t>
  </si>
  <si>
    <t>Islington 018</t>
  </si>
  <si>
    <t>E02000572</t>
  </si>
  <si>
    <t>Islington 019</t>
  </si>
  <si>
    <t>E02000573</t>
  </si>
  <si>
    <t>Islington 020</t>
  </si>
  <si>
    <t>E02000574</t>
  </si>
  <si>
    <t>Islington 021</t>
  </si>
  <si>
    <t>E02000575</t>
  </si>
  <si>
    <t>Islington 022</t>
  </si>
  <si>
    <t>E02000576</t>
  </si>
  <si>
    <t>Islington 023</t>
  </si>
  <si>
    <t>E02000577</t>
  </si>
  <si>
    <t>Kensington and Chelsea 001</t>
  </si>
  <si>
    <t>E02000578</t>
  </si>
  <si>
    <t>Kensington and Chelsea 002</t>
  </si>
  <si>
    <t>E02000579</t>
  </si>
  <si>
    <t>Kensington and Chelsea 003</t>
  </si>
  <si>
    <t>E02000580</t>
  </si>
  <si>
    <t>Kensington and Chelsea 004</t>
  </si>
  <si>
    <t>E02000581</t>
  </si>
  <si>
    <t>Kensington and Chelsea 005</t>
  </si>
  <si>
    <t>E02000582</t>
  </si>
  <si>
    <t>Kensington and Chelsea 006</t>
  </si>
  <si>
    <t>E02000583</t>
  </si>
  <si>
    <t>Kensington and Chelsea 007</t>
  </si>
  <si>
    <t>E02000584</t>
  </si>
  <si>
    <t>Kensington and Chelsea 008</t>
  </si>
  <si>
    <t>E02000585</t>
  </si>
  <si>
    <t>Kensington and Chelsea 009</t>
  </si>
  <si>
    <t>E02000586</t>
  </si>
  <si>
    <t>Kensington and Chelsea 010</t>
  </si>
  <si>
    <t>E02000587</t>
  </si>
  <si>
    <t>Kensington and Chelsea 011</t>
  </si>
  <si>
    <t>E02000588</t>
  </si>
  <si>
    <t>Kensington and Chelsea 012</t>
  </si>
  <si>
    <t>E02000589</t>
  </si>
  <si>
    <t>Kensington and Chelsea 013</t>
  </si>
  <si>
    <t>E02000590</t>
  </si>
  <si>
    <t>Kensington and Chelsea 014</t>
  </si>
  <si>
    <t>E02000591</t>
  </si>
  <si>
    <t>Kensington and Chelsea 015</t>
  </si>
  <si>
    <t>E02000592</t>
  </si>
  <si>
    <t>Kensington and Chelsea 016</t>
  </si>
  <si>
    <t>E02000593</t>
  </si>
  <si>
    <t>Kensington and Chelsea 017</t>
  </si>
  <si>
    <t>E02000594</t>
  </si>
  <si>
    <t>Kensington and Chelsea 018</t>
  </si>
  <si>
    <t>E02000595</t>
  </si>
  <si>
    <t>Kensington and Chelsea 019</t>
  </si>
  <si>
    <t>E02000596</t>
  </si>
  <si>
    <t>Kensington and Chelsea 020</t>
  </si>
  <si>
    <t>E02000597</t>
  </si>
  <si>
    <t>Kensington and Chelsea 021</t>
  </si>
  <si>
    <t>E02000598</t>
  </si>
  <si>
    <t>Kingston upon Thames 001</t>
  </si>
  <si>
    <t>E02000599</t>
  </si>
  <si>
    <t>Kingston upon Thames 002</t>
  </si>
  <si>
    <t>E02000600</t>
  </si>
  <si>
    <t>Kingston upon Thames 003</t>
  </si>
  <si>
    <t>E02000601</t>
  </si>
  <si>
    <t>Kingston upon Thames 004</t>
  </si>
  <si>
    <t>E02000602</t>
  </si>
  <si>
    <t>Kingston upon Thames 005</t>
  </si>
  <si>
    <t>E02000603</t>
  </si>
  <si>
    <t>Kingston upon Thames 006</t>
  </si>
  <si>
    <t>E02000604</t>
  </si>
  <si>
    <t>Kingston upon Thames 007</t>
  </si>
  <si>
    <t>E02000605</t>
  </si>
  <si>
    <t>Kingston upon Thames 008</t>
  </si>
  <si>
    <t>E02000606</t>
  </si>
  <si>
    <t>Kingston upon Thames 009</t>
  </si>
  <si>
    <t>E02000607</t>
  </si>
  <si>
    <t>Kingston upon Thames 010</t>
  </si>
  <si>
    <t>E02000608</t>
  </si>
  <si>
    <t>Kingston upon Thames 011</t>
  </si>
  <si>
    <t>E02000609</t>
  </si>
  <si>
    <t>Kingston upon Thames 012</t>
  </si>
  <si>
    <t>E02000610</t>
  </si>
  <si>
    <t>Kingston upon Thames 013</t>
  </si>
  <si>
    <t>E02000611</t>
  </si>
  <si>
    <t>Kingston upon Thames 014</t>
  </si>
  <si>
    <t>E02000612</t>
  </si>
  <si>
    <t>Kingston upon Thames 015</t>
  </si>
  <si>
    <t>E02000613</t>
  </si>
  <si>
    <t>Kingston upon Thames 016</t>
  </si>
  <si>
    <t>E02000614</t>
  </si>
  <si>
    <t>Kingston upon Thames 017</t>
  </si>
  <si>
    <t>E02000615</t>
  </si>
  <si>
    <t>Kingston upon Thames 018</t>
  </si>
  <si>
    <t>E02000616</t>
  </si>
  <si>
    <t>Kingston upon Thames 019</t>
  </si>
  <si>
    <t>E02000617</t>
  </si>
  <si>
    <t>Kingston upon Thames 020</t>
  </si>
  <si>
    <t>E02000619</t>
  </si>
  <si>
    <t>Lambeth 002</t>
  </si>
  <si>
    <t>E02000620</t>
  </si>
  <si>
    <t>Lambeth 003</t>
  </si>
  <si>
    <t>E02000621</t>
  </si>
  <si>
    <t>Lambeth 004</t>
  </si>
  <si>
    <t>E02000622</t>
  </si>
  <si>
    <t>Lambeth 005</t>
  </si>
  <si>
    <t>E02000623</t>
  </si>
  <si>
    <t>Lambeth 006</t>
  </si>
  <si>
    <t>E02000624</t>
  </si>
  <si>
    <t>Lambeth 007</t>
  </si>
  <si>
    <t>E02000625</t>
  </si>
  <si>
    <t>Lambeth 008</t>
  </si>
  <si>
    <t>E02000626</t>
  </si>
  <si>
    <t>Lambeth 009</t>
  </si>
  <si>
    <t>E02000627</t>
  </si>
  <si>
    <t>Lambeth 010</t>
  </si>
  <si>
    <t>E02000628</t>
  </si>
  <si>
    <t>Lambeth 011</t>
  </si>
  <si>
    <t>E02000629</t>
  </si>
  <si>
    <t>Lambeth 012</t>
  </si>
  <si>
    <t>E02000630</t>
  </si>
  <si>
    <t>Lambeth 013</t>
  </si>
  <si>
    <t>E02000631</t>
  </si>
  <si>
    <t>Lambeth 014</t>
  </si>
  <si>
    <t>E02000632</t>
  </si>
  <si>
    <t>Lambeth 015</t>
  </si>
  <si>
    <t>E02000633</t>
  </si>
  <si>
    <t>Lambeth 016</t>
  </si>
  <si>
    <t>E02000634</t>
  </si>
  <si>
    <t>Lambeth 017</t>
  </si>
  <si>
    <t>E02000635</t>
  </si>
  <si>
    <t>Lambeth 018</t>
  </si>
  <si>
    <t>E02000636</t>
  </si>
  <si>
    <t>Lambeth 019</t>
  </si>
  <si>
    <t>E02000637</t>
  </si>
  <si>
    <t>Lambeth 020</t>
  </si>
  <si>
    <t>E02000638</t>
  </si>
  <si>
    <t>Lambeth 021</t>
  </si>
  <si>
    <t>E02000639</t>
  </si>
  <si>
    <t>Lambeth 022</t>
  </si>
  <si>
    <t>E02000640</t>
  </si>
  <si>
    <t>Lambeth 023</t>
  </si>
  <si>
    <t>E02000641</t>
  </si>
  <si>
    <t>Lambeth 024</t>
  </si>
  <si>
    <t>E02000642</t>
  </si>
  <si>
    <t>Lambeth 025</t>
  </si>
  <si>
    <t>E02000643</t>
  </si>
  <si>
    <t>Lambeth 026</t>
  </si>
  <si>
    <t>E02000644</t>
  </si>
  <si>
    <t>Lambeth 027</t>
  </si>
  <si>
    <t>E02000645</t>
  </si>
  <si>
    <t>Lambeth 028</t>
  </si>
  <si>
    <t>E02000646</t>
  </si>
  <si>
    <t>Lambeth 029</t>
  </si>
  <si>
    <t>E02000647</t>
  </si>
  <si>
    <t>Lambeth 030</t>
  </si>
  <si>
    <t>E02000648</t>
  </si>
  <si>
    <t>Lambeth 031</t>
  </si>
  <si>
    <t>E02000649</t>
  </si>
  <si>
    <t>Lambeth 032</t>
  </si>
  <si>
    <t>E02000650</t>
  </si>
  <si>
    <t>Lambeth 033</t>
  </si>
  <si>
    <t>E02000651</t>
  </si>
  <si>
    <t>Lambeth 034</t>
  </si>
  <si>
    <t>E02000652</t>
  </si>
  <si>
    <t>Lambeth 035</t>
  </si>
  <si>
    <t>E02000653</t>
  </si>
  <si>
    <t>Lewisham 001</t>
  </si>
  <si>
    <t>E02000654</t>
  </si>
  <si>
    <t>Lewisham 002</t>
  </si>
  <si>
    <t>E02000655</t>
  </si>
  <si>
    <t>Lewisham 003</t>
  </si>
  <si>
    <t>E02000657</t>
  </si>
  <si>
    <t>Lewisham 005</t>
  </si>
  <si>
    <t>E02000658</t>
  </si>
  <si>
    <t>Lewisham 006</t>
  </si>
  <si>
    <t>E02000659</t>
  </si>
  <si>
    <t>Lewisham 007</t>
  </si>
  <si>
    <t>E02000660</t>
  </si>
  <si>
    <t>Lewisham 008</t>
  </si>
  <si>
    <t>E02000661</t>
  </si>
  <si>
    <t>Lewisham 009</t>
  </si>
  <si>
    <t>E02000662</t>
  </si>
  <si>
    <t>Lewisham 010</t>
  </si>
  <si>
    <t>E02000663</t>
  </si>
  <si>
    <t>Lewisham 011</t>
  </si>
  <si>
    <t>E02000664</t>
  </si>
  <si>
    <t>Lewisham 012</t>
  </si>
  <si>
    <t>E02000665</t>
  </si>
  <si>
    <t>Lewisham 013</t>
  </si>
  <si>
    <t>E02000666</t>
  </si>
  <si>
    <t>Lewisham 014</t>
  </si>
  <si>
    <t>E02000667</t>
  </si>
  <si>
    <t>Lewisham 015</t>
  </si>
  <si>
    <t>E02000668</t>
  </si>
  <si>
    <t>Lewisham 016</t>
  </si>
  <si>
    <t>E02000669</t>
  </si>
  <si>
    <t>Lewisham 017</t>
  </si>
  <si>
    <t>E02000670</t>
  </si>
  <si>
    <t>Lewisham 018</t>
  </si>
  <si>
    <t>E02000671</t>
  </si>
  <si>
    <t>Lewisham 019</t>
  </si>
  <si>
    <t>E02000672</t>
  </si>
  <si>
    <t>Lewisham 020</t>
  </si>
  <si>
    <t>E02000673</t>
  </si>
  <si>
    <t>Lewisham 021</t>
  </si>
  <si>
    <t>E02000674</t>
  </si>
  <si>
    <t>Lewisham 022</t>
  </si>
  <si>
    <t>E02000675</t>
  </si>
  <si>
    <t>Lewisham 023</t>
  </si>
  <si>
    <t>E02000676</t>
  </si>
  <si>
    <t>Lewisham 024</t>
  </si>
  <si>
    <t>E02000677</t>
  </si>
  <si>
    <t>Lewisham 025</t>
  </si>
  <si>
    <t>E02000678</t>
  </si>
  <si>
    <t>Lewisham 026</t>
  </si>
  <si>
    <t>E02000679</t>
  </si>
  <si>
    <t>Lewisham 027</t>
  </si>
  <si>
    <t>E02000680</t>
  </si>
  <si>
    <t>Lewisham 028</t>
  </si>
  <si>
    <t>E02000681</t>
  </si>
  <si>
    <t>Lewisham 029</t>
  </si>
  <si>
    <t>E02000682</t>
  </si>
  <si>
    <t>Lewisham 030</t>
  </si>
  <si>
    <t>E02000683</t>
  </si>
  <si>
    <t>Lewisham 031</t>
  </si>
  <si>
    <t>E02000685</t>
  </si>
  <si>
    <t>Lewisham 033</t>
  </si>
  <si>
    <t>E02000686</t>
  </si>
  <si>
    <t>Lewisham 034</t>
  </si>
  <si>
    <t>E02000687</t>
  </si>
  <si>
    <t>Lewisham 035</t>
  </si>
  <si>
    <t>E02000689</t>
  </si>
  <si>
    <t>Merton 001</t>
  </si>
  <si>
    <t>E02000690</t>
  </si>
  <si>
    <t>Merton 002</t>
  </si>
  <si>
    <t>E02000691</t>
  </si>
  <si>
    <t>Merton 003</t>
  </si>
  <si>
    <t>E02000692</t>
  </si>
  <si>
    <t>Merton 004</t>
  </si>
  <si>
    <t>E02000693</t>
  </si>
  <si>
    <t>Merton 005</t>
  </si>
  <si>
    <t>E02000694</t>
  </si>
  <si>
    <t>Merton 006</t>
  </si>
  <si>
    <t>E02000695</t>
  </si>
  <si>
    <t>Merton 007</t>
  </si>
  <si>
    <t>E02000696</t>
  </si>
  <si>
    <t>Merton 008</t>
  </si>
  <si>
    <t>E02000697</t>
  </si>
  <si>
    <t>Merton 009</t>
  </si>
  <si>
    <t>E02000698</t>
  </si>
  <si>
    <t>Merton 010</t>
  </si>
  <si>
    <t>E02000699</t>
  </si>
  <si>
    <t>Merton 011</t>
  </si>
  <si>
    <t>E02000700</t>
  </si>
  <si>
    <t>Merton 012</t>
  </si>
  <si>
    <t>E02000701</t>
  </si>
  <si>
    <t>Merton 013</t>
  </si>
  <si>
    <t>E02000702</t>
  </si>
  <si>
    <t>Merton 014</t>
  </si>
  <si>
    <t>E02000703</t>
  </si>
  <si>
    <t>Merton 015</t>
  </si>
  <si>
    <t>E02000704</t>
  </si>
  <si>
    <t>Merton 016</t>
  </si>
  <si>
    <t>E02000705</t>
  </si>
  <si>
    <t>Merton 017</t>
  </si>
  <si>
    <t>E02000706</t>
  </si>
  <si>
    <t>Merton 018</t>
  </si>
  <si>
    <t>E02000707</t>
  </si>
  <si>
    <t>Merton 019</t>
  </si>
  <si>
    <t>E02000708</t>
  </si>
  <si>
    <t>Merton 020</t>
  </si>
  <si>
    <t>E02000709</t>
  </si>
  <si>
    <t>Merton 021</t>
  </si>
  <si>
    <t>E02000710</t>
  </si>
  <si>
    <t>Merton 022</t>
  </si>
  <si>
    <t>E02000711</t>
  </si>
  <si>
    <t>Merton 023</t>
  </si>
  <si>
    <t>E02000712</t>
  </si>
  <si>
    <t>Merton 024</t>
  </si>
  <si>
    <t>E02000713</t>
  </si>
  <si>
    <t>Merton 025</t>
  </si>
  <si>
    <t>E02000714</t>
  </si>
  <si>
    <t>Newham 001</t>
  </si>
  <si>
    <t>E02000715</t>
  </si>
  <si>
    <t>Newham 002</t>
  </si>
  <si>
    <t>E02000716</t>
  </si>
  <si>
    <t>Newham 003</t>
  </si>
  <si>
    <t>E02000717</t>
  </si>
  <si>
    <t>Newham 004</t>
  </si>
  <si>
    <t>E02000718</t>
  </si>
  <si>
    <t>Newham 005</t>
  </si>
  <si>
    <t>E02000719</t>
  </si>
  <si>
    <t>Newham 006</t>
  </si>
  <si>
    <t>E02000720</t>
  </si>
  <si>
    <t>Newham 007</t>
  </si>
  <si>
    <t>E02000721</t>
  </si>
  <si>
    <t>Newham 008</t>
  </si>
  <si>
    <t>E02000722</t>
  </si>
  <si>
    <t>Newham 009</t>
  </si>
  <si>
    <t>E02000723</t>
  </si>
  <si>
    <t>Newham 010</t>
  </si>
  <si>
    <t>E02000724</t>
  </si>
  <si>
    <t>Newham 011</t>
  </si>
  <si>
    <t>E02000725</t>
  </si>
  <si>
    <t>Newham 012</t>
  </si>
  <si>
    <t>E02000726</t>
  </si>
  <si>
    <t>Newham 013</t>
  </si>
  <si>
    <t>E02000727</t>
  </si>
  <si>
    <t>Newham 014</t>
  </si>
  <si>
    <t>E02000728</t>
  </si>
  <si>
    <t>Newham 015</t>
  </si>
  <si>
    <t>E02000729</t>
  </si>
  <si>
    <t>Newham 016</t>
  </si>
  <si>
    <t>E02000730</t>
  </si>
  <si>
    <t>Newham 017</t>
  </si>
  <si>
    <t>E02000731</t>
  </si>
  <si>
    <t>Newham 018</t>
  </si>
  <si>
    <t>E02000732</t>
  </si>
  <si>
    <t>Newham 019</t>
  </si>
  <si>
    <t>E02000733</t>
  </si>
  <si>
    <t>Newham 020</t>
  </si>
  <si>
    <t>E02000734</t>
  </si>
  <si>
    <t>Newham 021</t>
  </si>
  <si>
    <t>E02000735</t>
  </si>
  <si>
    <t>Newham 022</t>
  </si>
  <si>
    <t>E02000736</t>
  </si>
  <si>
    <t>Newham 023</t>
  </si>
  <si>
    <t>E02000737</t>
  </si>
  <si>
    <t>Newham 024</t>
  </si>
  <si>
    <t>E02000738</t>
  </si>
  <si>
    <t>Newham 025</t>
  </si>
  <si>
    <t>E02000739</t>
  </si>
  <si>
    <t>Newham 026</t>
  </si>
  <si>
    <t>E02000740</t>
  </si>
  <si>
    <t>Newham 027</t>
  </si>
  <si>
    <t>E02000741</t>
  </si>
  <si>
    <t>Newham 028</t>
  </si>
  <si>
    <t>E02000742</t>
  </si>
  <si>
    <t>Newham 029</t>
  </si>
  <si>
    <t>E02000743</t>
  </si>
  <si>
    <t>Newham 030</t>
  </si>
  <si>
    <t>E02000744</t>
  </si>
  <si>
    <t>Newham 031</t>
  </si>
  <si>
    <t>E02000745</t>
  </si>
  <si>
    <t>Newham 032</t>
  </si>
  <si>
    <t>E02000746</t>
  </si>
  <si>
    <t>Newham 033</t>
  </si>
  <si>
    <t>E02000747</t>
  </si>
  <si>
    <t>Newham 034</t>
  </si>
  <si>
    <t>E02000748</t>
  </si>
  <si>
    <t>Newham 035</t>
  </si>
  <si>
    <t>E02000749</t>
  </si>
  <si>
    <t>Newham 036</t>
  </si>
  <si>
    <t>E02000750</t>
  </si>
  <si>
    <t>Newham 037</t>
  </si>
  <si>
    <t>E02000751</t>
  </si>
  <si>
    <t>Redbridge 001</t>
  </si>
  <si>
    <t>E02000752</t>
  </si>
  <si>
    <t>Redbridge 002</t>
  </si>
  <si>
    <t>E02000753</t>
  </si>
  <si>
    <t>Redbridge 003</t>
  </si>
  <si>
    <t>E02000754</t>
  </si>
  <si>
    <t>Redbridge 004</t>
  </si>
  <si>
    <t>E02000755</t>
  </si>
  <si>
    <t>Redbridge 005</t>
  </si>
  <si>
    <t>E02000756</t>
  </si>
  <si>
    <t>Redbridge 006</t>
  </si>
  <si>
    <t>E02000757</t>
  </si>
  <si>
    <t>Redbridge 007</t>
  </si>
  <si>
    <t>E02000758</t>
  </si>
  <si>
    <t>Redbridge 008</t>
  </si>
  <si>
    <t>E02000759</t>
  </si>
  <si>
    <t>Redbridge 009</t>
  </si>
  <si>
    <t>E02000760</t>
  </si>
  <si>
    <t>Redbridge 010</t>
  </si>
  <si>
    <t>E02000762</t>
  </si>
  <si>
    <t>Redbridge 012</t>
  </si>
  <si>
    <t>E02000763</t>
  </si>
  <si>
    <t>Redbridge 013</t>
  </si>
  <si>
    <t>E02000764</t>
  </si>
  <si>
    <t>Redbridge 014</t>
  </si>
  <si>
    <t>E02000765</t>
  </si>
  <si>
    <t>Redbridge 015</t>
  </si>
  <si>
    <t>E02000767</t>
  </si>
  <si>
    <t>Redbridge 017</t>
  </si>
  <si>
    <t>E02000768</t>
  </si>
  <si>
    <t>Redbridge 018</t>
  </si>
  <si>
    <t>E02000769</t>
  </si>
  <si>
    <t>Redbridge 019</t>
  </si>
  <si>
    <t>E02000770</t>
  </si>
  <si>
    <t>Redbridge 020</t>
  </si>
  <si>
    <t>E02000772</t>
  </si>
  <si>
    <t>Redbridge 022</t>
  </si>
  <si>
    <t>E02000773</t>
  </si>
  <si>
    <t>Redbridge 023</t>
  </si>
  <si>
    <t>E02000774</t>
  </si>
  <si>
    <t>Redbridge 024</t>
  </si>
  <si>
    <t>E02000776</t>
  </si>
  <si>
    <t>Redbridge 026</t>
  </si>
  <si>
    <t>E02000777</t>
  </si>
  <si>
    <t>Redbridge 027</t>
  </si>
  <si>
    <t>E02000779</t>
  </si>
  <si>
    <t>Redbridge 029</t>
  </si>
  <si>
    <t>E02000780</t>
  </si>
  <si>
    <t>Redbridge 030</t>
  </si>
  <si>
    <t>E02000781</t>
  </si>
  <si>
    <t>Redbridge 031</t>
  </si>
  <si>
    <t>E02000782</t>
  </si>
  <si>
    <t>Redbridge 032</t>
  </si>
  <si>
    <t>E02000783</t>
  </si>
  <si>
    <t>Redbridge 033</t>
  </si>
  <si>
    <t>E02000784</t>
  </si>
  <si>
    <t>Richmond upon Thames 001</t>
  </si>
  <si>
    <t>E02000785</t>
  </si>
  <si>
    <t>Richmond upon Thames 002</t>
  </si>
  <si>
    <t>E02000786</t>
  </si>
  <si>
    <t>Richmond upon Thames 003</t>
  </si>
  <si>
    <t>E02000787</t>
  </si>
  <si>
    <t>Richmond upon Thames 004</t>
  </si>
  <si>
    <t>E02000788</t>
  </si>
  <si>
    <t>Richmond upon Thames 005</t>
  </si>
  <si>
    <t>E02000789</t>
  </si>
  <si>
    <t>Richmond upon Thames 006</t>
  </si>
  <si>
    <t>E02000790</t>
  </si>
  <si>
    <t>Richmond upon Thames 007</t>
  </si>
  <si>
    <t>E02000791</t>
  </si>
  <si>
    <t>Richmond upon Thames 008</t>
  </si>
  <si>
    <t>E02000792</t>
  </si>
  <si>
    <t>Richmond upon Thames 009</t>
  </si>
  <si>
    <t>E02000793</t>
  </si>
  <si>
    <t>Richmond upon Thames 010</t>
  </si>
  <si>
    <t>E02000794</t>
  </si>
  <si>
    <t>Richmond upon Thames 011</t>
  </si>
  <si>
    <t>E02000795</t>
  </si>
  <si>
    <t>Richmond upon Thames 012</t>
  </si>
  <si>
    <t>E02000796</t>
  </si>
  <si>
    <t>Richmond upon Thames 013</t>
  </si>
  <si>
    <t>E02000797</t>
  </si>
  <si>
    <t>Richmond upon Thames 014</t>
  </si>
  <si>
    <t>E02000798</t>
  </si>
  <si>
    <t>Richmond upon Thames 015</t>
  </si>
  <si>
    <t>E02000799</t>
  </si>
  <si>
    <t>Richmond upon Thames 016</t>
  </si>
  <si>
    <t>E02000800</t>
  </si>
  <si>
    <t>Richmond upon Thames 017</t>
  </si>
  <si>
    <t>E02000801</t>
  </si>
  <si>
    <t>Richmond upon Thames 018</t>
  </si>
  <si>
    <t>E02000802</t>
  </si>
  <si>
    <t>Richmond upon Thames 019</t>
  </si>
  <si>
    <t>E02000803</t>
  </si>
  <si>
    <t>Richmond upon Thames 020</t>
  </si>
  <si>
    <t>E02000804</t>
  </si>
  <si>
    <t>Richmond upon Thames 021</t>
  </si>
  <si>
    <t>E02000805</t>
  </si>
  <si>
    <t>Richmond upon Thames 022</t>
  </si>
  <si>
    <t>E02000806</t>
  </si>
  <si>
    <t>Richmond upon Thames 023</t>
  </si>
  <si>
    <t>E02000807</t>
  </si>
  <si>
    <t>Southwark 001</t>
  </si>
  <si>
    <t>E02000808</t>
  </si>
  <si>
    <t>Southwark 002</t>
  </si>
  <si>
    <t>E02000809</t>
  </si>
  <si>
    <t>Southwark 003</t>
  </si>
  <si>
    <t>E02000810</t>
  </si>
  <si>
    <t>Southwark 004</t>
  </si>
  <si>
    <t>E02000812</t>
  </si>
  <si>
    <t>Southwark 006</t>
  </si>
  <si>
    <t>E02000813</t>
  </si>
  <si>
    <t>Southwark 007</t>
  </si>
  <si>
    <t>E02000814</t>
  </si>
  <si>
    <t>Southwark 008</t>
  </si>
  <si>
    <t>E02000815</t>
  </si>
  <si>
    <t>Southwark 009</t>
  </si>
  <si>
    <t>E02000816</t>
  </si>
  <si>
    <t>Southwark 010</t>
  </si>
  <si>
    <t>E02000817</t>
  </si>
  <si>
    <t>Southwark 011</t>
  </si>
  <si>
    <t>E02000818</t>
  </si>
  <si>
    <t>Southwark 012</t>
  </si>
  <si>
    <t>E02000819</t>
  </si>
  <si>
    <t>Southwark 013</t>
  </si>
  <si>
    <t>E02000820</t>
  </si>
  <si>
    <t>Southwark 014</t>
  </si>
  <si>
    <t>E02000821</t>
  </si>
  <si>
    <t>Southwark 015</t>
  </si>
  <si>
    <t>E02000822</t>
  </si>
  <si>
    <t>Southwark 016</t>
  </si>
  <si>
    <t>E02000823</t>
  </si>
  <si>
    <t>Southwark 017</t>
  </si>
  <si>
    <t>E02000824</t>
  </si>
  <si>
    <t>Southwark 018</t>
  </si>
  <si>
    <t>E02000825</t>
  </si>
  <si>
    <t>Southwark 019</t>
  </si>
  <si>
    <t>E02000826</t>
  </si>
  <si>
    <t>Southwark 020</t>
  </si>
  <si>
    <t>E02000827</t>
  </si>
  <si>
    <t>Southwark 021</t>
  </si>
  <si>
    <t>E02000828</t>
  </si>
  <si>
    <t>Southwark 022</t>
  </si>
  <si>
    <t>E02000829</t>
  </si>
  <si>
    <t>Southwark 023</t>
  </si>
  <si>
    <t>E02000830</t>
  </si>
  <si>
    <t>Southwark 024</t>
  </si>
  <si>
    <t>E02000831</t>
  </si>
  <si>
    <t>Southwark 025</t>
  </si>
  <si>
    <t>E02000832</t>
  </si>
  <si>
    <t>Southwark 026</t>
  </si>
  <si>
    <t>E02000833</t>
  </si>
  <si>
    <t>Southwark 027</t>
  </si>
  <si>
    <t>E02000834</t>
  </si>
  <si>
    <t>Southwark 028</t>
  </si>
  <si>
    <t>E02000835</t>
  </si>
  <si>
    <t>Southwark 029</t>
  </si>
  <si>
    <t>E02000836</t>
  </si>
  <si>
    <t>Southwark 030</t>
  </si>
  <si>
    <t>E02000837</t>
  </si>
  <si>
    <t>Southwark 031</t>
  </si>
  <si>
    <t>E02000838</t>
  </si>
  <si>
    <t>Southwark 032</t>
  </si>
  <si>
    <t>E02000839</t>
  </si>
  <si>
    <t>Southwark 033</t>
  </si>
  <si>
    <t>E02000840</t>
  </si>
  <si>
    <t>Sutton 001</t>
  </si>
  <si>
    <t>E02000841</t>
  </si>
  <si>
    <t>Sutton 002</t>
  </si>
  <si>
    <t>E02000842</t>
  </si>
  <si>
    <t>Sutton 003</t>
  </si>
  <si>
    <t>E02000843</t>
  </si>
  <si>
    <t>Sutton 004</t>
  </si>
  <si>
    <t>E02000844</t>
  </si>
  <si>
    <t>Sutton 005</t>
  </si>
  <si>
    <t>E02000845</t>
  </si>
  <si>
    <t>Sutton 006</t>
  </si>
  <si>
    <t>E02000846</t>
  </si>
  <si>
    <t>Sutton 007</t>
  </si>
  <si>
    <t>E02000847</t>
  </si>
  <si>
    <t>Sutton 008</t>
  </si>
  <si>
    <t>E02000848</t>
  </si>
  <si>
    <t>Sutton 009</t>
  </si>
  <si>
    <t>E02000849</t>
  </si>
  <si>
    <t>Sutton 010</t>
  </si>
  <si>
    <t>E02000850</t>
  </si>
  <si>
    <t>Sutton 011</t>
  </si>
  <si>
    <t>E02000851</t>
  </si>
  <si>
    <t>Sutton 012</t>
  </si>
  <si>
    <t>E02000852</t>
  </si>
  <si>
    <t>Sutton 013</t>
  </si>
  <si>
    <t>E02000853</t>
  </si>
  <si>
    <t>Sutton 014</t>
  </si>
  <si>
    <t>E02000854</t>
  </si>
  <si>
    <t>Sutton 015</t>
  </si>
  <si>
    <t>E02000855</t>
  </si>
  <si>
    <t>Sutton 016</t>
  </si>
  <si>
    <t>E02000856</t>
  </si>
  <si>
    <t>Sutton 017</t>
  </si>
  <si>
    <t>E02000857</t>
  </si>
  <si>
    <t>Sutton 018</t>
  </si>
  <si>
    <t>E02000858</t>
  </si>
  <si>
    <t>Sutton 019</t>
  </si>
  <si>
    <t>E02000859</t>
  </si>
  <si>
    <t>Sutton 020</t>
  </si>
  <si>
    <t>E02000860</t>
  </si>
  <si>
    <t>Sutton 021</t>
  </si>
  <si>
    <t>E02000861</t>
  </si>
  <si>
    <t>Sutton 022</t>
  </si>
  <si>
    <t>E02000863</t>
  </si>
  <si>
    <t>Sutton 024</t>
  </si>
  <si>
    <t>E02000864</t>
  </si>
  <si>
    <t>Tower Hamlets 001</t>
  </si>
  <si>
    <t>E02000865</t>
  </si>
  <si>
    <t>Tower Hamlets 002</t>
  </si>
  <si>
    <t>E02000866</t>
  </si>
  <si>
    <t>Tower Hamlets 003</t>
  </si>
  <si>
    <t>E02000867</t>
  </si>
  <si>
    <t>Tower Hamlets 004</t>
  </si>
  <si>
    <t>E02000868</t>
  </si>
  <si>
    <t>Tower Hamlets 005</t>
  </si>
  <si>
    <t>E02000869</t>
  </si>
  <si>
    <t>Tower Hamlets 006</t>
  </si>
  <si>
    <t>E02000870</t>
  </si>
  <si>
    <t>Tower Hamlets 007</t>
  </si>
  <si>
    <t>E02000871</t>
  </si>
  <si>
    <t>Tower Hamlets 008</t>
  </si>
  <si>
    <t>E02000872</t>
  </si>
  <si>
    <t>Tower Hamlets 009</t>
  </si>
  <si>
    <t>E02000873</t>
  </si>
  <si>
    <t>Tower Hamlets 010</t>
  </si>
  <si>
    <t>E02000874</t>
  </si>
  <si>
    <t>Tower Hamlets 011</t>
  </si>
  <si>
    <t>E02000875</t>
  </si>
  <si>
    <t>Tower Hamlets 012</t>
  </si>
  <si>
    <t>E02000876</t>
  </si>
  <si>
    <t>Tower Hamlets 013</t>
  </si>
  <si>
    <t>E02000877</t>
  </si>
  <si>
    <t>Tower Hamlets 014</t>
  </si>
  <si>
    <t>E02000878</t>
  </si>
  <si>
    <t>Tower Hamlets 015</t>
  </si>
  <si>
    <t>E02000879</t>
  </si>
  <si>
    <t>Tower Hamlets 016</t>
  </si>
  <si>
    <t>E02000880</t>
  </si>
  <si>
    <t>Tower Hamlets 017</t>
  </si>
  <si>
    <t>E02000881</t>
  </si>
  <si>
    <t>Tower Hamlets 018</t>
  </si>
  <si>
    <t>E02000882</t>
  </si>
  <si>
    <t>Tower Hamlets 019</t>
  </si>
  <si>
    <t>E02000883</t>
  </si>
  <si>
    <t>Tower Hamlets 020</t>
  </si>
  <si>
    <t>E02000884</t>
  </si>
  <si>
    <t>Tower Hamlets 021</t>
  </si>
  <si>
    <t>E02000885</t>
  </si>
  <si>
    <t>Tower Hamlets 022</t>
  </si>
  <si>
    <t>E02000886</t>
  </si>
  <si>
    <t>Tower Hamlets 023</t>
  </si>
  <si>
    <t>E02000887</t>
  </si>
  <si>
    <t>Tower Hamlets 024</t>
  </si>
  <si>
    <t>E02000888</t>
  </si>
  <si>
    <t>Tower Hamlets 025</t>
  </si>
  <si>
    <t>E02000889</t>
  </si>
  <si>
    <t>Tower Hamlets 026</t>
  </si>
  <si>
    <t>E02000890</t>
  </si>
  <si>
    <t>Tower Hamlets 027</t>
  </si>
  <si>
    <t>E02000891</t>
  </si>
  <si>
    <t>Tower Hamlets 028</t>
  </si>
  <si>
    <t>E02000893</t>
  </si>
  <si>
    <t>Tower Hamlets 030</t>
  </si>
  <si>
    <t>E02000894</t>
  </si>
  <si>
    <t>Tower Hamlets 031</t>
  </si>
  <si>
    <t>E02000895</t>
  </si>
  <si>
    <t>Waltham Forest 001</t>
  </si>
  <si>
    <t>E02000896</t>
  </si>
  <si>
    <t>Waltham Forest 002</t>
  </si>
  <si>
    <t>E02000897</t>
  </si>
  <si>
    <t>Waltham Forest 003</t>
  </si>
  <si>
    <t>E02000898</t>
  </si>
  <si>
    <t>Waltham Forest 004</t>
  </si>
  <si>
    <t>E02000899</t>
  </si>
  <si>
    <t>Waltham Forest 005</t>
  </si>
  <si>
    <t>E02000900</t>
  </si>
  <si>
    <t>Waltham Forest 006</t>
  </si>
  <si>
    <t>E02000901</t>
  </si>
  <si>
    <t>Waltham Forest 007</t>
  </si>
  <si>
    <t>E02000902</t>
  </si>
  <si>
    <t>Waltham Forest 008</t>
  </si>
  <si>
    <t>E02000903</t>
  </si>
  <si>
    <t>Waltham Forest 009</t>
  </si>
  <si>
    <t>E02000904</t>
  </si>
  <si>
    <t>Waltham Forest 010</t>
  </si>
  <si>
    <t>E02000905</t>
  </si>
  <si>
    <t>Waltham Forest 011</t>
  </si>
  <si>
    <t>E02000906</t>
  </si>
  <si>
    <t>Waltham Forest 012</t>
  </si>
  <si>
    <t>E02000907</t>
  </si>
  <si>
    <t>Waltham Forest 013</t>
  </si>
  <si>
    <t>E02000908</t>
  </si>
  <si>
    <t>Waltham Forest 014</t>
  </si>
  <si>
    <t>E02000909</t>
  </si>
  <si>
    <t>Waltham Forest 015</t>
  </si>
  <si>
    <t>E02000910</t>
  </si>
  <si>
    <t>Waltham Forest 016</t>
  </si>
  <si>
    <t>E02000911</t>
  </si>
  <si>
    <t>Waltham Forest 017</t>
  </si>
  <si>
    <t>E02000912</t>
  </si>
  <si>
    <t>Waltham Forest 018</t>
  </si>
  <si>
    <t>E02000913</t>
  </si>
  <si>
    <t>Waltham Forest 019</t>
  </si>
  <si>
    <t>E02000914</t>
  </si>
  <si>
    <t>Waltham Forest 020</t>
  </si>
  <si>
    <t>E02000915</t>
  </si>
  <si>
    <t>Waltham Forest 021</t>
  </si>
  <si>
    <t>E02000916</t>
  </si>
  <si>
    <t>Waltham Forest 022</t>
  </si>
  <si>
    <t>E02000917</t>
  </si>
  <si>
    <t>Waltham Forest 023</t>
  </si>
  <si>
    <t>E02000918</t>
  </si>
  <si>
    <t>Waltham Forest 024</t>
  </si>
  <si>
    <t>E02000919</t>
  </si>
  <si>
    <t>Waltham Forest 025</t>
  </si>
  <si>
    <t>E02000920</t>
  </si>
  <si>
    <t>Waltham Forest 026</t>
  </si>
  <si>
    <t>E02000921</t>
  </si>
  <si>
    <t>Waltham Forest 027</t>
  </si>
  <si>
    <t>E02000922</t>
  </si>
  <si>
    <t>Waltham Forest 028</t>
  </si>
  <si>
    <t>E02000923</t>
  </si>
  <si>
    <t>Wandsworth 001</t>
  </si>
  <si>
    <t>E02000924</t>
  </si>
  <si>
    <t>Wandsworth 002</t>
  </si>
  <si>
    <t>E02000925</t>
  </si>
  <si>
    <t>Wandsworth 003</t>
  </si>
  <si>
    <t>E02000926</t>
  </si>
  <si>
    <t>Wandsworth 004</t>
  </si>
  <si>
    <t>E02000927</t>
  </si>
  <si>
    <t>Wandsworth 005</t>
  </si>
  <si>
    <t>E02000928</t>
  </si>
  <si>
    <t>Wandsworth 006</t>
  </si>
  <si>
    <t>E02000929</t>
  </si>
  <si>
    <t>Wandsworth 007</t>
  </si>
  <si>
    <t>E02000930</t>
  </si>
  <si>
    <t>Wandsworth 008</t>
  </si>
  <si>
    <t>E02000931</t>
  </si>
  <si>
    <t>Wandsworth 009</t>
  </si>
  <si>
    <t>E02000932</t>
  </si>
  <si>
    <t>Wandsworth 010</t>
  </si>
  <si>
    <t>E02000933</t>
  </si>
  <si>
    <t>Wandsworth 011</t>
  </si>
  <si>
    <t>E02000934</t>
  </si>
  <si>
    <t>Wandsworth 012</t>
  </si>
  <si>
    <t>E02000935</t>
  </si>
  <si>
    <t>Wandsworth 013</t>
  </si>
  <si>
    <t>E02000936</t>
  </si>
  <si>
    <t>Wandsworth 014</t>
  </si>
  <si>
    <t>E02000937</t>
  </si>
  <si>
    <t>Wandsworth 015</t>
  </si>
  <si>
    <t>E02000938</t>
  </si>
  <si>
    <t>Wandsworth 016</t>
  </si>
  <si>
    <t>E02000939</t>
  </si>
  <si>
    <t>Wandsworth 017</t>
  </si>
  <si>
    <t>E02000940</t>
  </si>
  <si>
    <t>Wandsworth 018</t>
  </si>
  <si>
    <t>E02000941</t>
  </si>
  <si>
    <t>Wandsworth 019</t>
  </si>
  <si>
    <t>E02000942</t>
  </si>
  <si>
    <t>Wandsworth 020</t>
  </si>
  <si>
    <t>E02000943</t>
  </si>
  <si>
    <t>Wandsworth 021</t>
  </si>
  <si>
    <t>E02000944</t>
  </si>
  <si>
    <t>Wandsworth 022</t>
  </si>
  <si>
    <t>E02000945</t>
  </si>
  <si>
    <t>Wandsworth 023</t>
  </si>
  <si>
    <t>E02000946</t>
  </si>
  <si>
    <t>Wandsworth 024</t>
  </si>
  <si>
    <t>E02000947</t>
  </si>
  <si>
    <t>Wandsworth 025</t>
  </si>
  <si>
    <t>E02000948</t>
  </si>
  <si>
    <t>Wandsworth 026</t>
  </si>
  <si>
    <t>E02000949</t>
  </si>
  <si>
    <t>Wandsworth 027</t>
  </si>
  <si>
    <t>E02000950</t>
  </si>
  <si>
    <t>Wandsworth 028</t>
  </si>
  <si>
    <t>E02000951</t>
  </si>
  <si>
    <t>Wandsworth 029</t>
  </si>
  <si>
    <t>E02000952</t>
  </si>
  <si>
    <t>Wandsworth 030</t>
  </si>
  <si>
    <t>E02000953</t>
  </si>
  <si>
    <t>Wandsworth 031</t>
  </si>
  <si>
    <t>E02000954</t>
  </si>
  <si>
    <t>Wandsworth 032</t>
  </si>
  <si>
    <t>E02000955</t>
  </si>
  <si>
    <t>Wandsworth 033</t>
  </si>
  <si>
    <t>E02000956</t>
  </si>
  <si>
    <t>Wandsworth 034</t>
  </si>
  <si>
    <t>E02000957</t>
  </si>
  <si>
    <t>Wandsworth 035</t>
  </si>
  <si>
    <t>E02000958</t>
  </si>
  <si>
    <t>Wandsworth 036</t>
  </si>
  <si>
    <t>E02000959</t>
  </si>
  <si>
    <t>Wandsworth 037</t>
  </si>
  <si>
    <t>E02000960</t>
  </si>
  <si>
    <t>Westminster 001</t>
  </si>
  <si>
    <t>E02000961</t>
  </si>
  <si>
    <t>Westminster 002</t>
  </si>
  <si>
    <t>E02000962</t>
  </si>
  <si>
    <t>Westminster 003</t>
  </si>
  <si>
    <t>E02000963</t>
  </si>
  <si>
    <t>Westminster 004</t>
  </si>
  <si>
    <t>E02000964</t>
  </si>
  <si>
    <t>Westminster 005</t>
  </si>
  <si>
    <t>E02000965</t>
  </si>
  <si>
    <t>Westminster 006</t>
  </si>
  <si>
    <t>E02000966</t>
  </si>
  <si>
    <t>Westminster 007</t>
  </si>
  <si>
    <t>E02000967</t>
  </si>
  <si>
    <t>Westminster 008</t>
  </si>
  <si>
    <t>E02000968</t>
  </si>
  <si>
    <t>Westminster 009</t>
  </si>
  <si>
    <t>E02000969</t>
  </si>
  <si>
    <t>Westminster 010</t>
  </si>
  <si>
    <t>E02000970</t>
  </si>
  <si>
    <t>Westminster 011</t>
  </si>
  <si>
    <t>E02000971</t>
  </si>
  <si>
    <t>Westminster 012</t>
  </si>
  <si>
    <t>E02000972</t>
  </si>
  <si>
    <t>Westminster 013</t>
  </si>
  <si>
    <t>E02000973</t>
  </si>
  <si>
    <t>Westminster 014</t>
  </si>
  <si>
    <t>E02000974</t>
  </si>
  <si>
    <t>Westminster 015</t>
  </si>
  <si>
    <t>E02000975</t>
  </si>
  <si>
    <t>Westminster 016</t>
  </si>
  <si>
    <t>E02000976</t>
  </si>
  <si>
    <t>Westminster 017</t>
  </si>
  <si>
    <t>E02000977</t>
  </si>
  <si>
    <t>Westminster 018</t>
  </si>
  <si>
    <t>E02000978</t>
  </si>
  <si>
    <t>Westminster 019</t>
  </si>
  <si>
    <t>E02000979</t>
  </si>
  <si>
    <t>Westminster 020</t>
  </si>
  <si>
    <t>E02000980</t>
  </si>
  <si>
    <t>Westminster 021</t>
  </si>
  <si>
    <t>E02000981</t>
  </si>
  <si>
    <t>Westminster 022</t>
  </si>
  <si>
    <t>E02000982</t>
  </si>
  <si>
    <t>Westminster 023</t>
  </si>
  <si>
    <t>E02000983</t>
  </si>
  <si>
    <t>Westminster 024</t>
  </si>
  <si>
    <t>E02000984</t>
  </si>
  <si>
    <t>Bolton 001</t>
  </si>
  <si>
    <t>E02000985</t>
  </si>
  <si>
    <t>Bolton 002</t>
  </si>
  <si>
    <t>E02000986</t>
  </si>
  <si>
    <t>Bolton 003</t>
  </si>
  <si>
    <t>E02000987</t>
  </si>
  <si>
    <t>Bolton 004</t>
  </si>
  <si>
    <t>E02000988</t>
  </si>
  <si>
    <t>Bolton 005</t>
  </si>
  <si>
    <t>E02000989</t>
  </si>
  <si>
    <t>Bolton 006</t>
  </si>
  <si>
    <t>E02000990</t>
  </si>
  <si>
    <t>Bolton 007</t>
  </si>
  <si>
    <t>E02000991</t>
  </si>
  <si>
    <t>Bolton 008</t>
  </si>
  <si>
    <t>E02000992</t>
  </si>
  <si>
    <t>Bolton 009</t>
  </si>
  <si>
    <t>E02000993</t>
  </si>
  <si>
    <t>Bolton 010</t>
  </si>
  <si>
    <t>E02000994</t>
  </si>
  <si>
    <t>Bolton 011</t>
  </si>
  <si>
    <t>E02000995</t>
  </si>
  <si>
    <t>Bolton 012</t>
  </si>
  <si>
    <t>E02000996</t>
  </si>
  <si>
    <t>Bolton 013</t>
  </si>
  <si>
    <t>E02000997</t>
  </si>
  <si>
    <t>Bolton 014</t>
  </si>
  <si>
    <t>E02000998</t>
  </si>
  <si>
    <t>Bolton 015</t>
  </si>
  <si>
    <t>E02000999</t>
  </si>
  <si>
    <t>Bolton 016</t>
  </si>
  <si>
    <t>E02001000</t>
  </si>
  <si>
    <t>Bolton 017</t>
  </si>
  <si>
    <t>E02001001</t>
  </si>
  <si>
    <t>Bolton 018</t>
  </si>
  <si>
    <t>E02001002</t>
  </si>
  <si>
    <t>Bolton 019</t>
  </si>
  <si>
    <t>E02001003</t>
  </si>
  <si>
    <t>Bolton 020</t>
  </si>
  <si>
    <t>E02001004</t>
  </si>
  <si>
    <t>Bolton 021</t>
  </si>
  <si>
    <t>E02001005</t>
  </si>
  <si>
    <t>Bolton 022</t>
  </si>
  <si>
    <t>E02001006</t>
  </si>
  <si>
    <t>Bolton 023</t>
  </si>
  <si>
    <t>E02001007</t>
  </si>
  <si>
    <t>Bolton 024</t>
  </si>
  <si>
    <t>E02001008</t>
  </si>
  <si>
    <t>Bolton 025</t>
  </si>
  <si>
    <t>E02001009</t>
  </si>
  <si>
    <t>Bolton 026</t>
  </si>
  <si>
    <t>E02001010</t>
  </si>
  <si>
    <t>Bolton 027</t>
  </si>
  <si>
    <t>E02001011</t>
  </si>
  <si>
    <t>Bolton 028</t>
  </si>
  <si>
    <t>E02001012</t>
  </si>
  <si>
    <t>Bolton 029</t>
  </si>
  <si>
    <t>E02001013</t>
  </si>
  <si>
    <t>Bolton 030</t>
  </si>
  <si>
    <t>E02001014</t>
  </si>
  <si>
    <t>Bolton 031</t>
  </si>
  <si>
    <t>E02001015</t>
  </si>
  <si>
    <t>Bolton 032</t>
  </si>
  <si>
    <t>E02001016</t>
  </si>
  <si>
    <t>Bolton 033</t>
  </si>
  <si>
    <t>E02001017</t>
  </si>
  <si>
    <t>Bolton 034</t>
  </si>
  <si>
    <t>E02001018</t>
  </si>
  <si>
    <t>Bolton 035</t>
  </si>
  <si>
    <t>E02001019</t>
  </si>
  <si>
    <t>Bury 001</t>
  </si>
  <si>
    <t>E02001020</t>
  </si>
  <si>
    <t>Bury 002</t>
  </si>
  <si>
    <t>E02001021</t>
  </si>
  <si>
    <t>Bury 003</t>
  </si>
  <si>
    <t>E02001022</t>
  </si>
  <si>
    <t>Bury 004</t>
  </si>
  <si>
    <t>E02001023</t>
  </si>
  <si>
    <t>Bury 005</t>
  </si>
  <si>
    <t>E02001024</t>
  </si>
  <si>
    <t>Bury 006</t>
  </si>
  <si>
    <t>E02001025</t>
  </si>
  <si>
    <t>Bury 007</t>
  </si>
  <si>
    <t>E02001026</t>
  </si>
  <si>
    <t>Bury 008</t>
  </si>
  <si>
    <t>E02001027</t>
  </si>
  <si>
    <t>Bury 009</t>
  </si>
  <si>
    <t>E02001028</t>
  </si>
  <si>
    <t>Bury 010</t>
  </si>
  <si>
    <t>E02001029</t>
  </si>
  <si>
    <t>Bury 011</t>
  </si>
  <si>
    <t>E02001030</t>
  </si>
  <si>
    <t>Bury 012</t>
  </si>
  <si>
    <t>E02001031</t>
  </si>
  <si>
    <t>Bury 013</t>
  </si>
  <si>
    <t>E02001032</t>
  </si>
  <si>
    <t>Bury 014</t>
  </si>
  <si>
    <t>E02001033</t>
  </si>
  <si>
    <t>Bury 015</t>
  </si>
  <si>
    <t>E02001034</t>
  </si>
  <si>
    <t>Bury 016</t>
  </si>
  <si>
    <t>E02001035</t>
  </si>
  <si>
    <t>Bury 017</t>
  </si>
  <si>
    <t>E02001036</t>
  </si>
  <si>
    <t>Bury 018</t>
  </si>
  <si>
    <t>E02001037</t>
  </si>
  <si>
    <t>Bury 019</t>
  </si>
  <si>
    <t>E02001038</t>
  </si>
  <si>
    <t>Bury 020</t>
  </si>
  <si>
    <t>E02001039</t>
  </si>
  <si>
    <t>Bury 021</t>
  </si>
  <si>
    <t>E02001040</t>
  </si>
  <si>
    <t>Bury 022</t>
  </si>
  <si>
    <t>E02001041</t>
  </si>
  <si>
    <t>Bury 023</t>
  </si>
  <si>
    <t>E02001042</t>
  </si>
  <si>
    <t>Bury 024</t>
  </si>
  <si>
    <t>E02001043</t>
  </si>
  <si>
    <t>Bury 025</t>
  </si>
  <si>
    <t>E02001044</t>
  </si>
  <si>
    <t>Bury 026</t>
  </si>
  <si>
    <t>E02001045</t>
  </si>
  <si>
    <t>Manchester 001</t>
  </si>
  <si>
    <t>E02001046</t>
  </si>
  <si>
    <t>Manchester 002</t>
  </si>
  <si>
    <t>E02001047</t>
  </si>
  <si>
    <t>Manchester 003</t>
  </si>
  <si>
    <t>E02001048</t>
  </si>
  <si>
    <t>Manchester 004</t>
  </si>
  <si>
    <t>E02001049</t>
  </si>
  <si>
    <t>Manchester 005</t>
  </si>
  <si>
    <t>E02001050</t>
  </si>
  <si>
    <t>Manchester 006</t>
  </si>
  <si>
    <t>E02001051</t>
  </si>
  <si>
    <t>Manchester 007</t>
  </si>
  <si>
    <t>E02001052</t>
  </si>
  <si>
    <t>Manchester 008</t>
  </si>
  <si>
    <t>E02001053</t>
  </si>
  <si>
    <t>Manchester 009</t>
  </si>
  <si>
    <t>E02001055</t>
  </si>
  <si>
    <t>Manchester 011</t>
  </si>
  <si>
    <t>E02001056</t>
  </si>
  <si>
    <t>Manchester 012</t>
  </si>
  <si>
    <t>E02001057</t>
  </si>
  <si>
    <t>Manchester 013</t>
  </si>
  <si>
    <t>E02001059</t>
  </si>
  <si>
    <t>Manchester 015</t>
  </si>
  <si>
    <t>E02001061</t>
  </si>
  <si>
    <t>Manchester 017</t>
  </si>
  <si>
    <t>E02001062</t>
  </si>
  <si>
    <t>Manchester 018</t>
  </si>
  <si>
    <t>E02001063</t>
  </si>
  <si>
    <t>Manchester 019</t>
  </si>
  <si>
    <t>E02001064</t>
  </si>
  <si>
    <t>Manchester 020</t>
  </si>
  <si>
    <t>E02001065</t>
  </si>
  <si>
    <t>Manchester 021</t>
  </si>
  <si>
    <t>E02001066</t>
  </si>
  <si>
    <t>Manchester 022</t>
  </si>
  <si>
    <t>E02001067</t>
  </si>
  <si>
    <t>Manchester 023</t>
  </si>
  <si>
    <t>E02001068</t>
  </si>
  <si>
    <t>Manchester 024</t>
  </si>
  <si>
    <t>E02001069</t>
  </si>
  <si>
    <t>Manchester 025</t>
  </si>
  <si>
    <t>E02001070</t>
  </si>
  <si>
    <t>Manchester 026</t>
  </si>
  <si>
    <t>E02001071</t>
  </si>
  <si>
    <t>Manchester 027</t>
  </si>
  <si>
    <t>E02001072</t>
  </si>
  <si>
    <t>Manchester 028</t>
  </si>
  <si>
    <t>E02001073</t>
  </si>
  <si>
    <t>Manchester 029</t>
  </si>
  <si>
    <t>E02001074</t>
  </si>
  <si>
    <t>Manchester 030</t>
  </si>
  <si>
    <t>E02001075</t>
  </si>
  <si>
    <t>Manchester 031</t>
  </si>
  <si>
    <t>E02001076</t>
  </si>
  <si>
    <t>Manchester 032</t>
  </si>
  <si>
    <t>E02001077</t>
  </si>
  <si>
    <t>Manchester 033</t>
  </si>
  <si>
    <t>E02001078</t>
  </si>
  <si>
    <t>Manchester 034</t>
  </si>
  <si>
    <t>E02001079</t>
  </si>
  <si>
    <t>Manchester 035</t>
  </si>
  <si>
    <t>E02001080</t>
  </si>
  <si>
    <t>Manchester 036</t>
  </si>
  <si>
    <t>E02001081</t>
  </si>
  <si>
    <t>Manchester 037</t>
  </si>
  <si>
    <t>E02001082</t>
  </si>
  <si>
    <t>Manchester 038</t>
  </si>
  <si>
    <t>E02001083</t>
  </si>
  <si>
    <t>Manchester 039</t>
  </si>
  <si>
    <t>E02001084</t>
  </si>
  <si>
    <t>Manchester 040</t>
  </si>
  <si>
    <t>E02001085</t>
  </si>
  <si>
    <t>Manchester 041</t>
  </si>
  <si>
    <t>E02001086</t>
  </si>
  <si>
    <t>Manchester 042</t>
  </si>
  <si>
    <t>E02001087</t>
  </si>
  <si>
    <t>Manchester 043</t>
  </si>
  <si>
    <t>E02001088</t>
  </si>
  <si>
    <t>Manchester 044</t>
  </si>
  <si>
    <t>E02001089</t>
  </si>
  <si>
    <t>Manchester 045</t>
  </si>
  <si>
    <t>E02001090</t>
  </si>
  <si>
    <t>Manchester 046</t>
  </si>
  <si>
    <t>E02001091</t>
  </si>
  <si>
    <t>Manchester 047</t>
  </si>
  <si>
    <t>E02001092</t>
  </si>
  <si>
    <t>Manchester 048</t>
  </si>
  <si>
    <t>E02001093</t>
  </si>
  <si>
    <t>Manchester 049</t>
  </si>
  <si>
    <t>E02001094</t>
  </si>
  <si>
    <t>Manchester 050</t>
  </si>
  <si>
    <t>E02001095</t>
  </si>
  <si>
    <t>Manchester 051</t>
  </si>
  <si>
    <t>E02001096</t>
  </si>
  <si>
    <t>Manchester 052</t>
  </si>
  <si>
    <t>E02001097</t>
  </si>
  <si>
    <t>Manchester 053</t>
  </si>
  <si>
    <t>E02001098</t>
  </si>
  <si>
    <t>Oldham 001</t>
  </si>
  <si>
    <t>E02001099</t>
  </si>
  <si>
    <t>Oldham 002</t>
  </si>
  <si>
    <t>E02001100</t>
  </si>
  <si>
    <t>Oldham 003</t>
  </si>
  <si>
    <t>E02001101</t>
  </si>
  <si>
    <t>Oldham 004</t>
  </si>
  <si>
    <t>E02001102</t>
  </si>
  <si>
    <t>Oldham 005</t>
  </si>
  <si>
    <t>E02001103</t>
  </si>
  <si>
    <t>Oldham 006</t>
  </si>
  <si>
    <t>E02001104</t>
  </si>
  <si>
    <t>Oldham 007</t>
  </si>
  <si>
    <t>E02001105</t>
  </si>
  <si>
    <t>Oldham 008</t>
  </si>
  <si>
    <t>E02001106</t>
  </si>
  <si>
    <t>Oldham 009</t>
  </si>
  <si>
    <t>E02001107</t>
  </si>
  <si>
    <t>Oldham 010</t>
  </si>
  <si>
    <t>E02001108</t>
  </si>
  <si>
    <t>Oldham 011</t>
  </si>
  <si>
    <t>E02001109</t>
  </si>
  <si>
    <t>Oldham 012</t>
  </si>
  <si>
    <t>E02001110</t>
  </si>
  <si>
    <t>Oldham 013</t>
  </si>
  <si>
    <t>E02001111</t>
  </si>
  <si>
    <t>Oldham 014</t>
  </si>
  <si>
    <t>E02001112</t>
  </si>
  <si>
    <t>Oldham 015</t>
  </si>
  <si>
    <t>E02001113</t>
  </si>
  <si>
    <t>Oldham 016</t>
  </si>
  <si>
    <t>E02001114</t>
  </si>
  <si>
    <t>Oldham 017</t>
  </si>
  <si>
    <t>E02001115</t>
  </si>
  <si>
    <t>Oldham 018</t>
  </si>
  <si>
    <t>E02001116</t>
  </si>
  <si>
    <t>Oldham 019</t>
  </si>
  <si>
    <t>E02001117</t>
  </si>
  <si>
    <t>Oldham 020</t>
  </si>
  <si>
    <t>E02001118</t>
  </si>
  <si>
    <t>Oldham 021</t>
  </si>
  <si>
    <t>E02001119</t>
  </si>
  <si>
    <t>Oldham 022</t>
  </si>
  <si>
    <t>E02001121</t>
  </si>
  <si>
    <t>Oldham 024</t>
  </si>
  <si>
    <t>E02001123</t>
  </si>
  <si>
    <t>Oldham 026</t>
  </si>
  <si>
    <t>E02001124</t>
  </si>
  <si>
    <t>Oldham 027</t>
  </si>
  <si>
    <t>E02001125</t>
  </si>
  <si>
    <t>Oldham 028</t>
  </si>
  <si>
    <t>E02001126</t>
  </si>
  <si>
    <t>Oldham 029</t>
  </si>
  <si>
    <t>E02001127</t>
  </si>
  <si>
    <t>Oldham 030</t>
  </si>
  <si>
    <t>E02001128</t>
  </si>
  <si>
    <t>Oldham 031</t>
  </si>
  <si>
    <t>E02001129</t>
  </si>
  <si>
    <t>Oldham 032</t>
  </si>
  <si>
    <t>E02001130</t>
  </si>
  <si>
    <t>Oldham 033</t>
  </si>
  <si>
    <t>E02001131</t>
  </si>
  <si>
    <t>Oldham 034</t>
  </si>
  <si>
    <t>E02001132</t>
  </si>
  <si>
    <t>Rochdale 001</t>
  </si>
  <si>
    <t>E02001133</t>
  </si>
  <si>
    <t>Rochdale 002</t>
  </si>
  <si>
    <t>E02001134</t>
  </si>
  <si>
    <t>Rochdale 003</t>
  </si>
  <si>
    <t>E02001135</t>
  </si>
  <si>
    <t>Rochdale 004</t>
  </si>
  <si>
    <t>E02001136</t>
  </si>
  <si>
    <t>Rochdale 005</t>
  </si>
  <si>
    <t>E02001137</t>
  </si>
  <si>
    <t>Rochdale 006</t>
  </si>
  <si>
    <t>E02001138</t>
  </si>
  <si>
    <t>Rochdale 007</t>
  </si>
  <si>
    <t>E02001139</t>
  </si>
  <si>
    <t>Rochdale 008</t>
  </si>
  <si>
    <t>E02001140</t>
  </si>
  <si>
    <t>Rochdale 009</t>
  </si>
  <si>
    <t>E02001141</t>
  </si>
  <si>
    <t>Rochdale 010</t>
  </si>
  <si>
    <t>E02001142</t>
  </si>
  <si>
    <t>Rochdale 011</t>
  </si>
  <si>
    <t>E02001143</t>
  </si>
  <si>
    <t>Rochdale 012</t>
  </si>
  <si>
    <t>E02001144</t>
  </si>
  <si>
    <t>Rochdale 013</t>
  </si>
  <si>
    <t>E02001145</t>
  </si>
  <si>
    <t>Rochdale 014</t>
  </si>
  <si>
    <t>E02001146</t>
  </si>
  <si>
    <t>Rochdale 015</t>
  </si>
  <si>
    <t>E02001147</t>
  </si>
  <si>
    <t>Rochdale 016</t>
  </si>
  <si>
    <t>E02001148</t>
  </si>
  <si>
    <t>Rochdale 017</t>
  </si>
  <si>
    <t>E02001149</t>
  </si>
  <si>
    <t>Rochdale 018</t>
  </si>
  <si>
    <t>E02001150</t>
  </si>
  <si>
    <t>Rochdale 019</t>
  </si>
  <si>
    <t>E02001151</t>
  </si>
  <si>
    <t>Rochdale 020</t>
  </si>
  <si>
    <t>E02001152</t>
  </si>
  <si>
    <t>Rochdale 021</t>
  </si>
  <si>
    <t>E02001153</t>
  </si>
  <si>
    <t>Rochdale 022</t>
  </si>
  <si>
    <t>E02001154</t>
  </si>
  <si>
    <t>Rochdale 023</t>
  </si>
  <si>
    <t>E02001155</t>
  </si>
  <si>
    <t>Rochdale 024</t>
  </si>
  <si>
    <t>E02001156</t>
  </si>
  <si>
    <t>Rochdale 025</t>
  </si>
  <si>
    <t>E02001157</t>
  </si>
  <si>
    <t>Salford 001</t>
  </si>
  <si>
    <t>E02001158</t>
  </si>
  <si>
    <t>Salford 002</t>
  </si>
  <si>
    <t>E02001159</t>
  </si>
  <si>
    <t>Salford 003</t>
  </si>
  <si>
    <t>E02001160</t>
  </si>
  <si>
    <t>Salford 004</t>
  </si>
  <si>
    <t>E02001161</t>
  </si>
  <si>
    <t>Salford 005</t>
  </si>
  <si>
    <t>E02001162</t>
  </si>
  <si>
    <t>Salford 006</t>
  </si>
  <si>
    <t>E02001163</t>
  </si>
  <si>
    <t>Salford 007</t>
  </si>
  <si>
    <t>E02001164</t>
  </si>
  <si>
    <t>Salford 008</t>
  </si>
  <si>
    <t>E02001165</t>
  </si>
  <si>
    <t>Salford 009</t>
  </si>
  <si>
    <t>E02001166</t>
  </si>
  <si>
    <t>Salford 010</t>
  </si>
  <si>
    <t>E02001167</t>
  </si>
  <si>
    <t>Salford 011</t>
  </si>
  <si>
    <t>E02001168</t>
  </si>
  <si>
    <t>Salford 012</t>
  </si>
  <si>
    <t>E02001169</t>
  </si>
  <si>
    <t>Salford 013</t>
  </si>
  <si>
    <t>E02001170</t>
  </si>
  <si>
    <t>Salford 014</t>
  </si>
  <si>
    <t>E02001171</t>
  </si>
  <si>
    <t>Salford 015</t>
  </si>
  <si>
    <t>E02001172</t>
  </si>
  <si>
    <t>Salford 016</t>
  </si>
  <si>
    <t>E02001173</t>
  </si>
  <si>
    <t>Salford 017</t>
  </si>
  <si>
    <t>E02001174</t>
  </si>
  <si>
    <t>Salford 018</t>
  </si>
  <si>
    <t>E02001175</t>
  </si>
  <si>
    <t>Salford 019</t>
  </si>
  <si>
    <t>E02001176</t>
  </si>
  <si>
    <t>Salford 020</t>
  </si>
  <si>
    <t>E02001177</t>
  </si>
  <si>
    <t>Salford 021</t>
  </si>
  <si>
    <t>E02001178</t>
  </si>
  <si>
    <t>Salford 022</t>
  </si>
  <si>
    <t>E02001179</t>
  </si>
  <si>
    <t>Salford 023</t>
  </si>
  <si>
    <t>E02001180</t>
  </si>
  <si>
    <t>Salford 024</t>
  </si>
  <si>
    <t>E02001181</t>
  </si>
  <si>
    <t>Salford 025</t>
  </si>
  <si>
    <t>E02001182</t>
  </si>
  <si>
    <t>Salford 026</t>
  </si>
  <si>
    <t>E02001183</t>
  </si>
  <si>
    <t>Salford 027</t>
  </si>
  <si>
    <t>E02001184</t>
  </si>
  <si>
    <t>Salford 028</t>
  </si>
  <si>
    <t>E02001185</t>
  </si>
  <si>
    <t>Salford 029</t>
  </si>
  <si>
    <t>E02001186</t>
  </si>
  <si>
    <t>Salford 030</t>
  </si>
  <si>
    <t>E02001187</t>
  </si>
  <si>
    <t>Stockport 001</t>
  </si>
  <si>
    <t>E02001188</t>
  </si>
  <si>
    <t>Stockport 002</t>
  </si>
  <si>
    <t>E02001189</t>
  </si>
  <si>
    <t>Stockport 003</t>
  </si>
  <si>
    <t>E02001190</t>
  </si>
  <si>
    <t>Stockport 004</t>
  </si>
  <si>
    <t>E02001191</t>
  </si>
  <si>
    <t>Stockport 005</t>
  </si>
  <si>
    <t>E02001192</t>
  </si>
  <si>
    <t>Stockport 006</t>
  </si>
  <si>
    <t>E02001193</t>
  </si>
  <si>
    <t>Stockport 007</t>
  </si>
  <si>
    <t>E02001194</t>
  </si>
  <si>
    <t>Stockport 008</t>
  </si>
  <si>
    <t>E02001195</t>
  </si>
  <si>
    <t>Stockport 009</t>
  </si>
  <si>
    <t>E02001196</t>
  </si>
  <si>
    <t>Stockport 010</t>
  </si>
  <si>
    <t>E02001197</t>
  </si>
  <si>
    <t>Stockport 011</t>
  </si>
  <si>
    <t>E02001198</t>
  </si>
  <si>
    <t>Stockport 012</t>
  </si>
  <si>
    <t>E02001199</t>
  </si>
  <si>
    <t>Stockport 013</t>
  </si>
  <si>
    <t>E02001200</t>
  </si>
  <si>
    <t>Stockport 014</t>
  </si>
  <si>
    <t>E02001201</t>
  </si>
  <si>
    <t>Stockport 015</t>
  </si>
  <si>
    <t>E02001202</t>
  </si>
  <si>
    <t>Stockport 016</t>
  </si>
  <si>
    <t>E02001203</t>
  </si>
  <si>
    <t>Stockport 017</t>
  </si>
  <si>
    <t>E02001204</t>
  </si>
  <si>
    <t>Stockport 018</t>
  </si>
  <si>
    <t>E02001205</t>
  </si>
  <si>
    <t>Stockport 019</t>
  </si>
  <si>
    <t>E02001206</t>
  </si>
  <si>
    <t>Stockport 020</t>
  </si>
  <si>
    <t>E02001207</t>
  </si>
  <si>
    <t>Stockport 021</t>
  </si>
  <si>
    <t>E02001208</t>
  </si>
  <si>
    <t>Stockport 022</t>
  </si>
  <si>
    <t>E02001209</t>
  </si>
  <si>
    <t>Stockport 023</t>
  </si>
  <si>
    <t>E02001210</t>
  </si>
  <si>
    <t>Stockport 024</t>
  </si>
  <si>
    <t>E02001211</t>
  </si>
  <si>
    <t>Stockport 025</t>
  </si>
  <si>
    <t>E02001212</t>
  </si>
  <si>
    <t>Stockport 026</t>
  </si>
  <si>
    <t>E02001213</t>
  </si>
  <si>
    <t>Stockport 027</t>
  </si>
  <si>
    <t>E02001214</t>
  </si>
  <si>
    <t>Stockport 028</t>
  </si>
  <si>
    <t>E02001215</t>
  </si>
  <si>
    <t>Stockport 029</t>
  </si>
  <si>
    <t>E02001216</t>
  </si>
  <si>
    <t>Stockport 030</t>
  </si>
  <si>
    <t>E02001217</t>
  </si>
  <si>
    <t>Stockport 031</t>
  </si>
  <si>
    <t>E02001218</t>
  </si>
  <si>
    <t>Stockport 032</t>
  </si>
  <si>
    <t>E02001219</t>
  </si>
  <si>
    <t>Stockport 033</t>
  </si>
  <si>
    <t>E02001220</t>
  </si>
  <si>
    <t>Stockport 034</t>
  </si>
  <si>
    <t>E02001221</t>
  </si>
  <si>
    <t>Stockport 035</t>
  </si>
  <si>
    <t>E02001222</t>
  </si>
  <si>
    <t>Stockport 036</t>
  </si>
  <si>
    <t>E02001223</t>
  </si>
  <si>
    <t>Stockport 037</t>
  </si>
  <si>
    <t>E02001224</t>
  </si>
  <si>
    <t>Stockport 038</t>
  </si>
  <si>
    <t>E02001225</t>
  </si>
  <si>
    <t>Stockport 039</t>
  </si>
  <si>
    <t>E02001226</t>
  </si>
  <si>
    <t>Stockport 040</t>
  </si>
  <si>
    <t>E02001227</t>
  </si>
  <si>
    <t>Stockport 041</t>
  </si>
  <si>
    <t>E02001228</t>
  </si>
  <si>
    <t>Stockport 042</t>
  </si>
  <si>
    <t>E02001229</t>
  </si>
  <si>
    <t>Tameside 001</t>
  </si>
  <si>
    <t>E02001230</t>
  </si>
  <si>
    <t>Tameside 002</t>
  </si>
  <si>
    <t>E02001231</t>
  </si>
  <si>
    <t>Tameside 003</t>
  </si>
  <si>
    <t>E02001232</t>
  </si>
  <si>
    <t>Tameside 004</t>
  </si>
  <si>
    <t>E02001233</t>
  </si>
  <si>
    <t>Tameside 005</t>
  </si>
  <si>
    <t>E02001234</t>
  </si>
  <si>
    <t>Tameside 006</t>
  </si>
  <si>
    <t>E02001235</t>
  </si>
  <si>
    <t>Tameside 007</t>
  </si>
  <si>
    <t>E02001236</t>
  </si>
  <si>
    <t>Tameside 008</t>
  </si>
  <si>
    <t>E02001237</t>
  </si>
  <si>
    <t>Tameside 009</t>
  </si>
  <si>
    <t>E02001238</t>
  </si>
  <si>
    <t>Tameside 010</t>
  </si>
  <si>
    <t>E02001239</t>
  </si>
  <si>
    <t>Tameside 011</t>
  </si>
  <si>
    <t>E02001240</t>
  </si>
  <si>
    <t>Tameside 012</t>
  </si>
  <si>
    <t>E02001241</t>
  </si>
  <si>
    <t>Tameside 013</t>
  </si>
  <si>
    <t>E02001242</t>
  </si>
  <si>
    <t>Tameside 014</t>
  </si>
  <si>
    <t>E02001243</t>
  </si>
  <si>
    <t>Tameside 015</t>
  </si>
  <si>
    <t>E02001244</t>
  </si>
  <si>
    <t>Tameside 016</t>
  </si>
  <si>
    <t>E02001245</t>
  </si>
  <si>
    <t>Tameside 017</t>
  </si>
  <si>
    <t>E02001246</t>
  </si>
  <si>
    <t>Tameside 018</t>
  </si>
  <si>
    <t>E02001247</t>
  </si>
  <si>
    <t>Tameside 019</t>
  </si>
  <si>
    <t>E02001248</t>
  </si>
  <si>
    <t>Tameside 020</t>
  </si>
  <si>
    <t>E02001249</t>
  </si>
  <si>
    <t>Tameside 021</t>
  </si>
  <si>
    <t>E02001250</t>
  </si>
  <si>
    <t>Tameside 022</t>
  </si>
  <si>
    <t>E02001251</t>
  </si>
  <si>
    <t>Tameside 023</t>
  </si>
  <si>
    <t>E02001252</t>
  </si>
  <si>
    <t>Tameside 024</t>
  </si>
  <si>
    <t>E02001253</t>
  </si>
  <si>
    <t>Tameside 025</t>
  </si>
  <si>
    <t>E02001254</t>
  </si>
  <si>
    <t>Tameside 026</t>
  </si>
  <si>
    <t>E02001255</t>
  </si>
  <si>
    <t>Tameside 027</t>
  </si>
  <si>
    <t>E02001256</t>
  </si>
  <si>
    <t>Tameside 028</t>
  </si>
  <si>
    <t>E02001257</t>
  </si>
  <si>
    <t>Tameside 029</t>
  </si>
  <si>
    <t>E02001258</t>
  </si>
  <si>
    <t>Tameside 030</t>
  </si>
  <si>
    <t>E02001259</t>
  </si>
  <si>
    <t>Trafford 001</t>
  </si>
  <si>
    <t>E02001260</t>
  </si>
  <si>
    <t>Trafford 002</t>
  </si>
  <si>
    <t>E02001261</t>
  </si>
  <si>
    <t>Trafford 003</t>
  </si>
  <si>
    <t>E02001262</t>
  </si>
  <si>
    <t>Trafford 004</t>
  </si>
  <si>
    <t>E02001263</t>
  </si>
  <si>
    <t>Trafford 005</t>
  </si>
  <si>
    <t>E02001264</t>
  </si>
  <si>
    <t>Trafford 006</t>
  </si>
  <si>
    <t>E02001265</t>
  </si>
  <si>
    <t>Trafford 007</t>
  </si>
  <si>
    <t>E02001266</t>
  </si>
  <si>
    <t>Trafford 008</t>
  </si>
  <si>
    <t>E02001267</t>
  </si>
  <si>
    <t>Trafford 009</t>
  </si>
  <si>
    <t>E02001268</t>
  </si>
  <si>
    <t>Trafford 010</t>
  </si>
  <si>
    <t>E02001269</t>
  </si>
  <si>
    <t>Trafford 011</t>
  </si>
  <si>
    <t>E02001270</t>
  </si>
  <si>
    <t>Trafford 012</t>
  </si>
  <si>
    <t>E02001271</t>
  </si>
  <si>
    <t>Trafford 013</t>
  </si>
  <si>
    <t>E02001272</t>
  </si>
  <si>
    <t>Trafford 014</t>
  </si>
  <si>
    <t>E02001273</t>
  </si>
  <si>
    <t>Trafford 015</t>
  </si>
  <si>
    <t>E02001274</t>
  </si>
  <si>
    <t>Trafford 016</t>
  </si>
  <si>
    <t>E02001275</t>
  </si>
  <si>
    <t>Trafford 017</t>
  </si>
  <si>
    <t>E02001276</t>
  </si>
  <si>
    <t>Trafford 018</t>
  </si>
  <si>
    <t>E02001277</t>
  </si>
  <si>
    <t>Trafford 019</t>
  </si>
  <si>
    <t>E02001278</t>
  </si>
  <si>
    <t>Trafford 020</t>
  </si>
  <si>
    <t>E02001279</t>
  </si>
  <si>
    <t>Trafford 021</t>
  </si>
  <si>
    <t>E02001280</t>
  </si>
  <si>
    <t>Trafford 022</t>
  </si>
  <si>
    <t>E02001281</t>
  </si>
  <si>
    <t>Trafford 023</t>
  </si>
  <si>
    <t>E02001282</t>
  </si>
  <si>
    <t>Trafford 024</t>
  </si>
  <si>
    <t>E02001283</t>
  </si>
  <si>
    <t>Trafford 025</t>
  </si>
  <si>
    <t>E02001284</t>
  </si>
  <si>
    <t>Trafford 026</t>
  </si>
  <si>
    <t>E02001285</t>
  </si>
  <si>
    <t>Trafford 027</t>
  </si>
  <si>
    <t>E02001286</t>
  </si>
  <si>
    <t>Trafford 028</t>
  </si>
  <si>
    <t>E02001287</t>
  </si>
  <si>
    <t>Wigan 001</t>
  </si>
  <si>
    <t>E02001288</t>
  </si>
  <si>
    <t>Wigan 002</t>
  </si>
  <si>
    <t>E02001289</t>
  </si>
  <si>
    <t>Wigan 003</t>
  </si>
  <si>
    <t>E02001290</t>
  </si>
  <si>
    <t>Wigan 004</t>
  </si>
  <si>
    <t>E02001291</t>
  </si>
  <si>
    <t>Wigan 005</t>
  </si>
  <si>
    <t>E02001292</t>
  </si>
  <si>
    <t>Wigan 006</t>
  </si>
  <si>
    <t>E02001293</t>
  </si>
  <si>
    <t>Wigan 007</t>
  </si>
  <si>
    <t>E02001294</t>
  </si>
  <si>
    <t>Wigan 008</t>
  </si>
  <si>
    <t>E02001295</t>
  </si>
  <si>
    <t>Wigan 009</t>
  </si>
  <si>
    <t>E02001296</t>
  </si>
  <si>
    <t>Wigan 010</t>
  </si>
  <si>
    <t>E02001297</t>
  </si>
  <si>
    <t>Wigan 011</t>
  </si>
  <si>
    <t>E02001298</t>
  </si>
  <si>
    <t>Wigan 012</t>
  </si>
  <si>
    <t>E02001299</t>
  </si>
  <si>
    <t>Wigan 013</t>
  </si>
  <si>
    <t>E02001300</t>
  </si>
  <si>
    <t>Wigan 014</t>
  </si>
  <si>
    <t>E02001301</t>
  </si>
  <si>
    <t>Wigan 015</t>
  </si>
  <si>
    <t>E02001302</t>
  </si>
  <si>
    <t>Wigan 016</t>
  </si>
  <si>
    <t>E02001303</t>
  </si>
  <si>
    <t>Wigan 017</t>
  </si>
  <si>
    <t>E02001304</t>
  </si>
  <si>
    <t>Wigan 018</t>
  </si>
  <si>
    <t>E02001305</t>
  </si>
  <si>
    <t>Wigan 019</t>
  </si>
  <si>
    <t>E02001306</t>
  </si>
  <si>
    <t>Wigan 020</t>
  </si>
  <si>
    <t>E02001307</t>
  </si>
  <si>
    <t>Wigan 021</t>
  </si>
  <si>
    <t>E02001308</t>
  </si>
  <si>
    <t>Wigan 022</t>
  </si>
  <si>
    <t>E02001309</t>
  </si>
  <si>
    <t>Wigan 023</t>
  </si>
  <si>
    <t>E02001310</t>
  </si>
  <si>
    <t>Wigan 024</t>
  </si>
  <si>
    <t>E02001311</t>
  </si>
  <si>
    <t>Wigan 025</t>
  </si>
  <si>
    <t>E02001312</t>
  </si>
  <si>
    <t>Wigan 026</t>
  </si>
  <si>
    <t>E02001313</t>
  </si>
  <si>
    <t>Wigan 027</t>
  </si>
  <si>
    <t>E02001314</t>
  </si>
  <si>
    <t>Wigan 028</t>
  </si>
  <si>
    <t>E02001315</t>
  </si>
  <si>
    <t>Wigan 029</t>
  </si>
  <si>
    <t>E02001316</t>
  </si>
  <si>
    <t>Wigan 030</t>
  </si>
  <si>
    <t>E02001317</t>
  </si>
  <si>
    <t>Wigan 031</t>
  </si>
  <si>
    <t>E02001318</t>
  </si>
  <si>
    <t>Wigan 032</t>
  </si>
  <si>
    <t>E02001319</t>
  </si>
  <si>
    <t>Wigan 033</t>
  </si>
  <si>
    <t>E02001320</t>
  </si>
  <si>
    <t>Wigan 034</t>
  </si>
  <si>
    <t>E02001321</t>
  </si>
  <si>
    <t>Wigan 035</t>
  </si>
  <si>
    <t>E02001322</t>
  </si>
  <si>
    <t>Wigan 036</t>
  </si>
  <si>
    <t>E02001323</t>
  </si>
  <si>
    <t>Wigan 037</t>
  </si>
  <si>
    <t>E02001324</t>
  </si>
  <si>
    <t>Wigan 038</t>
  </si>
  <si>
    <t>E02001325</t>
  </si>
  <si>
    <t>Wigan 039</t>
  </si>
  <si>
    <t>E02001326</t>
  </si>
  <si>
    <t>Wigan 040</t>
  </si>
  <si>
    <t>E02001327</t>
  </si>
  <si>
    <t>Knowsley 001</t>
  </si>
  <si>
    <t>E02001328</t>
  </si>
  <si>
    <t>Knowsley 002</t>
  </si>
  <si>
    <t>E02001329</t>
  </si>
  <si>
    <t>Knowsley 003</t>
  </si>
  <si>
    <t>E02001330</t>
  </si>
  <si>
    <t>Knowsley 004</t>
  </si>
  <si>
    <t>E02001331</t>
  </si>
  <si>
    <t>Knowsley 005</t>
  </si>
  <si>
    <t>E02001332</t>
  </si>
  <si>
    <t>Knowsley 006</t>
  </si>
  <si>
    <t>E02001333</t>
  </si>
  <si>
    <t>Knowsley 007</t>
  </si>
  <si>
    <t>E02001334</t>
  </si>
  <si>
    <t>Knowsley 008</t>
  </si>
  <si>
    <t>E02001335</t>
  </si>
  <si>
    <t>Knowsley 009</t>
  </si>
  <si>
    <t>E02001336</t>
  </si>
  <si>
    <t>Knowsley 010</t>
  </si>
  <si>
    <t>E02001337</t>
  </si>
  <si>
    <t>Knowsley 011</t>
  </si>
  <si>
    <t>E02001338</t>
  </si>
  <si>
    <t>Knowsley 012</t>
  </si>
  <si>
    <t>E02001339</t>
  </si>
  <si>
    <t>Knowsley 013</t>
  </si>
  <si>
    <t>E02001340</t>
  </si>
  <si>
    <t>Knowsley 014</t>
  </si>
  <si>
    <t>E02001341</t>
  </si>
  <si>
    <t>Knowsley 015</t>
  </si>
  <si>
    <t>E02001342</t>
  </si>
  <si>
    <t>Knowsley 016</t>
  </si>
  <si>
    <t>E02001343</t>
  </si>
  <si>
    <t>Knowsley 017</t>
  </si>
  <si>
    <t>E02001344</t>
  </si>
  <si>
    <t>Knowsley 018</t>
  </si>
  <si>
    <t>E02001345</t>
  </si>
  <si>
    <t>Knowsley 019</t>
  </si>
  <si>
    <t>E02001346</t>
  </si>
  <si>
    <t>Knowsley 020</t>
  </si>
  <si>
    <t>E02001347</t>
  </si>
  <si>
    <t>Liverpool 001</t>
  </si>
  <si>
    <t>E02001348</t>
  </si>
  <si>
    <t>Liverpool 002</t>
  </si>
  <si>
    <t>E02001349</t>
  </si>
  <si>
    <t>Liverpool 003</t>
  </si>
  <si>
    <t>E02001350</t>
  </si>
  <si>
    <t>Liverpool 004</t>
  </si>
  <si>
    <t>E02001351</t>
  </si>
  <si>
    <t>Liverpool 005</t>
  </si>
  <si>
    <t>E02001352</t>
  </si>
  <si>
    <t>Liverpool 006</t>
  </si>
  <si>
    <t>E02001353</t>
  </si>
  <si>
    <t>Liverpool 007</t>
  </si>
  <si>
    <t>E02001354</t>
  </si>
  <si>
    <t>Liverpool 008</t>
  </si>
  <si>
    <t>E02001355</t>
  </si>
  <si>
    <t>Liverpool 009</t>
  </si>
  <si>
    <t>E02001356</t>
  </si>
  <si>
    <t>Liverpool 010</t>
  </si>
  <si>
    <t>E02001357</t>
  </si>
  <si>
    <t>Liverpool 011</t>
  </si>
  <si>
    <t>E02001358</t>
  </si>
  <si>
    <t>Liverpool 012</t>
  </si>
  <si>
    <t>E02001359</t>
  </si>
  <si>
    <t>Liverpool 013</t>
  </si>
  <si>
    <t>E02001360</t>
  </si>
  <si>
    <t>Liverpool 014</t>
  </si>
  <si>
    <t>E02001361</t>
  </si>
  <si>
    <t>Liverpool 015</t>
  </si>
  <si>
    <t>E02001362</t>
  </si>
  <si>
    <t>Liverpool 016</t>
  </si>
  <si>
    <t>E02001363</t>
  </si>
  <si>
    <t>Liverpool 017</t>
  </si>
  <si>
    <t>E02001364</t>
  </si>
  <si>
    <t>Liverpool 018</t>
  </si>
  <si>
    <t>E02001365</t>
  </si>
  <si>
    <t>Liverpool 019</t>
  </si>
  <si>
    <t>E02001366</t>
  </si>
  <si>
    <t>Liverpool 020</t>
  </si>
  <si>
    <t>E02001367</t>
  </si>
  <si>
    <t>Liverpool 021</t>
  </si>
  <si>
    <t>E02001368</t>
  </si>
  <si>
    <t>Liverpool 022</t>
  </si>
  <si>
    <t>E02001369</t>
  </si>
  <si>
    <t>Liverpool 023</t>
  </si>
  <si>
    <t>E02001370</t>
  </si>
  <si>
    <t>Liverpool 024</t>
  </si>
  <si>
    <t>E02001371</t>
  </si>
  <si>
    <t>Liverpool 025</t>
  </si>
  <si>
    <t>E02001372</t>
  </si>
  <si>
    <t>Liverpool 026</t>
  </si>
  <si>
    <t>E02001373</t>
  </si>
  <si>
    <t>Liverpool 027</t>
  </si>
  <si>
    <t>E02001374</t>
  </si>
  <si>
    <t>Liverpool 028</t>
  </si>
  <si>
    <t>E02001375</t>
  </si>
  <si>
    <t>Liverpool 029</t>
  </si>
  <si>
    <t>E02001376</t>
  </si>
  <si>
    <t>Liverpool 030</t>
  </si>
  <si>
    <t>E02001377</t>
  </si>
  <si>
    <t>Liverpool 031</t>
  </si>
  <si>
    <t>E02001378</t>
  </si>
  <si>
    <t>Liverpool 032</t>
  </si>
  <si>
    <t>E02001380</t>
  </si>
  <si>
    <t>Liverpool 034</t>
  </si>
  <si>
    <t>E02001381</t>
  </si>
  <si>
    <t>Liverpool 035</t>
  </si>
  <si>
    <t>E02001382</t>
  </si>
  <si>
    <t>Liverpool 036</t>
  </si>
  <si>
    <t>E02001383</t>
  </si>
  <si>
    <t>Liverpool 037</t>
  </si>
  <si>
    <t>E02001384</t>
  </si>
  <si>
    <t>Liverpool 038</t>
  </si>
  <si>
    <t>E02001385</t>
  </si>
  <si>
    <t>Liverpool 039</t>
  </si>
  <si>
    <t>E02001386</t>
  </si>
  <si>
    <t>Liverpool 040</t>
  </si>
  <si>
    <t>E02001387</t>
  </si>
  <si>
    <t>Liverpool 041</t>
  </si>
  <si>
    <t>E02001388</t>
  </si>
  <si>
    <t>Liverpool 042</t>
  </si>
  <si>
    <t>E02001389</t>
  </si>
  <si>
    <t>Liverpool 043</t>
  </si>
  <si>
    <t>E02001390</t>
  </si>
  <si>
    <t>Liverpool 044</t>
  </si>
  <si>
    <t>E02001391</t>
  </si>
  <si>
    <t>Liverpool 045</t>
  </si>
  <si>
    <t>E02001392</t>
  </si>
  <si>
    <t>Liverpool 046</t>
  </si>
  <si>
    <t>E02001393</t>
  </si>
  <si>
    <t>Liverpool 047</t>
  </si>
  <si>
    <t>E02001394</t>
  </si>
  <si>
    <t>Liverpool 048</t>
  </si>
  <si>
    <t>E02001395</t>
  </si>
  <si>
    <t>Liverpool 049</t>
  </si>
  <si>
    <t>E02001396</t>
  </si>
  <si>
    <t>Liverpool 050</t>
  </si>
  <si>
    <t>E02001397</t>
  </si>
  <si>
    <t>Liverpool 051</t>
  </si>
  <si>
    <t>E02001398</t>
  </si>
  <si>
    <t>Liverpool 052</t>
  </si>
  <si>
    <t>E02001399</t>
  </si>
  <si>
    <t>Liverpool 053</t>
  </si>
  <si>
    <t>E02001400</t>
  </si>
  <si>
    <t>Liverpool 054</t>
  </si>
  <si>
    <t>E02001401</t>
  </si>
  <si>
    <t>Liverpool 055</t>
  </si>
  <si>
    <t>E02001402</t>
  </si>
  <si>
    <t>Liverpool 056</t>
  </si>
  <si>
    <t>E02001403</t>
  </si>
  <si>
    <t>Liverpool 057</t>
  </si>
  <si>
    <t>E02001404</t>
  </si>
  <si>
    <t>Liverpool 058</t>
  </si>
  <si>
    <t>E02001405</t>
  </si>
  <si>
    <t>Liverpool 059</t>
  </si>
  <si>
    <t>E02001406</t>
  </si>
  <si>
    <t>St. Helens 001</t>
  </si>
  <si>
    <t>E02001407</t>
  </si>
  <si>
    <t>St. Helens 002</t>
  </si>
  <si>
    <t>E02001408</t>
  </si>
  <si>
    <t>St. Helens 003</t>
  </si>
  <si>
    <t>E02001409</t>
  </si>
  <si>
    <t>St. Helens 004</t>
  </si>
  <si>
    <t>E02001410</t>
  </si>
  <si>
    <t>St. Helens 005</t>
  </si>
  <si>
    <t>E02001411</t>
  </si>
  <si>
    <t>St. Helens 006</t>
  </si>
  <si>
    <t>E02001412</t>
  </si>
  <si>
    <t>St. Helens 007</t>
  </si>
  <si>
    <t>E02001413</t>
  </si>
  <si>
    <t>St. Helens 008</t>
  </si>
  <si>
    <t>E02001414</t>
  </si>
  <si>
    <t>St. Helens 009</t>
  </si>
  <si>
    <t>E02001415</t>
  </si>
  <si>
    <t>St. Helens 010</t>
  </si>
  <si>
    <t>E02001416</t>
  </si>
  <si>
    <t>St. Helens 011</t>
  </si>
  <si>
    <t>E02001417</t>
  </si>
  <si>
    <t>St. Helens 012</t>
  </si>
  <si>
    <t>E02001418</t>
  </si>
  <si>
    <t>St. Helens 013</t>
  </si>
  <si>
    <t>E02001419</t>
  </si>
  <si>
    <t>St. Helens 014</t>
  </si>
  <si>
    <t>E02001420</t>
  </si>
  <si>
    <t>St. Helens 015</t>
  </si>
  <si>
    <t>E02001421</t>
  </si>
  <si>
    <t>St. Helens 016</t>
  </si>
  <si>
    <t>E02001422</t>
  </si>
  <si>
    <t>St. Helens 017</t>
  </si>
  <si>
    <t>E02001423</t>
  </si>
  <si>
    <t>St. Helens 018</t>
  </si>
  <si>
    <t>E02001424</t>
  </si>
  <si>
    <t>St. Helens 019</t>
  </si>
  <si>
    <t>E02001425</t>
  </si>
  <si>
    <t>St. Helens 020</t>
  </si>
  <si>
    <t>E02001426</t>
  </si>
  <si>
    <t>St. Helens 021</t>
  </si>
  <si>
    <t>E02001427</t>
  </si>
  <si>
    <t>St. Helens 022</t>
  </si>
  <si>
    <t>E02001428</t>
  </si>
  <si>
    <t>St. Helens 023</t>
  </si>
  <si>
    <t>E02001429</t>
  </si>
  <si>
    <t>Sefton 001</t>
  </si>
  <si>
    <t>E02001430</t>
  </si>
  <si>
    <t>Sefton 002</t>
  </si>
  <si>
    <t>E02001431</t>
  </si>
  <si>
    <t>Sefton 003</t>
  </si>
  <si>
    <t>E02001432</t>
  </si>
  <si>
    <t>Sefton 004</t>
  </si>
  <si>
    <t>E02001433</t>
  </si>
  <si>
    <t>Sefton 005</t>
  </si>
  <si>
    <t>E02001434</t>
  </si>
  <si>
    <t>Sefton 006</t>
  </si>
  <si>
    <t>E02001435</t>
  </si>
  <si>
    <t>Sefton 007</t>
  </si>
  <si>
    <t>E02001436</t>
  </si>
  <si>
    <t>Sefton 008</t>
  </si>
  <si>
    <t>E02001437</t>
  </si>
  <si>
    <t>Sefton 009</t>
  </si>
  <si>
    <t>E02001438</t>
  </si>
  <si>
    <t>Sefton 010</t>
  </si>
  <si>
    <t>E02001439</t>
  </si>
  <si>
    <t>Sefton 011</t>
  </si>
  <si>
    <t>E02001440</t>
  </si>
  <si>
    <t>Sefton 012</t>
  </si>
  <si>
    <t>E02001441</t>
  </si>
  <si>
    <t>Sefton 013</t>
  </si>
  <si>
    <t>E02001442</t>
  </si>
  <si>
    <t>Sefton 014</t>
  </si>
  <si>
    <t>E02001443</t>
  </si>
  <si>
    <t>Sefton 015</t>
  </si>
  <si>
    <t>E02001444</t>
  </si>
  <si>
    <t>Sefton 016</t>
  </si>
  <si>
    <t>E02001445</t>
  </si>
  <si>
    <t>Sefton 017</t>
  </si>
  <si>
    <t>E02001446</t>
  </si>
  <si>
    <t>Sefton 018</t>
  </si>
  <si>
    <t>E02001447</t>
  </si>
  <si>
    <t>Sefton 019</t>
  </si>
  <si>
    <t>E02001448</t>
  </si>
  <si>
    <t>Sefton 020</t>
  </si>
  <si>
    <t>E02001449</t>
  </si>
  <si>
    <t>Sefton 021</t>
  </si>
  <si>
    <t>E02001450</t>
  </si>
  <si>
    <t>Sefton 022</t>
  </si>
  <si>
    <t>E02001451</t>
  </si>
  <si>
    <t>Sefton 023</t>
  </si>
  <si>
    <t>E02001452</t>
  </si>
  <si>
    <t>Sefton 024</t>
  </si>
  <si>
    <t>E02001453</t>
  </si>
  <si>
    <t>Sefton 025</t>
  </si>
  <si>
    <t>E02001454</t>
  </si>
  <si>
    <t>Sefton 026</t>
  </si>
  <si>
    <t>E02001455</t>
  </si>
  <si>
    <t>Sefton 027</t>
  </si>
  <si>
    <t>E02001456</t>
  </si>
  <si>
    <t>Sefton 028</t>
  </si>
  <si>
    <t>E02001457</t>
  </si>
  <si>
    <t>Sefton 029</t>
  </si>
  <si>
    <t>E02001458</t>
  </si>
  <si>
    <t>Sefton 030</t>
  </si>
  <si>
    <t>E02001459</t>
  </si>
  <si>
    <t>Sefton 031</t>
  </si>
  <si>
    <t>E02001460</t>
  </si>
  <si>
    <t>Sefton 032</t>
  </si>
  <si>
    <t>E02001461</t>
  </si>
  <si>
    <t>Sefton 033</t>
  </si>
  <si>
    <t>E02001462</t>
  </si>
  <si>
    <t>Sefton 034</t>
  </si>
  <si>
    <t>E02001463</t>
  </si>
  <si>
    <t>Sefton 035</t>
  </si>
  <si>
    <t>E02001464</t>
  </si>
  <si>
    <t>Sefton 036</t>
  </si>
  <si>
    <t>E02001465</t>
  </si>
  <si>
    <t>Sefton 037</t>
  </si>
  <si>
    <t>E02001466</t>
  </si>
  <si>
    <t>Sefton 038</t>
  </si>
  <si>
    <t>E02001467</t>
  </si>
  <si>
    <t>Wirral 001</t>
  </si>
  <si>
    <t>E02001468</t>
  </si>
  <si>
    <t>Wirral 002</t>
  </si>
  <si>
    <t>E02001469</t>
  </si>
  <si>
    <t>Wirral 003</t>
  </si>
  <si>
    <t>E02001470</t>
  </si>
  <si>
    <t>Wirral 004</t>
  </si>
  <si>
    <t>E02001471</t>
  </si>
  <si>
    <t>Wirral 005</t>
  </si>
  <si>
    <t>E02001472</t>
  </si>
  <si>
    <t>Wirral 006</t>
  </si>
  <si>
    <t>E02001473</t>
  </si>
  <si>
    <t>Wirral 007</t>
  </si>
  <si>
    <t>E02001474</t>
  </si>
  <si>
    <t>Wirral 008</t>
  </si>
  <si>
    <t>E02001475</t>
  </si>
  <si>
    <t>Wirral 009</t>
  </si>
  <si>
    <t>E02001476</t>
  </si>
  <si>
    <t>Wirral 010</t>
  </si>
  <si>
    <t>E02001477</t>
  </si>
  <si>
    <t>Wirral 011</t>
  </si>
  <si>
    <t>E02001478</t>
  </si>
  <si>
    <t>Wirral 012</t>
  </si>
  <si>
    <t>E02001479</t>
  </si>
  <si>
    <t>Wirral 013</t>
  </si>
  <si>
    <t>E02001480</t>
  </si>
  <si>
    <t>Wirral 014</t>
  </si>
  <si>
    <t>E02001481</t>
  </si>
  <si>
    <t>Wirral 015</t>
  </si>
  <si>
    <t>E02001482</t>
  </si>
  <si>
    <t>Wirral 016</t>
  </si>
  <si>
    <t>E02001483</t>
  </si>
  <si>
    <t>Wirral 017</t>
  </si>
  <si>
    <t>E02001484</t>
  </si>
  <si>
    <t>Wirral 018</t>
  </si>
  <si>
    <t>E02001485</t>
  </si>
  <si>
    <t>Wirral 019</t>
  </si>
  <si>
    <t>E02001486</t>
  </si>
  <si>
    <t>Wirral 020</t>
  </si>
  <si>
    <t>E02001487</t>
  </si>
  <si>
    <t>Wirral 021</t>
  </si>
  <si>
    <t>E02001488</t>
  </si>
  <si>
    <t>Wirral 022</t>
  </si>
  <si>
    <t>E02001489</t>
  </si>
  <si>
    <t>Wirral 023</t>
  </si>
  <si>
    <t>E02001490</t>
  </si>
  <si>
    <t>Wirral 024</t>
  </si>
  <si>
    <t>E02001491</t>
  </si>
  <si>
    <t>Wirral 025</t>
  </si>
  <si>
    <t>E02001492</t>
  </si>
  <si>
    <t>Wirral 026</t>
  </si>
  <si>
    <t>E02001493</t>
  </si>
  <si>
    <t>Wirral 027</t>
  </si>
  <si>
    <t>E02001494</t>
  </si>
  <si>
    <t>Wirral 028</t>
  </si>
  <si>
    <t>E02001495</t>
  </si>
  <si>
    <t>Wirral 029</t>
  </si>
  <si>
    <t>E02001496</t>
  </si>
  <si>
    <t>Wirral 030</t>
  </si>
  <si>
    <t>E02001497</t>
  </si>
  <si>
    <t>Wirral 031</t>
  </si>
  <si>
    <t>E02001498</t>
  </si>
  <si>
    <t>Wirral 032</t>
  </si>
  <si>
    <t>E02001499</t>
  </si>
  <si>
    <t>Wirral 033</t>
  </si>
  <si>
    <t>E02001500</t>
  </si>
  <si>
    <t>Wirral 034</t>
  </si>
  <si>
    <t>E02001501</t>
  </si>
  <si>
    <t>Wirral 035</t>
  </si>
  <si>
    <t>E02001502</t>
  </si>
  <si>
    <t>Wirral 036</t>
  </si>
  <si>
    <t>E02001503</t>
  </si>
  <si>
    <t>Wirral 037</t>
  </si>
  <si>
    <t>E02001504</t>
  </si>
  <si>
    <t>Wirral 038</t>
  </si>
  <si>
    <t>E02001505</t>
  </si>
  <si>
    <t>Wirral 039</t>
  </si>
  <si>
    <t>E02001506</t>
  </si>
  <si>
    <t>Wirral 040</t>
  </si>
  <si>
    <t>E02001507</t>
  </si>
  <si>
    <t>Wirral 041</t>
  </si>
  <si>
    <t>E02001508</t>
  </si>
  <si>
    <t>Wirral 042</t>
  </si>
  <si>
    <t>E02001509</t>
  </si>
  <si>
    <t>Barnsley 001</t>
  </si>
  <si>
    <t>E02001510</t>
  </si>
  <si>
    <t>Barnsley 002</t>
  </si>
  <si>
    <t>E02001511</t>
  </si>
  <si>
    <t>Barnsley 003</t>
  </si>
  <si>
    <t>E02001512</t>
  </si>
  <si>
    <t>Barnsley 004</t>
  </si>
  <si>
    <t>E02001513</t>
  </si>
  <si>
    <t>Barnsley 005</t>
  </si>
  <si>
    <t>E02001514</t>
  </si>
  <si>
    <t>Barnsley 006</t>
  </si>
  <si>
    <t>E02001515</t>
  </si>
  <si>
    <t>Barnsley 007</t>
  </si>
  <si>
    <t>E02001516</t>
  </si>
  <si>
    <t>Barnsley 008</t>
  </si>
  <si>
    <t>E02001517</t>
  </si>
  <si>
    <t>Barnsley 009</t>
  </si>
  <si>
    <t>E02001518</t>
  </si>
  <si>
    <t>Barnsley 010</t>
  </si>
  <si>
    <t>E02001519</t>
  </si>
  <si>
    <t>Barnsley 011</t>
  </si>
  <si>
    <t>E02001520</t>
  </si>
  <si>
    <t>Barnsley 012</t>
  </si>
  <si>
    <t>E02001521</t>
  </si>
  <si>
    <t>Barnsley 013</t>
  </si>
  <si>
    <t>E02001522</t>
  </si>
  <si>
    <t>Barnsley 014</t>
  </si>
  <si>
    <t>E02001523</t>
  </si>
  <si>
    <t>Barnsley 015</t>
  </si>
  <si>
    <t>E02001524</t>
  </si>
  <si>
    <t>Barnsley 016</t>
  </si>
  <si>
    <t>E02001525</t>
  </si>
  <si>
    <t>Barnsley 017</t>
  </si>
  <si>
    <t>E02001526</t>
  </si>
  <si>
    <t>Barnsley 018</t>
  </si>
  <si>
    <t>E02001527</t>
  </si>
  <si>
    <t>Barnsley 019</t>
  </si>
  <si>
    <t>E02001528</t>
  </si>
  <si>
    <t>Barnsley 020</t>
  </si>
  <si>
    <t>E02001529</t>
  </si>
  <si>
    <t>Barnsley 021</t>
  </si>
  <si>
    <t>E02001530</t>
  </si>
  <si>
    <t>Barnsley 022</t>
  </si>
  <si>
    <t>E02001531</t>
  </si>
  <si>
    <t>Barnsley 023</t>
  </si>
  <si>
    <t>E02001532</t>
  </si>
  <si>
    <t>Barnsley 024</t>
  </si>
  <si>
    <t>E02001533</t>
  </si>
  <si>
    <t>Barnsley 025</t>
  </si>
  <si>
    <t>E02001534</t>
  </si>
  <si>
    <t>Barnsley 026</t>
  </si>
  <si>
    <t>E02001535</t>
  </si>
  <si>
    <t>Barnsley 027</t>
  </si>
  <si>
    <t>E02001536</t>
  </si>
  <si>
    <t>Barnsley 028</t>
  </si>
  <si>
    <t>E02001537</t>
  </si>
  <si>
    <t>Barnsley 029</t>
  </si>
  <si>
    <t>E02001538</t>
  </si>
  <si>
    <t>Barnsley 030</t>
  </si>
  <si>
    <t>E02001539</t>
  </si>
  <si>
    <t>Doncaster 001</t>
  </si>
  <si>
    <t>E02001540</t>
  </si>
  <si>
    <t>Doncaster 002</t>
  </si>
  <si>
    <t>E02001541</t>
  </si>
  <si>
    <t>Doncaster 003</t>
  </si>
  <si>
    <t>E02001542</t>
  </si>
  <si>
    <t>Doncaster 004</t>
  </si>
  <si>
    <t>E02001543</t>
  </si>
  <si>
    <t>Doncaster 005</t>
  </si>
  <si>
    <t>E02001544</t>
  </si>
  <si>
    <t>Doncaster 006</t>
  </si>
  <si>
    <t>E02001545</t>
  </si>
  <si>
    <t>Doncaster 007</t>
  </si>
  <si>
    <t>E02001546</t>
  </si>
  <si>
    <t>Doncaster 008</t>
  </si>
  <si>
    <t>E02001547</t>
  </si>
  <si>
    <t>Doncaster 009</t>
  </si>
  <si>
    <t>E02001548</t>
  </si>
  <si>
    <t>Doncaster 010</t>
  </si>
  <si>
    <t>E02001549</t>
  </si>
  <si>
    <t>Doncaster 011</t>
  </si>
  <si>
    <t>E02001550</t>
  </si>
  <si>
    <t>Doncaster 012</t>
  </si>
  <si>
    <t>E02001551</t>
  </si>
  <si>
    <t>Doncaster 013</t>
  </si>
  <si>
    <t>E02001552</t>
  </si>
  <si>
    <t>Doncaster 014</t>
  </si>
  <si>
    <t>E02001553</t>
  </si>
  <si>
    <t>Doncaster 015</t>
  </si>
  <si>
    <t>E02001554</t>
  </si>
  <si>
    <t>Doncaster 016</t>
  </si>
  <si>
    <t>E02001555</t>
  </si>
  <si>
    <t>Doncaster 017</t>
  </si>
  <si>
    <t>E02001556</t>
  </si>
  <si>
    <t>Doncaster 018</t>
  </si>
  <si>
    <t>E02001557</t>
  </si>
  <si>
    <t>Doncaster 019</t>
  </si>
  <si>
    <t>E02001558</t>
  </si>
  <si>
    <t>Doncaster 020</t>
  </si>
  <si>
    <t>E02001559</t>
  </si>
  <si>
    <t>Doncaster 021</t>
  </si>
  <si>
    <t>E02001560</t>
  </si>
  <si>
    <t>Doncaster 022</t>
  </si>
  <si>
    <t>E02001561</t>
  </si>
  <si>
    <t>Doncaster 023</t>
  </si>
  <si>
    <t>E02001562</t>
  </si>
  <si>
    <t>Doncaster 024</t>
  </si>
  <si>
    <t>E02001563</t>
  </si>
  <si>
    <t>Doncaster 025</t>
  </si>
  <si>
    <t>E02001564</t>
  </si>
  <si>
    <t>Doncaster 026</t>
  </si>
  <si>
    <t>E02001565</t>
  </si>
  <si>
    <t>Doncaster 027</t>
  </si>
  <si>
    <t>E02001566</t>
  </si>
  <si>
    <t>Doncaster 028</t>
  </si>
  <si>
    <t>E02001567</t>
  </si>
  <si>
    <t>Doncaster 029</t>
  </si>
  <si>
    <t>E02001568</t>
  </si>
  <si>
    <t>Doncaster 030</t>
  </si>
  <si>
    <t>E02001569</t>
  </si>
  <si>
    <t>Doncaster 031</t>
  </si>
  <si>
    <t>E02001570</t>
  </si>
  <si>
    <t>Doncaster 032</t>
  </si>
  <si>
    <t>E02001571</t>
  </si>
  <si>
    <t>Doncaster 033</t>
  </si>
  <si>
    <t>E02001572</t>
  </si>
  <si>
    <t>Doncaster 034</t>
  </si>
  <si>
    <t>E02001573</t>
  </si>
  <si>
    <t>Doncaster 035</t>
  </si>
  <si>
    <t>E02001574</t>
  </si>
  <si>
    <t>Doncaster 036</t>
  </si>
  <si>
    <t>E02001575</t>
  </si>
  <si>
    <t>Doncaster 037</t>
  </si>
  <si>
    <t>E02001576</t>
  </si>
  <si>
    <t>Doncaster 038</t>
  </si>
  <si>
    <t>E02001577</t>
  </si>
  <si>
    <t>Doncaster 039</t>
  </si>
  <si>
    <t>E02001578</t>
  </si>
  <si>
    <t>Rotherham 001</t>
  </si>
  <si>
    <t>E02001579</t>
  </si>
  <si>
    <t>Rotherham 002</t>
  </si>
  <si>
    <t>E02001580</t>
  </si>
  <si>
    <t>Rotherham 003</t>
  </si>
  <si>
    <t>E02001581</t>
  </si>
  <si>
    <t>Rotherham 004</t>
  </si>
  <si>
    <t>E02001582</t>
  </si>
  <si>
    <t>Rotherham 005</t>
  </si>
  <si>
    <t>E02001583</t>
  </si>
  <si>
    <t>Rotherham 006</t>
  </si>
  <si>
    <t>E02001584</t>
  </si>
  <si>
    <t>Rotherham 007</t>
  </si>
  <si>
    <t>E02001585</t>
  </si>
  <si>
    <t>Rotherham 008</t>
  </si>
  <si>
    <t>E02001586</t>
  </si>
  <si>
    <t>Rotherham 009</t>
  </si>
  <si>
    <t>E02001587</t>
  </si>
  <si>
    <t>Rotherham 010</t>
  </si>
  <si>
    <t>E02001588</t>
  </si>
  <si>
    <t>Rotherham 011</t>
  </si>
  <si>
    <t>E02001589</t>
  </si>
  <si>
    <t>Rotherham 012</t>
  </si>
  <si>
    <t>E02001590</t>
  </si>
  <si>
    <t>Rotherham 013</t>
  </si>
  <si>
    <t>E02001591</t>
  </si>
  <si>
    <t>Rotherham 014</t>
  </si>
  <si>
    <t>E02001592</t>
  </si>
  <si>
    <t>Rotherham 015</t>
  </si>
  <si>
    <t>E02001593</t>
  </si>
  <si>
    <t>Rotherham 016</t>
  </si>
  <si>
    <t>E02001594</t>
  </si>
  <si>
    <t>Rotherham 017</t>
  </si>
  <si>
    <t>E02001595</t>
  </si>
  <si>
    <t>Rotherham 018</t>
  </si>
  <si>
    <t>E02001596</t>
  </si>
  <si>
    <t>Rotherham 019</t>
  </si>
  <si>
    <t>E02001597</t>
  </si>
  <si>
    <t>Rotherham 020</t>
  </si>
  <si>
    <t>E02001598</t>
  </si>
  <si>
    <t>Rotherham 021</t>
  </si>
  <si>
    <t>E02001599</t>
  </si>
  <si>
    <t>Rotherham 022</t>
  </si>
  <si>
    <t>E02001600</t>
  </si>
  <si>
    <t>Rotherham 023</t>
  </si>
  <si>
    <t>E02001601</t>
  </si>
  <si>
    <t>Rotherham 024</t>
  </si>
  <si>
    <t>E02001602</t>
  </si>
  <si>
    <t>Rotherham 025</t>
  </si>
  <si>
    <t>E02001603</t>
  </si>
  <si>
    <t>Rotherham 026</t>
  </si>
  <si>
    <t>E02001604</t>
  </si>
  <si>
    <t>Rotherham 027</t>
  </si>
  <si>
    <t>E02001605</t>
  </si>
  <si>
    <t>Rotherham 028</t>
  </si>
  <si>
    <t>E02001606</t>
  </si>
  <si>
    <t>Rotherham 029</t>
  </si>
  <si>
    <t>E02001607</t>
  </si>
  <si>
    <t>Rotherham 030</t>
  </si>
  <si>
    <t>E02001608</t>
  </si>
  <si>
    <t>Rotherham 031</t>
  </si>
  <si>
    <t>E02001609</t>
  </si>
  <si>
    <t>Rotherham 032</t>
  </si>
  <si>
    <t>E02001610</t>
  </si>
  <si>
    <t>Rotherham 033</t>
  </si>
  <si>
    <t>E02001611</t>
  </si>
  <si>
    <t>Sheffield 001</t>
  </si>
  <si>
    <t>E02001612</t>
  </si>
  <si>
    <t>Sheffield 002</t>
  </si>
  <si>
    <t>E02001613</t>
  </si>
  <si>
    <t>Sheffield 003</t>
  </si>
  <si>
    <t>E02001614</t>
  </si>
  <si>
    <t>Sheffield 004</t>
  </si>
  <si>
    <t>E02001615</t>
  </si>
  <si>
    <t>Sheffield 005</t>
  </si>
  <si>
    <t>E02001616</t>
  </si>
  <si>
    <t>Sheffield 006</t>
  </si>
  <si>
    <t>E02001617</t>
  </si>
  <si>
    <t>Sheffield 007</t>
  </si>
  <si>
    <t>E02001618</t>
  </si>
  <si>
    <t>Sheffield 008</t>
  </si>
  <si>
    <t>E02001619</t>
  </si>
  <si>
    <t>Sheffield 009</t>
  </si>
  <si>
    <t>E02001620</t>
  </si>
  <si>
    <t>Sheffield 010</t>
  </si>
  <si>
    <t>E02001621</t>
  </si>
  <si>
    <t>Sheffield 011</t>
  </si>
  <si>
    <t>E02001622</t>
  </si>
  <si>
    <t>Sheffield 012</t>
  </si>
  <si>
    <t>E02001623</t>
  </si>
  <si>
    <t>Sheffield 013</t>
  </si>
  <si>
    <t>E02001624</t>
  </si>
  <si>
    <t>Sheffield 014</t>
  </si>
  <si>
    <t>E02001625</t>
  </si>
  <si>
    <t>Sheffield 015</t>
  </si>
  <si>
    <t>E02001626</t>
  </si>
  <si>
    <t>Sheffield 016</t>
  </si>
  <si>
    <t>E02001627</t>
  </si>
  <si>
    <t>Sheffield 017</t>
  </si>
  <si>
    <t>E02001628</t>
  </si>
  <si>
    <t>Sheffield 018</t>
  </si>
  <si>
    <t>E02001629</t>
  </si>
  <si>
    <t>Sheffield 019</t>
  </si>
  <si>
    <t>E02001630</t>
  </si>
  <si>
    <t>Sheffield 020</t>
  </si>
  <si>
    <t>E02001631</t>
  </si>
  <si>
    <t>Sheffield 021</t>
  </si>
  <si>
    <t>E02001632</t>
  </si>
  <si>
    <t>Sheffield 022</t>
  </si>
  <si>
    <t>E02001633</t>
  </si>
  <si>
    <t>Sheffield 023</t>
  </si>
  <si>
    <t>E02001634</t>
  </si>
  <si>
    <t>Sheffield 024</t>
  </si>
  <si>
    <t>E02001635</t>
  </si>
  <si>
    <t>Sheffield 025</t>
  </si>
  <si>
    <t>E02001636</t>
  </si>
  <si>
    <t>Sheffield 026</t>
  </si>
  <si>
    <t>E02001637</t>
  </si>
  <si>
    <t>Sheffield 027</t>
  </si>
  <si>
    <t>E02001638</t>
  </si>
  <si>
    <t>Sheffield 028</t>
  </si>
  <si>
    <t>E02001639</t>
  </si>
  <si>
    <t>Sheffield 029</t>
  </si>
  <si>
    <t>E02001640</t>
  </si>
  <si>
    <t>Sheffield 030</t>
  </si>
  <si>
    <t>E02001642</t>
  </si>
  <si>
    <t>Sheffield 032</t>
  </si>
  <si>
    <t>E02001643</t>
  </si>
  <si>
    <t>Sheffield 033</t>
  </si>
  <si>
    <t>E02001646</t>
  </si>
  <si>
    <t>Sheffield 036</t>
  </si>
  <si>
    <t>E02001647</t>
  </si>
  <si>
    <t>Sheffield 037</t>
  </si>
  <si>
    <t>E02001648</t>
  </si>
  <si>
    <t>Sheffield 038</t>
  </si>
  <si>
    <t>E02001649</t>
  </si>
  <si>
    <t>Sheffield 039</t>
  </si>
  <si>
    <t>E02001650</t>
  </si>
  <si>
    <t>Sheffield 040</t>
  </si>
  <si>
    <t>E02001651</t>
  </si>
  <si>
    <t>Sheffield 041</t>
  </si>
  <si>
    <t>E02001652</t>
  </si>
  <si>
    <t>Sheffield 042</t>
  </si>
  <si>
    <t>E02001653</t>
  </si>
  <si>
    <t>Sheffield 043</t>
  </si>
  <si>
    <t>E02001654</t>
  </si>
  <si>
    <t>Sheffield 044</t>
  </si>
  <si>
    <t>E02001655</t>
  </si>
  <si>
    <t>Sheffield 045</t>
  </si>
  <si>
    <t>E02001656</t>
  </si>
  <si>
    <t>Sheffield 046</t>
  </si>
  <si>
    <t>E02001657</t>
  </si>
  <si>
    <t>Sheffield 047</t>
  </si>
  <si>
    <t>E02001658</t>
  </si>
  <si>
    <t>Sheffield 048</t>
  </si>
  <si>
    <t>E02001659</t>
  </si>
  <si>
    <t>Sheffield 049</t>
  </si>
  <si>
    <t>E02001660</t>
  </si>
  <si>
    <t>Sheffield 050</t>
  </si>
  <si>
    <t>E02001661</t>
  </si>
  <si>
    <t>Sheffield 051</t>
  </si>
  <si>
    <t>E02001662</t>
  </si>
  <si>
    <t>Sheffield 052</t>
  </si>
  <si>
    <t>E02001663</t>
  </si>
  <si>
    <t>Sheffield 053</t>
  </si>
  <si>
    <t>E02001664</t>
  </si>
  <si>
    <t>Sheffield 054</t>
  </si>
  <si>
    <t>E02001665</t>
  </si>
  <si>
    <t>Sheffield 055</t>
  </si>
  <si>
    <t>E02001666</t>
  </si>
  <si>
    <t>Sheffield 056</t>
  </si>
  <si>
    <t>E02001669</t>
  </si>
  <si>
    <t>Sheffield 059</t>
  </si>
  <si>
    <t>E02001670</t>
  </si>
  <si>
    <t>Sheffield 060</t>
  </si>
  <si>
    <t>E02001671</t>
  </si>
  <si>
    <t>Sheffield 061</t>
  </si>
  <si>
    <t>E02001672</t>
  </si>
  <si>
    <t>Sheffield 062</t>
  </si>
  <si>
    <t>E02001673</t>
  </si>
  <si>
    <t>Sheffield 063</t>
  </si>
  <si>
    <t>E02001674</t>
  </si>
  <si>
    <t>Sheffield 064</t>
  </si>
  <si>
    <t>E02001675</t>
  </si>
  <si>
    <t>Sheffield 065</t>
  </si>
  <si>
    <t>E02001676</t>
  </si>
  <si>
    <t>Sheffield 066</t>
  </si>
  <si>
    <t>E02001678</t>
  </si>
  <si>
    <t>Sheffield 068</t>
  </si>
  <si>
    <t>E02001679</t>
  </si>
  <si>
    <t>Sheffield 069</t>
  </si>
  <si>
    <t>E02001680</t>
  </si>
  <si>
    <t>Sheffield 070</t>
  </si>
  <si>
    <t>E02001681</t>
  </si>
  <si>
    <t>Sheffield 071</t>
  </si>
  <si>
    <t>E02001682</t>
  </si>
  <si>
    <t>Gateshead 001</t>
  </si>
  <si>
    <t>E02001683</t>
  </si>
  <si>
    <t>Gateshead 002</t>
  </si>
  <si>
    <t>E02001684</t>
  </si>
  <si>
    <t>Gateshead 003</t>
  </si>
  <si>
    <t>E02001685</t>
  </si>
  <si>
    <t>Gateshead 004</t>
  </si>
  <si>
    <t>E02001686</t>
  </si>
  <si>
    <t>Gateshead 005</t>
  </si>
  <si>
    <t>E02001688</t>
  </si>
  <si>
    <t>Gateshead 007</t>
  </si>
  <si>
    <t>E02001689</t>
  </si>
  <si>
    <t>Gateshead 008</t>
  </si>
  <si>
    <t>E02001690</t>
  </si>
  <si>
    <t>Gateshead 009</t>
  </si>
  <si>
    <t>E02001691</t>
  </si>
  <si>
    <t>Gateshead 010</t>
  </si>
  <si>
    <t>E02001692</t>
  </si>
  <si>
    <t>Gateshead 011</t>
  </si>
  <si>
    <t>E02001693</t>
  </si>
  <si>
    <t>Gateshead 012</t>
  </si>
  <si>
    <t>E02001694</t>
  </si>
  <si>
    <t>Gateshead 013</t>
  </si>
  <si>
    <t>E02001695</t>
  </si>
  <si>
    <t>Gateshead 014</t>
  </si>
  <si>
    <t>E02001696</t>
  </si>
  <si>
    <t>Gateshead 015</t>
  </si>
  <si>
    <t>E02001697</t>
  </si>
  <si>
    <t>Gateshead 016</t>
  </si>
  <si>
    <t>E02001698</t>
  </si>
  <si>
    <t>Gateshead 017</t>
  </si>
  <si>
    <t>E02001699</t>
  </si>
  <si>
    <t>Gateshead 018</t>
  </si>
  <si>
    <t>E02001700</t>
  </si>
  <si>
    <t>Gateshead 019</t>
  </si>
  <si>
    <t>E02001701</t>
  </si>
  <si>
    <t>Gateshead 020</t>
  </si>
  <si>
    <t>E02001702</t>
  </si>
  <si>
    <t>Gateshead 021</t>
  </si>
  <si>
    <t>E02001703</t>
  </si>
  <si>
    <t>Gateshead 022</t>
  </si>
  <si>
    <t>E02001704</t>
  </si>
  <si>
    <t>Gateshead 023</t>
  </si>
  <si>
    <t>E02001705</t>
  </si>
  <si>
    <t>Gateshead 024</t>
  </si>
  <si>
    <t>E02001706</t>
  </si>
  <si>
    <t>Gateshead 025</t>
  </si>
  <si>
    <t>E02001707</t>
  </si>
  <si>
    <t>Gateshead 026</t>
  </si>
  <si>
    <t>E02001708</t>
  </si>
  <si>
    <t>Newcastle upon Tyne 001</t>
  </si>
  <si>
    <t>E02001709</t>
  </si>
  <si>
    <t>Newcastle upon Tyne 002</t>
  </si>
  <si>
    <t>E02001710</t>
  </si>
  <si>
    <t>Newcastle upon Tyne 003</t>
  </si>
  <si>
    <t>E02001711</t>
  </si>
  <si>
    <t>Newcastle upon Tyne 004</t>
  </si>
  <si>
    <t>E02001712</t>
  </si>
  <si>
    <t>Newcastle upon Tyne 005</t>
  </si>
  <si>
    <t>E02001713</t>
  </si>
  <si>
    <t>Newcastle upon Tyne 006</t>
  </si>
  <si>
    <t>E02001714</t>
  </si>
  <si>
    <t>Newcastle upon Tyne 007</t>
  </si>
  <si>
    <t>E02001715</t>
  </si>
  <si>
    <t>Newcastle upon Tyne 008</t>
  </si>
  <si>
    <t>E02001718</t>
  </si>
  <si>
    <t>Newcastle upon Tyne 011</t>
  </si>
  <si>
    <t>E02001719</t>
  </si>
  <si>
    <t>Newcastle upon Tyne 012</t>
  </si>
  <si>
    <t>E02001720</t>
  </si>
  <si>
    <t>Newcastle upon Tyne 013</t>
  </si>
  <si>
    <t>E02001721</t>
  </si>
  <si>
    <t>Newcastle upon Tyne 014</t>
  </si>
  <si>
    <t>E02001722</t>
  </si>
  <si>
    <t>Newcastle upon Tyne 015</t>
  </si>
  <si>
    <t>E02001723</t>
  </si>
  <si>
    <t>Newcastle upon Tyne 016</t>
  </si>
  <si>
    <t>E02001724</t>
  </si>
  <si>
    <t>Newcastle upon Tyne 017</t>
  </si>
  <si>
    <t>E02001725</t>
  </si>
  <si>
    <t>Newcastle upon Tyne 018</t>
  </si>
  <si>
    <t>E02001726</t>
  </si>
  <si>
    <t>Newcastle upon Tyne 019</t>
  </si>
  <si>
    <t>E02001727</t>
  </si>
  <si>
    <t>Newcastle upon Tyne 020</t>
  </si>
  <si>
    <t>E02001728</t>
  </si>
  <si>
    <t>Newcastle upon Tyne 021</t>
  </si>
  <si>
    <t>E02001729</t>
  </si>
  <si>
    <t>Newcastle upon Tyne 022</t>
  </si>
  <si>
    <t>E02001730</t>
  </si>
  <si>
    <t>Newcastle upon Tyne 023</t>
  </si>
  <si>
    <t>E02001731</t>
  </si>
  <si>
    <t>Newcastle upon Tyne 024</t>
  </si>
  <si>
    <t>E02001732</t>
  </si>
  <si>
    <t>Newcastle upon Tyne 025</t>
  </si>
  <si>
    <t>E02001733</t>
  </si>
  <si>
    <t>Newcastle upon Tyne 026</t>
  </si>
  <si>
    <t>E02001734</t>
  </si>
  <si>
    <t>Newcastle upon Tyne 027</t>
  </si>
  <si>
    <t>E02001735</t>
  </si>
  <si>
    <t>Newcastle upon Tyne 028</t>
  </si>
  <si>
    <t>E02001736</t>
  </si>
  <si>
    <t>Newcastle upon Tyne 029</t>
  </si>
  <si>
    <t>E02001737</t>
  </si>
  <si>
    <t>Newcastle upon Tyne 030</t>
  </si>
  <si>
    <t>E02001738</t>
  </si>
  <si>
    <t>North Tyneside 001</t>
  </si>
  <si>
    <t>E02001739</t>
  </si>
  <si>
    <t>North Tyneside 002</t>
  </si>
  <si>
    <t>E02001740</t>
  </si>
  <si>
    <t>North Tyneside 003</t>
  </si>
  <si>
    <t>E02001741</t>
  </si>
  <si>
    <t>North Tyneside 004</t>
  </si>
  <si>
    <t>E02001742</t>
  </si>
  <si>
    <t>North Tyneside 005</t>
  </si>
  <si>
    <t>E02001743</t>
  </si>
  <si>
    <t>North Tyneside 006</t>
  </si>
  <si>
    <t>E02001744</t>
  </si>
  <si>
    <t>North Tyneside 007</t>
  </si>
  <si>
    <t>E02001745</t>
  </si>
  <si>
    <t>North Tyneside 008</t>
  </si>
  <si>
    <t>E02001746</t>
  </si>
  <si>
    <t>North Tyneside 009</t>
  </si>
  <si>
    <t>E02001747</t>
  </si>
  <si>
    <t>North Tyneside 010</t>
  </si>
  <si>
    <t>E02001748</t>
  </si>
  <si>
    <t>North Tyneside 011</t>
  </si>
  <si>
    <t>E02001749</t>
  </si>
  <si>
    <t>North Tyneside 012</t>
  </si>
  <si>
    <t>E02001750</t>
  </si>
  <si>
    <t>North Tyneside 013</t>
  </si>
  <si>
    <t>E02001751</t>
  </si>
  <si>
    <t>North Tyneside 014</t>
  </si>
  <si>
    <t>E02001752</t>
  </si>
  <si>
    <t>North Tyneside 015</t>
  </si>
  <si>
    <t>E02001753</t>
  </si>
  <si>
    <t>North Tyneside 016</t>
  </si>
  <si>
    <t>E02001754</t>
  </si>
  <si>
    <t>North Tyneside 017</t>
  </si>
  <si>
    <t>E02001755</t>
  </si>
  <si>
    <t>North Tyneside 018</t>
  </si>
  <si>
    <t>E02001756</t>
  </si>
  <si>
    <t>North Tyneside 019</t>
  </si>
  <si>
    <t>E02001757</t>
  </si>
  <si>
    <t>North Tyneside 020</t>
  </si>
  <si>
    <t>E02001758</t>
  </si>
  <si>
    <t>North Tyneside 021</t>
  </si>
  <si>
    <t>E02001759</t>
  </si>
  <si>
    <t>North Tyneside 022</t>
  </si>
  <si>
    <t>E02001760</t>
  </si>
  <si>
    <t>North Tyneside 023</t>
  </si>
  <si>
    <t>E02001761</t>
  </si>
  <si>
    <t>North Tyneside 024</t>
  </si>
  <si>
    <t>E02001762</t>
  </si>
  <si>
    <t>North Tyneside 025</t>
  </si>
  <si>
    <t>E02001763</t>
  </si>
  <si>
    <t>North Tyneside 026</t>
  </si>
  <si>
    <t>E02001764</t>
  </si>
  <si>
    <t>North Tyneside 027</t>
  </si>
  <si>
    <t>E02001765</t>
  </si>
  <si>
    <t>North Tyneside 028</t>
  </si>
  <si>
    <t>E02001766</t>
  </si>
  <si>
    <t>North Tyneside 029</t>
  </si>
  <si>
    <t>E02001767</t>
  </si>
  <si>
    <t>North Tyneside 030</t>
  </si>
  <si>
    <t>E02001768</t>
  </si>
  <si>
    <t>South Tyneside 001</t>
  </si>
  <si>
    <t>E02001769</t>
  </si>
  <si>
    <t>South Tyneside 002</t>
  </si>
  <si>
    <t>E02001770</t>
  </si>
  <si>
    <t>South Tyneside 003</t>
  </si>
  <si>
    <t>E02001771</t>
  </si>
  <si>
    <t>South Tyneside 004</t>
  </si>
  <si>
    <t>E02001772</t>
  </si>
  <si>
    <t>South Tyneside 005</t>
  </si>
  <si>
    <t>E02001773</t>
  </si>
  <si>
    <t>South Tyneside 006</t>
  </si>
  <si>
    <t>E02001774</t>
  </si>
  <si>
    <t>South Tyneside 007</t>
  </si>
  <si>
    <t>E02001775</t>
  </si>
  <si>
    <t>South Tyneside 008</t>
  </si>
  <si>
    <t>E02001776</t>
  </si>
  <si>
    <t>South Tyneside 009</t>
  </si>
  <si>
    <t>E02001777</t>
  </si>
  <si>
    <t>South Tyneside 010</t>
  </si>
  <si>
    <t>E02001778</t>
  </si>
  <si>
    <t>South Tyneside 011</t>
  </si>
  <si>
    <t>E02001779</t>
  </si>
  <si>
    <t>South Tyneside 012</t>
  </si>
  <si>
    <t>E02001780</t>
  </si>
  <si>
    <t>South Tyneside 013</t>
  </si>
  <si>
    <t>E02001781</t>
  </si>
  <si>
    <t>South Tyneside 014</t>
  </si>
  <si>
    <t>E02001782</t>
  </si>
  <si>
    <t>South Tyneside 015</t>
  </si>
  <si>
    <t>E02001783</t>
  </si>
  <si>
    <t>South Tyneside 016</t>
  </si>
  <si>
    <t>E02001784</t>
  </si>
  <si>
    <t>South Tyneside 017</t>
  </si>
  <si>
    <t>E02001785</t>
  </si>
  <si>
    <t>South Tyneside 018</t>
  </si>
  <si>
    <t>E02001786</t>
  </si>
  <si>
    <t>South Tyneside 019</t>
  </si>
  <si>
    <t>E02001787</t>
  </si>
  <si>
    <t>South Tyneside 020</t>
  </si>
  <si>
    <t>E02001788</t>
  </si>
  <si>
    <t>South Tyneside 021</t>
  </si>
  <si>
    <t>E02001789</t>
  </si>
  <si>
    <t>South Tyneside 022</t>
  </si>
  <si>
    <t>E02001790</t>
  </si>
  <si>
    <t>South Tyneside 023</t>
  </si>
  <si>
    <t>E02001791</t>
  </si>
  <si>
    <t>Sunderland 001</t>
  </si>
  <si>
    <t>E02001792</t>
  </si>
  <si>
    <t>Sunderland 002</t>
  </si>
  <si>
    <t>E02001793</t>
  </si>
  <si>
    <t>Sunderland 003</t>
  </si>
  <si>
    <t>E02001794</t>
  </si>
  <si>
    <t>Sunderland 004</t>
  </si>
  <si>
    <t>E02001795</t>
  </si>
  <si>
    <t>Sunderland 005</t>
  </si>
  <si>
    <t>E02001796</t>
  </si>
  <si>
    <t>Sunderland 006</t>
  </si>
  <si>
    <t>E02001797</t>
  </si>
  <si>
    <t>Sunderland 007</t>
  </si>
  <si>
    <t>E02001798</t>
  </si>
  <si>
    <t>Sunderland 008</t>
  </si>
  <si>
    <t>E02001799</t>
  </si>
  <si>
    <t>Sunderland 009</t>
  </si>
  <si>
    <t>E02001800</t>
  </si>
  <si>
    <t>Sunderland 010</t>
  </si>
  <si>
    <t>E02001801</t>
  </si>
  <si>
    <t>Sunderland 011</t>
  </si>
  <si>
    <t>E02001802</t>
  </si>
  <si>
    <t>Sunderland 012</t>
  </si>
  <si>
    <t>E02001803</t>
  </si>
  <si>
    <t>Sunderland 013</t>
  </si>
  <si>
    <t>E02001804</t>
  </si>
  <si>
    <t>Sunderland 014</t>
  </si>
  <si>
    <t>E02001805</t>
  </si>
  <si>
    <t>Sunderland 015</t>
  </si>
  <si>
    <t>E02001806</t>
  </si>
  <si>
    <t>Sunderland 016</t>
  </si>
  <si>
    <t>E02001807</t>
  </si>
  <si>
    <t>Sunderland 017</t>
  </si>
  <si>
    <t>E02001808</t>
  </si>
  <si>
    <t>Sunderland 018</t>
  </si>
  <si>
    <t>E02001809</t>
  </si>
  <si>
    <t>Sunderland 019</t>
  </si>
  <si>
    <t>E02001810</t>
  </si>
  <si>
    <t>Sunderland 020</t>
  </si>
  <si>
    <t>E02001811</t>
  </si>
  <si>
    <t>Sunderland 021</t>
  </si>
  <si>
    <t>E02001812</t>
  </si>
  <si>
    <t>Sunderland 022</t>
  </si>
  <si>
    <t>E02001813</t>
  </si>
  <si>
    <t>Sunderland 023</t>
  </si>
  <si>
    <t>E02001814</t>
  </si>
  <si>
    <t>Sunderland 024</t>
  </si>
  <si>
    <t>E02001815</t>
  </si>
  <si>
    <t>Sunderland 025</t>
  </si>
  <si>
    <t>E02001816</t>
  </si>
  <si>
    <t>Sunderland 026</t>
  </si>
  <si>
    <t>E02001817</t>
  </si>
  <si>
    <t>Sunderland 027</t>
  </si>
  <si>
    <t>E02001818</t>
  </si>
  <si>
    <t>Sunderland 028</t>
  </si>
  <si>
    <t>E02001819</t>
  </si>
  <si>
    <t>Sunderland 029</t>
  </si>
  <si>
    <t>E02001820</t>
  </si>
  <si>
    <t>Sunderland 030</t>
  </si>
  <si>
    <t>E02001821</t>
  </si>
  <si>
    <t>Sunderland 031</t>
  </si>
  <si>
    <t>E02001822</t>
  </si>
  <si>
    <t>Sunderland 032</t>
  </si>
  <si>
    <t>E02001823</t>
  </si>
  <si>
    <t>Sunderland 033</t>
  </si>
  <si>
    <t>E02001824</t>
  </si>
  <si>
    <t>Sunderland 034</t>
  </si>
  <si>
    <t>E02001825</t>
  </si>
  <si>
    <t>Sunderland 035</t>
  </si>
  <si>
    <t>E02001826</t>
  </si>
  <si>
    <t>Sunderland 036</t>
  </si>
  <si>
    <t>E02001827</t>
  </si>
  <si>
    <t>Birmingham 001</t>
  </si>
  <si>
    <t>E02001828</t>
  </si>
  <si>
    <t>Birmingham 002</t>
  </si>
  <si>
    <t>E02001829</t>
  </si>
  <si>
    <t>Birmingham 003</t>
  </si>
  <si>
    <t>E02001830</t>
  </si>
  <si>
    <t>Birmingham 004</t>
  </si>
  <si>
    <t>E02001831</t>
  </si>
  <si>
    <t>Birmingham 005</t>
  </si>
  <si>
    <t>E02001832</t>
  </si>
  <si>
    <t>Birmingham 006</t>
  </si>
  <si>
    <t>E02001833</t>
  </si>
  <si>
    <t>Birmingham 007</t>
  </si>
  <si>
    <t>E02001834</t>
  </si>
  <si>
    <t>Birmingham 008</t>
  </si>
  <si>
    <t>E02001835</t>
  </si>
  <si>
    <t>Birmingham 009</t>
  </si>
  <si>
    <t>E02001836</t>
  </si>
  <si>
    <t>Birmingham 010</t>
  </si>
  <si>
    <t>E02001837</t>
  </si>
  <si>
    <t>Birmingham 011</t>
  </si>
  <si>
    <t>E02001838</t>
  </si>
  <si>
    <t>Birmingham 012</t>
  </si>
  <si>
    <t>E02001839</t>
  </si>
  <si>
    <t>Birmingham 013</t>
  </si>
  <si>
    <t>E02001840</t>
  </si>
  <si>
    <t>Birmingham 014</t>
  </si>
  <si>
    <t>E02001841</t>
  </si>
  <si>
    <t>Birmingham 015</t>
  </si>
  <si>
    <t>E02001842</t>
  </si>
  <si>
    <t>Birmingham 016</t>
  </si>
  <si>
    <t>E02001843</t>
  </si>
  <si>
    <t>Birmingham 017</t>
  </si>
  <si>
    <t>E02001844</t>
  </si>
  <si>
    <t>Birmingham 018</t>
  </si>
  <si>
    <t>E02001845</t>
  </si>
  <si>
    <t>Birmingham 019</t>
  </si>
  <si>
    <t>E02001846</t>
  </si>
  <si>
    <t>Birmingham 020</t>
  </si>
  <si>
    <t>E02001847</t>
  </si>
  <si>
    <t>Birmingham 021</t>
  </si>
  <si>
    <t>E02001848</t>
  </si>
  <si>
    <t>Birmingham 022</t>
  </si>
  <si>
    <t>E02001849</t>
  </si>
  <si>
    <t>Birmingham 023</t>
  </si>
  <si>
    <t>E02001850</t>
  </si>
  <si>
    <t>Birmingham 024</t>
  </si>
  <si>
    <t>E02001851</t>
  </si>
  <si>
    <t>Birmingham 025</t>
  </si>
  <si>
    <t>E02001852</t>
  </si>
  <si>
    <t>Birmingham 026</t>
  </si>
  <si>
    <t>E02001854</t>
  </si>
  <si>
    <t>Birmingham 028</t>
  </si>
  <si>
    <t>E02001855</t>
  </si>
  <si>
    <t>Birmingham 029</t>
  </si>
  <si>
    <t>E02001856</t>
  </si>
  <si>
    <t>Birmingham 030</t>
  </si>
  <si>
    <t>E02001857</t>
  </si>
  <si>
    <t>Birmingham 031</t>
  </si>
  <si>
    <t>E02001858</t>
  </si>
  <si>
    <t>Birmingham 032</t>
  </si>
  <si>
    <t>E02001859</t>
  </si>
  <si>
    <t>Birmingham 033</t>
  </si>
  <si>
    <t>E02001860</t>
  </si>
  <si>
    <t>Birmingham 034</t>
  </si>
  <si>
    <t>E02001861</t>
  </si>
  <si>
    <t>Birmingham 035</t>
  </si>
  <si>
    <t>E02001862</t>
  </si>
  <si>
    <t>Birmingham 036</t>
  </si>
  <si>
    <t>E02001863</t>
  </si>
  <si>
    <t>Birmingham 037</t>
  </si>
  <si>
    <t>E02001864</t>
  </si>
  <si>
    <t>Birmingham 038</t>
  </si>
  <si>
    <t>E02001865</t>
  </si>
  <si>
    <t>Birmingham 039</t>
  </si>
  <si>
    <t>E02001866</t>
  </si>
  <si>
    <t>Birmingham 040</t>
  </si>
  <si>
    <t>E02001867</t>
  </si>
  <si>
    <t>Birmingham 041</t>
  </si>
  <si>
    <t>E02001868</t>
  </si>
  <si>
    <t>Birmingham 042</t>
  </si>
  <si>
    <t>E02001869</t>
  </si>
  <si>
    <t>Birmingham 043</t>
  </si>
  <si>
    <t>E02001870</t>
  </si>
  <si>
    <t>Birmingham 044</t>
  </si>
  <si>
    <t>E02001871</t>
  </si>
  <si>
    <t>Birmingham 045</t>
  </si>
  <si>
    <t>E02001872</t>
  </si>
  <si>
    <t>Birmingham 046</t>
  </si>
  <si>
    <t>E02001873</t>
  </si>
  <si>
    <t>Birmingham 047</t>
  </si>
  <si>
    <t>E02001874</t>
  </si>
  <si>
    <t>Birmingham 048</t>
  </si>
  <si>
    <t>E02001875</t>
  </si>
  <si>
    <t>Birmingham 049</t>
  </si>
  <si>
    <t>E02001876</t>
  </si>
  <si>
    <t>Birmingham 050</t>
  </si>
  <si>
    <t>E02001877</t>
  </si>
  <si>
    <t>Birmingham 051</t>
  </si>
  <si>
    <t>E02001878</t>
  </si>
  <si>
    <t>Birmingham 052</t>
  </si>
  <si>
    <t>E02001879</t>
  </si>
  <si>
    <t>Birmingham 053</t>
  </si>
  <si>
    <t>E02001880</t>
  </si>
  <si>
    <t>Birmingham 054</t>
  </si>
  <si>
    <t>E02001881</t>
  </si>
  <si>
    <t>Birmingham 055</t>
  </si>
  <si>
    <t>E02001882</t>
  </si>
  <si>
    <t>Birmingham 056</t>
  </si>
  <si>
    <t>E02001883</t>
  </si>
  <si>
    <t>Birmingham 057</t>
  </si>
  <si>
    <t>E02001884</t>
  </si>
  <si>
    <t>Birmingham 058</t>
  </si>
  <si>
    <t>E02001886</t>
  </si>
  <si>
    <t>Birmingham 060</t>
  </si>
  <si>
    <t>E02001888</t>
  </si>
  <si>
    <t>Birmingham 062</t>
  </si>
  <si>
    <t>E02001889</t>
  </si>
  <si>
    <t>Birmingham 063</t>
  </si>
  <si>
    <t>E02001890</t>
  </si>
  <si>
    <t>Birmingham 064</t>
  </si>
  <si>
    <t>E02001892</t>
  </si>
  <si>
    <t>Birmingham 066</t>
  </si>
  <si>
    <t>E02001893</t>
  </si>
  <si>
    <t>Birmingham 067</t>
  </si>
  <si>
    <t>E02001895</t>
  </si>
  <si>
    <t>Birmingham 069</t>
  </si>
  <si>
    <t>E02001896</t>
  </si>
  <si>
    <t>Birmingham 070</t>
  </si>
  <si>
    <t>E02001897</t>
  </si>
  <si>
    <t>Birmingham 071</t>
  </si>
  <si>
    <t>E02001898</t>
  </si>
  <si>
    <t>Birmingham 072</t>
  </si>
  <si>
    <t>E02001899</t>
  </si>
  <si>
    <t>Birmingham 073</t>
  </si>
  <si>
    <t>E02001900</t>
  </si>
  <si>
    <t>Birmingham 074</t>
  </si>
  <si>
    <t>E02001901</t>
  </si>
  <si>
    <t>Birmingham 075</t>
  </si>
  <si>
    <t>E02001902</t>
  </si>
  <si>
    <t>Birmingham 076</t>
  </si>
  <si>
    <t>E02001903</t>
  </si>
  <si>
    <t>Birmingham 077</t>
  </si>
  <si>
    <t>E02001904</t>
  </si>
  <si>
    <t>Birmingham 078</t>
  </si>
  <si>
    <t>E02001905</t>
  </si>
  <si>
    <t>Birmingham 079</t>
  </si>
  <si>
    <t>E02001906</t>
  </si>
  <si>
    <t>Birmingham 080</t>
  </si>
  <si>
    <t>E02001907</t>
  </si>
  <si>
    <t>Birmingham 081</t>
  </si>
  <si>
    <t>E02001908</t>
  </si>
  <si>
    <t>Birmingham 082</t>
  </si>
  <si>
    <t>E02001909</t>
  </si>
  <si>
    <t>Birmingham 083</t>
  </si>
  <si>
    <t>E02001910</t>
  </si>
  <si>
    <t>Birmingham 084</t>
  </si>
  <si>
    <t>E02001911</t>
  </si>
  <si>
    <t>Birmingham 085</t>
  </si>
  <si>
    <t>E02001913</t>
  </si>
  <si>
    <t>Birmingham 087</t>
  </si>
  <si>
    <t>E02001914</t>
  </si>
  <si>
    <t>Birmingham 088</t>
  </si>
  <si>
    <t>E02001915</t>
  </si>
  <si>
    <t>Birmingham 089</t>
  </si>
  <si>
    <t>E02001916</t>
  </si>
  <si>
    <t>Birmingham 090</t>
  </si>
  <si>
    <t>E02001918</t>
  </si>
  <si>
    <t>Birmingham 092</t>
  </si>
  <si>
    <t>E02001919</t>
  </si>
  <si>
    <t>Birmingham 093</t>
  </si>
  <si>
    <t>E02001920</t>
  </si>
  <si>
    <t>Birmingham 094</t>
  </si>
  <si>
    <t>E02001921</t>
  </si>
  <si>
    <t>Birmingham 095</t>
  </si>
  <si>
    <t>E02001922</t>
  </si>
  <si>
    <t>Birmingham 096</t>
  </si>
  <si>
    <t>E02001923</t>
  </si>
  <si>
    <t>Birmingham 097</t>
  </si>
  <si>
    <t>E02001924</t>
  </si>
  <si>
    <t>Birmingham 098</t>
  </si>
  <si>
    <t>E02001925</t>
  </si>
  <si>
    <t>Birmingham 099</t>
  </si>
  <si>
    <t>E02001926</t>
  </si>
  <si>
    <t>Birmingham 100</t>
  </si>
  <si>
    <t>E02001927</t>
  </si>
  <si>
    <t>Birmingham 101</t>
  </si>
  <si>
    <t>E02001928</t>
  </si>
  <si>
    <t>Birmingham 102</t>
  </si>
  <si>
    <t>E02001929</t>
  </si>
  <si>
    <t>Birmingham 103</t>
  </si>
  <si>
    <t>E02001930</t>
  </si>
  <si>
    <t>Birmingham 104</t>
  </si>
  <si>
    <t>E02001931</t>
  </si>
  <si>
    <t>Birmingham 105</t>
  </si>
  <si>
    <t>E02001932</t>
  </si>
  <si>
    <t>Birmingham 106</t>
  </si>
  <si>
    <t>E02001933</t>
  </si>
  <si>
    <t>Birmingham 107</t>
  </si>
  <si>
    <t>E02001934</t>
  </si>
  <si>
    <t>Birmingham 108</t>
  </si>
  <si>
    <t>E02001935</t>
  </si>
  <si>
    <t>Birmingham 109</t>
  </si>
  <si>
    <t>E02001936</t>
  </si>
  <si>
    <t>Birmingham 110</t>
  </si>
  <si>
    <t>E02001937</t>
  </si>
  <si>
    <t>Birmingham 111</t>
  </si>
  <si>
    <t>E02001938</t>
  </si>
  <si>
    <t>Birmingham 112</t>
  </si>
  <si>
    <t>E02001939</t>
  </si>
  <si>
    <t>Birmingham 113</t>
  </si>
  <si>
    <t>E02001941</t>
  </si>
  <si>
    <t>Birmingham 115</t>
  </si>
  <si>
    <t>E02001942</t>
  </si>
  <si>
    <t>Birmingham 116</t>
  </si>
  <si>
    <t>E02001943</t>
  </si>
  <si>
    <t>Birmingham 117</t>
  </si>
  <si>
    <t>E02001944</t>
  </si>
  <si>
    <t>Birmingham 118</t>
  </si>
  <si>
    <t>E02001945</t>
  </si>
  <si>
    <t>Birmingham 119</t>
  </si>
  <si>
    <t>E02001946</t>
  </si>
  <si>
    <t>Birmingham 120</t>
  </si>
  <si>
    <t>E02001947</t>
  </si>
  <si>
    <t>Birmingham 121</t>
  </si>
  <si>
    <t>E02001948</t>
  </si>
  <si>
    <t>Birmingham 122</t>
  </si>
  <si>
    <t>E02001949</t>
  </si>
  <si>
    <t>Birmingham 123</t>
  </si>
  <si>
    <t>E02001950</t>
  </si>
  <si>
    <t>Birmingham 124</t>
  </si>
  <si>
    <t>E02001951</t>
  </si>
  <si>
    <t>Birmingham 125</t>
  </si>
  <si>
    <t>E02001952</t>
  </si>
  <si>
    <t>Birmingham 126</t>
  </si>
  <si>
    <t>E02001953</t>
  </si>
  <si>
    <t>Birmingham 127</t>
  </si>
  <si>
    <t>E02001954</t>
  </si>
  <si>
    <t>Birmingham 128</t>
  </si>
  <si>
    <t>E02001955</t>
  </si>
  <si>
    <t>Birmingham 129</t>
  </si>
  <si>
    <t>E02001956</t>
  </si>
  <si>
    <t>Birmingham 130</t>
  </si>
  <si>
    <t>E02001957</t>
  </si>
  <si>
    <t>Birmingham 131</t>
  </si>
  <si>
    <t>E02001958</t>
  </si>
  <si>
    <t>Coventry 001</t>
  </si>
  <si>
    <t>E02001959</t>
  </si>
  <si>
    <t>Coventry 002</t>
  </si>
  <si>
    <t>E02001961</t>
  </si>
  <si>
    <t>Coventry 004</t>
  </si>
  <si>
    <t>E02001962</t>
  </si>
  <si>
    <t>Coventry 005</t>
  </si>
  <si>
    <t>E02001963</t>
  </si>
  <si>
    <t>Coventry 006</t>
  </si>
  <si>
    <t>E02001964</t>
  </si>
  <si>
    <t>Coventry 007</t>
  </si>
  <si>
    <t>E02001965</t>
  </si>
  <si>
    <t>Coventry 008</t>
  </si>
  <si>
    <t>E02001966</t>
  </si>
  <si>
    <t>Coventry 009</t>
  </si>
  <si>
    <t>E02001967</t>
  </si>
  <si>
    <t>Coventry 010</t>
  </si>
  <si>
    <t>E02001968</t>
  </si>
  <si>
    <t>Coventry 011</t>
  </si>
  <si>
    <t>E02001969</t>
  </si>
  <si>
    <t>Coventry 012</t>
  </si>
  <si>
    <t>E02001970</t>
  </si>
  <si>
    <t>Coventry 013</t>
  </si>
  <si>
    <t>E02001971</t>
  </si>
  <si>
    <t>Coventry 014</t>
  </si>
  <si>
    <t>E02001972</t>
  </si>
  <si>
    <t>Coventry 015</t>
  </si>
  <si>
    <t>E02001973</t>
  </si>
  <si>
    <t>Coventry 016</t>
  </si>
  <si>
    <t>E02001974</t>
  </si>
  <si>
    <t>Coventry 017</t>
  </si>
  <si>
    <t>E02001975</t>
  </si>
  <si>
    <t>Coventry 018</t>
  </si>
  <si>
    <t>E02001976</t>
  </si>
  <si>
    <t>Coventry 019</t>
  </si>
  <si>
    <t>E02001977</t>
  </si>
  <si>
    <t>Coventry 020</t>
  </si>
  <si>
    <t>E02001978</t>
  </si>
  <si>
    <t>Coventry 021</t>
  </si>
  <si>
    <t>E02001979</t>
  </si>
  <si>
    <t>Coventry 022</t>
  </si>
  <si>
    <t>E02001980</t>
  </si>
  <si>
    <t>Coventry 023</t>
  </si>
  <si>
    <t>E02001981</t>
  </si>
  <si>
    <t>Coventry 024</t>
  </si>
  <si>
    <t>E02001982</t>
  </si>
  <si>
    <t>Coventry 025</t>
  </si>
  <si>
    <t>E02001983</t>
  </si>
  <si>
    <t>Coventry 026</t>
  </si>
  <si>
    <t>E02001984</t>
  </si>
  <si>
    <t>Coventry 027</t>
  </si>
  <si>
    <t>E02001985</t>
  </si>
  <si>
    <t>Coventry 028</t>
  </si>
  <si>
    <t>E02001986</t>
  </si>
  <si>
    <t>Coventry 029</t>
  </si>
  <si>
    <t>E02001987</t>
  </si>
  <si>
    <t>Coventry 030</t>
  </si>
  <si>
    <t>E02001988</t>
  </si>
  <si>
    <t>Coventry 031</t>
  </si>
  <si>
    <t>E02001989</t>
  </si>
  <si>
    <t>Coventry 032</t>
  </si>
  <si>
    <t>E02001990</t>
  </si>
  <si>
    <t>Coventry 033</t>
  </si>
  <si>
    <t>E02001991</t>
  </si>
  <si>
    <t>Coventry 034</t>
  </si>
  <si>
    <t>E02001992</t>
  </si>
  <si>
    <t>Coventry 035</t>
  </si>
  <si>
    <t>E02001993</t>
  </si>
  <si>
    <t>Coventry 036</t>
  </si>
  <si>
    <t>E02001994</t>
  </si>
  <si>
    <t>Coventry 037</t>
  </si>
  <si>
    <t>E02001995</t>
  </si>
  <si>
    <t>Coventry 038</t>
  </si>
  <si>
    <t>E02001996</t>
  </si>
  <si>
    <t>Coventry 039</t>
  </si>
  <si>
    <t>E02001997</t>
  </si>
  <si>
    <t>Coventry 040</t>
  </si>
  <si>
    <t>E02001998</t>
  </si>
  <si>
    <t>Coventry 041</t>
  </si>
  <si>
    <t>E02001999</t>
  </si>
  <si>
    <t>Coventry 042</t>
  </si>
  <si>
    <t>E02002000</t>
  </si>
  <si>
    <t>Dudley 001</t>
  </si>
  <si>
    <t>E02002001</t>
  </si>
  <si>
    <t>Dudley 002</t>
  </si>
  <si>
    <t>E02002002</t>
  </si>
  <si>
    <t>Dudley 003</t>
  </si>
  <si>
    <t>E02002003</t>
  </si>
  <si>
    <t>Dudley 004</t>
  </si>
  <si>
    <t>E02002004</t>
  </si>
  <si>
    <t>Dudley 005</t>
  </si>
  <si>
    <t>E02002005</t>
  </si>
  <si>
    <t>Dudley 006</t>
  </si>
  <si>
    <t>E02002006</t>
  </si>
  <si>
    <t>Dudley 007</t>
  </si>
  <si>
    <t>E02002007</t>
  </si>
  <si>
    <t>Dudley 008</t>
  </si>
  <si>
    <t>E02002008</t>
  </si>
  <si>
    <t>Dudley 009</t>
  </si>
  <si>
    <t>E02002009</t>
  </si>
  <si>
    <t>Dudley 010</t>
  </si>
  <si>
    <t>E02002010</t>
  </si>
  <si>
    <t>Dudley 011</t>
  </si>
  <si>
    <t>E02002011</t>
  </si>
  <si>
    <t>Dudley 012</t>
  </si>
  <si>
    <t>E02002012</t>
  </si>
  <si>
    <t>Dudley 013</t>
  </si>
  <si>
    <t>E02002013</t>
  </si>
  <si>
    <t>Dudley 014</t>
  </si>
  <si>
    <t>E02002014</t>
  </si>
  <si>
    <t>Dudley 015</t>
  </si>
  <si>
    <t>E02002015</t>
  </si>
  <si>
    <t>Dudley 016</t>
  </si>
  <si>
    <t>E02002016</t>
  </si>
  <si>
    <t>Dudley 017</t>
  </si>
  <si>
    <t>E02002017</t>
  </si>
  <si>
    <t>Dudley 018</t>
  </si>
  <si>
    <t>E02002018</t>
  </si>
  <si>
    <t>Dudley 019</t>
  </si>
  <si>
    <t>E02002019</t>
  </si>
  <si>
    <t>Dudley 020</t>
  </si>
  <si>
    <t>E02002020</t>
  </si>
  <si>
    <t>Dudley 021</t>
  </si>
  <si>
    <t>E02002021</t>
  </si>
  <si>
    <t>Dudley 022</t>
  </si>
  <si>
    <t>E02002022</t>
  </si>
  <si>
    <t>Dudley 023</t>
  </si>
  <si>
    <t>E02002023</t>
  </si>
  <si>
    <t>Dudley 024</t>
  </si>
  <si>
    <t>E02002024</t>
  </si>
  <si>
    <t>Dudley 025</t>
  </si>
  <si>
    <t>E02002025</t>
  </si>
  <si>
    <t>Dudley 026</t>
  </si>
  <si>
    <t>E02002026</t>
  </si>
  <si>
    <t>Dudley 027</t>
  </si>
  <si>
    <t>E02002027</t>
  </si>
  <si>
    <t>Dudley 028</t>
  </si>
  <si>
    <t>E02002028</t>
  </si>
  <si>
    <t>Dudley 029</t>
  </si>
  <si>
    <t>E02002029</t>
  </si>
  <si>
    <t>Dudley 030</t>
  </si>
  <si>
    <t>E02002030</t>
  </si>
  <si>
    <t>Dudley 031</t>
  </si>
  <si>
    <t>E02002031</t>
  </si>
  <si>
    <t>Dudley 032</t>
  </si>
  <si>
    <t>E02002032</t>
  </si>
  <si>
    <t>Dudley 033</t>
  </si>
  <si>
    <t>E02002033</t>
  </si>
  <si>
    <t>Dudley 034</t>
  </si>
  <si>
    <t>E02002034</t>
  </si>
  <si>
    <t>Dudley 035</t>
  </si>
  <si>
    <t>E02002035</t>
  </si>
  <si>
    <t>Dudley 036</t>
  </si>
  <si>
    <t>E02002036</t>
  </si>
  <si>
    <t>Dudley 037</t>
  </si>
  <si>
    <t>E02002037</t>
  </si>
  <si>
    <t>Dudley 038</t>
  </si>
  <si>
    <t>E02002038</t>
  </si>
  <si>
    <t>Dudley 039</t>
  </si>
  <si>
    <t>E02002039</t>
  </si>
  <si>
    <t>Dudley 040</t>
  </si>
  <si>
    <t>E02002040</t>
  </si>
  <si>
    <t>Dudley 041</t>
  </si>
  <si>
    <t>E02002041</t>
  </si>
  <si>
    <t>Dudley 042</t>
  </si>
  <si>
    <t>E02002042</t>
  </si>
  <si>
    <t>Dudley 043</t>
  </si>
  <si>
    <t>E02002043</t>
  </si>
  <si>
    <t>Sandwell 001</t>
  </si>
  <si>
    <t>E02002044</t>
  </si>
  <si>
    <t>Sandwell 002</t>
  </si>
  <si>
    <t>E02002045</t>
  </si>
  <si>
    <t>Sandwell 003</t>
  </si>
  <si>
    <t>E02002046</t>
  </si>
  <si>
    <t>Sandwell 004</t>
  </si>
  <si>
    <t>E02002047</t>
  </si>
  <si>
    <t>Sandwell 005</t>
  </si>
  <si>
    <t>E02002048</t>
  </si>
  <si>
    <t>Sandwell 006</t>
  </si>
  <si>
    <t>E02002049</t>
  </si>
  <si>
    <t>Sandwell 007</t>
  </si>
  <si>
    <t>E02002051</t>
  </si>
  <si>
    <t>Sandwell 009</t>
  </si>
  <si>
    <t>E02002052</t>
  </si>
  <si>
    <t>Sandwell 010</t>
  </si>
  <si>
    <t>E02002053</t>
  </si>
  <si>
    <t>Sandwell 011</t>
  </si>
  <si>
    <t>E02002054</t>
  </si>
  <si>
    <t>Sandwell 012</t>
  </si>
  <si>
    <t>E02002055</t>
  </si>
  <si>
    <t>Sandwell 013</t>
  </si>
  <si>
    <t>E02002056</t>
  </si>
  <si>
    <t>Sandwell 014</t>
  </si>
  <si>
    <t>E02002057</t>
  </si>
  <si>
    <t>Sandwell 015</t>
  </si>
  <si>
    <t>E02002058</t>
  </si>
  <si>
    <t>Sandwell 016</t>
  </si>
  <si>
    <t>E02002059</t>
  </si>
  <si>
    <t>Sandwell 017</t>
  </si>
  <si>
    <t>E02002060</t>
  </si>
  <si>
    <t>Sandwell 018</t>
  </si>
  <si>
    <t>E02002061</t>
  </si>
  <si>
    <t>Sandwell 019</t>
  </si>
  <si>
    <t>E02002062</t>
  </si>
  <si>
    <t>Sandwell 020</t>
  </si>
  <si>
    <t>E02002063</t>
  </si>
  <si>
    <t>Sandwell 021</t>
  </si>
  <si>
    <t>E02002064</t>
  </si>
  <si>
    <t>Sandwell 022</t>
  </si>
  <si>
    <t>E02002065</t>
  </si>
  <si>
    <t>Sandwell 023</t>
  </si>
  <si>
    <t>E02002066</t>
  </si>
  <si>
    <t>Sandwell 024</t>
  </si>
  <si>
    <t>E02002067</t>
  </si>
  <si>
    <t>Sandwell 025</t>
  </si>
  <si>
    <t>E02002068</t>
  </si>
  <si>
    <t>Sandwell 026</t>
  </si>
  <si>
    <t>E02002069</t>
  </si>
  <si>
    <t>Sandwell 027</t>
  </si>
  <si>
    <t>E02002070</t>
  </si>
  <si>
    <t>Sandwell 028</t>
  </si>
  <si>
    <t>E02002071</t>
  </si>
  <si>
    <t>Sandwell 029</t>
  </si>
  <si>
    <t>E02002072</t>
  </si>
  <si>
    <t>Sandwell 030</t>
  </si>
  <si>
    <t>E02002073</t>
  </si>
  <si>
    <t>Sandwell 031</t>
  </si>
  <si>
    <t>E02002074</t>
  </si>
  <si>
    <t>Sandwell 032</t>
  </si>
  <si>
    <t>E02002075</t>
  </si>
  <si>
    <t>Sandwell 033</t>
  </si>
  <si>
    <t>E02002076</t>
  </si>
  <si>
    <t>Sandwell 034</t>
  </si>
  <si>
    <t>E02002077</t>
  </si>
  <si>
    <t>Sandwell 035</t>
  </si>
  <si>
    <t>E02002078</t>
  </si>
  <si>
    <t>Sandwell 036</t>
  </si>
  <si>
    <t>E02002079</t>
  </si>
  <si>
    <t>Sandwell 037</t>
  </si>
  <si>
    <t>E02002080</t>
  </si>
  <si>
    <t>Sandwell 038</t>
  </si>
  <si>
    <t>E02002081</t>
  </si>
  <si>
    <t>Solihull 001</t>
  </si>
  <si>
    <t>E02002082</t>
  </si>
  <si>
    <t>Solihull 002</t>
  </si>
  <si>
    <t>E02002083</t>
  </si>
  <si>
    <t>Solihull 003</t>
  </si>
  <si>
    <t>E02002084</t>
  </si>
  <si>
    <t>Solihull 004</t>
  </si>
  <si>
    <t>E02002085</t>
  </si>
  <si>
    <t>Solihull 005</t>
  </si>
  <si>
    <t>E02002086</t>
  </si>
  <si>
    <t>Solihull 006</t>
  </si>
  <si>
    <t>E02002087</t>
  </si>
  <si>
    <t>Solihull 007</t>
  </si>
  <si>
    <t>E02002088</t>
  </si>
  <si>
    <t>Solihull 008</t>
  </si>
  <si>
    <t>E02002089</t>
  </si>
  <si>
    <t>Solihull 009</t>
  </si>
  <si>
    <t>E02002090</t>
  </si>
  <si>
    <t>Solihull 010</t>
  </si>
  <si>
    <t>E02002091</t>
  </si>
  <si>
    <t>Solihull 011</t>
  </si>
  <si>
    <t>E02002092</t>
  </si>
  <si>
    <t>Solihull 012</t>
  </si>
  <si>
    <t>E02002093</t>
  </si>
  <si>
    <t>Solihull 013</t>
  </si>
  <si>
    <t>E02002094</t>
  </si>
  <si>
    <t>Solihull 014</t>
  </si>
  <si>
    <t>E02002095</t>
  </si>
  <si>
    <t>Solihull 015</t>
  </si>
  <si>
    <t>E02002096</t>
  </si>
  <si>
    <t>Solihull 016</t>
  </si>
  <si>
    <t>E02002097</t>
  </si>
  <si>
    <t>Solihull 017</t>
  </si>
  <si>
    <t>E02002098</t>
  </si>
  <si>
    <t>Solihull 018</t>
  </si>
  <si>
    <t>E02002099</t>
  </si>
  <si>
    <t>Solihull 019</t>
  </si>
  <si>
    <t>E02002101</t>
  </si>
  <si>
    <t>Solihull 021</t>
  </si>
  <si>
    <t>E02002102</t>
  </si>
  <si>
    <t>Solihull 022</t>
  </si>
  <si>
    <t>E02002103</t>
  </si>
  <si>
    <t>Solihull 023</t>
  </si>
  <si>
    <t>E02002104</t>
  </si>
  <si>
    <t>Solihull 024</t>
  </si>
  <si>
    <t>E02002105</t>
  </si>
  <si>
    <t>Solihull 025</t>
  </si>
  <si>
    <t>E02002106</t>
  </si>
  <si>
    <t>Solihull 026</t>
  </si>
  <si>
    <t>E02002107</t>
  </si>
  <si>
    <t>Solihull 027</t>
  </si>
  <si>
    <t>E02002108</t>
  </si>
  <si>
    <t>Solihull 028</t>
  </si>
  <si>
    <t>E02002109</t>
  </si>
  <si>
    <t>Solihull 029</t>
  </si>
  <si>
    <t>E02002110</t>
  </si>
  <si>
    <t>Walsall 001</t>
  </si>
  <si>
    <t>E02002111</t>
  </si>
  <si>
    <t>Walsall 002</t>
  </si>
  <si>
    <t>E02002112</t>
  </si>
  <si>
    <t>Walsall 003</t>
  </si>
  <si>
    <t>E02002113</t>
  </si>
  <si>
    <t>Walsall 004</t>
  </si>
  <si>
    <t>E02002114</t>
  </si>
  <si>
    <t>Walsall 005</t>
  </si>
  <si>
    <t>E02002115</t>
  </si>
  <si>
    <t>Walsall 006</t>
  </si>
  <si>
    <t>E02002116</t>
  </si>
  <si>
    <t>Walsall 007</t>
  </si>
  <si>
    <t>E02002117</t>
  </si>
  <si>
    <t>Walsall 008</t>
  </si>
  <si>
    <t>E02002118</t>
  </si>
  <si>
    <t>Walsall 009</t>
  </si>
  <si>
    <t>E02002119</t>
  </si>
  <si>
    <t>Walsall 010</t>
  </si>
  <si>
    <t>E02002120</t>
  </si>
  <si>
    <t>Walsall 011</t>
  </si>
  <si>
    <t>E02002121</t>
  </si>
  <si>
    <t>Walsall 012</t>
  </si>
  <si>
    <t>E02002122</t>
  </si>
  <si>
    <t>Walsall 013</t>
  </si>
  <si>
    <t>E02002123</t>
  </si>
  <si>
    <t>Walsall 014</t>
  </si>
  <si>
    <t>E02002124</t>
  </si>
  <si>
    <t>Walsall 015</t>
  </si>
  <si>
    <t>E02002125</t>
  </si>
  <si>
    <t>Walsall 016</t>
  </si>
  <si>
    <t>E02002126</t>
  </si>
  <si>
    <t>Walsall 017</t>
  </si>
  <si>
    <t>E02002127</t>
  </si>
  <si>
    <t>Walsall 018</t>
  </si>
  <si>
    <t>E02002128</t>
  </si>
  <si>
    <t>Walsall 019</t>
  </si>
  <si>
    <t>E02002129</t>
  </si>
  <si>
    <t>Walsall 020</t>
  </si>
  <si>
    <t>E02002130</t>
  </si>
  <si>
    <t>Walsall 021</t>
  </si>
  <si>
    <t>E02002131</t>
  </si>
  <si>
    <t>Walsall 022</t>
  </si>
  <si>
    <t>E02002132</t>
  </si>
  <si>
    <t>Walsall 023</t>
  </si>
  <si>
    <t>E02002133</t>
  </si>
  <si>
    <t>Walsall 024</t>
  </si>
  <si>
    <t>E02002134</t>
  </si>
  <si>
    <t>Walsall 025</t>
  </si>
  <si>
    <t>E02002135</t>
  </si>
  <si>
    <t>Walsall 026</t>
  </si>
  <si>
    <t>E02002136</t>
  </si>
  <si>
    <t>Walsall 027</t>
  </si>
  <si>
    <t>E02002137</t>
  </si>
  <si>
    <t>Walsall 028</t>
  </si>
  <si>
    <t>E02002138</t>
  </si>
  <si>
    <t>Walsall 029</t>
  </si>
  <si>
    <t>E02002139</t>
  </si>
  <si>
    <t>Walsall 030</t>
  </si>
  <si>
    <t>E02002140</t>
  </si>
  <si>
    <t>Walsall 031</t>
  </si>
  <si>
    <t>E02002141</t>
  </si>
  <si>
    <t>Walsall 032</t>
  </si>
  <si>
    <t>E02002142</t>
  </si>
  <si>
    <t>Walsall 033</t>
  </si>
  <si>
    <t>E02002143</t>
  </si>
  <si>
    <t>Walsall 034</t>
  </si>
  <si>
    <t>E02002144</t>
  </si>
  <si>
    <t>Walsall 035</t>
  </si>
  <si>
    <t>E02002145</t>
  </si>
  <si>
    <t>Walsall 036</t>
  </si>
  <si>
    <t>E02002146</t>
  </si>
  <si>
    <t>Walsall 037</t>
  </si>
  <si>
    <t>E02002147</t>
  </si>
  <si>
    <t>Walsall 038</t>
  </si>
  <si>
    <t>E02002148</t>
  </si>
  <si>
    <t>Walsall 039</t>
  </si>
  <si>
    <t>E02002149</t>
  </si>
  <si>
    <t>Wolverhampton 001</t>
  </si>
  <si>
    <t>E02002150</t>
  </si>
  <si>
    <t>Wolverhampton 002</t>
  </si>
  <si>
    <t>E02002151</t>
  </si>
  <si>
    <t>Wolverhampton 003</t>
  </si>
  <si>
    <t>E02002152</t>
  </si>
  <si>
    <t>Wolverhampton 004</t>
  </si>
  <si>
    <t>E02002153</t>
  </si>
  <si>
    <t>Wolverhampton 005</t>
  </si>
  <si>
    <t>E02002154</t>
  </si>
  <si>
    <t>Wolverhampton 006</t>
  </si>
  <si>
    <t>E02002155</t>
  </si>
  <si>
    <t>Wolverhampton 007</t>
  </si>
  <si>
    <t>E02002156</t>
  </si>
  <si>
    <t>Wolverhampton 008</t>
  </si>
  <si>
    <t>E02002157</t>
  </si>
  <si>
    <t>Wolverhampton 009</t>
  </si>
  <si>
    <t>E02002158</t>
  </si>
  <si>
    <t>Wolverhampton 010</t>
  </si>
  <si>
    <t>E02002159</t>
  </si>
  <si>
    <t>Wolverhampton 011</t>
  </si>
  <si>
    <t>E02002160</t>
  </si>
  <si>
    <t>Wolverhampton 012</t>
  </si>
  <si>
    <t>E02002161</t>
  </si>
  <si>
    <t>Wolverhampton 013</t>
  </si>
  <si>
    <t>E02002162</t>
  </si>
  <si>
    <t>Wolverhampton 014</t>
  </si>
  <si>
    <t>E02002163</t>
  </si>
  <si>
    <t>Wolverhampton 015</t>
  </si>
  <si>
    <t>E02002164</t>
  </si>
  <si>
    <t>Wolverhampton 016</t>
  </si>
  <si>
    <t>E02002165</t>
  </si>
  <si>
    <t>Wolverhampton 017</t>
  </si>
  <si>
    <t>E02002166</t>
  </si>
  <si>
    <t>Wolverhampton 018</t>
  </si>
  <si>
    <t>E02002167</t>
  </si>
  <si>
    <t>Wolverhampton 019</t>
  </si>
  <si>
    <t>E02002168</t>
  </si>
  <si>
    <t>Wolverhampton 020</t>
  </si>
  <si>
    <t>E02002169</t>
  </si>
  <si>
    <t>Wolverhampton 021</t>
  </si>
  <si>
    <t>E02002170</t>
  </si>
  <si>
    <t>Wolverhampton 022</t>
  </si>
  <si>
    <t>E02002171</t>
  </si>
  <si>
    <t>Wolverhampton 023</t>
  </si>
  <si>
    <t>E02002174</t>
  </si>
  <si>
    <t>Wolverhampton 026</t>
  </si>
  <si>
    <t>E02002175</t>
  </si>
  <si>
    <t>Wolverhampton 027</t>
  </si>
  <si>
    <t>E02002176</t>
  </si>
  <si>
    <t>Wolverhampton 028</t>
  </si>
  <si>
    <t>E02002177</t>
  </si>
  <si>
    <t>Wolverhampton 029</t>
  </si>
  <si>
    <t>E02002178</t>
  </si>
  <si>
    <t>Wolverhampton 030</t>
  </si>
  <si>
    <t>E02002179</t>
  </si>
  <si>
    <t>Wolverhampton 031</t>
  </si>
  <si>
    <t>E02002180</t>
  </si>
  <si>
    <t>Wolverhampton 032</t>
  </si>
  <si>
    <t>E02002181</t>
  </si>
  <si>
    <t>Wolverhampton 033</t>
  </si>
  <si>
    <t>E02002182</t>
  </si>
  <si>
    <t>Wolverhampton 034</t>
  </si>
  <si>
    <t>E02002183</t>
  </si>
  <si>
    <t>Bradford 001</t>
  </si>
  <si>
    <t>E02002184</t>
  </si>
  <si>
    <t>Bradford 002</t>
  </si>
  <si>
    <t>E02002185</t>
  </si>
  <si>
    <t>Bradford 003</t>
  </si>
  <si>
    <t>E02002186</t>
  </si>
  <si>
    <t>Bradford 004</t>
  </si>
  <si>
    <t>E02002187</t>
  </si>
  <si>
    <t>Bradford 005</t>
  </si>
  <si>
    <t>E02002188</t>
  </si>
  <si>
    <t>Bradford 006</t>
  </si>
  <si>
    <t>E02002189</t>
  </si>
  <si>
    <t>Bradford 007</t>
  </si>
  <si>
    <t>E02002190</t>
  </si>
  <si>
    <t>Bradford 008</t>
  </si>
  <si>
    <t>E02002191</t>
  </si>
  <si>
    <t>Bradford 009</t>
  </si>
  <si>
    <t>E02002192</t>
  </si>
  <si>
    <t>Bradford 010</t>
  </si>
  <si>
    <t>E02002193</t>
  </si>
  <si>
    <t>Bradford 011</t>
  </si>
  <si>
    <t>E02002194</t>
  </si>
  <si>
    <t>Bradford 012</t>
  </si>
  <si>
    <t>E02002195</t>
  </si>
  <si>
    <t>Bradford 013</t>
  </si>
  <si>
    <t>E02002196</t>
  </si>
  <si>
    <t>Bradford 014</t>
  </si>
  <si>
    <t>E02002197</t>
  </si>
  <si>
    <t>Bradford 015</t>
  </si>
  <si>
    <t>E02002198</t>
  </si>
  <si>
    <t>Bradford 016</t>
  </si>
  <si>
    <t>E02002199</t>
  </si>
  <si>
    <t>Bradford 017</t>
  </si>
  <si>
    <t>E02002200</t>
  </si>
  <si>
    <t>Bradford 018</t>
  </si>
  <si>
    <t>E02002201</t>
  </si>
  <si>
    <t>Bradford 019</t>
  </si>
  <si>
    <t>E02002202</t>
  </si>
  <si>
    <t>Bradford 020</t>
  </si>
  <si>
    <t>E02002203</t>
  </si>
  <si>
    <t>Bradford 021</t>
  </si>
  <si>
    <t>E02002204</t>
  </si>
  <si>
    <t>Bradford 022</t>
  </si>
  <si>
    <t>E02002205</t>
  </si>
  <si>
    <t>Bradford 023</t>
  </si>
  <si>
    <t>E02002206</t>
  </si>
  <si>
    <t>Bradford 024</t>
  </si>
  <si>
    <t>E02002207</t>
  </si>
  <si>
    <t>Bradford 025</t>
  </si>
  <si>
    <t>E02002208</t>
  </si>
  <si>
    <t>Bradford 026</t>
  </si>
  <si>
    <t>E02002209</t>
  </si>
  <si>
    <t>Bradford 027</t>
  </si>
  <si>
    <t>E02002210</t>
  </si>
  <si>
    <t>Bradford 028</t>
  </si>
  <si>
    <t>E02002211</t>
  </si>
  <si>
    <t>Bradford 029</t>
  </si>
  <si>
    <t>E02002212</t>
  </si>
  <si>
    <t>Bradford 030</t>
  </si>
  <si>
    <t>E02002213</t>
  </si>
  <si>
    <t>Bradford 031</t>
  </si>
  <si>
    <t>E02002214</t>
  </si>
  <si>
    <t>Bradford 032</t>
  </si>
  <si>
    <t>E02002215</t>
  </si>
  <si>
    <t>Bradford 033</t>
  </si>
  <si>
    <t>E02002216</t>
  </si>
  <si>
    <t>Bradford 034</t>
  </si>
  <si>
    <t>E02002217</t>
  </si>
  <si>
    <t>Bradford 035</t>
  </si>
  <si>
    <t>E02002218</t>
  </si>
  <si>
    <t>Bradford 036</t>
  </si>
  <si>
    <t>E02002219</t>
  </si>
  <si>
    <t>Bradford 037</t>
  </si>
  <si>
    <t>E02002220</t>
  </si>
  <si>
    <t>Bradford 038</t>
  </si>
  <si>
    <t>E02002221</t>
  </si>
  <si>
    <t>Bradford 039</t>
  </si>
  <si>
    <t>E02002222</t>
  </si>
  <si>
    <t>Bradford 040</t>
  </si>
  <si>
    <t>E02002223</t>
  </si>
  <si>
    <t>Bradford 041</t>
  </si>
  <si>
    <t>E02002224</t>
  </si>
  <si>
    <t>Bradford 042</t>
  </si>
  <si>
    <t>E02002225</t>
  </si>
  <si>
    <t>Bradford 043</t>
  </si>
  <si>
    <t>E02002226</t>
  </si>
  <si>
    <t>Bradford 044</t>
  </si>
  <si>
    <t>E02002227</t>
  </si>
  <si>
    <t>Bradford 045</t>
  </si>
  <si>
    <t>E02002228</t>
  </si>
  <si>
    <t>Bradford 046</t>
  </si>
  <si>
    <t>E02002229</t>
  </si>
  <si>
    <t>Bradford 047</t>
  </si>
  <si>
    <t>E02002230</t>
  </si>
  <si>
    <t>Bradford 048</t>
  </si>
  <si>
    <t>E02002231</t>
  </si>
  <si>
    <t>Bradford 049</t>
  </si>
  <si>
    <t>E02002232</t>
  </si>
  <si>
    <t>Bradford 050</t>
  </si>
  <si>
    <t>E02002233</t>
  </si>
  <si>
    <t>Bradford 051</t>
  </si>
  <si>
    <t>E02002234</t>
  </si>
  <si>
    <t>Bradford 052</t>
  </si>
  <si>
    <t>E02002235</t>
  </si>
  <si>
    <t>Bradford 053</t>
  </si>
  <si>
    <t>E02002236</t>
  </si>
  <si>
    <t>Bradford 054</t>
  </si>
  <si>
    <t>E02002237</t>
  </si>
  <si>
    <t>Bradford 055</t>
  </si>
  <si>
    <t>E02002238</t>
  </si>
  <si>
    <t>Bradford 056</t>
  </si>
  <si>
    <t>E02002239</t>
  </si>
  <si>
    <t>Bradford 057</t>
  </si>
  <si>
    <t>E02002240</t>
  </si>
  <si>
    <t>Bradford 058</t>
  </si>
  <si>
    <t>E02002241</t>
  </si>
  <si>
    <t>Bradford 059</t>
  </si>
  <si>
    <t>E02002242</t>
  </si>
  <si>
    <t>Bradford 060</t>
  </si>
  <si>
    <t>E02002243</t>
  </si>
  <si>
    <t>Bradford 061</t>
  </si>
  <si>
    <t>E02002244</t>
  </si>
  <si>
    <t>Calderdale 001</t>
  </si>
  <si>
    <t>E02002245</t>
  </si>
  <si>
    <t>Calderdale 002</t>
  </si>
  <si>
    <t>E02002246</t>
  </si>
  <si>
    <t>Calderdale 003</t>
  </si>
  <si>
    <t>E02002247</t>
  </si>
  <si>
    <t>Calderdale 004</t>
  </si>
  <si>
    <t>E02002248</t>
  </si>
  <si>
    <t>Calderdale 005</t>
  </si>
  <si>
    <t>E02002249</t>
  </si>
  <si>
    <t>Calderdale 006</t>
  </si>
  <si>
    <t>E02002250</t>
  </si>
  <si>
    <t>Calderdale 007</t>
  </si>
  <si>
    <t>E02002251</t>
  </si>
  <si>
    <t>Calderdale 008</t>
  </si>
  <si>
    <t>E02002252</t>
  </si>
  <si>
    <t>Calderdale 009</t>
  </si>
  <si>
    <t>E02002253</t>
  </si>
  <si>
    <t>Calderdale 010</t>
  </si>
  <si>
    <t>E02002254</t>
  </si>
  <si>
    <t>Calderdale 011</t>
  </si>
  <si>
    <t>E02002255</t>
  </si>
  <si>
    <t>Calderdale 012</t>
  </si>
  <si>
    <t>E02002256</t>
  </si>
  <si>
    <t>Calderdale 013</t>
  </si>
  <si>
    <t>E02002257</t>
  </si>
  <si>
    <t>Calderdale 014</t>
  </si>
  <si>
    <t>E02002258</t>
  </si>
  <si>
    <t>Calderdale 015</t>
  </si>
  <si>
    <t>E02002259</t>
  </si>
  <si>
    <t>Calderdale 016</t>
  </si>
  <si>
    <t>E02002260</t>
  </si>
  <si>
    <t>Calderdale 017</t>
  </si>
  <si>
    <t>E02002261</t>
  </si>
  <si>
    <t>Calderdale 018</t>
  </si>
  <si>
    <t>E02002262</t>
  </si>
  <si>
    <t>Calderdale 019</t>
  </si>
  <si>
    <t>E02002263</t>
  </si>
  <si>
    <t>Calderdale 020</t>
  </si>
  <si>
    <t>E02002264</t>
  </si>
  <si>
    <t>Calderdale 021</t>
  </si>
  <si>
    <t>E02002265</t>
  </si>
  <si>
    <t>Calderdale 022</t>
  </si>
  <si>
    <t>E02002266</t>
  </si>
  <si>
    <t>Calderdale 023</t>
  </si>
  <si>
    <t>E02002267</t>
  </si>
  <si>
    <t>Calderdale 024</t>
  </si>
  <si>
    <t>E02002268</t>
  </si>
  <si>
    <t>Calderdale 025</t>
  </si>
  <si>
    <t>E02002269</t>
  </si>
  <si>
    <t>Calderdale 026</t>
  </si>
  <si>
    <t>E02002270</t>
  </si>
  <si>
    <t>Calderdale 027</t>
  </si>
  <si>
    <t>E02002271</t>
  </si>
  <si>
    <t>Kirklees 001</t>
  </si>
  <si>
    <t>E02002272</t>
  </si>
  <si>
    <t>Kirklees 002</t>
  </si>
  <si>
    <t>E02002273</t>
  </si>
  <si>
    <t>Kirklees 003</t>
  </si>
  <si>
    <t>E02002274</t>
  </si>
  <si>
    <t>Kirklees 004</t>
  </si>
  <si>
    <t>E02002275</t>
  </si>
  <si>
    <t>Kirklees 005</t>
  </si>
  <si>
    <t>E02002276</t>
  </si>
  <si>
    <t>Kirklees 006</t>
  </si>
  <si>
    <t>E02002277</t>
  </si>
  <si>
    <t>Kirklees 007</t>
  </si>
  <si>
    <t>E02002278</t>
  </si>
  <si>
    <t>Kirklees 008</t>
  </si>
  <si>
    <t>E02002279</t>
  </si>
  <si>
    <t>Kirklees 009</t>
  </si>
  <si>
    <t>E02002280</t>
  </si>
  <si>
    <t>Kirklees 010</t>
  </si>
  <si>
    <t>E02002281</t>
  </si>
  <si>
    <t>Kirklees 011</t>
  </si>
  <si>
    <t>E02002282</t>
  </si>
  <si>
    <t>Kirklees 012</t>
  </si>
  <si>
    <t>E02002283</t>
  </si>
  <si>
    <t>Kirklees 013</t>
  </si>
  <si>
    <t>E02002284</t>
  </si>
  <si>
    <t>Kirklees 014</t>
  </si>
  <si>
    <t>E02002285</t>
  </si>
  <si>
    <t>Kirklees 015</t>
  </si>
  <si>
    <t>E02002286</t>
  </si>
  <si>
    <t>Kirklees 016</t>
  </si>
  <si>
    <t>E02002287</t>
  </si>
  <si>
    <t>Kirklees 017</t>
  </si>
  <si>
    <t>E02002288</t>
  </si>
  <si>
    <t>Kirklees 018</t>
  </si>
  <si>
    <t>E02002289</t>
  </si>
  <si>
    <t>Kirklees 019</t>
  </si>
  <si>
    <t>E02002290</t>
  </si>
  <si>
    <t>Kirklees 020</t>
  </si>
  <si>
    <t>E02002291</t>
  </si>
  <si>
    <t>Kirklees 021</t>
  </si>
  <si>
    <t>E02002292</t>
  </si>
  <si>
    <t>Kirklees 022</t>
  </si>
  <si>
    <t>E02002293</t>
  </si>
  <si>
    <t>Kirklees 023</t>
  </si>
  <si>
    <t>E02002294</t>
  </si>
  <si>
    <t>Kirklees 024</t>
  </si>
  <si>
    <t>E02002295</t>
  </si>
  <si>
    <t>Kirklees 025</t>
  </si>
  <si>
    <t>E02002296</t>
  </si>
  <si>
    <t>Kirklees 026</t>
  </si>
  <si>
    <t>E02002297</t>
  </si>
  <si>
    <t>Kirklees 027</t>
  </si>
  <si>
    <t>E02002298</t>
  </si>
  <si>
    <t>Kirklees 028</t>
  </si>
  <si>
    <t>E02002299</t>
  </si>
  <si>
    <t>Kirklees 029</t>
  </si>
  <si>
    <t>E02002300</t>
  </si>
  <si>
    <t>Kirklees 030</t>
  </si>
  <si>
    <t>E02002301</t>
  </si>
  <si>
    <t>Kirklees 031</t>
  </si>
  <si>
    <t>E02002302</t>
  </si>
  <si>
    <t>Kirklees 032</t>
  </si>
  <si>
    <t>E02002303</t>
  </si>
  <si>
    <t>Kirklees 033</t>
  </si>
  <si>
    <t>E02002304</t>
  </si>
  <si>
    <t>Kirklees 034</t>
  </si>
  <si>
    <t>E02002305</t>
  </si>
  <si>
    <t>Kirklees 035</t>
  </si>
  <si>
    <t>E02002306</t>
  </si>
  <si>
    <t>Kirklees 036</t>
  </si>
  <si>
    <t>E02002307</t>
  </si>
  <si>
    <t>Kirklees 037</t>
  </si>
  <si>
    <t>E02002308</t>
  </si>
  <si>
    <t>Kirklees 038</t>
  </si>
  <si>
    <t>E02002309</t>
  </si>
  <si>
    <t>Kirklees 039</t>
  </si>
  <si>
    <t>E02002310</t>
  </si>
  <si>
    <t>Kirklees 040</t>
  </si>
  <si>
    <t>E02002311</t>
  </si>
  <si>
    <t>Kirklees 041</t>
  </si>
  <si>
    <t>E02002312</t>
  </si>
  <si>
    <t>Kirklees 042</t>
  </si>
  <si>
    <t>E02002313</t>
  </si>
  <si>
    <t>Kirklees 043</t>
  </si>
  <si>
    <t>E02002314</t>
  </si>
  <si>
    <t>Kirklees 044</t>
  </si>
  <si>
    <t>E02002315</t>
  </si>
  <si>
    <t>Kirklees 045</t>
  </si>
  <si>
    <t>E02002316</t>
  </si>
  <si>
    <t>Kirklees 046</t>
  </si>
  <si>
    <t>E02002317</t>
  </si>
  <si>
    <t>Kirklees 047</t>
  </si>
  <si>
    <t>E02002318</t>
  </si>
  <si>
    <t>Kirklees 048</t>
  </si>
  <si>
    <t>E02002319</t>
  </si>
  <si>
    <t>Kirklees 049</t>
  </si>
  <si>
    <t>E02002320</t>
  </si>
  <si>
    <t>Kirklees 050</t>
  </si>
  <si>
    <t>E02002321</t>
  </si>
  <si>
    <t>Kirklees 051</t>
  </si>
  <si>
    <t>E02002322</t>
  </si>
  <si>
    <t>Kirklees 052</t>
  </si>
  <si>
    <t>E02002323</t>
  </si>
  <si>
    <t>Kirklees 053</t>
  </si>
  <si>
    <t>E02002324</t>
  </si>
  <si>
    <t>Kirklees 054</t>
  </si>
  <si>
    <t>E02002325</t>
  </si>
  <si>
    <t>Kirklees 055</t>
  </si>
  <si>
    <t>E02002326</t>
  </si>
  <si>
    <t>Kirklees 056</t>
  </si>
  <si>
    <t>E02002327</t>
  </si>
  <si>
    <t>Kirklees 057</t>
  </si>
  <si>
    <t>E02002328</t>
  </si>
  <si>
    <t>Kirklees 058</t>
  </si>
  <si>
    <t>E02002329</t>
  </si>
  <si>
    <t>Kirklees 059</t>
  </si>
  <si>
    <t>E02002330</t>
  </si>
  <si>
    <t>Leeds 001</t>
  </si>
  <si>
    <t>E02002331</t>
  </si>
  <si>
    <t>Leeds 002</t>
  </si>
  <si>
    <t>E02002332</t>
  </si>
  <si>
    <t>Leeds 003</t>
  </si>
  <si>
    <t>E02002333</t>
  </si>
  <si>
    <t>Leeds 004</t>
  </si>
  <si>
    <t>E02002334</t>
  </si>
  <si>
    <t>Leeds 005</t>
  </si>
  <si>
    <t>E02002335</t>
  </si>
  <si>
    <t>Leeds 006</t>
  </si>
  <si>
    <t>E02002336</t>
  </si>
  <si>
    <t>Leeds 007</t>
  </si>
  <si>
    <t>E02002337</t>
  </si>
  <si>
    <t>Leeds 008</t>
  </si>
  <si>
    <t>E02002338</t>
  </si>
  <si>
    <t>Leeds 009</t>
  </si>
  <si>
    <t>E02002339</t>
  </si>
  <si>
    <t>Leeds 010</t>
  </si>
  <si>
    <t>E02002340</t>
  </si>
  <si>
    <t>Leeds 011</t>
  </si>
  <si>
    <t>E02002341</t>
  </si>
  <si>
    <t>Leeds 012</t>
  </si>
  <si>
    <t>E02002342</t>
  </si>
  <si>
    <t>Leeds 013</t>
  </si>
  <si>
    <t>E02002343</t>
  </si>
  <si>
    <t>Leeds 014</t>
  </si>
  <si>
    <t>E02002344</t>
  </si>
  <si>
    <t>Leeds 015</t>
  </si>
  <si>
    <t>E02002345</t>
  </si>
  <si>
    <t>Leeds 016</t>
  </si>
  <si>
    <t>E02002346</t>
  </si>
  <si>
    <t>Leeds 017</t>
  </si>
  <si>
    <t>E02002347</t>
  </si>
  <si>
    <t>Leeds 018</t>
  </si>
  <si>
    <t>E02002348</t>
  </si>
  <si>
    <t>Leeds 019</t>
  </si>
  <si>
    <t>E02002349</t>
  </si>
  <si>
    <t>Leeds 020</t>
  </si>
  <si>
    <t>E02002350</t>
  </si>
  <si>
    <t>Leeds 021</t>
  </si>
  <si>
    <t>E02002351</t>
  </si>
  <si>
    <t>Leeds 022</t>
  </si>
  <si>
    <t>E02002352</t>
  </si>
  <si>
    <t>Leeds 023</t>
  </si>
  <si>
    <t>E02002353</t>
  </si>
  <si>
    <t>Leeds 024</t>
  </si>
  <si>
    <t>E02002354</t>
  </si>
  <si>
    <t>Leeds 025</t>
  </si>
  <si>
    <t>E02002356</t>
  </si>
  <si>
    <t>Leeds 027</t>
  </si>
  <si>
    <t>E02002357</t>
  </si>
  <si>
    <t>Leeds 028</t>
  </si>
  <si>
    <t>E02002358</t>
  </si>
  <si>
    <t>Leeds 029</t>
  </si>
  <si>
    <t>E02002359</t>
  </si>
  <si>
    <t>Leeds 030</t>
  </si>
  <si>
    <t>E02002360</t>
  </si>
  <si>
    <t>Leeds 031</t>
  </si>
  <si>
    <t>E02002361</t>
  </si>
  <si>
    <t>Leeds 032</t>
  </si>
  <si>
    <t>E02002362</t>
  </si>
  <si>
    <t>Leeds 033</t>
  </si>
  <si>
    <t>E02002363</t>
  </si>
  <si>
    <t>Leeds 034</t>
  </si>
  <si>
    <t>E02002364</t>
  </si>
  <si>
    <t>Leeds 035</t>
  </si>
  <si>
    <t>E02002366</t>
  </si>
  <si>
    <t>Leeds 037</t>
  </si>
  <si>
    <t>E02002367</t>
  </si>
  <si>
    <t>Leeds 038</t>
  </si>
  <si>
    <t>E02002368</t>
  </si>
  <si>
    <t>Leeds 039</t>
  </si>
  <si>
    <t>E02002369</t>
  </si>
  <si>
    <t>Leeds 040</t>
  </si>
  <si>
    <t>E02002370</t>
  </si>
  <si>
    <t>Leeds 041</t>
  </si>
  <si>
    <t>E02002371</t>
  </si>
  <si>
    <t>Leeds 042</t>
  </si>
  <si>
    <t>E02002373</t>
  </si>
  <si>
    <t>Leeds 044</t>
  </si>
  <si>
    <t>E02002374</t>
  </si>
  <si>
    <t>Leeds 045</t>
  </si>
  <si>
    <t>E02002375</t>
  </si>
  <si>
    <t>Leeds 046</t>
  </si>
  <si>
    <t>E02002376</t>
  </si>
  <si>
    <t>Leeds 047</t>
  </si>
  <si>
    <t>E02002377</t>
  </si>
  <si>
    <t>Leeds 048</t>
  </si>
  <si>
    <t>E02002379</t>
  </si>
  <si>
    <t>Leeds 050</t>
  </si>
  <si>
    <t>E02002380</t>
  </si>
  <si>
    <t>Leeds 051</t>
  </si>
  <si>
    <t>E02002381</t>
  </si>
  <si>
    <t>Leeds 052</t>
  </si>
  <si>
    <t>E02002382</t>
  </si>
  <si>
    <t>Leeds 053</t>
  </si>
  <si>
    <t>E02002383</t>
  </si>
  <si>
    <t>Leeds 054</t>
  </si>
  <si>
    <t>E02002384</t>
  </si>
  <si>
    <t>Leeds 055</t>
  </si>
  <si>
    <t>E02002385</t>
  </si>
  <si>
    <t>Leeds 056</t>
  </si>
  <si>
    <t>E02002386</t>
  </si>
  <si>
    <t>Leeds 057</t>
  </si>
  <si>
    <t>E02002387</t>
  </si>
  <si>
    <t>Leeds 058</t>
  </si>
  <si>
    <t>E02002388</t>
  </si>
  <si>
    <t>Leeds 059</t>
  </si>
  <si>
    <t>E02002389</t>
  </si>
  <si>
    <t>Leeds 060</t>
  </si>
  <si>
    <t>E02002390</t>
  </si>
  <si>
    <t>Leeds 061</t>
  </si>
  <si>
    <t>E02002391</t>
  </si>
  <si>
    <t>Leeds 062</t>
  </si>
  <si>
    <t>E02002392</t>
  </si>
  <si>
    <t>Leeds 063</t>
  </si>
  <si>
    <t>E02002393</t>
  </si>
  <si>
    <t>Leeds 064</t>
  </si>
  <si>
    <t>E02002394</t>
  </si>
  <si>
    <t>Leeds 065</t>
  </si>
  <si>
    <t>E02002395</t>
  </si>
  <si>
    <t>Leeds 066</t>
  </si>
  <si>
    <t>E02002396</t>
  </si>
  <si>
    <t>Leeds 067</t>
  </si>
  <si>
    <t>E02002397</t>
  </si>
  <si>
    <t>Leeds 068</t>
  </si>
  <si>
    <t>E02002398</t>
  </si>
  <si>
    <t>Leeds 069</t>
  </si>
  <si>
    <t>E02002399</t>
  </si>
  <si>
    <t>Leeds 070</t>
  </si>
  <si>
    <t>E02002400</t>
  </si>
  <si>
    <t>Leeds 071</t>
  </si>
  <si>
    <t>E02002401</t>
  </si>
  <si>
    <t>Leeds 072</t>
  </si>
  <si>
    <t>E02002402</t>
  </si>
  <si>
    <t>Leeds 073</t>
  </si>
  <si>
    <t>E02002403</t>
  </si>
  <si>
    <t>Leeds 074</t>
  </si>
  <si>
    <t>E02002404</t>
  </si>
  <si>
    <t>Leeds 075</t>
  </si>
  <si>
    <t>E02002405</t>
  </si>
  <si>
    <t>Leeds 076</t>
  </si>
  <si>
    <t>E02002406</t>
  </si>
  <si>
    <t>Leeds 077</t>
  </si>
  <si>
    <t>E02002407</t>
  </si>
  <si>
    <t>Leeds 078</t>
  </si>
  <si>
    <t>E02002408</t>
  </si>
  <si>
    <t>Leeds 079</t>
  </si>
  <si>
    <t>E02002409</t>
  </si>
  <si>
    <t>Leeds 080</t>
  </si>
  <si>
    <t>E02002410</t>
  </si>
  <si>
    <t>Leeds 081</t>
  </si>
  <si>
    <t>E02002411</t>
  </si>
  <si>
    <t>Leeds 082</t>
  </si>
  <si>
    <t>E02002412</t>
  </si>
  <si>
    <t>Leeds 083</t>
  </si>
  <si>
    <t>E02002414</t>
  </si>
  <si>
    <t>Leeds 085</t>
  </si>
  <si>
    <t>E02002415</t>
  </si>
  <si>
    <t>Leeds 086</t>
  </si>
  <si>
    <t>E02002416</t>
  </si>
  <si>
    <t>Leeds 087</t>
  </si>
  <si>
    <t>E02002417</t>
  </si>
  <si>
    <t>Leeds 088</t>
  </si>
  <si>
    <t>E02002418</t>
  </si>
  <si>
    <t>Leeds 089</t>
  </si>
  <si>
    <t>E02002419</t>
  </si>
  <si>
    <t>Leeds 090</t>
  </si>
  <si>
    <t>E02002420</t>
  </si>
  <si>
    <t>Leeds 091</t>
  </si>
  <si>
    <t>E02002421</t>
  </si>
  <si>
    <t>Leeds 092</t>
  </si>
  <si>
    <t>E02002422</t>
  </si>
  <si>
    <t>Leeds 093</t>
  </si>
  <si>
    <t>E02002423</t>
  </si>
  <si>
    <t>Leeds 094</t>
  </si>
  <si>
    <t>E02002424</t>
  </si>
  <si>
    <t>Leeds 095</t>
  </si>
  <si>
    <t>E02002425</t>
  </si>
  <si>
    <t>Leeds 096</t>
  </si>
  <si>
    <t>E02002426</t>
  </si>
  <si>
    <t>Leeds 097</t>
  </si>
  <si>
    <t>E02002427</t>
  </si>
  <si>
    <t>Leeds 098</t>
  </si>
  <si>
    <t>E02002428</t>
  </si>
  <si>
    <t>Leeds 099</t>
  </si>
  <si>
    <t>E02002429</t>
  </si>
  <si>
    <t>Leeds 100</t>
  </si>
  <si>
    <t>E02002430</t>
  </si>
  <si>
    <t>Leeds 101</t>
  </si>
  <si>
    <t>E02002431</t>
  </si>
  <si>
    <t>Leeds 102</t>
  </si>
  <si>
    <t>E02002432</t>
  </si>
  <si>
    <t>Leeds 103</t>
  </si>
  <si>
    <t>E02002433</t>
  </si>
  <si>
    <t>Leeds 104</t>
  </si>
  <si>
    <t>E02002434</t>
  </si>
  <si>
    <t>Leeds 105</t>
  </si>
  <si>
    <t>E02002435</t>
  </si>
  <si>
    <t>Leeds 106</t>
  </si>
  <si>
    <t>E02002436</t>
  </si>
  <si>
    <t>Leeds 107</t>
  </si>
  <si>
    <t>E02002437</t>
  </si>
  <si>
    <t>Leeds 108</t>
  </si>
  <si>
    <t>E02002438</t>
  </si>
  <si>
    <t>Wakefield 001</t>
  </si>
  <si>
    <t>E02002439</t>
  </si>
  <si>
    <t>Wakefield 002</t>
  </si>
  <si>
    <t>E02002440</t>
  </si>
  <si>
    <t>Wakefield 003</t>
  </si>
  <si>
    <t>E02002441</t>
  </si>
  <si>
    <t>Wakefield 004</t>
  </si>
  <si>
    <t>E02002442</t>
  </si>
  <si>
    <t>Wakefield 005</t>
  </si>
  <si>
    <t>E02002443</t>
  </si>
  <si>
    <t>Wakefield 006</t>
  </si>
  <si>
    <t>E02002444</t>
  </si>
  <si>
    <t>Wakefield 007</t>
  </si>
  <si>
    <t>E02002445</t>
  </si>
  <si>
    <t>Wakefield 008</t>
  </si>
  <si>
    <t>E02002446</t>
  </si>
  <si>
    <t>Wakefield 009</t>
  </si>
  <si>
    <t>E02002447</t>
  </si>
  <si>
    <t>Wakefield 010</t>
  </si>
  <si>
    <t>E02002448</t>
  </si>
  <si>
    <t>Wakefield 011</t>
  </si>
  <si>
    <t>E02002449</t>
  </si>
  <si>
    <t>Wakefield 012</t>
  </si>
  <si>
    <t>E02002450</t>
  </si>
  <si>
    <t>Wakefield 013</t>
  </si>
  <si>
    <t>E02002451</t>
  </si>
  <si>
    <t>Wakefield 014</t>
  </si>
  <si>
    <t>E02002452</t>
  </si>
  <si>
    <t>Wakefield 015</t>
  </si>
  <si>
    <t>E02002453</t>
  </si>
  <si>
    <t>Wakefield 016</t>
  </si>
  <si>
    <t>E02002454</t>
  </si>
  <si>
    <t>Wakefield 017</t>
  </si>
  <si>
    <t>E02002455</t>
  </si>
  <si>
    <t>Wakefield 018</t>
  </si>
  <si>
    <t>E02002456</t>
  </si>
  <si>
    <t>Wakefield 019</t>
  </si>
  <si>
    <t>E02002457</t>
  </si>
  <si>
    <t>Wakefield 020</t>
  </si>
  <si>
    <t>E02002458</t>
  </si>
  <si>
    <t>Wakefield 021</t>
  </si>
  <si>
    <t>E02002459</t>
  </si>
  <si>
    <t>Wakefield 022</t>
  </si>
  <si>
    <t>E02002460</t>
  </si>
  <si>
    <t>Wakefield 023</t>
  </si>
  <si>
    <t>E02002461</t>
  </si>
  <si>
    <t>Wakefield 024</t>
  </si>
  <si>
    <t>E02002462</t>
  </si>
  <si>
    <t>Wakefield 025</t>
  </si>
  <si>
    <t>E02002463</t>
  </si>
  <si>
    <t>Wakefield 026</t>
  </si>
  <si>
    <t>E02002464</t>
  </si>
  <si>
    <t>Wakefield 027</t>
  </si>
  <si>
    <t>E02002465</t>
  </si>
  <si>
    <t>Wakefield 028</t>
  </si>
  <si>
    <t>E02002466</t>
  </si>
  <si>
    <t>Wakefield 029</t>
  </si>
  <si>
    <t>E02002467</t>
  </si>
  <si>
    <t>Wakefield 030</t>
  </si>
  <si>
    <t>E02002468</t>
  </si>
  <si>
    <t>Wakefield 031</t>
  </si>
  <si>
    <t>E02002469</t>
  </si>
  <si>
    <t>Wakefield 032</t>
  </si>
  <si>
    <t>E02002470</t>
  </si>
  <si>
    <t>Wakefield 033</t>
  </si>
  <si>
    <t>E02002471</t>
  </si>
  <si>
    <t>Wakefield 034</t>
  </si>
  <si>
    <t>E02002472</t>
  </si>
  <si>
    <t>Wakefield 035</t>
  </si>
  <si>
    <t>E02002473</t>
  </si>
  <si>
    <t>Wakefield 036</t>
  </si>
  <si>
    <t>E02002474</t>
  </si>
  <si>
    <t>Wakefield 037</t>
  </si>
  <si>
    <t>E02002475</t>
  </si>
  <si>
    <t>Wakefield 038</t>
  </si>
  <si>
    <t>E02002476</t>
  </si>
  <si>
    <t>Wakefield 039</t>
  </si>
  <si>
    <t>E02002477</t>
  </si>
  <si>
    <t>Wakefield 040</t>
  </si>
  <si>
    <t>E02002478</t>
  </si>
  <si>
    <t>Wakefield 041</t>
  </si>
  <si>
    <t>E02002479</t>
  </si>
  <si>
    <t>Wakefield 042</t>
  </si>
  <si>
    <t>E02002480</t>
  </si>
  <si>
    <t>Wakefield 043</t>
  </si>
  <si>
    <t>E02002481</t>
  </si>
  <si>
    <t>Wakefield 044</t>
  </si>
  <si>
    <t>E02002482</t>
  </si>
  <si>
    <t>Wakefield 045</t>
  </si>
  <si>
    <t>E02002483</t>
  </si>
  <si>
    <t>Hartlepool 001</t>
  </si>
  <si>
    <t>E02002484</t>
  </si>
  <si>
    <t>Hartlepool 002</t>
  </si>
  <si>
    <t>E02002485</t>
  </si>
  <si>
    <t>Hartlepool 003</t>
  </si>
  <si>
    <t>E02002487</t>
  </si>
  <si>
    <t>Hartlepool 005</t>
  </si>
  <si>
    <t>E02002488</t>
  </si>
  <si>
    <t>Hartlepool 006</t>
  </si>
  <si>
    <t>E02002489</t>
  </si>
  <si>
    <t>Hartlepool 007</t>
  </si>
  <si>
    <t>E02002490</t>
  </si>
  <si>
    <t>Hartlepool 008</t>
  </si>
  <si>
    <t>E02002491</t>
  </si>
  <si>
    <t>Hartlepool 009</t>
  </si>
  <si>
    <t>E02002492</t>
  </si>
  <si>
    <t>Hartlepool 010</t>
  </si>
  <si>
    <t>E02002493</t>
  </si>
  <si>
    <t>Hartlepool 011</t>
  </si>
  <si>
    <t>E02002494</t>
  </si>
  <si>
    <t>Hartlepool 012</t>
  </si>
  <si>
    <t>E02002496</t>
  </si>
  <si>
    <t>Middlesbrough 001</t>
  </si>
  <si>
    <t>E02002497</t>
  </si>
  <si>
    <t>Middlesbrough 002</t>
  </si>
  <si>
    <t>E02002498</t>
  </si>
  <si>
    <t>Middlesbrough 003</t>
  </si>
  <si>
    <t>E02002499</t>
  </si>
  <si>
    <t>Middlesbrough 004</t>
  </si>
  <si>
    <t>E02002500</t>
  </si>
  <si>
    <t>Middlesbrough 005</t>
  </si>
  <si>
    <t>E02002501</t>
  </si>
  <si>
    <t>Middlesbrough 006</t>
  </si>
  <si>
    <t>E02002502</t>
  </si>
  <si>
    <t>Middlesbrough 007</t>
  </si>
  <si>
    <t>E02002503</t>
  </si>
  <si>
    <t>Middlesbrough 008</t>
  </si>
  <si>
    <t>E02002504</t>
  </si>
  <si>
    <t>Middlesbrough 009</t>
  </si>
  <si>
    <t>E02002505</t>
  </si>
  <si>
    <t>Middlesbrough 010</t>
  </si>
  <si>
    <t>E02002506</t>
  </si>
  <si>
    <t>Middlesbrough 011</t>
  </si>
  <si>
    <t>E02002507</t>
  </si>
  <si>
    <t>Middlesbrough 012</t>
  </si>
  <si>
    <t>E02002508</t>
  </si>
  <si>
    <t>Middlesbrough 013</t>
  </si>
  <si>
    <t>E02002509</t>
  </si>
  <si>
    <t>Middlesbrough 014</t>
  </si>
  <si>
    <t>E02002510</t>
  </si>
  <si>
    <t>Middlesbrough 015</t>
  </si>
  <si>
    <t>E02002512</t>
  </si>
  <si>
    <t>Middlesbrough 017</t>
  </si>
  <si>
    <t>E02002513</t>
  </si>
  <si>
    <t>Middlesbrough 018</t>
  </si>
  <si>
    <t>E02002514</t>
  </si>
  <si>
    <t>Middlesbrough 019</t>
  </si>
  <si>
    <t>E02002515</t>
  </si>
  <si>
    <t>Redcar and Cleveland 001</t>
  </si>
  <si>
    <t>E02002516</t>
  </si>
  <si>
    <t>Redcar and Cleveland 002</t>
  </si>
  <si>
    <t>E02002517</t>
  </si>
  <si>
    <t>Redcar and Cleveland 003</t>
  </si>
  <si>
    <t>E02002518</t>
  </si>
  <si>
    <t>Redcar and Cleveland 004</t>
  </si>
  <si>
    <t>E02002519</t>
  </si>
  <si>
    <t>Redcar and Cleveland 005</t>
  </si>
  <si>
    <t>E02002520</t>
  </si>
  <si>
    <t>Redcar and Cleveland 006</t>
  </si>
  <si>
    <t>E02002521</t>
  </si>
  <si>
    <t>Redcar and Cleveland 007</t>
  </si>
  <si>
    <t>E02002523</t>
  </si>
  <si>
    <t>Redcar and Cleveland 009</t>
  </si>
  <si>
    <t>E02002524</t>
  </si>
  <si>
    <t>Redcar and Cleveland 010</t>
  </si>
  <si>
    <t>E02002525</t>
  </si>
  <si>
    <t>Redcar and Cleveland 011</t>
  </si>
  <si>
    <t>E02002526</t>
  </si>
  <si>
    <t>Redcar and Cleveland 012</t>
  </si>
  <si>
    <t>E02002527</t>
  </si>
  <si>
    <t>Redcar and Cleveland 013</t>
  </si>
  <si>
    <t>E02002529</t>
  </si>
  <si>
    <t>Redcar and Cleveland 015</t>
  </si>
  <si>
    <t>E02002530</t>
  </si>
  <si>
    <t>Redcar and Cleveland 016</t>
  </si>
  <si>
    <t>E02002532</t>
  </si>
  <si>
    <t>Redcar and Cleveland 018</t>
  </si>
  <si>
    <t>E02002533</t>
  </si>
  <si>
    <t>Redcar and Cleveland 019</t>
  </si>
  <si>
    <t>E02002534</t>
  </si>
  <si>
    <t>Redcar and Cleveland 020</t>
  </si>
  <si>
    <t>E02002535</t>
  </si>
  <si>
    <t>Stockton-on-Tees 001</t>
  </si>
  <si>
    <t>E02002536</t>
  </si>
  <si>
    <t>Stockton-on-Tees 002</t>
  </si>
  <si>
    <t>E02002537</t>
  </si>
  <si>
    <t>Stockton-on-Tees 003</t>
  </si>
  <si>
    <t>E02002538</t>
  </si>
  <si>
    <t>Stockton-on-Tees 004</t>
  </si>
  <si>
    <t>E02002539</t>
  </si>
  <si>
    <t>Stockton-on-Tees 005</t>
  </si>
  <si>
    <t>E02002540</t>
  </si>
  <si>
    <t>Stockton-on-Tees 006</t>
  </si>
  <si>
    <t>E02002541</t>
  </si>
  <si>
    <t>Stockton-on-Tees 007</t>
  </si>
  <si>
    <t>E02002542</t>
  </si>
  <si>
    <t>Stockton-on-Tees 008</t>
  </si>
  <si>
    <t>E02002543</t>
  </si>
  <si>
    <t>Stockton-on-Tees 009</t>
  </si>
  <si>
    <t>E02002544</t>
  </si>
  <si>
    <t>Stockton-on-Tees 010</t>
  </si>
  <si>
    <t>E02002545</t>
  </si>
  <si>
    <t>Stockton-on-Tees 011</t>
  </si>
  <si>
    <t>E02002546</t>
  </si>
  <si>
    <t>Stockton-on-Tees 012</t>
  </si>
  <si>
    <t>E02002547</t>
  </si>
  <si>
    <t>Stockton-on-Tees 013</t>
  </si>
  <si>
    <t>E02002548</t>
  </si>
  <si>
    <t>Stockton-on-Tees 014</t>
  </si>
  <si>
    <t>E02002549</t>
  </si>
  <si>
    <t>Stockton-on-Tees 015</t>
  </si>
  <si>
    <t>E02002550</t>
  </si>
  <si>
    <t>Stockton-on-Tees 016</t>
  </si>
  <si>
    <t>E02002551</t>
  </si>
  <si>
    <t>Stockton-on-Tees 017</t>
  </si>
  <si>
    <t>E02002552</t>
  </si>
  <si>
    <t>Stockton-on-Tees 018</t>
  </si>
  <si>
    <t>E02002553</t>
  </si>
  <si>
    <t>Stockton-on-Tees 019</t>
  </si>
  <si>
    <t>E02002554</t>
  </si>
  <si>
    <t>Stockton-on-Tees 020</t>
  </si>
  <si>
    <t>E02002555</t>
  </si>
  <si>
    <t>Stockton-on-Tees 021</t>
  </si>
  <si>
    <t>E02002556</t>
  </si>
  <si>
    <t>Stockton-on-Tees 022</t>
  </si>
  <si>
    <t>E02002557</t>
  </si>
  <si>
    <t>Stockton-on-Tees 023</t>
  </si>
  <si>
    <t>E02002558</t>
  </si>
  <si>
    <t>Stockton-on-Tees 024</t>
  </si>
  <si>
    <t>E02002559</t>
  </si>
  <si>
    <t>Darlington 001</t>
  </si>
  <si>
    <t>E02002560</t>
  </si>
  <si>
    <t>Darlington 002</t>
  </si>
  <si>
    <t>E02002561</t>
  </si>
  <si>
    <t>Darlington 003</t>
  </si>
  <si>
    <t>E02002562</t>
  </si>
  <si>
    <t>Darlington 004</t>
  </si>
  <si>
    <t>E02002563</t>
  </si>
  <si>
    <t>Darlington 005</t>
  </si>
  <si>
    <t>E02002564</t>
  </si>
  <si>
    <t>Darlington 006</t>
  </si>
  <si>
    <t>E02002565</t>
  </si>
  <si>
    <t>Darlington 007</t>
  </si>
  <si>
    <t>E02002566</t>
  </si>
  <si>
    <t>Darlington 008</t>
  </si>
  <si>
    <t>E02002567</t>
  </si>
  <si>
    <t>Darlington 009</t>
  </si>
  <si>
    <t>E02002568</t>
  </si>
  <si>
    <t>Darlington 010</t>
  </si>
  <si>
    <t>E02002569</t>
  </si>
  <si>
    <t>Darlington 011</t>
  </si>
  <si>
    <t>E02002570</t>
  </si>
  <si>
    <t>Darlington 012</t>
  </si>
  <si>
    <t>E02002571</t>
  </si>
  <si>
    <t>Darlington 013</t>
  </si>
  <si>
    <t>E02002572</t>
  </si>
  <si>
    <t>Darlington 014</t>
  </si>
  <si>
    <t>E02002573</t>
  </si>
  <si>
    <t>Darlington 015</t>
  </si>
  <si>
    <t>E02002574</t>
  </si>
  <si>
    <t>Halton 001</t>
  </si>
  <si>
    <t>E02002575</t>
  </si>
  <si>
    <t>Halton 002</t>
  </si>
  <si>
    <t>E02002576</t>
  </si>
  <si>
    <t>Halton 003</t>
  </si>
  <si>
    <t>E02002577</t>
  </si>
  <si>
    <t>Halton 004</t>
  </si>
  <si>
    <t>E02002578</t>
  </si>
  <si>
    <t>Halton 005</t>
  </si>
  <si>
    <t>E02002579</t>
  </si>
  <si>
    <t>Halton 006</t>
  </si>
  <si>
    <t>E02002580</t>
  </si>
  <si>
    <t>Halton 007</t>
  </si>
  <si>
    <t>E02002581</t>
  </si>
  <si>
    <t>Halton 008</t>
  </si>
  <si>
    <t>E02002582</t>
  </si>
  <si>
    <t>Halton 009</t>
  </si>
  <si>
    <t>E02002583</t>
  </si>
  <si>
    <t>Halton 010</t>
  </si>
  <si>
    <t>E02002584</t>
  </si>
  <si>
    <t>Halton 011</t>
  </si>
  <si>
    <t>E02002585</t>
  </si>
  <si>
    <t>Halton 012</t>
  </si>
  <si>
    <t>E02002586</t>
  </si>
  <si>
    <t>Halton 013</t>
  </si>
  <si>
    <t>E02002587</t>
  </si>
  <si>
    <t>Halton 014</t>
  </si>
  <si>
    <t>E02002588</t>
  </si>
  <si>
    <t>Halton 015</t>
  </si>
  <si>
    <t>E02002589</t>
  </si>
  <si>
    <t>Halton 016</t>
  </si>
  <si>
    <t>E02002590</t>
  </si>
  <si>
    <t>Warrington 001</t>
  </si>
  <si>
    <t>E02002591</t>
  </si>
  <si>
    <t>Warrington 002</t>
  </si>
  <si>
    <t>E02002592</t>
  </si>
  <si>
    <t>Warrington 003</t>
  </si>
  <si>
    <t>E02002593</t>
  </si>
  <si>
    <t>Warrington 004</t>
  </si>
  <si>
    <t>E02002594</t>
  </si>
  <si>
    <t>Warrington 005</t>
  </si>
  <si>
    <t>E02002595</t>
  </si>
  <si>
    <t>Warrington 006</t>
  </si>
  <si>
    <t>E02002596</t>
  </si>
  <si>
    <t>Warrington 007</t>
  </si>
  <si>
    <t>E02002597</t>
  </si>
  <si>
    <t>Warrington 008</t>
  </si>
  <si>
    <t>E02002598</t>
  </si>
  <si>
    <t>Warrington 009</t>
  </si>
  <si>
    <t>E02002599</t>
  </si>
  <si>
    <t>Warrington 010</t>
  </si>
  <si>
    <t>E02002600</t>
  </si>
  <si>
    <t>Warrington 011</t>
  </si>
  <si>
    <t>E02002601</t>
  </si>
  <si>
    <t>Warrington 012</t>
  </si>
  <si>
    <t>E02002602</t>
  </si>
  <si>
    <t>Warrington 013</t>
  </si>
  <si>
    <t>E02002603</t>
  </si>
  <si>
    <t>Warrington 014</t>
  </si>
  <si>
    <t>E02002604</t>
  </si>
  <si>
    <t>Warrington 015</t>
  </si>
  <si>
    <t>E02002605</t>
  </si>
  <si>
    <t>Warrington 016</t>
  </si>
  <si>
    <t>E02002606</t>
  </si>
  <si>
    <t>Warrington 017</t>
  </si>
  <si>
    <t>E02002607</t>
  </si>
  <si>
    <t>Warrington 018</t>
  </si>
  <si>
    <t>E02002608</t>
  </si>
  <si>
    <t>Warrington 019</t>
  </si>
  <si>
    <t>E02002609</t>
  </si>
  <si>
    <t>Warrington 020</t>
  </si>
  <si>
    <t>E02002610</t>
  </si>
  <si>
    <t>Warrington 021</t>
  </si>
  <si>
    <t>E02002611</t>
  </si>
  <si>
    <t>Warrington 022</t>
  </si>
  <si>
    <t>E02002612</t>
  </si>
  <si>
    <t>Warrington 023</t>
  </si>
  <si>
    <t>E02002613</t>
  </si>
  <si>
    <t>Warrington 024</t>
  </si>
  <si>
    <t>E02002614</t>
  </si>
  <si>
    <t>Warrington 025</t>
  </si>
  <si>
    <t>E02002615</t>
  </si>
  <si>
    <t>Blackburn with Darwen 001</t>
  </si>
  <si>
    <t>E02002616</t>
  </si>
  <si>
    <t>Blackburn with Darwen 002</t>
  </si>
  <si>
    <t>E02002617</t>
  </si>
  <si>
    <t>Blackburn with Darwen 003</t>
  </si>
  <si>
    <t>E02002618</t>
  </si>
  <si>
    <t>Blackburn with Darwen 004</t>
  </si>
  <si>
    <t>E02002619</t>
  </si>
  <si>
    <t>Blackburn with Darwen 005</t>
  </si>
  <si>
    <t>E02002620</t>
  </si>
  <si>
    <t>Blackburn with Darwen 006</t>
  </si>
  <si>
    <t>E02002621</t>
  </si>
  <si>
    <t>Blackburn with Darwen 007</t>
  </si>
  <si>
    <t>E02002622</t>
  </si>
  <si>
    <t>Blackburn with Darwen 008</t>
  </si>
  <si>
    <t>E02002623</t>
  </si>
  <si>
    <t>Blackburn with Darwen 009</t>
  </si>
  <si>
    <t>E02002624</t>
  </si>
  <si>
    <t>Blackburn with Darwen 010</t>
  </si>
  <si>
    <t>E02002625</t>
  </si>
  <si>
    <t>Blackburn with Darwen 011</t>
  </si>
  <si>
    <t>E02002626</t>
  </si>
  <si>
    <t>Blackburn with Darwen 012</t>
  </si>
  <si>
    <t>E02002627</t>
  </si>
  <si>
    <t>Blackburn with Darwen 013</t>
  </si>
  <si>
    <t>E02002628</t>
  </si>
  <si>
    <t>Blackburn with Darwen 014</t>
  </si>
  <si>
    <t>E02002629</t>
  </si>
  <si>
    <t>Blackburn with Darwen 015</t>
  </si>
  <si>
    <t>E02002630</t>
  </si>
  <si>
    <t>Blackburn with Darwen 016</t>
  </si>
  <si>
    <t>E02002631</t>
  </si>
  <si>
    <t>Blackburn with Darwen 017</t>
  </si>
  <si>
    <t>E02002632</t>
  </si>
  <si>
    <t>Blackburn with Darwen 018</t>
  </si>
  <si>
    <t>E02002633</t>
  </si>
  <si>
    <t>Blackpool 001</t>
  </si>
  <si>
    <t>E02002634</t>
  </si>
  <si>
    <t>Blackpool 002</t>
  </si>
  <si>
    <t>E02002635</t>
  </si>
  <si>
    <t>Blackpool 003</t>
  </si>
  <si>
    <t>E02002636</t>
  </si>
  <si>
    <t>Blackpool 004</t>
  </si>
  <si>
    <t>E02002637</t>
  </si>
  <si>
    <t>Blackpool 005</t>
  </si>
  <si>
    <t>E02002638</t>
  </si>
  <si>
    <t>Blackpool 006</t>
  </si>
  <si>
    <t>E02002639</t>
  </si>
  <si>
    <t>Blackpool 007</t>
  </si>
  <si>
    <t>E02002640</t>
  </si>
  <si>
    <t>Blackpool 008</t>
  </si>
  <si>
    <t>E02002641</t>
  </si>
  <si>
    <t>Blackpool 009</t>
  </si>
  <si>
    <t>E02002642</t>
  </si>
  <si>
    <t>Blackpool 010</t>
  </si>
  <si>
    <t>E02002643</t>
  </si>
  <si>
    <t>Blackpool 011</t>
  </si>
  <si>
    <t>E02002644</t>
  </si>
  <si>
    <t>Blackpool 012</t>
  </si>
  <si>
    <t>E02002645</t>
  </si>
  <si>
    <t>Blackpool 013</t>
  </si>
  <si>
    <t>E02002646</t>
  </si>
  <si>
    <t>Blackpool 014</t>
  </si>
  <si>
    <t>E02002647</t>
  </si>
  <si>
    <t>Blackpool 015</t>
  </si>
  <si>
    <t>E02002648</t>
  </si>
  <si>
    <t>Blackpool 016</t>
  </si>
  <si>
    <t>E02002649</t>
  </si>
  <si>
    <t>Blackpool 017</t>
  </si>
  <si>
    <t>E02002650</t>
  </si>
  <si>
    <t>Blackpool 018</t>
  </si>
  <si>
    <t>E02002651</t>
  </si>
  <si>
    <t>Blackpool 019</t>
  </si>
  <si>
    <t>E02002652</t>
  </si>
  <si>
    <t>Kingston upon Hull 001</t>
  </si>
  <si>
    <t>E02002653</t>
  </si>
  <si>
    <t>Kingston upon Hull 002</t>
  </si>
  <si>
    <t>E02002654</t>
  </si>
  <si>
    <t>Kingston upon Hull 003</t>
  </si>
  <si>
    <t>E02002655</t>
  </si>
  <si>
    <t>Kingston upon Hull 004</t>
  </si>
  <si>
    <t>E02002656</t>
  </si>
  <si>
    <t>Kingston upon Hull 005</t>
  </si>
  <si>
    <t>E02002657</t>
  </si>
  <si>
    <t>Kingston upon Hull 006</t>
  </si>
  <si>
    <t>E02002658</t>
  </si>
  <si>
    <t>Kingston upon Hull 007</t>
  </si>
  <si>
    <t>E02002659</t>
  </si>
  <si>
    <t>Kingston upon Hull 008</t>
  </si>
  <si>
    <t>E02002660</t>
  </si>
  <si>
    <t>Kingston upon Hull 009</t>
  </si>
  <si>
    <t>E02002661</t>
  </si>
  <si>
    <t>Kingston upon Hull 010</t>
  </si>
  <si>
    <t>E02002662</t>
  </si>
  <si>
    <t>Kingston upon Hull 011</t>
  </si>
  <si>
    <t>E02002663</t>
  </si>
  <si>
    <t>Kingston upon Hull 012</t>
  </si>
  <si>
    <t>E02002664</t>
  </si>
  <si>
    <t>Kingston upon Hull 013</t>
  </si>
  <si>
    <t>E02002665</t>
  </si>
  <si>
    <t>Kingston upon Hull 014</t>
  </si>
  <si>
    <t>E02002666</t>
  </si>
  <si>
    <t>Kingston upon Hull 015</t>
  </si>
  <si>
    <t>E02002667</t>
  </si>
  <si>
    <t>Kingston upon Hull 016</t>
  </si>
  <si>
    <t>E02002668</t>
  </si>
  <si>
    <t>Kingston upon Hull 017</t>
  </si>
  <si>
    <t>E02002669</t>
  </si>
  <si>
    <t>Kingston upon Hull 018</t>
  </si>
  <si>
    <t>E02002670</t>
  </si>
  <si>
    <t>Kingston upon Hull 019</t>
  </si>
  <si>
    <t>E02002671</t>
  </si>
  <si>
    <t>Kingston upon Hull 020</t>
  </si>
  <si>
    <t>E02002672</t>
  </si>
  <si>
    <t>Kingston upon Hull 021</t>
  </si>
  <si>
    <t>E02002673</t>
  </si>
  <si>
    <t>Kingston upon Hull 022</t>
  </si>
  <si>
    <t>E02002674</t>
  </si>
  <si>
    <t>Kingston upon Hull 023</t>
  </si>
  <si>
    <t>E02002675</t>
  </si>
  <si>
    <t>Kingston upon Hull 024</t>
  </si>
  <si>
    <t>E02002676</t>
  </si>
  <si>
    <t>Kingston upon Hull 025</t>
  </si>
  <si>
    <t>E02002677</t>
  </si>
  <si>
    <t>Kingston upon Hull 026</t>
  </si>
  <si>
    <t>E02002678</t>
  </si>
  <si>
    <t>Kingston upon Hull 027</t>
  </si>
  <si>
    <t>E02002679</t>
  </si>
  <si>
    <t>Kingston upon Hull 028</t>
  </si>
  <si>
    <t>E02002680</t>
  </si>
  <si>
    <t>Kingston upon Hull 029</t>
  </si>
  <si>
    <t>E02002681</t>
  </si>
  <si>
    <t>Kingston upon Hull 030</t>
  </si>
  <si>
    <t>E02002682</t>
  </si>
  <si>
    <t>Kingston upon Hull 031</t>
  </si>
  <si>
    <t>E02002684</t>
  </si>
  <si>
    <t>East Riding of Yorkshire 001</t>
  </si>
  <si>
    <t>E02002685</t>
  </si>
  <si>
    <t>East Riding of Yorkshire 002</t>
  </si>
  <si>
    <t>E02002686</t>
  </si>
  <si>
    <t>East Riding of Yorkshire 003</t>
  </si>
  <si>
    <t>E02002687</t>
  </si>
  <si>
    <t>East Riding of Yorkshire 004</t>
  </si>
  <si>
    <t>E02002688</t>
  </si>
  <si>
    <t>East Riding of Yorkshire 005</t>
  </si>
  <si>
    <t>E02002689</t>
  </si>
  <si>
    <t>East Riding of Yorkshire 006</t>
  </si>
  <si>
    <t>E02002691</t>
  </si>
  <si>
    <t>East Riding of Yorkshire 008</t>
  </si>
  <si>
    <t>E02002692</t>
  </si>
  <si>
    <t>East Riding of Yorkshire 009</t>
  </si>
  <si>
    <t>E02002693</t>
  </si>
  <si>
    <t>East Riding of Yorkshire 010</t>
  </si>
  <si>
    <t>E02002694</t>
  </si>
  <si>
    <t>East Riding of Yorkshire 011</t>
  </si>
  <si>
    <t>E02002695</t>
  </si>
  <si>
    <t>East Riding of Yorkshire 012</t>
  </si>
  <si>
    <t>E02002696</t>
  </si>
  <si>
    <t>East Riding of Yorkshire 013</t>
  </si>
  <si>
    <t>E02002697</t>
  </si>
  <si>
    <t>East Riding of Yorkshire 014</t>
  </si>
  <si>
    <t>E02002698</t>
  </si>
  <si>
    <t>East Riding of Yorkshire 015</t>
  </si>
  <si>
    <t>E02002699</t>
  </si>
  <si>
    <t>East Riding of Yorkshire 016</t>
  </si>
  <si>
    <t>E02002700</t>
  </si>
  <si>
    <t>East Riding of Yorkshire 017</t>
  </si>
  <si>
    <t>E02002701</t>
  </si>
  <si>
    <t>East Riding of Yorkshire 018</t>
  </si>
  <si>
    <t>E02002702</t>
  </si>
  <si>
    <t>East Riding of Yorkshire 019</t>
  </si>
  <si>
    <t>E02002703</t>
  </si>
  <si>
    <t>East Riding of Yorkshire 020</t>
  </si>
  <si>
    <t>E02002704</t>
  </si>
  <si>
    <t>East Riding of Yorkshire 021</t>
  </si>
  <si>
    <t>E02002705</t>
  </si>
  <si>
    <t>East Riding of Yorkshire 022</t>
  </si>
  <si>
    <t>E02002706</t>
  </si>
  <si>
    <t>East Riding of Yorkshire 023</t>
  </si>
  <si>
    <t>E02002707</t>
  </si>
  <si>
    <t>East Riding of Yorkshire 024</t>
  </si>
  <si>
    <t>E02002708</t>
  </si>
  <si>
    <t>East Riding of Yorkshire 025</t>
  </si>
  <si>
    <t>E02002709</t>
  </si>
  <si>
    <t>East Riding of Yorkshire 026</t>
  </si>
  <si>
    <t>E02002710</t>
  </si>
  <si>
    <t>East Riding of Yorkshire 027</t>
  </si>
  <si>
    <t>E02002711</t>
  </si>
  <si>
    <t>East Riding of Yorkshire 028</t>
  </si>
  <si>
    <t>E02002712</t>
  </si>
  <si>
    <t>East Riding of Yorkshire 029</t>
  </si>
  <si>
    <t>E02002714</t>
  </si>
  <si>
    <t>East Riding of Yorkshire 031</t>
  </si>
  <si>
    <t>E02002715</t>
  </si>
  <si>
    <t>East Riding of Yorkshire 032</t>
  </si>
  <si>
    <t>E02002716</t>
  </si>
  <si>
    <t>East Riding of Yorkshire 033</t>
  </si>
  <si>
    <t>E02002717</t>
  </si>
  <si>
    <t>East Riding of Yorkshire 034</t>
  </si>
  <si>
    <t>E02002718</t>
  </si>
  <si>
    <t>East Riding of Yorkshire 035</t>
  </si>
  <si>
    <t>E02002719</t>
  </si>
  <si>
    <t>East Riding of Yorkshire 036</t>
  </si>
  <si>
    <t>E02002720</t>
  </si>
  <si>
    <t>East Riding of Yorkshire 037</t>
  </si>
  <si>
    <t>E02002721</t>
  </si>
  <si>
    <t>East Riding of Yorkshire 038</t>
  </si>
  <si>
    <t>E02002722</t>
  </si>
  <si>
    <t>East Riding of Yorkshire 039</t>
  </si>
  <si>
    <t>E02002723</t>
  </si>
  <si>
    <t>East Riding of Yorkshire 040</t>
  </si>
  <si>
    <t>E02002724</t>
  </si>
  <si>
    <t>East Riding of Yorkshire 041</t>
  </si>
  <si>
    <t>E02002725</t>
  </si>
  <si>
    <t>East Riding of Yorkshire 042</t>
  </si>
  <si>
    <t>E02002726</t>
  </si>
  <si>
    <t>North East Lincolnshire 001</t>
  </si>
  <si>
    <t>E02002727</t>
  </si>
  <si>
    <t>North East Lincolnshire 002</t>
  </si>
  <si>
    <t>E02002728</t>
  </si>
  <si>
    <t>North East Lincolnshire 003</t>
  </si>
  <si>
    <t>E02002729</t>
  </si>
  <si>
    <t>North East Lincolnshire 004</t>
  </si>
  <si>
    <t>E02002730</t>
  </si>
  <si>
    <t>North East Lincolnshire 005</t>
  </si>
  <si>
    <t>E02002731</t>
  </si>
  <si>
    <t>North East Lincolnshire 006</t>
  </si>
  <si>
    <t>E02002732</t>
  </si>
  <si>
    <t>North East Lincolnshire 007</t>
  </si>
  <si>
    <t>E02002733</t>
  </si>
  <si>
    <t>North East Lincolnshire 008</t>
  </si>
  <si>
    <t>E02002734</t>
  </si>
  <si>
    <t>North East Lincolnshire 009</t>
  </si>
  <si>
    <t>E02002735</t>
  </si>
  <si>
    <t>North East Lincolnshire 010</t>
  </si>
  <si>
    <t>E02002736</t>
  </si>
  <si>
    <t>North East Lincolnshire 011</t>
  </si>
  <si>
    <t>E02002737</t>
  </si>
  <si>
    <t>North East Lincolnshire 012</t>
  </si>
  <si>
    <t>E02002738</t>
  </si>
  <si>
    <t>North East Lincolnshire 013</t>
  </si>
  <si>
    <t>E02002739</t>
  </si>
  <si>
    <t>North East Lincolnshire 014</t>
  </si>
  <si>
    <t>E02002740</t>
  </si>
  <si>
    <t>North East Lincolnshire 015</t>
  </si>
  <si>
    <t>E02002741</t>
  </si>
  <si>
    <t>North East Lincolnshire 016</t>
  </si>
  <si>
    <t>E02002742</t>
  </si>
  <si>
    <t>North East Lincolnshire 017</t>
  </si>
  <si>
    <t>E02002743</t>
  </si>
  <si>
    <t>North East Lincolnshire 018</t>
  </si>
  <si>
    <t>E02002744</t>
  </si>
  <si>
    <t>North East Lincolnshire 019</t>
  </si>
  <si>
    <t>E02002745</t>
  </si>
  <si>
    <t>North East Lincolnshire 020</t>
  </si>
  <si>
    <t>E02002746</t>
  </si>
  <si>
    <t>North East Lincolnshire 021</t>
  </si>
  <si>
    <t>E02002747</t>
  </si>
  <si>
    <t>North East Lincolnshire 022</t>
  </si>
  <si>
    <t>E02002748</t>
  </si>
  <si>
    <t>North East Lincolnshire 023</t>
  </si>
  <si>
    <t>E02002749</t>
  </si>
  <si>
    <t>North Lincolnshire 001</t>
  </si>
  <si>
    <t>E02002750</t>
  </si>
  <si>
    <t>North Lincolnshire 002</t>
  </si>
  <si>
    <t>E02002751</t>
  </si>
  <si>
    <t>North Lincolnshire 003</t>
  </si>
  <si>
    <t>E02002752</t>
  </si>
  <si>
    <t>North Lincolnshire 004</t>
  </si>
  <si>
    <t>E02002753</t>
  </si>
  <si>
    <t>North Lincolnshire 005</t>
  </si>
  <si>
    <t>E02002754</t>
  </si>
  <si>
    <t>North Lincolnshire 006</t>
  </si>
  <si>
    <t>E02002755</t>
  </si>
  <si>
    <t>North Lincolnshire 007</t>
  </si>
  <si>
    <t>E02002756</t>
  </si>
  <si>
    <t>North Lincolnshire 008</t>
  </si>
  <si>
    <t>E02002757</t>
  </si>
  <si>
    <t>North Lincolnshire 009</t>
  </si>
  <si>
    <t>E02002758</t>
  </si>
  <si>
    <t>North Lincolnshire 010</t>
  </si>
  <si>
    <t>E02002759</t>
  </si>
  <si>
    <t>North Lincolnshire 011</t>
  </si>
  <si>
    <t>E02002760</t>
  </si>
  <si>
    <t>North Lincolnshire 012</t>
  </si>
  <si>
    <t>E02002761</t>
  </si>
  <si>
    <t>North Lincolnshire 013</t>
  </si>
  <si>
    <t>E02002762</t>
  </si>
  <si>
    <t>North Lincolnshire 014</t>
  </si>
  <si>
    <t>E02002763</t>
  </si>
  <si>
    <t>North Lincolnshire 015</t>
  </si>
  <si>
    <t>E02002764</t>
  </si>
  <si>
    <t>North Lincolnshire 016</t>
  </si>
  <si>
    <t>E02002765</t>
  </si>
  <si>
    <t>North Lincolnshire 017</t>
  </si>
  <si>
    <t>E02002766</t>
  </si>
  <si>
    <t>North Lincolnshire 018</t>
  </si>
  <si>
    <t>E02002767</t>
  </si>
  <si>
    <t>North Lincolnshire 019</t>
  </si>
  <si>
    <t>E02002768</t>
  </si>
  <si>
    <t>North Lincolnshire 020</t>
  </si>
  <si>
    <t>E02002769</t>
  </si>
  <si>
    <t>North Lincolnshire 021</t>
  </si>
  <si>
    <t>E02002770</t>
  </si>
  <si>
    <t>North Lincolnshire 022</t>
  </si>
  <si>
    <t>E02002771</t>
  </si>
  <si>
    <t>North Lincolnshire 023</t>
  </si>
  <si>
    <t>E02002772</t>
  </si>
  <si>
    <t>York 001</t>
  </si>
  <si>
    <t>E02002773</t>
  </si>
  <si>
    <t>York 002</t>
  </si>
  <si>
    <t>E02002774</t>
  </si>
  <si>
    <t>York 003</t>
  </si>
  <si>
    <t>E02002775</t>
  </si>
  <si>
    <t>York 004</t>
  </si>
  <si>
    <t>E02002776</t>
  </si>
  <si>
    <t>York 005</t>
  </si>
  <si>
    <t>E02002777</t>
  </si>
  <si>
    <t>York 006</t>
  </si>
  <si>
    <t>E02002778</t>
  </si>
  <si>
    <t>York 007</t>
  </si>
  <si>
    <t>E02002779</t>
  </si>
  <si>
    <t>York 008</t>
  </si>
  <si>
    <t>E02002780</t>
  </si>
  <si>
    <t>York 009</t>
  </si>
  <si>
    <t>E02002781</t>
  </si>
  <si>
    <t>York 010</t>
  </si>
  <si>
    <t>E02002782</t>
  </si>
  <si>
    <t>York 011</t>
  </si>
  <si>
    <t>E02002783</t>
  </si>
  <si>
    <t>York 012</t>
  </si>
  <si>
    <t>E02002784</t>
  </si>
  <si>
    <t>York 013</t>
  </si>
  <si>
    <t>E02002785</t>
  </si>
  <si>
    <t>York 014</t>
  </si>
  <si>
    <t>E02002786</t>
  </si>
  <si>
    <t>York 015</t>
  </si>
  <si>
    <t>E02002787</t>
  </si>
  <si>
    <t>York 016</t>
  </si>
  <si>
    <t>E02002788</t>
  </si>
  <si>
    <t>York 017</t>
  </si>
  <si>
    <t>E02002789</t>
  </si>
  <si>
    <t>York 018</t>
  </si>
  <si>
    <t>E02002790</t>
  </si>
  <si>
    <t>York 019</t>
  </si>
  <si>
    <t>E02002791</t>
  </si>
  <si>
    <t>York 020</t>
  </si>
  <si>
    <t>E02002792</t>
  </si>
  <si>
    <t>York 021</t>
  </si>
  <si>
    <t>E02002793</t>
  </si>
  <si>
    <t>York 022</t>
  </si>
  <si>
    <t>E02002794</t>
  </si>
  <si>
    <t>York 023</t>
  </si>
  <si>
    <t>E02002795</t>
  </si>
  <si>
    <t>York 024</t>
  </si>
  <si>
    <t>E02002796</t>
  </si>
  <si>
    <t>Derby 001</t>
  </si>
  <si>
    <t>E02002797</t>
  </si>
  <si>
    <t>Derby 002</t>
  </si>
  <si>
    <t>E02002798</t>
  </si>
  <si>
    <t>Derby 003</t>
  </si>
  <si>
    <t>E02002799</t>
  </si>
  <si>
    <t>Derby 004</t>
  </si>
  <si>
    <t>E02002800</t>
  </si>
  <si>
    <t>Derby 005</t>
  </si>
  <si>
    <t>E02002801</t>
  </si>
  <si>
    <t>Derby 006</t>
  </si>
  <si>
    <t>E02002802</t>
  </si>
  <si>
    <t>Derby 007</t>
  </si>
  <si>
    <t>E02002803</t>
  </si>
  <si>
    <t>Derby 008</t>
  </si>
  <si>
    <t>E02002804</t>
  </si>
  <si>
    <t>Derby 009</t>
  </si>
  <si>
    <t>E02002805</t>
  </si>
  <si>
    <t>Derby 010</t>
  </si>
  <si>
    <t>E02002806</t>
  </si>
  <si>
    <t>Derby 011</t>
  </si>
  <si>
    <t>E02002807</t>
  </si>
  <si>
    <t>Derby 012</t>
  </si>
  <si>
    <t>E02002808</t>
  </si>
  <si>
    <t>Derby 013</t>
  </si>
  <si>
    <t>E02002809</t>
  </si>
  <si>
    <t>Derby 014</t>
  </si>
  <si>
    <t>E02002810</t>
  </si>
  <si>
    <t>Derby 015</t>
  </si>
  <si>
    <t>E02002811</t>
  </si>
  <si>
    <t>Derby 016</t>
  </si>
  <si>
    <t>E02002812</t>
  </si>
  <si>
    <t>Derby 017</t>
  </si>
  <si>
    <t>E02002813</t>
  </si>
  <si>
    <t>Derby 018</t>
  </si>
  <si>
    <t>E02002814</t>
  </si>
  <si>
    <t>Derby 019</t>
  </si>
  <si>
    <t>E02002815</t>
  </si>
  <si>
    <t>Derby 020</t>
  </si>
  <si>
    <t>E02002816</t>
  </si>
  <si>
    <t>Derby 021</t>
  </si>
  <si>
    <t>E02002817</t>
  </si>
  <si>
    <t>Derby 022</t>
  </si>
  <si>
    <t>E02002818</t>
  </si>
  <si>
    <t>Derby 023</t>
  </si>
  <si>
    <t>E02002819</t>
  </si>
  <si>
    <t>Derby 024</t>
  </si>
  <si>
    <t>E02002820</t>
  </si>
  <si>
    <t>Derby 025</t>
  </si>
  <si>
    <t>E02002821</t>
  </si>
  <si>
    <t>Derby 026</t>
  </si>
  <si>
    <t>E02002822</t>
  </si>
  <si>
    <t>Derby 027</t>
  </si>
  <si>
    <t>E02002823</t>
  </si>
  <si>
    <t>Derby 028</t>
  </si>
  <si>
    <t>E02002824</t>
  </si>
  <si>
    <t>Derby 029</t>
  </si>
  <si>
    <t>E02002825</t>
  </si>
  <si>
    <t>Derby 030</t>
  </si>
  <si>
    <t>E02002826</t>
  </si>
  <si>
    <t>Derby 031</t>
  </si>
  <si>
    <t>E02002827</t>
  </si>
  <si>
    <t>Leicester 001</t>
  </si>
  <si>
    <t>E02002828</t>
  </si>
  <si>
    <t>Leicester 002</t>
  </si>
  <si>
    <t>E02002829</t>
  </si>
  <si>
    <t>Leicester 003</t>
  </si>
  <si>
    <t>E02002830</t>
  </si>
  <si>
    <t>Leicester 004</t>
  </si>
  <si>
    <t>E02002831</t>
  </si>
  <si>
    <t>Leicester 005</t>
  </si>
  <si>
    <t>E02002832</t>
  </si>
  <si>
    <t>Leicester 006</t>
  </si>
  <si>
    <t>E02002833</t>
  </si>
  <si>
    <t>Leicester 007</t>
  </si>
  <si>
    <t>E02002834</t>
  </si>
  <si>
    <t>Leicester 008</t>
  </si>
  <si>
    <t>E02002835</t>
  </si>
  <si>
    <t>Leicester 009</t>
  </si>
  <si>
    <t>E02002836</t>
  </si>
  <si>
    <t>Leicester 010</t>
  </si>
  <si>
    <t>E02002837</t>
  </si>
  <si>
    <t>Leicester 011</t>
  </si>
  <si>
    <t>E02002838</t>
  </si>
  <si>
    <t>Leicester 012</t>
  </si>
  <si>
    <t>E02002839</t>
  </si>
  <si>
    <t>Leicester 013</t>
  </si>
  <si>
    <t>E02002842</t>
  </si>
  <si>
    <t>Leicester 016</t>
  </si>
  <si>
    <t>E02002843</t>
  </si>
  <si>
    <t>Leicester 017</t>
  </si>
  <si>
    <t>E02002844</t>
  </si>
  <si>
    <t>Leicester 018</t>
  </si>
  <si>
    <t>E02002845</t>
  </si>
  <si>
    <t>Leicester 019</t>
  </si>
  <si>
    <t>E02002846</t>
  </si>
  <si>
    <t>Leicester 020</t>
  </si>
  <si>
    <t>E02002847</t>
  </si>
  <si>
    <t>Leicester 021</t>
  </si>
  <si>
    <t>E02002848</t>
  </si>
  <si>
    <t>Leicester 022</t>
  </si>
  <si>
    <t>E02002849</t>
  </si>
  <si>
    <t>Leicester 023</t>
  </si>
  <si>
    <t>E02002851</t>
  </si>
  <si>
    <t>Leicester 025</t>
  </si>
  <si>
    <t>E02002852</t>
  </si>
  <si>
    <t>Leicester 026</t>
  </si>
  <si>
    <t>E02002853</t>
  </si>
  <si>
    <t>Leicester 027</t>
  </si>
  <si>
    <t>E02002854</t>
  </si>
  <si>
    <t>Leicester 028</t>
  </si>
  <si>
    <t>E02002855</t>
  </si>
  <si>
    <t>Leicester 029</t>
  </si>
  <si>
    <t>E02002856</t>
  </si>
  <si>
    <t>Leicester 030</t>
  </si>
  <si>
    <t>E02002857</t>
  </si>
  <si>
    <t>Leicester 031</t>
  </si>
  <si>
    <t>E02002858</t>
  </si>
  <si>
    <t>Leicester 032</t>
  </si>
  <si>
    <t>E02002860</t>
  </si>
  <si>
    <t>Leicester 034</t>
  </si>
  <si>
    <t>E02002861</t>
  </si>
  <si>
    <t>Leicester 035</t>
  </si>
  <si>
    <t>E02002862</t>
  </si>
  <si>
    <t>Leicester 036</t>
  </si>
  <si>
    <t>E02002863</t>
  </si>
  <si>
    <t>Rutland 001</t>
  </si>
  <si>
    <t>E02002864</t>
  </si>
  <si>
    <t>Rutland 002</t>
  </si>
  <si>
    <t>E02002865</t>
  </si>
  <si>
    <t>Rutland 003</t>
  </si>
  <si>
    <t>E02002866</t>
  </si>
  <si>
    <t>Rutland 004</t>
  </si>
  <si>
    <t>E02002867</t>
  </si>
  <si>
    <t>Rutland 005</t>
  </si>
  <si>
    <t>E02002868</t>
  </si>
  <si>
    <t>Nottingham 001</t>
  </si>
  <si>
    <t>E02002869</t>
  </si>
  <si>
    <t>Nottingham 002</t>
  </si>
  <si>
    <t>E02002871</t>
  </si>
  <si>
    <t>Nottingham 004</t>
  </si>
  <si>
    <t>E02002872</t>
  </si>
  <si>
    <t>Nottingham 005</t>
  </si>
  <si>
    <t>E02002873</t>
  </si>
  <si>
    <t>Nottingham 006</t>
  </si>
  <si>
    <t>E02002874</t>
  </si>
  <si>
    <t>Nottingham 007</t>
  </si>
  <si>
    <t>E02002875</t>
  </si>
  <si>
    <t>Nottingham 008</t>
  </si>
  <si>
    <t>E02002876</t>
  </si>
  <si>
    <t>Nottingham 009</t>
  </si>
  <si>
    <t>E02002877</t>
  </si>
  <si>
    <t>Nottingham 010</t>
  </si>
  <si>
    <t>E02002878</t>
  </si>
  <si>
    <t>Nottingham 011</t>
  </si>
  <si>
    <t>E02002879</t>
  </si>
  <si>
    <t>Nottingham 012</t>
  </si>
  <si>
    <t>E02002880</t>
  </si>
  <si>
    <t>Nottingham 013</t>
  </si>
  <si>
    <t>E02002881</t>
  </si>
  <si>
    <t>Nottingham 014</t>
  </si>
  <si>
    <t>E02002882</t>
  </si>
  <si>
    <t>Nottingham 015</t>
  </si>
  <si>
    <t>E02002883</t>
  </si>
  <si>
    <t>Nottingham 016</t>
  </si>
  <si>
    <t>E02002884</t>
  </si>
  <si>
    <t>Nottingham 017</t>
  </si>
  <si>
    <t>E02002885</t>
  </si>
  <si>
    <t>Nottingham 018</t>
  </si>
  <si>
    <t>E02002886</t>
  </si>
  <si>
    <t>Nottingham 019</t>
  </si>
  <si>
    <t>E02002887</t>
  </si>
  <si>
    <t>Nottingham 020</t>
  </si>
  <si>
    <t>E02002888</t>
  </si>
  <si>
    <t>Nottingham 021</t>
  </si>
  <si>
    <t>E02002889</t>
  </si>
  <si>
    <t>Nottingham 022</t>
  </si>
  <si>
    <t>E02002890</t>
  </si>
  <si>
    <t>Nottingham 023</t>
  </si>
  <si>
    <t>E02002891</t>
  </si>
  <si>
    <t>Nottingham 024</t>
  </si>
  <si>
    <t>E02002892</t>
  </si>
  <si>
    <t>Nottingham 025</t>
  </si>
  <si>
    <t>E02002893</t>
  </si>
  <si>
    <t>Nottingham 026</t>
  </si>
  <si>
    <t>E02002894</t>
  </si>
  <si>
    <t>Nottingham 027</t>
  </si>
  <si>
    <t>E02002895</t>
  </si>
  <si>
    <t>Nottingham 028</t>
  </si>
  <si>
    <t>E02002896</t>
  </si>
  <si>
    <t>Nottingham 029</t>
  </si>
  <si>
    <t>E02002897</t>
  </si>
  <si>
    <t>Nottingham 030</t>
  </si>
  <si>
    <t>E02002898</t>
  </si>
  <si>
    <t>Nottingham 031</t>
  </si>
  <si>
    <t>E02002899</t>
  </si>
  <si>
    <t>Nottingham 032</t>
  </si>
  <si>
    <t>E02002901</t>
  </si>
  <si>
    <t>Nottingham 034</t>
  </si>
  <si>
    <t>E02002902</t>
  </si>
  <si>
    <t>Nottingham 035</t>
  </si>
  <si>
    <t>E02002903</t>
  </si>
  <si>
    <t>Nottingham 036</t>
  </si>
  <si>
    <t>E02002904</t>
  </si>
  <si>
    <t>Nottingham 037</t>
  </si>
  <si>
    <t>E02002905</t>
  </si>
  <si>
    <t>Herefordshire 001</t>
  </si>
  <si>
    <t>E02002906</t>
  </si>
  <si>
    <t>Herefordshire 002</t>
  </si>
  <si>
    <t>E02002907</t>
  </si>
  <si>
    <t>Herefordshire 003</t>
  </si>
  <si>
    <t>E02002908</t>
  </si>
  <si>
    <t>Herefordshire 004</t>
  </si>
  <si>
    <t>E02002909</t>
  </si>
  <si>
    <t>Herefordshire 005</t>
  </si>
  <si>
    <t>E02002910</t>
  </si>
  <si>
    <t>Herefordshire 006</t>
  </si>
  <si>
    <t>E02002911</t>
  </si>
  <si>
    <t>Herefordshire 007</t>
  </si>
  <si>
    <t>E02002912</t>
  </si>
  <si>
    <t>Herefordshire 008</t>
  </si>
  <si>
    <t>E02002913</t>
  </si>
  <si>
    <t>Herefordshire 009</t>
  </si>
  <si>
    <t>E02002914</t>
  </si>
  <si>
    <t>Herefordshire 010</t>
  </si>
  <si>
    <t>E02002915</t>
  </si>
  <si>
    <t>Herefordshire 011</t>
  </si>
  <si>
    <t>E02002916</t>
  </si>
  <si>
    <t>Herefordshire 012</t>
  </si>
  <si>
    <t>E02002917</t>
  </si>
  <si>
    <t>Herefordshire 013</t>
  </si>
  <si>
    <t>E02002918</t>
  </si>
  <si>
    <t>Herefordshire 014</t>
  </si>
  <si>
    <t>E02002919</t>
  </si>
  <si>
    <t>Herefordshire 015</t>
  </si>
  <si>
    <t>E02002920</t>
  </si>
  <si>
    <t>Herefordshire 016</t>
  </si>
  <si>
    <t>E02002921</t>
  </si>
  <si>
    <t>Herefordshire 017</t>
  </si>
  <si>
    <t>E02002922</t>
  </si>
  <si>
    <t>Herefordshire 018</t>
  </si>
  <si>
    <t>E02002923</t>
  </si>
  <si>
    <t>Herefordshire 019</t>
  </si>
  <si>
    <t>E02002924</t>
  </si>
  <si>
    <t>Herefordshire 020</t>
  </si>
  <si>
    <t>E02002925</t>
  </si>
  <si>
    <t>Herefordshire 021</t>
  </si>
  <si>
    <t>E02002926</t>
  </si>
  <si>
    <t>Herefordshire 022</t>
  </si>
  <si>
    <t>E02002927</t>
  </si>
  <si>
    <t>Herefordshire 023</t>
  </si>
  <si>
    <t>E02002928</t>
  </si>
  <si>
    <t>Telford and Wrekin 001</t>
  </si>
  <si>
    <t>E02002929</t>
  </si>
  <si>
    <t>Telford and Wrekin 002</t>
  </si>
  <si>
    <t>E02002930</t>
  </si>
  <si>
    <t>Telford and Wrekin 003</t>
  </si>
  <si>
    <t>E02002931</t>
  </si>
  <si>
    <t>Telford and Wrekin 004</t>
  </si>
  <si>
    <t>E02002932</t>
  </si>
  <si>
    <t>Telford and Wrekin 005</t>
  </si>
  <si>
    <t>E02002933</t>
  </si>
  <si>
    <t>Telford and Wrekin 006</t>
  </si>
  <si>
    <t>E02002934</t>
  </si>
  <si>
    <t>Telford and Wrekin 007</t>
  </si>
  <si>
    <t>E02002935</t>
  </si>
  <si>
    <t>Telford and Wrekin 008</t>
  </si>
  <si>
    <t>E02002936</t>
  </si>
  <si>
    <t>Telford and Wrekin 009</t>
  </si>
  <si>
    <t>E02002937</t>
  </si>
  <si>
    <t>Telford and Wrekin 010</t>
  </si>
  <si>
    <t>E02002938</t>
  </si>
  <si>
    <t>Telford and Wrekin 011</t>
  </si>
  <si>
    <t>E02002939</t>
  </si>
  <si>
    <t>Telford and Wrekin 012</t>
  </si>
  <si>
    <t>E02002940</t>
  </si>
  <si>
    <t>Telford and Wrekin 013</t>
  </si>
  <si>
    <t>E02002941</t>
  </si>
  <si>
    <t>Telford and Wrekin 014</t>
  </si>
  <si>
    <t>E02002942</t>
  </si>
  <si>
    <t>Telford and Wrekin 015</t>
  </si>
  <si>
    <t>E02002943</t>
  </si>
  <si>
    <t>Telford and Wrekin 016</t>
  </si>
  <si>
    <t>E02002944</t>
  </si>
  <si>
    <t>Telford and Wrekin 017</t>
  </si>
  <si>
    <t>E02002945</t>
  </si>
  <si>
    <t>Telford and Wrekin 018</t>
  </si>
  <si>
    <t>E02002946</t>
  </si>
  <si>
    <t>Telford and Wrekin 019</t>
  </si>
  <si>
    <t>E02002947</t>
  </si>
  <si>
    <t>Telford and Wrekin 020</t>
  </si>
  <si>
    <t>E02002948</t>
  </si>
  <si>
    <t>Telford and Wrekin 021</t>
  </si>
  <si>
    <t>E02002949</t>
  </si>
  <si>
    <t>Telford and Wrekin 022</t>
  </si>
  <si>
    <t>E02002950</t>
  </si>
  <si>
    <t>Telford and Wrekin 023</t>
  </si>
  <si>
    <t>E02002951</t>
  </si>
  <si>
    <t>Stoke-on-Trent 001</t>
  </si>
  <si>
    <t>E02002952</t>
  </si>
  <si>
    <t>Stoke-on-Trent 002</t>
  </si>
  <si>
    <t>E02002953</t>
  </si>
  <si>
    <t>Stoke-on-Trent 003</t>
  </si>
  <si>
    <t>E02002954</t>
  </si>
  <si>
    <t>Stoke-on-Trent 004</t>
  </si>
  <si>
    <t>E02002955</t>
  </si>
  <si>
    <t>Stoke-on-Trent 005</t>
  </si>
  <si>
    <t>E02002956</t>
  </si>
  <si>
    <t>Stoke-on-Trent 006</t>
  </si>
  <si>
    <t>E02002957</t>
  </si>
  <si>
    <t>Stoke-on-Trent 007</t>
  </si>
  <si>
    <t>E02002958</t>
  </si>
  <si>
    <t>Stoke-on-Trent 008</t>
  </si>
  <si>
    <t>E02002959</t>
  </si>
  <si>
    <t>Stoke-on-Trent 009</t>
  </si>
  <si>
    <t>E02002960</t>
  </si>
  <si>
    <t>Stoke-on-Trent 010</t>
  </si>
  <si>
    <t>E02002961</t>
  </si>
  <si>
    <t>Stoke-on-Trent 011</t>
  </si>
  <si>
    <t>E02002962</t>
  </si>
  <si>
    <t>Stoke-on-Trent 012</t>
  </si>
  <si>
    <t>E02002963</t>
  </si>
  <si>
    <t>Stoke-on-Trent 013</t>
  </si>
  <si>
    <t>E02002964</t>
  </si>
  <si>
    <t>Stoke-on-Trent 014</t>
  </si>
  <si>
    <t>E02002965</t>
  </si>
  <si>
    <t>Stoke-on-Trent 015</t>
  </si>
  <si>
    <t>E02002966</t>
  </si>
  <si>
    <t>Stoke-on-Trent 016</t>
  </si>
  <si>
    <t>E02002967</t>
  </si>
  <si>
    <t>Stoke-on-Trent 017</t>
  </si>
  <si>
    <t>E02002968</t>
  </si>
  <si>
    <t>Stoke-on-Trent 018</t>
  </si>
  <si>
    <t>E02002969</t>
  </si>
  <si>
    <t>Stoke-on-Trent 019</t>
  </si>
  <si>
    <t>E02002970</t>
  </si>
  <si>
    <t>Stoke-on-Trent 020</t>
  </si>
  <si>
    <t>E02002971</t>
  </si>
  <si>
    <t>Stoke-on-Trent 021</t>
  </si>
  <si>
    <t>E02002972</t>
  </si>
  <si>
    <t>Stoke-on-Trent 022</t>
  </si>
  <si>
    <t>E02002973</t>
  </si>
  <si>
    <t>Stoke-on-Trent 023</t>
  </si>
  <si>
    <t>E02002974</t>
  </si>
  <si>
    <t>Stoke-on-Trent 024</t>
  </si>
  <si>
    <t>E02002975</t>
  </si>
  <si>
    <t>Stoke-on-Trent 025</t>
  </si>
  <si>
    <t>E02002976</t>
  </si>
  <si>
    <t>Stoke-on-Trent 026</t>
  </si>
  <si>
    <t>E02002977</t>
  </si>
  <si>
    <t>Stoke-on-Trent 027</t>
  </si>
  <si>
    <t>E02002978</t>
  </si>
  <si>
    <t>Stoke-on-Trent 028</t>
  </si>
  <si>
    <t>E02002979</t>
  </si>
  <si>
    <t>Stoke-on-Trent 029</t>
  </si>
  <si>
    <t>E02002980</t>
  </si>
  <si>
    <t>Stoke-on-Trent 030</t>
  </si>
  <si>
    <t>E02002981</t>
  </si>
  <si>
    <t>Stoke-on-Trent 031</t>
  </si>
  <si>
    <t>E02002982</t>
  </si>
  <si>
    <t>Stoke-on-Trent 032</t>
  </si>
  <si>
    <t>E02002983</t>
  </si>
  <si>
    <t>Stoke-on-Trent 033</t>
  </si>
  <si>
    <t>E02002984</t>
  </si>
  <si>
    <t>Stoke-on-Trent 034</t>
  </si>
  <si>
    <t>E02002985</t>
  </si>
  <si>
    <t>Bath and North East Somerset 001</t>
  </si>
  <si>
    <t>E02002986</t>
  </si>
  <si>
    <t>Bath and North East Somerset 002</t>
  </si>
  <si>
    <t>E02002987</t>
  </si>
  <si>
    <t>Bath and North East Somerset 003</t>
  </si>
  <si>
    <t>E02002988</t>
  </si>
  <si>
    <t>Bath and North East Somerset 004</t>
  </si>
  <si>
    <t>E02002989</t>
  </si>
  <si>
    <t>Bath and North East Somerset 005</t>
  </si>
  <si>
    <t>E02002990</t>
  </si>
  <si>
    <t>Bath and North East Somerset 006</t>
  </si>
  <si>
    <t>E02002991</t>
  </si>
  <si>
    <t>Bath and North East Somerset 007</t>
  </si>
  <si>
    <t>E02002992</t>
  </si>
  <si>
    <t>Bath and North East Somerset 008</t>
  </si>
  <si>
    <t>E02002993</t>
  </si>
  <si>
    <t>Bath and North East Somerset 009</t>
  </si>
  <si>
    <t>E02002994</t>
  </si>
  <si>
    <t>Bath and North East Somerset 010</t>
  </si>
  <si>
    <t>E02002995</t>
  </si>
  <si>
    <t>Bath and North East Somerset 011</t>
  </si>
  <si>
    <t>E02002996</t>
  </si>
  <si>
    <t>Bath and North East Somerset 012</t>
  </si>
  <si>
    <t>E02002997</t>
  </si>
  <si>
    <t>Bath and North East Somerset 013</t>
  </si>
  <si>
    <t>E02002998</t>
  </si>
  <si>
    <t>Bath and North East Somerset 014</t>
  </si>
  <si>
    <t>E02002999</t>
  </si>
  <si>
    <t>Bath and North East Somerset 015</t>
  </si>
  <si>
    <t>E02003000</t>
  </si>
  <si>
    <t>Bath and North East Somerset 016</t>
  </si>
  <si>
    <t>E02003001</t>
  </si>
  <si>
    <t>Bath and North East Somerset 017</t>
  </si>
  <si>
    <t>E02003002</t>
  </si>
  <si>
    <t>Bath and North East Somerset 018</t>
  </si>
  <si>
    <t>E02003003</t>
  </si>
  <si>
    <t>Bath and North East Somerset 019</t>
  </si>
  <si>
    <t>E02003004</t>
  </si>
  <si>
    <t>Bath and North East Somerset 020</t>
  </si>
  <si>
    <t>E02003005</t>
  </si>
  <si>
    <t>Bath and North East Somerset 021</t>
  </si>
  <si>
    <t>E02003006</t>
  </si>
  <si>
    <t>Bath and North East Somerset 022</t>
  </si>
  <si>
    <t>E02003007</t>
  </si>
  <si>
    <t>Bath and North East Somerset 023</t>
  </si>
  <si>
    <t>E02003008</t>
  </si>
  <si>
    <t>Bath and North East Somerset 024</t>
  </si>
  <si>
    <t>E02003009</t>
  </si>
  <si>
    <t>Bath and North East Somerset 025</t>
  </si>
  <si>
    <t>E02003010</t>
  </si>
  <si>
    <t>Bath and North East Somerset 026</t>
  </si>
  <si>
    <t>E02003011</t>
  </si>
  <si>
    <t>Bath and North East Somerset 027</t>
  </si>
  <si>
    <t>E02003012</t>
  </si>
  <si>
    <t>Bristol 001</t>
  </si>
  <si>
    <t>E02003013</t>
  </si>
  <si>
    <t>Bristol 002</t>
  </si>
  <si>
    <t>E02003014</t>
  </si>
  <si>
    <t>Bristol 003</t>
  </si>
  <si>
    <t>E02003015</t>
  </si>
  <si>
    <t>Bristol 004</t>
  </si>
  <si>
    <t>E02003016</t>
  </si>
  <si>
    <t>Bristol 005</t>
  </si>
  <si>
    <t>E02003017</t>
  </si>
  <si>
    <t>Bristol 006</t>
  </si>
  <si>
    <t>E02003018</t>
  </si>
  <si>
    <t>Bristol 007</t>
  </si>
  <si>
    <t>E02003019</t>
  </si>
  <si>
    <t>Bristol 008</t>
  </si>
  <si>
    <t>E02003020</t>
  </si>
  <si>
    <t>Bristol 009</t>
  </si>
  <si>
    <t>E02003021</t>
  </si>
  <si>
    <t>Bristol 010</t>
  </si>
  <si>
    <t>E02003022</t>
  </si>
  <si>
    <t>Bristol 011</t>
  </si>
  <si>
    <t>E02003023</t>
  </si>
  <si>
    <t>Bristol 012</t>
  </si>
  <si>
    <t>E02003024</t>
  </si>
  <si>
    <t>Bristol 013</t>
  </si>
  <si>
    <t>E02003025</t>
  </si>
  <si>
    <t>Bristol 014</t>
  </si>
  <si>
    <t>E02003026</t>
  </si>
  <si>
    <t>Bristol 015</t>
  </si>
  <si>
    <t>E02003027</t>
  </si>
  <si>
    <t>Bristol 016</t>
  </si>
  <si>
    <t>E02003028</t>
  </si>
  <si>
    <t>Bristol 017</t>
  </si>
  <si>
    <t>E02003029</t>
  </si>
  <si>
    <t>Bristol 018</t>
  </si>
  <si>
    <t>E02003030</t>
  </si>
  <si>
    <t>Bristol 019</t>
  </si>
  <si>
    <t>E02003031</t>
  </si>
  <si>
    <t>Bristol 020</t>
  </si>
  <si>
    <t>E02003032</t>
  </si>
  <si>
    <t>Bristol 021</t>
  </si>
  <si>
    <t>E02003033</t>
  </si>
  <si>
    <t>Bristol 022</t>
  </si>
  <si>
    <t>E02003034</t>
  </si>
  <si>
    <t>Bristol 023</t>
  </si>
  <si>
    <t>E02003036</t>
  </si>
  <si>
    <t>Bristol 025</t>
  </si>
  <si>
    <t>E02003037</t>
  </si>
  <si>
    <t>Bristol 026</t>
  </si>
  <si>
    <t>E02003038</t>
  </si>
  <si>
    <t>Bristol 027</t>
  </si>
  <si>
    <t>E02003039</t>
  </si>
  <si>
    <t>Bristol 028</t>
  </si>
  <si>
    <t>E02003040</t>
  </si>
  <si>
    <t>Bristol 029</t>
  </si>
  <si>
    <t>E02003041</t>
  </si>
  <si>
    <t>Bristol 030</t>
  </si>
  <si>
    <t>E02003043</t>
  </si>
  <si>
    <t>Bristol 032</t>
  </si>
  <si>
    <t>E02003044</t>
  </si>
  <si>
    <t>Bristol 033</t>
  </si>
  <si>
    <t>E02003045</t>
  </si>
  <si>
    <t>Bristol 034</t>
  </si>
  <si>
    <t>E02003046</t>
  </si>
  <si>
    <t>Bristol 035</t>
  </si>
  <si>
    <t>E02003047</t>
  </si>
  <si>
    <t>Bristol 036</t>
  </si>
  <si>
    <t>E02003048</t>
  </si>
  <si>
    <t>Bristol 037</t>
  </si>
  <si>
    <t>E02003049</t>
  </si>
  <si>
    <t>Bristol 038</t>
  </si>
  <si>
    <t>E02003050</t>
  </si>
  <si>
    <t>Bristol 039</t>
  </si>
  <si>
    <t>E02003051</t>
  </si>
  <si>
    <t>Bristol 040</t>
  </si>
  <si>
    <t>E02003052</t>
  </si>
  <si>
    <t>Bristol 041</t>
  </si>
  <si>
    <t>E02003053</t>
  </si>
  <si>
    <t>Bristol 042</t>
  </si>
  <si>
    <t>E02003054</t>
  </si>
  <si>
    <t>Bristol 043</t>
  </si>
  <si>
    <t>E02003055</t>
  </si>
  <si>
    <t>Bristol 044</t>
  </si>
  <si>
    <t>E02003056</t>
  </si>
  <si>
    <t>Bristol 045</t>
  </si>
  <si>
    <t>E02003057</t>
  </si>
  <si>
    <t>Bristol 046</t>
  </si>
  <si>
    <t>E02003058</t>
  </si>
  <si>
    <t>Bristol 047</t>
  </si>
  <si>
    <t>E02003059</t>
  </si>
  <si>
    <t>Bristol 048</t>
  </si>
  <si>
    <t>E02003060</t>
  </si>
  <si>
    <t>Bristol 049</t>
  </si>
  <si>
    <t>E02003061</t>
  </si>
  <si>
    <t>Bristol 050</t>
  </si>
  <si>
    <t>E02003062</t>
  </si>
  <si>
    <t>Bristol 051</t>
  </si>
  <si>
    <t>E02003063</t>
  </si>
  <si>
    <t>Bristol 052</t>
  </si>
  <si>
    <t>E02003064</t>
  </si>
  <si>
    <t>Bristol 053</t>
  </si>
  <si>
    <t>E02003065</t>
  </si>
  <si>
    <t>North Somerset 001</t>
  </si>
  <si>
    <t>E02003066</t>
  </si>
  <si>
    <t>North Somerset 002</t>
  </si>
  <si>
    <t>E02003067</t>
  </si>
  <si>
    <t>North Somerset 003</t>
  </si>
  <si>
    <t>E02003068</t>
  </si>
  <si>
    <t>North Somerset 004</t>
  </si>
  <si>
    <t>E02003069</t>
  </si>
  <si>
    <t>North Somerset 005</t>
  </si>
  <si>
    <t>E02003070</t>
  </si>
  <si>
    <t>North Somerset 006</t>
  </si>
  <si>
    <t>E02003071</t>
  </si>
  <si>
    <t>North Somerset 007</t>
  </si>
  <si>
    <t>E02003072</t>
  </si>
  <si>
    <t>North Somerset 008</t>
  </si>
  <si>
    <t>E02003073</t>
  </si>
  <si>
    <t>North Somerset 009</t>
  </si>
  <si>
    <t>E02003074</t>
  </si>
  <si>
    <t>North Somerset 010</t>
  </si>
  <si>
    <t>E02003075</t>
  </si>
  <si>
    <t>North Somerset 011</t>
  </si>
  <si>
    <t>E02003076</t>
  </si>
  <si>
    <t>North Somerset 012</t>
  </si>
  <si>
    <t>E02003077</t>
  </si>
  <si>
    <t>North Somerset 013</t>
  </si>
  <si>
    <t>E02003078</t>
  </si>
  <si>
    <t>North Somerset 014</t>
  </si>
  <si>
    <t>E02003079</t>
  </si>
  <si>
    <t>North Somerset 015</t>
  </si>
  <si>
    <t>E02003080</t>
  </si>
  <si>
    <t>North Somerset 016</t>
  </si>
  <si>
    <t>E02003081</t>
  </si>
  <si>
    <t>North Somerset 017</t>
  </si>
  <si>
    <t>E02003082</t>
  </si>
  <si>
    <t>North Somerset 018</t>
  </si>
  <si>
    <t>E02003084</t>
  </si>
  <si>
    <t>North Somerset 020</t>
  </si>
  <si>
    <t>E02003085</t>
  </si>
  <si>
    <t>North Somerset 021</t>
  </si>
  <si>
    <t>E02003086</t>
  </si>
  <si>
    <t>North Somerset 022</t>
  </si>
  <si>
    <t>E02003087</t>
  </si>
  <si>
    <t>North Somerset 023</t>
  </si>
  <si>
    <t>E02003088</t>
  </si>
  <si>
    <t>North Somerset 024</t>
  </si>
  <si>
    <t>E02003089</t>
  </si>
  <si>
    <t>North Somerset 025</t>
  </si>
  <si>
    <t>E02003090</t>
  </si>
  <si>
    <t>South Gloucestershire 001</t>
  </si>
  <si>
    <t>E02003091</t>
  </si>
  <si>
    <t>South Gloucestershire 002</t>
  </si>
  <si>
    <t>E02003092</t>
  </si>
  <si>
    <t>South Gloucestershire 003</t>
  </si>
  <si>
    <t>E02003093</t>
  </si>
  <si>
    <t>South Gloucestershire 004</t>
  </si>
  <si>
    <t>E02003094</t>
  </si>
  <si>
    <t>South Gloucestershire 005</t>
  </si>
  <si>
    <t>E02003095</t>
  </si>
  <si>
    <t>South Gloucestershire 006</t>
  </si>
  <si>
    <t>E02003096</t>
  </si>
  <si>
    <t>South Gloucestershire 007</t>
  </si>
  <si>
    <t>E02003097</t>
  </si>
  <si>
    <t>South Gloucestershire 008</t>
  </si>
  <si>
    <t>E02003098</t>
  </si>
  <si>
    <t>South Gloucestershire 009</t>
  </si>
  <si>
    <t>E02003099</t>
  </si>
  <si>
    <t>South Gloucestershire 010</t>
  </si>
  <si>
    <t>E02003100</t>
  </si>
  <si>
    <t>South Gloucestershire 011</t>
  </si>
  <si>
    <t>E02003101</t>
  </si>
  <si>
    <t>South Gloucestershire 012</t>
  </si>
  <si>
    <t>E02003102</t>
  </si>
  <si>
    <t>South Gloucestershire 013</t>
  </si>
  <si>
    <t>E02003103</t>
  </si>
  <si>
    <t>South Gloucestershire 014</t>
  </si>
  <si>
    <t>E02003104</t>
  </si>
  <si>
    <t>South Gloucestershire 015</t>
  </si>
  <si>
    <t>E02003105</t>
  </si>
  <si>
    <t>South Gloucestershire 016</t>
  </si>
  <si>
    <t>E02003106</t>
  </si>
  <si>
    <t>South Gloucestershire 017</t>
  </si>
  <si>
    <t>E02003107</t>
  </si>
  <si>
    <t>South Gloucestershire 018</t>
  </si>
  <si>
    <t>E02003108</t>
  </si>
  <si>
    <t>South Gloucestershire 019</t>
  </si>
  <si>
    <t>E02003109</t>
  </si>
  <si>
    <t>South Gloucestershire 020</t>
  </si>
  <si>
    <t>E02003110</t>
  </si>
  <si>
    <t>South Gloucestershire 021</t>
  </si>
  <si>
    <t>E02003111</t>
  </si>
  <si>
    <t>South Gloucestershire 022</t>
  </si>
  <si>
    <t>E02003112</t>
  </si>
  <si>
    <t>South Gloucestershire 023</t>
  </si>
  <si>
    <t>E02003113</t>
  </si>
  <si>
    <t>South Gloucestershire 024</t>
  </si>
  <si>
    <t>E02003114</t>
  </si>
  <si>
    <t>South Gloucestershire 025</t>
  </si>
  <si>
    <t>E02003115</t>
  </si>
  <si>
    <t>South Gloucestershire 026</t>
  </si>
  <si>
    <t>E02003116</t>
  </si>
  <si>
    <t>South Gloucestershire 027</t>
  </si>
  <si>
    <t>E02003117</t>
  </si>
  <si>
    <t>South Gloucestershire 028</t>
  </si>
  <si>
    <t>E02003118</t>
  </si>
  <si>
    <t>South Gloucestershire 029</t>
  </si>
  <si>
    <t>E02003119</t>
  </si>
  <si>
    <t>South Gloucestershire 030</t>
  </si>
  <si>
    <t>E02003120</t>
  </si>
  <si>
    <t>South Gloucestershire 031</t>
  </si>
  <si>
    <t>E02003121</t>
  </si>
  <si>
    <t>South Gloucestershire 032</t>
  </si>
  <si>
    <t>E02003122</t>
  </si>
  <si>
    <t>Plymouth 001</t>
  </si>
  <si>
    <t>E02003123</t>
  </si>
  <si>
    <t>Plymouth 002</t>
  </si>
  <si>
    <t>E02003124</t>
  </si>
  <si>
    <t>Plymouth 003</t>
  </si>
  <si>
    <t>E02003125</t>
  </si>
  <si>
    <t>Plymouth 004</t>
  </si>
  <si>
    <t>E02003126</t>
  </si>
  <si>
    <t>Plymouth 005</t>
  </si>
  <si>
    <t>E02003127</t>
  </si>
  <si>
    <t>Plymouth 006</t>
  </si>
  <si>
    <t>E02003128</t>
  </si>
  <si>
    <t>Plymouth 007</t>
  </si>
  <si>
    <t>E02003129</t>
  </si>
  <si>
    <t>Plymouth 008</t>
  </si>
  <si>
    <t>E02003130</t>
  </si>
  <si>
    <t>Plymouth 009</t>
  </si>
  <si>
    <t>E02003131</t>
  </si>
  <si>
    <t>Plymouth 010</t>
  </si>
  <si>
    <t>E02003132</t>
  </si>
  <si>
    <t>Plymouth 011</t>
  </si>
  <si>
    <t>E02003133</t>
  </si>
  <si>
    <t>Plymouth 012</t>
  </si>
  <si>
    <t>E02003134</t>
  </si>
  <si>
    <t>Plymouth 013</t>
  </si>
  <si>
    <t>E02003135</t>
  </si>
  <si>
    <t>Plymouth 014</t>
  </si>
  <si>
    <t>E02003136</t>
  </si>
  <si>
    <t>Plymouth 015</t>
  </si>
  <si>
    <t>E02003137</t>
  </si>
  <si>
    <t>Plymouth 016</t>
  </si>
  <si>
    <t>E02003138</t>
  </si>
  <si>
    <t>Plymouth 017</t>
  </si>
  <si>
    <t>E02003139</t>
  </si>
  <si>
    <t>Plymouth 018</t>
  </si>
  <si>
    <t>E02003140</t>
  </si>
  <si>
    <t>Plymouth 019</t>
  </si>
  <si>
    <t>E02003141</t>
  </si>
  <si>
    <t>Plymouth 020</t>
  </si>
  <si>
    <t>E02003142</t>
  </si>
  <si>
    <t>Plymouth 021</t>
  </si>
  <si>
    <t>E02003143</t>
  </si>
  <si>
    <t>Plymouth 022</t>
  </si>
  <si>
    <t>E02003144</t>
  </si>
  <si>
    <t>Plymouth 023</t>
  </si>
  <si>
    <t>E02003145</t>
  </si>
  <si>
    <t>Plymouth 024</t>
  </si>
  <si>
    <t>E02003146</t>
  </si>
  <si>
    <t>Plymouth 025</t>
  </si>
  <si>
    <t>E02003147</t>
  </si>
  <si>
    <t>Plymouth 026</t>
  </si>
  <si>
    <t>E02003148</t>
  </si>
  <si>
    <t>Plymouth 027</t>
  </si>
  <si>
    <t>E02003149</t>
  </si>
  <si>
    <t>Plymouth 028</t>
  </si>
  <si>
    <t>E02003150</t>
  </si>
  <si>
    <t>Plymouth 029</t>
  </si>
  <si>
    <t>E02003151</t>
  </si>
  <si>
    <t>Plymouth 030</t>
  </si>
  <si>
    <t>E02003152</t>
  </si>
  <si>
    <t>Plymouth 031</t>
  </si>
  <si>
    <t>E02003153</t>
  </si>
  <si>
    <t>Plymouth 032</t>
  </si>
  <si>
    <t>E02003154</t>
  </si>
  <si>
    <t>Torbay 001</t>
  </si>
  <si>
    <t>E02003155</t>
  </si>
  <si>
    <t>Torbay 002</t>
  </si>
  <si>
    <t>E02003156</t>
  </si>
  <si>
    <t>Torbay 003</t>
  </si>
  <si>
    <t>E02003157</t>
  </si>
  <si>
    <t>Torbay 004</t>
  </si>
  <si>
    <t>E02003158</t>
  </si>
  <si>
    <t>Torbay 005</t>
  </si>
  <si>
    <t>E02003159</t>
  </si>
  <si>
    <t>Torbay 006</t>
  </si>
  <si>
    <t>E02003161</t>
  </si>
  <si>
    <t>Torbay 008</t>
  </si>
  <si>
    <t>E02003163</t>
  </si>
  <si>
    <t>Torbay 010</t>
  </si>
  <si>
    <t>E02003164</t>
  </si>
  <si>
    <t>Torbay 011</t>
  </si>
  <si>
    <t>E02003165</t>
  </si>
  <si>
    <t>Torbay 012</t>
  </si>
  <si>
    <t>E02003166</t>
  </si>
  <si>
    <t>Torbay 013</t>
  </si>
  <si>
    <t>E02003167</t>
  </si>
  <si>
    <t>Torbay 014</t>
  </si>
  <si>
    <t>E02003168</t>
  </si>
  <si>
    <t>Torbay 015</t>
  </si>
  <si>
    <t>E02003169</t>
  </si>
  <si>
    <t>Torbay 016</t>
  </si>
  <si>
    <t>E02003170</t>
  </si>
  <si>
    <t>Torbay 017</t>
  </si>
  <si>
    <t>E02003171</t>
  </si>
  <si>
    <t>Torbay 018</t>
  </si>
  <si>
    <t>E02003172</t>
  </si>
  <si>
    <t>Bournemouth 001</t>
  </si>
  <si>
    <t>E02003173</t>
  </si>
  <si>
    <t>Bournemouth 002</t>
  </si>
  <si>
    <t>E02003174</t>
  </si>
  <si>
    <t>Bournemouth 003</t>
  </si>
  <si>
    <t>E02003175</t>
  </si>
  <si>
    <t>Bournemouth 004</t>
  </si>
  <si>
    <t>E02003176</t>
  </si>
  <si>
    <t>Bournemouth 005</t>
  </si>
  <si>
    <t>E02003177</t>
  </si>
  <si>
    <t>Bournemouth 006</t>
  </si>
  <si>
    <t>E02003178</t>
  </si>
  <si>
    <t>Bournemouth 007</t>
  </si>
  <si>
    <t>E02003179</t>
  </si>
  <si>
    <t>Bournemouth 008</t>
  </si>
  <si>
    <t>E02003180</t>
  </si>
  <si>
    <t>Bournemouth 009</t>
  </si>
  <si>
    <t>E02003181</t>
  </si>
  <si>
    <t>Bournemouth 010</t>
  </si>
  <si>
    <t>E02003182</t>
  </si>
  <si>
    <t>Bournemouth 011</t>
  </si>
  <si>
    <t>E02003183</t>
  </si>
  <si>
    <t>Bournemouth 012</t>
  </si>
  <si>
    <t>E02003184</t>
  </si>
  <si>
    <t>Bournemouth 013</t>
  </si>
  <si>
    <t>E02003185</t>
  </si>
  <si>
    <t>Bournemouth 014</t>
  </si>
  <si>
    <t>E02003186</t>
  </si>
  <si>
    <t>Bournemouth 015</t>
  </si>
  <si>
    <t>E02003187</t>
  </si>
  <si>
    <t>Bournemouth 016</t>
  </si>
  <si>
    <t>E02003188</t>
  </si>
  <si>
    <t>Bournemouth 017</t>
  </si>
  <si>
    <t>E02003189</t>
  </si>
  <si>
    <t>Bournemouth 018</t>
  </si>
  <si>
    <t>E02003190</t>
  </si>
  <si>
    <t>Bournemouth 019</t>
  </si>
  <si>
    <t>E02003191</t>
  </si>
  <si>
    <t>Bournemouth 020</t>
  </si>
  <si>
    <t>E02003192</t>
  </si>
  <si>
    <t>Bournemouth 021</t>
  </si>
  <si>
    <t>E02003194</t>
  </si>
  <si>
    <t>Poole 001</t>
  </si>
  <si>
    <t>E02003195</t>
  </si>
  <si>
    <t>Poole 002</t>
  </si>
  <si>
    <t>E02003196</t>
  </si>
  <si>
    <t>Poole 003</t>
  </si>
  <si>
    <t>E02003197</t>
  </si>
  <si>
    <t>Poole 004</t>
  </si>
  <si>
    <t>E02003198</t>
  </si>
  <si>
    <t>Poole 005</t>
  </si>
  <si>
    <t>E02003199</t>
  </si>
  <si>
    <t>Poole 006</t>
  </si>
  <si>
    <t>E02003200</t>
  </si>
  <si>
    <t>Poole 007</t>
  </si>
  <si>
    <t>E02003201</t>
  </si>
  <si>
    <t>Poole 008</t>
  </si>
  <si>
    <t>E02003202</t>
  </si>
  <si>
    <t>Poole 009</t>
  </si>
  <si>
    <t>E02003203</t>
  </si>
  <si>
    <t>Poole 010</t>
  </si>
  <si>
    <t>E02003204</t>
  </si>
  <si>
    <t>Poole 011</t>
  </si>
  <si>
    <t>E02003205</t>
  </si>
  <si>
    <t>Poole 012</t>
  </si>
  <si>
    <t>E02003206</t>
  </si>
  <si>
    <t>Poole 013</t>
  </si>
  <si>
    <t>E02003207</t>
  </si>
  <si>
    <t>Poole 014</t>
  </si>
  <si>
    <t>E02003208</t>
  </si>
  <si>
    <t>Poole 015</t>
  </si>
  <si>
    <t>E02003209</t>
  </si>
  <si>
    <t>Poole 016</t>
  </si>
  <si>
    <t>E02003210</t>
  </si>
  <si>
    <t>Poole 017</t>
  </si>
  <si>
    <t>E02003211</t>
  </si>
  <si>
    <t>Poole 018</t>
  </si>
  <si>
    <t>E02003212</t>
  </si>
  <si>
    <t>Swindon 001</t>
  </si>
  <si>
    <t>E02003214</t>
  </si>
  <si>
    <t>Swindon 003</t>
  </si>
  <si>
    <t>E02003215</t>
  </si>
  <si>
    <t>Swindon 004</t>
  </si>
  <si>
    <t>E02003216</t>
  </si>
  <si>
    <t>Swindon 005</t>
  </si>
  <si>
    <t>E02003217</t>
  </si>
  <si>
    <t>Swindon 006</t>
  </si>
  <si>
    <t>E02003218</t>
  </si>
  <si>
    <t>Swindon 007</t>
  </si>
  <si>
    <t>E02003219</t>
  </si>
  <si>
    <t>Swindon 008</t>
  </si>
  <si>
    <t>E02003220</t>
  </si>
  <si>
    <t>Swindon 009</t>
  </si>
  <si>
    <t>E02003221</t>
  </si>
  <si>
    <t>Swindon 010</t>
  </si>
  <si>
    <t>E02003222</t>
  </si>
  <si>
    <t>Swindon 011</t>
  </si>
  <si>
    <t>E02003223</t>
  </si>
  <si>
    <t>Swindon 012</t>
  </si>
  <si>
    <t>E02003224</t>
  </si>
  <si>
    <t>Swindon 013</t>
  </si>
  <si>
    <t>E02003225</t>
  </si>
  <si>
    <t>Swindon 014</t>
  </si>
  <si>
    <t>E02003226</t>
  </si>
  <si>
    <t>Swindon 015</t>
  </si>
  <si>
    <t>E02003227</t>
  </si>
  <si>
    <t>Swindon 016</t>
  </si>
  <si>
    <t>E02003228</t>
  </si>
  <si>
    <t>Swindon 017</t>
  </si>
  <si>
    <t>E02003229</t>
  </si>
  <si>
    <t>Swindon 018</t>
  </si>
  <si>
    <t>E02003230</t>
  </si>
  <si>
    <t>Swindon 019</t>
  </si>
  <si>
    <t>E02003231</t>
  </si>
  <si>
    <t>Swindon 020</t>
  </si>
  <si>
    <t>E02003232</t>
  </si>
  <si>
    <t>Swindon 021</t>
  </si>
  <si>
    <t>E02003233</t>
  </si>
  <si>
    <t>Swindon 022</t>
  </si>
  <si>
    <t>E02003234</t>
  </si>
  <si>
    <t>Swindon 023</t>
  </si>
  <si>
    <t>E02003235</t>
  </si>
  <si>
    <t>Swindon 024</t>
  </si>
  <si>
    <t>E02003236</t>
  </si>
  <si>
    <t>Swindon 025</t>
  </si>
  <si>
    <t>E02003237</t>
  </si>
  <si>
    <t>Peterborough 001</t>
  </si>
  <si>
    <t>E02003238</t>
  </si>
  <si>
    <t>Peterborough 002</t>
  </si>
  <si>
    <t>E02003239</t>
  </si>
  <si>
    <t>Peterborough 003</t>
  </si>
  <si>
    <t>E02003240</t>
  </si>
  <si>
    <t>Peterborough 004</t>
  </si>
  <si>
    <t>E02003241</t>
  </si>
  <si>
    <t>Peterborough 005</t>
  </si>
  <si>
    <t>E02003242</t>
  </si>
  <si>
    <t>Peterborough 006</t>
  </si>
  <si>
    <t>E02003243</t>
  </si>
  <si>
    <t>Peterborough 007</t>
  </si>
  <si>
    <t>E02003244</t>
  </si>
  <si>
    <t>Peterborough 008</t>
  </si>
  <si>
    <t>E02003245</t>
  </si>
  <si>
    <t>Peterborough 009</t>
  </si>
  <si>
    <t>E02003246</t>
  </si>
  <si>
    <t>Peterborough 010</t>
  </si>
  <si>
    <t>E02003247</t>
  </si>
  <si>
    <t>Peterborough 011</t>
  </si>
  <si>
    <t>E02003248</t>
  </si>
  <si>
    <t>Peterborough 012</t>
  </si>
  <si>
    <t>E02003249</t>
  </si>
  <si>
    <t>Peterborough 013</t>
  </si>
  <si>
    <t>E02003250</t>
  </si>
  <si>
    <t>Peterborough 014</t>
  </si>
  <si>
    <t>E02003251</t>
  </si>
  <si>
    <t>Peterborough 015</t>
  </si>
  <si>
    <t>E02003252</t>
  </si>
  <si>
    <t>Peterborough 016</t>
  </si>
  <si>
    <t>E02003253</t>
  </si>
  <si>
    <t>Peterborough 017</t>
  </si>
  <si>
    <t>E02003254</t>
  </si>
  <si>
    <t>Peterborough 018</t>
  </si>
  <si>
    <t>E02003255</t>
  </si>
  <si>
    <t>Peterborough 019</t>
  </si>
  <si>
    <t>E02003257</t>
  </si>
  <si>
    <t>Peterborough 021</t>
  </si>
  <si>
    <t>E02003258</t>
  </si>
  <si>
    <t>Luton 001</t>
  </si>
  <si>
    <t>E02003259</t>
  </si>
  <si>
    <t>Luton 002</t>
  </si>
  <si>
    <t>E02003260</t>
  </si>
  <si>
    <t>Luton 003</t>
  </si>
  <si>
    <t>E02003261</t>
  </si>
  <si>
    <t>Luton 004</t>
  </si>
  <si>
    <t>E02003262</t>
  </si>
  <si>
    <t>Luton 005</t>
  </si>
  <si>
    <t>E02003263</t>
  </si>
  <si>
    <t>Luton 006</t>
  </si>
  <si>
    <t>E02003264</t>
  </si>
  <si>
    <t>Luton 007</t>
  </si>
  <si>
    <t>E02003265</t>
  </si>
  <si>
    <t>Luton 008</t>
  </si>
  <si>
    <t>E02003266</t>
  </si>
  <si>
    <t>Luton 009</t>
  </si>
  <si>
    <t>E02003267</t>
  </si>
  <si>
    <t>Luton 010</t>
  </si>
  <si>
    <t>E02003268</t>
  </si>
  <si>
    <t>Luton 011</t>
  </si>
  <si>
    <t>E02003269</t>
  </si>
  <si>
    <t>Luton 012</t>
  </si>
  <si>
    <t>E02003270</t>
  </si>
  <si>
    <t>Luton 013</t>
  </si>
  <si>
    <t>E02003271</t>
  </si>
  <si>
    <t>Luton 014</t>
  </si>
  <si>
    <t>E02003272</t>
  </si>
  <si>
    <t>Luton 015</t>
  </si>
  <si>
    <t>E02003273</t>
  </si>
  <si>
    <t>Luton 016</t>
  </si>
  <si>
    <t>E02003274</t>
  </si>
  <si>
    <t>Luton 017</t>
  </si>
  <si>
    <t>E02003275</t>
  </si>
  <si>
    <t>Luton 018</t>
  </si>
  <si>
    <t>E02003276</t>
  </si>
  <si>
    <t>Luton 019</t>
  </si>
  <si>
    <t>E02003277</t>
  </si>
  <si>
    <t>Luton 020</t>
  </si>
  <si>
    <t>E02003278</t>
  </si>
  <si>
    <t>Luton 021</t>
  </si>
  <si>
    <t>E02003279</t>
  </si>
  <si>
    <t>Southend-on-Sea 001</t>
  </si>
  <si>
    <t>E02003280</t>
  </si>
  <si>
    <t>Southend-on-Sea 002</t>
  </si>
  <si>
    <t>E02003281</t>
  </si>
  <si>
    <t>Southend-on-Sea 003</t>
  </si>
  <si>
    <t>E02003282</t>
  </si>
  <si>
    <t>Southend-on-Sea 004</t>
  </si>
  <si>
    <t>E02003283</t>
  </si>
  <si>
    <t>Southend-on-Sea 005</t>
  </si>
  <si>
    <t>E02003284</t>
  </si>
  <si>
    <t>Southend-on-Sea 006</t>
  </si>
  <si>
    <t>E02003285</t>
  </si>
  <si>
    <t>Southend-on-Sea 007</t>
  </si>
  <si>
    <t>E02003286</t>
  </si>
  <si>
    <t>Southend-on-Sea 008</t>
  </si>
  <si>
    <t>E02003287</t>
  </si>
  <si>
    <t>Southend-on-Sea 009</t>
  </si>
  <si>
    <t>E02003288</t>
  </si>
  <si>
    <t>Southend-on-Sea 010</t>
  </si>
  <si>
    <t>E02003289</t>
  </si>
  <si>
    <t>Southend-on-Sea 011</t>
  </si>
  <si>
    <t>E02003290</t>
  </si>
  <si>
    <t>Southend-on-Sea 012</t>
  </si>
  <si>
    <t>E02003291</t>
  </si>
  <si>
    <t>Southend-on-Sea 013</t>
  </si>
  <si>
    <t>E02003292</t>
  </si>
  <si>
    <t>Southend-on-Sea 014</t>
  </si>
  <si>
    <t>E02003293</t>
  </si>
  <si>
    <t>Southend-on-Sea 015</t>
  </si>
  <si>
    <t>E02003294</t>
  </si>
  <si>
    <t>Southend-on-Sea 016</t>
  </si>
  <si>
    <t>E02003295</t>
  </si>
  <si>
    <t>Southend-on-Sea 017</t>
  </si>
  <si>
    <t>E02003296</t>
  </si>
  <si>
    <t>Thurrock 001</t>
  </si>
  <si>
    <t>E02003297</t>
  </si>
  <si>
    <t>Thurrock 002</t>
  </si>
  <si>
    <t>E02003298</t>
  </si>
  <si>
    <t>Thurrock 003</t>
  </si>
  <si>
    <t>E02003299</t>
  </si>
  <si>
    <t>Thurrock 004</t>
  </si>
  <si>
    <t>E02003300</t>
  </si>
  <si>
    <t>Thurrock 005</t>
  </si>
  <si>
    <t>E02003301</t>
  </si>
  <si>
    <t>Thurrock 006</t>
  </si>
  <si>
    <t>E02003302</t>
  </si>
  <si>
    <t>Thurrock 007</t>
  </si>
  <si>
    <t>E02003303</t>
  </si>
  <si>
    <t>Thurrock 008</t>
  </si>
  <si>
    <t>E02003304</t>
  </si>
  <si>
    <t>Thurrock 009</t>
  </si>
  <si>
    <t>E02003305</t>
  </si>
  <si>
    <t>Thurrock 010</t>
  </si>
  <si>
    <t>E02003307</t>
  </si>
  <si>
    <t>Thurrock 012</t>
  </si>
  <si>
    <t>E02003308</t>
  </si>
  <si>
    <t>Thurrock 013</t>
  </si>
  <si>
    <t>E02003309</t>
  </si>
  <si>
    <t>Thurrock 014</t>
  </si>
  <si>
    <t>E02003310</t>
  </si>
  <si>
    <t>Thurrock 015</t>
  </si>
  <si>
    <t>E02003311</t>
  </si>
  <si>
    <t>Thurrock 016</t>
  </si>
  <si>
    <t>E02003312</t>
  </si>
  <si>
    <t>Thurrock 017</t>
  </si>
  <si>
    <t>E02003313</t>
  </si>
  <si>
    <t>Thurrock 018</t>
  </si>
  <si>
    <t>E02003314</t>
  </si>
  <si>
    <t>Medway 001</t>
  </si>
  <si>
    <t>E02003315</t>
  </si>
  <si>
    <t>Medway 002</t>
  </si>
  <si>
    <t>E02003316</t>
  </si>
  <si>
    <t>Medway 003</t>
  </si>
  <si>
    <t>E02003317</t>
  </si>
  <si>
    <t>Medway 004</t>
  </si>
  <si>
    <t>E02003318</t>
  </si>
  <si>
    <t>Medway 005</t>
  </si>
  <si>
    <t>E02003319</t>
  </si>
  <si>
    <t>Medway 006</t>
  </si>
  <si>
    <t>E02003320</t>
  </si>
  <si>
    <t>Medway 007</t>
  </si>
  <si>
    <t>E02003321</t>
  </si>
  <si>
    <t>Medway 008</t>
  </si>
  <si>
    <t>E02003322</t>
  </si>
  <si>
    <t>Medway 009</t>
  </si>
  <si>
    <t>E02003323</t>
  </si>
  <si>
    <t>Medway 010</t>
  </si>
  <si>
    <t>E02003324</t>
  </si>
  <si>
    <t>Medway 011</t>
  </si>
  <si>
    <t>E02003325</t>
  </si>
  <si>
    <t>Medway 012</t>
  </si>
  <si>
    <t>E02003326</t>
  </si>
  <si>
    <t>Medway 013</t>
  </si>
  <si>
    <t>E02003327</t>
  </si>
  <si>
    <t>Medway 014</t>
  </si>
  <si>
    <t>E02003328</t>
  </si>
  <si>
    <t>Medway 015</t>
  </si>
  <si>
    <t>E02003329</t>
  </si>
  <si>
    <t>Medway 016</t>
  </si>
  <si>
    <t>E02003330</t>
  </si>
  <si>
    <t>Medway 017</t>
  </si>
  <si>
    <t>E02003331</t>
  </si>
  <si>
    <t>Medway 018</t>
  </si>
  <si>
    <t>E02003332</t>
  </si>
  <si>
    <t>Medway 019</t>
  </si>
  <si>
    <t>E02003333</t>
  </si>
  <si>
    <t>Medway 020</t>
  </si>
  <si>
    <t>E02003334</t>
  </si>
  <si>
    <t>Medway 021</t>
  </si>
  <si>
    <t>E02003335</t>
  </si>
  <si>
    <t>Medway 022</t>
  </si>
  <si>
    <t>E02003336</t>
  </si>
  <si>
    <t>Medway 023</t>
  </si>
  <si>
    <t>E02003337</t>
  </si>
  <si>
    <t>Medway 024</t>
  </si>
  <si>
    <t>E02003338</t>
  </si>
  <si>
    <t>Medway 025</t>
  </si>
  <si>
    <t>E02003339</t>
  </si>
  <si>
    <t>Medway 026</t>
  </si>
  <si>
    <t>E02003340</t>
  </si>
  <si>
    <t>Medway 027</t>
  </si>
  <si>
    <t>E02003341</t>
  </si>
  <si>
    <t>Medway 028</t>
  </si>
  <si>
    <t>E02003342</t>
  </si>
  <si>
    <t>Medway 029</t>
  </si>
  <si>
    <t>E02003343</t>
  </si>
  <si>
    <t>Medway 030</t>
  </si>
  <si>
    <t>E02003344</t>
  </si>
  <si>
    <t>Medway 031</t>
  </si>
  <si>
    <t>E02003345</t>
  </si>
  <si>
    <t>Medway 032</t>
  </si>
  <si>
    <t>E02003346</t>
  </si>
  <si>
    <t>Medway 033</t>
  </si>
  <si>
    <t>E02003347</t>
  </si>
  <si>
    <t>Medway 034</t>
  </si>
  <si>
    <t>E02003348</t>
  </si>
  <si>
    <t>Medway 035</t>
  </si>
  <si>
    <t>E02003349</t>
  </si>
  <si>
    <t>Medway 036</t>
  </si>
  <si>
    <t>E02003350</t>
  </si>
  <si>
    <t>Medway 037</t>
  </si>
  <si>
    <t>E02003351</t>
  </si>
  <si>
    <t>Medway 038</t>
  </si>
  <si>
    <t>E02003352</t>
  </si>
  <si>
    <t>Bracknell Forest 001</t>
  </si>
  <si>
    <t>E02003353</t>
  </si>
  <si>
    <t>Bracknell Forest 002</t>
  </si>
  <si>
    <t>E02003354</t>
  </si>
  <si>
    <t>Bracknell Forest 003</t>
  </si>
  <si>
    <t>E02003355</t>
  </si>
  <si>
    <t>Bracknell Forest 004</t>
  </si>
  <si>
    <t>E02003356</t>
  </si>
  <si>
    <t>Bracknell Forest 005</t>
  </si>
  <si>
    <t>E02003357</t>
  </si>
  <si>
    <t>Bracknell Forest 006</t>
  </si>
  <si>
    <t>E02003358</t>
  </si>
  <si>
    <t>Bracknell Forest 007</t>
  </si>
  <si>
    <t>E02003359</t>
  </si>
  <si>
    <t>Bracknell Forest 008</t>
  </si>
  <si>
    <t>E02003360</t>
  </si>
  <si>
    <t>Bracknell Forest 009</t>
  </si>
  <si>
    <t>E02003361</t>
  </si>
  <si>
    <t>Bracknell Forest 010</t>
  </si>
  <si>
    <t>E02003362</t>
  </si>
  <si>
    <t>Bracknell Forest 011</t>
  </si>
  <si>
    <t>E02003363</t>
  </si>
  <si>
    <t>Bracknell Forest 012</t>
  </si>
  <si>
    <t>E02003364</t>
  </si>
  <si>
    <t>Bracknell Forest 013</t>
  </si>
  <si>
    <t>E02003365</t>
  </si>
  <si>
    <t>Bracknell Forest 014</t>
  </si>
  <si>
    <t>E02003366</t>
  </si>
  <si>
    <t>Bracknell Forest 015</t>
  </si>
  <si>
    <t>E02003367</t>
  </si>
  <si>
    <t>West Berkshire 001</t>
  </si>
  <si>
    <t>E02003368</t>
  </si>
  <si>
    <t>West Berkshire 002</t>
  </si>
  <si>
    <t>E02003369</t>
  </si>
  <si>
    <t>West Berkshire 003</t>
  </si>
  <si>
    <t>E02003370</t>
  </si>
  <si>
    <t>West Berkshire 004</t>
  </si>
  <si>
    <t>E02003371</t>
  </si>
  <si>
    <t>West Berkshire 005</t>
  </si>
  <si>
    <t>E02003372</t>
  </si>
  <si>
    <t>West Berkshire 006</t>
  </si>
  <si>
    <t>E02003373</t>
  </si>
  <si>
    <t>West Berkshire 007</t>
  </si>
  <si>
    <t>E02003374</t>
  </si>
  <si>
    <t>West Berkshire 008</t>
  </si>
  <si>
    <t>E02003375</t>
  </si>
  <si>
    <t>West Berkshire 009</t>
  </si>
  <si>
    <t>E02003376</t>
  </si>
  <si>
    <t>West Berkshire 010</t>
  </si>
  <si>
    <t>E02003377</t>
  </si>
  <si>
    <t>West Berkshire 011</t>
  </si>
  <si>
    <t>E02003378</t>
  </si>
  <si>
    <t>West Berkshire 012</t>
  </si>
  <si>
    <t>E02003379</t>
  </si>
  <si>
    <t>West Berkshire 013</t>
  </si>
  <si>
    <t>E02003380</t>
  </si>
  <si>
    <t>West Berkshire 014</t>
  </si>
  <si>
    <t>E02003381</t>
  </si>
  <si>
    <t>West Berkshire 015</t>
  </si>
  <si>
    <t>E02003382</t>
  </si>
  <si>
    <t>West Berkshire 016</t>
  </si>
  <si>
    <t>E02003383</t>
  </si>
  <si>
    <t>West Berkshire 017</t>
  </si>
  <si>
    <t>E02003384</t>
  </si>
  <si>
    <t>West Berkshire 018</t>
  </si>
  <si>
    <t>E02003385</t>
  </si>
  <si>
    <t>West Berkshire 019</t>
  </si>
  <si>
    <t>E02003386</t>
  </si>
  <si>
    <t>West Berkshire 020</t>
  </si>
  <si>
    <t>E02003387</t>
  </si>
  <si>
    <t>West Berkshire 021</t>
  </si>
  <si>
    <t>E02003388</t>
  </si>
  <si>
    <t>West Berkshire 022</t>
  </si>
  <si>
    <t>E02003389</t>
  </si>
  <si>
    <t>Reading 001</t>
  </si>
  <si>
    <t>E02003390</t>
  </si>
  <si>
    <t>Reading 002</t>
  </si>
  <si>
    <t>E02003391</t>
  </si>
  <si>
    <t>Reading 003</t>
  </si>
  <si>
    <t>E02003392</t>
  </si>
  <si>
    <t>Reading 004</t>
  </si>
  <si>
    <t>E02003393</t>
  </si>
  <si>
    <t>Reading 005</t>
  </si>
  <si>
    <t>E02003394</t>
  </si>
  <si>
    <t>Reading 006</t>
  </si>
  <si>
    <t>E02003395</t>
  </si>
  <si>
    <t>Reading 007</t>
  </si>
  <si>
    <t>E02003396</t>
  </si>
  <si>
    <t>Reading 008</t>
  </si>
  <si>
    <t>E02003397</t>
  </si>
  <si>
    <t>Reading 009</t>
  </si>
  <si>
    <t>E02003398</t>
  </si>
  <si>
    <t>Reading 010</t>
  </si>
  <si>
    <t>E02003399</t>
  </si>
  <si>
    <t>Reading 011</t>
  </si>
  <si>
    <t>E02003400</t>
  </si>
  <si>
    <t>Reading 012</t>
  </si>
  <si>
    <t>E02003401</t>
  </si>
  <si>
    <t>Reading 013</t>
  </si>
  <si>
    <t>E02003402</t>
  </si>
  <si>
    <t>Reading 014</t>
  </si>
  <si>
    <t>E02003403</t>
  </si>
  <si>
    <t>Reading 015</t>
  </si>
  <si>
    <t>E02003404</t>
  </si>
  <si>
    <t>Reading 016</t>
  </si>
  <si>
    <t>E02003405</t>
  </si>
  <si>
    <t>Reading 017</t>
  </si>
  <si>
    <t>E02003406</t>
  </si>
  <si>
    <t>Reading 018</t>
  </si>
  <si>
    <t>E02003407</t>
  </si>
  <si>
    <t>Slough 001</t>
  </si>
  <si>
    <t>E02003408</t>
  </si>
  <si>
    <t>Slough 002</t>
  </si>
  <si>
    <t>E02003409</t>
  </si>
  <si>
    <t>Slough 003</t>
  </si>
  <si>
    <t>E02003410</t>
  </si>
  <si>
    <t>Slough 004</t>
  </si>
  <si>
    <t>E02003411</t>
  </si>
  <si>
    <t>Slough 005</t>
  </si>
  <si>
    <t>E02003412</t>
  </si>
  <si>
    <t>Slough 006</t>
  </si>
  <si>
    <t>E02003413</t>
  </si>
  <si>
    <t>Slough 007</t>
  </si>
  <si>
    <t>E02003414</t>
  </si>
  <si>
    <t>Slough 008</t>
  </si>
  <si>
    <t>E02003415</t>
  </si>
  <si>
    <t>Slough 009</t>
  </si>
  <si>
    <t>E02003416</t>
  </si>
  <si>
    <t>Slough 010</t>
  </si>
  <si>
    <t>E02003417</t>
  </si>
  <si>
    <t>Slough 011</t>
  </si>
  <si>
    <t>E02003418</t>
  </si>
  <si>
    <t>Slough 012</t>
  </si>
  <si>
    <t>E02003419</t>
  </si>
  <si>
    <t>Slough 013</t>
  </si>
  <si>
    <t>E02003420</t>
  </si>
  <si>
    <t>Slough 014</t>
  </si>
  <si>
    <t>E02003421</t>
  </si>
  <si>
    <t>Windsor and Maidenhead 001</t>
  </si>
  <si>
    <t>E02003422</t>
  </si>
  <si>
    <t>Windsor and Maidenhead 002</t>
  </si>
  <si>
    <t>E02003423</t>
  </si>
  <si>
    <t>Windsor and Maidenhead 003</t>
  </si>
  <si>
    <t>E02003424</t>
  </si>
  <si>
    <t>Windsor and Maidenhead 004</t>
  </si>
  <si>
    <t>E02003425</t>
  </si>
  <si>
    <t>Windsor and Maidenhead 005</t>
  </si>
  <si>
    <t>E02003426</t>
  </si>
  <si>
    <t>Windsor and Maidenhead 006</t>
  </si>
  <si>
    <t>E02003427</t>
  </si>
  <si>
    <t>Windsor and Maidenhead 007</t>
  </si>
  <si>
    <t>E02003428</t>
  </si>
  <si>
    <t>Windsor and Maidenhead 008</t>
  </si>
  <si>
    <t>E02003429</t>
  </si>
  <si>
    <t>Windsor and Maidenhead 009</t>
  </si>
  <si>
    <t>E02003430</t>
  </si>
  <si>
    <t>Windsor and Maidenhead 010</t>
  </si>
  <si>
    <t>E02003431</t>
  </si>
  <si>
    <t>Windsor and Maidenhead 011</t>
  </si>
  <si>
    <t>E02003432</t>
  </si>
  <si>
    <t>Windsor and Maidenhead 012</t>
  </si>
  <si>
    <t>E02003433</t>
  </si>
  <si>
    <t>Windsor and Maidenhead 013</t>
  </si>
  <si>
    <t>E02003434</t>
  </si>
  <si>
    <t>Windsor and Maidenhead 014</t>
  </si>
  <si>
    <t>E02003435</t>
  </si>
  <si>
    <t>Windsor and Maidenhead 015</t>
  </si>
  <si>
    <t>E02003436</t>
  </si>
  <si>
    <t>Windsor and Maidenhead 016</t>
  </si>
  <si>
    <t>E02003437</t>
  </si>
  <si>
    <t>Windsor and Maidenhead 017</t>
  </si>
  <si>
    <t>E02003438</t>
  </si>
  <si>
    <t>Windsor and Maidenhead 018</t>
  </si>
  <si>
    <t>E02003439</t>
  </si>
  <si>
    <t>Wokingham 001</t>
  </si>
  <si>
    <t>E02003440</t>
  </si>
  <si>
    <t>Wokingham 002</t>
  </si>
  <si>
    <t>E02003441</t>
  </si>
  <si>
    <t>Wokingham 003</t>
  </si>
  <si>
    <t>E02003442</t>
  </si>
  <si>
    <t>Wokingham 004</t>
  </si>
  <si>
    <t>E02003443</t>
  </si>
  <si>
    <t>Wokingham 005</t>
  </si>
  <si>
    <t>E02003444</t>
  </si>
  <si>
    <t>Wokingham 006</t>
  </si>
  <si>
    <t>E02003445</t>
  </si>
  <si>
    <t>Wokingham 007</t>
  </si>
  <si>
    <t>E02003446</t>
  </si>
  <si>
    <t>Wokingham 008</t>
  </si>
  <si>
    <t>E02003447</t>
  </si>
  <si>
    <t>Wokingham 009</t>
  </si>
  <si>
    <t>E02003448</t>
  </si>
  <si>
    <t>Wokingham 010</t>
  </si>
  <si>
    <t>E02003449</t>
  </si>
  <si>
    <t>Wokingham 011</t>
  </si>
  <si>
    <t>E02003450</t>
  </si>
  <si>
    <t>Wokingham 012</t>
  </si>
  <si>
    <t>E02003451</t>
  </si>
  <si>
    <t>Wokingham 013</t>
  </si>
  <si>
    <t>E02003452</t>
  </si>
  <si>
    <t>Wokingham 014</t>
  </si>
  <si>
    <t>E02003453</t>
  </si>
  <si>
    <t>Wokingham 015</t>
  </si>
  <si>
    <t>E02003454</t>
  </si>
  <si>
    <t>Wokingham 016</t>
  </si>
  <si>
    <t>E02003455</t>
  </si>
  <si>
    <t>Wokingham 017</t>
  </si>
  <si>
    <t>E02003456</t>
  </si>
  <si>
    <t>Wokingham 018</t>
  </si>
  <si>
    <t>E02003457</t>
  </si>
  <si>
    <t>Wokingham 019</t>
  </si>
  <si>
    <t>E02003458</t>
  </si>
  <si>
    <t>Wokingham 020</t>
  </si>
  <si>
    <t>E02003459</t>
  </si>
  <si>
    <t>Milton Keynes 001</t>
  </si>
  <si>
    <t>E02003460</t>
  </si>
  <si>
    <t>Milton Keynes 002</t>
  </si>
  <si>
    <t>E02003461</t>
  </si>
  <si>
    <t>Milton Keynes 003</t>
  </si>
  <si>
    <t>E02003462</t>
  </si>
  <si>
    <t>Milton Keynes 004</t>
  </si>
  <si>
    <t>E02003463</t>
  </si>
  <si>
    <t>Milton Keynes 005</t>
  </si>
  <si>
    <t>E02003464</t>
  </si>
  <si>
    <t>Milton Keynes 006</t>
  </si>
  <si>
    <t>E02003465</t>
  </si>
  <si>
    <t>Milton Keynes 007</t>
  </si>
  <si>
    <t>E02003466</t>
  </si>
  <si>
    <t>Milton Keynes 008</t>
  </si>
  <si>
    <t>E02003467</t>
  </si>
  <si>
    <t>Milton Keynes 009</t>
  </si>
  <si>
    <t>E02003468</t>
  </si>
  <si>
    <t>Milton Keynes 010</t>
  </si>
  <si>
    <t>E02003469</t>
  </si>
  <si>
    <t>Milton Keynes 011</t>
  </si>
  <si>
    <t>E02003470</t>
  </si>
  <si>
    <t>Milton Keynes 012</t>
  </si>
  <si>
    <t>E02003471</t>
  </si>
  <si>
    <t>Milton Keynes 013</t>
  </si>
  <si>
    <t>E02003472</t>
  </si>
  <si>
    <t>Milton Keynes 014</t>
  </si>
  <si>
    <t>E02003473</t>
  </si>
  <si>
    <t>Milton Keynes 015</t>
  </si>
  <si>
    <t>E02003474</t>
  </si>
  <si>
    <t>Milton Keynes 016</t>
  </si>
  <si>
    <t>E02003475</t>
  </si>
  <si>
    <t>Milton Keynes 017</t>
  </si>
  <si>
    <t>E02003476</t>
  </si>
  <si>
    <t>Milton Keynes 018</t>
  </si>
  <si>
    <t>E02003477</t>
  </si>
  <si>
    <t>Milton Keynes 019</t>
  </si>
  <si>
    <t>E02003478</t>
  </si>
  <si>
    <t>Milton Keynes 020</t>
  </si>
  <si>
    <t>E02003479</t>
  </si>
  <si>
    <t>Milton Keynes 021</t>
  </si>
  <si>
    <t>E02003480</t>
  </si>
  <si>
    <t>Milton Keynes 022</t>
  </si>
  <si>
    <t>E02003481</t>
  </si>
  <si>
    <t>Milton Keynes 023</t>
  </si>
  <si>
    <t>E02003482</t>
  </si>
  <si>
    <t>Milton Keynes 024</t>
  </si>
  <si>
    <t>E02003483</t>
  </si>
  <si>
    <t>Milton Keynes 025</t>
  </si>
  <si>
    <t>E02003484</t>
  </si>
  <si>
    <t>Milton Keynes 026</t>
  </si>
  <si>
    <t>E02003485</t>
  </si>
  <si>
    <t>Milton Keynes 027</t>
  </si>
  <si>
    <t>E02003486</t>
  </si>
  <si>
    <t>Milton Keynes 028</t>
  </si>
  <si>
    <t>E02003487</t>
  </si>
  <si>
    <t>Milton Keynes 029</t>
  </si>
  <si>
    <t>E02003488</t>
  </si>
  <si>
    <t>Milton Keynes 030</t>
  </si>
  <si>
    <t>E02003489</t>
  </si>
  <si>
    <t>Milton Keynes 031</t>
  </si>
  <si>
    <t>E02003490</t>
  </si>
  <si>
    <t>Milton Keynes 032</t>
  </si>
  <si>
    <t>E02003491</t>
  </si>
  <si>
    <t>Brighton and Hove 001</t>
  </si>
  <si>
    <t>E02003492</t>
  </si>
  <si>
    <t>Brighton and Hove 002</t>
  </si>
  <si>
    <t>E02003493</t>
  </si>
  <si>
    <t>Brighton and Hove 003</t>
  </si>
  <si>
    <t>E02003494</t>
  </si>
  <si>
    <t>Brighton and Hove 004</t>
  </si>
  <si>
    <t>E02003495</t>
  </si>
  <si>
    <t>Brighton and Hove 005</t>
  </si>
  <si>
    <t>E02003496</t>
  </si>
  <si>
    <t>Brighton and Hove 006</t>
  </si>
  <si>
    <t>E02003497</t>
  </si>
  <si>
    <t>Brighton and Hove 007</t>
  </si>
  <si>
    <t>E02003498</t>
  </si>
  <si>
    <t>Brighton and Hove 008</t>
  </si>
  <si>
    <t>E02003499</t>
  </si>
  <si>
    <t>Brighton and Hove 009</t>
  </si>
  <si>
    <t>E02003500</t>
  </si>
  <si>
    <t>Brighton and Hove 010</t>
  </si>
  <si>
    <t>E02003501</t>
  </si>
  <si>
    <t>Brighton and Hove 011</t>
  </si>
  <si>
    <t>E02003502</t>
  </si>
  <si>
    <t>Brighton and Hove 012</t>
  </si>
  <si>
    <t>E02003503</t>
  </si>
  <si>
    <t>Brighton and Hove 013</t>
  </si>
  <si>
    <t>E02003504</t>
  </si>
  <si>
    <t>Brighton and Hove 014</t>
  </si>
  <si>
    <t>E02003505</t>
  </si>
  <si>
    <t>Brighton and Hove 015</t>
  </si>
  <si>
    <t>E02003506</t>
  </si>
  <si>
    <t>Brighton and Hove 016</t>
  </si>
  <si>
    <t>E02003507</t>
  </si>
  <si>
    <t>Brighton and Hove 017</t>
  </si>
  <si>
    <t>E02003508</t>
  </si>
  <si>
    <t>Brighton and Hove 018</t>
  </si>
  <si>
    <t>E02003509</t>
  </si>
  <si>
    <t>Brighton and Hove 019</t>
  </si>
  <si>
    <t>E02003510</t>
  </si>
  <si>
    <t>Brighton and Hove 020</t>
  </si>
  <si>
    <t>E02003511</t>
  </si>
  <si>
    <t>Brighton and Hove 021</t>
  </si>
  <si>
    <t>E02003512</t>
  </si>
  <si>
    <t>Brighton and Hove 022</t>
  </si>
  <si>
    <t>E02003513</t>
  </si>
  <si>
    <t>Brighton and Hove 023</t>
  </si>
  <si>
    <t>E02003514</t>
  </si>
  <si>
    <t>Brighton and Hove 024</t>
  </si>
  <si>
    <t>E02003515</t>
  </si>
  <si>
    <t>Brighton and Hove 025</t>
  </si>
  <si>
    <t>E02003516</t>
  </si>
  <si>
    <t>Brighton and Hove 026</t>
  </si>
  <si>
    <t>E02003517</t>
  </si>
  <si>
    <t>Brighton and Hove 027</t>
  </si>
  <si>
    <t>E02003518</t>
  </si>
  <si>
    <t>Brighton and Hove 028</t>
  </si>
  <si>
    <t>E02003519</t>
  </si>
  <si>
    <t>Brighton and Hove 029</t>
  </si>
  <si>
    <t>E02003520</t>
  </si>
  <si>
    <t>Brighton and Hove 030</t>
  </si>
  <si>
    <t>E02003521</t>
  </si>
  <si>
    <t>Brighton and Hove 031</t>
  </si>
  <si>
    <t>E02003522</t>
  </si>
  <si>
    <t>Brighton and Hove 032</t>
  </si>
  <si>
    <t>E02003523</t>
  </si>
  <si>
    <t>Brighton and Hove 033</t>
  </si>
  <si>
    <t>E02003524</t>
  </si>
  <si>
    <t>Portsmouth 001</t>
  </si>
  <si>
    <t>E02003525</t>
  </si>
  <si>
    <t>Portsmouth 002</t>
  </si>
  <si>
    <t>E02003526</t>
  </si>
  <si>
    <t>Portsmouth 003</t>
  </si>
  <si>
    <t>E02003527</t>
  </si>
  <si>
    <t>Portsmouth 004</t>
  </si>
  <si>
    <t>E02003529</t>
  </si>
  <si>
    <t>Portsmouth 006</t>
  </si>
  <si>
    <t>E02003530</t>
  </si>
  <si>
    <t>Portsmouth 007</t>
  </si>
  <si>
    <t>E02003531</t>
  </si>
  <si>
    <t>Portsmouth 008</t>
  </si>
  <si>
    <t>E02003532</t>
  </si>
  <si>
    <t>Portsmouth 009</t>
  </si>
  <si>
    <t>E02003533</t>
  </si>
  <si>
    <t>Portsmouth 010</t>
  </si>
  <si>
    <t>E02003534</t>
  </si>
  <si>
    <t>Portsmouth 011</t>
  </si>
  <si>
    <t>E02003535</t>
  </si>
  <si>
    <t>Portsmouth 012</t>
  </si>
  <si>
    <t>E02003536</t>
  </si>
  <si>
    <t>Portsmouth 013</t>
  </si>
  <si>
    <t>E02003537</t>
  </si>
  <si>
    <t>Portsmouth 014</t>
  </si>
  <si>
    <t>E02003538</t>
  </si>
  <si>
    <t>Portsmouth 015</t>
  </si>
  <si>
    <t>E02003539</t>
  </si>
  <si>
    <t>Portsmouth 016</t>
  </si>
  <si>
    <t>E02003540</t>
  </si>
  <si>
    <t>Portsmouth 017</t>
  </si>
  <si>
    <t>E02003541</t>
  </si>
  <si>
    <t>Portsmouth 018</t>
  </si>
  <si>
    <t>E02003542</t>
  </si>
  <si>
    <t>Portsmouth 019</t>
  </si>
  <si>
    <t>E02003543</t>
  </si>
  <si>
    <t>Portsmouth 020</t>
  </si>
  <si>
    <t>E02003544</t>
  </si>
  <si>
    <t>Portsmouth 021</t>
  </si>
  <si>
    <t>E02003545</t>
  </si>
  <si>
    <t>Portsmouth 022</t>
  </si>
  <si>
    <t>E02003546</t>
  </si>
  <si>
    <t>Portsmouth 023</t>
  </si>
  <si>
    <t>E02003547</t>
  </si>
  <si>
    <t>Portsmouth 024</t>
  </si>
  <si>
    <t>E02003548</t>
  </si>
  <si>
    <t>Portsmouth 025</t>
  </si>
  <si>
    <t>E02003549</t>
  </si>
  <si>
    <t>Southampton 001</t>
  </si>
  <si>
    <t>E02003550</t>
  </si>
  <si>
    <t>Southampton 002</t>
  </si>
  <si>
    <t>E02003551</t>
  </si>
  <si>
    <t>Southampton 003</t>
  </si>
  <si>
    <t>E02003552</t>
  </si>
  <si>
    <t>Southampton 004</t>
  </si>
  <si>
    <t>E02003553</t>
  </si>
  <si>
    <t>Southampton 005</t>
  </si>
  <si>
    <t>E02003554</t>
  </si>
  <si>
    <t>Southampton 006</t>
  </si>
  <si>
    <t>E02003555</t>
  </si>
  <si>
    <t>Southampton 007</t>
  </si>
  <si>
    <t>E02003556</t>
  </si>
  <si>
    <t>Southampton 008</t>
  </si>
  <si>
    <t>E02003557</t>
  </si>
  <si>
    <t>Southampton 009</t>
  </si>
  <si>
    <t>E02003558</t>
  </si>
  <si>
    <t>Southampton 010</t>
  </si>
  <si>
    <t>E02003559</t>
  </si>
  <si>
    <t>Southampton 011</t>
  </si>
  <si>
    <t>E02003560</t>
  </si>
  <si>
    <t>Southampton 012</t>
  </si>
  <si>
    <t>E02003561</t>
  </si>
  <si>
    <t>Southampton 013</t>
  </si>
  <si>
    <t>E02003562</t>
  </si>
  <si>
    <t>Southampton 014</t>
  </si>
  <si>
    <t>E02003563</t>
  </si>
  <si>
    <t>Southampton 015</t>
  </si>
  <si>
    <t>E02003564</t>
  </si>
  <si>
    <t>Southampton 016</t>
  </si>
  <si>
    <t>E02003565</t>
  </si>
  <si>
    <t>Southampton 017</t>
  </si>
  <si>
    <t>E02003566</t>
  </si>
  <si>
    <t>Southampton 018</t>
  </si>
  <si>
    <t>E02003567</t>
  </si>
  <si>
    <t>Southampton 019</t>
  </si>
  <si>
    <t>E02003568</t>
  </si>
  <si>
    <t>Southampton 020</t>
  </si>
  <si>
    <t>E02003569</t>
  </si>
  <si>
    <t>Southampton 021</t>
  </si>
  <si>
    <t>E02003570</t>
  </si>
  <si>
    <t>Southampton 022</t>
  </si>
  <si>
    <t>E02003571</t>
  </si>
  <si>
    <t>Southampton 023</t>
  </si>
  <si>
    <t>E02003572</t>
  </si>
  <si>
    <t>Southampton 024</t>
  </si>
  <si>
    <t>E02003573</t>
  </si>
  <si>
    <t>Southampton 025</t>
  </si>
  <si>
    <t>E02003574</t>
  </si>
  <si>
    <t>Southampton 026</t>
  </si>
  <si>
    <t>E02003575</t>
  </si>
  <si>
    <t>Southampton 027</t>
  </si>
  <si>
    <t>E02003576</t>
  </si>
  <si>
    <t>Southampton 028</t>
  </si>
  <si>
    <t>E02003577</t>
  </si>
  <si>
    <t>Southampton 029</t>
  </si>
  <si>
    <t>E02003578</t>
  </si>
  <si>
    <t>Southampton 030</t>
  </si>
  <si>
    <t>E02003579</t>
  </si>
  <si>
    <t>Southampton 031</t>
  </si>
  <si>
    <t>E02003580</t>
  </si>
  <si>
    <t>Southampton 032</t>
  </si>
  <si>
    <t>E02003581</t>
  </si>
  <si>
    <t>Isle of Wight 001</t>
  </si>
  <si>
    <t>E02003582</t>
  </si>
  <si>
    <t>Isle of Wight 002</t>
  </si>
  <si>
    <t>E02003583</t>
  </si>
  <si>
    <t>Isle of Wight 003</t>
  </si>
  <si>
    <t>E02003584</t>
  </si>
  <si>
    <t>Isle of Wight 004</t>
  </si>
  <si>
    <t>E02003585</t>
  </si>
  <si>
    <t>Isle of Wight 005</t>
  </si>
  <si>
    <t>E02003586</t>
  </si>
  <si>
    <t>Isle of Wight 006</t>
  </si>
  <si>
    <t>E02003587</t>
  </si>
  <si>
    <t>Isle of Wight 007</t>
  </si>
  <si>
    <t>E02003588</t>
  </si>
  <si>
    <t>Isle of Wight 008</t>
  </si>
  <si>
    <t>E02003589</t>
  </si>
  <si>
    <t>Isle of Wight 009</t>
  </si>
  <si>
    <t>E02003590</t>
  </si>
  <si>
    <t>Isle of Wight 010</t>
  </si>
  <si>
    <t>E02003591</t>
  </si>
  <si>
    <t>Isle of Wight 011</t>
  </si>
  <si>
    <t>E02003592</t>
  </si>
  <si>
    <t>Isle of Wight 012</t>
  </si>
  <si>
    <t>E02003593</t>
  </si>
  <si>
    <t>Isle of Wight 013</t>
  </si>
  <si>
    <t>E02003594</t>
  </si>
  <si>
    <t>Isle of Wight 014</t>
  </si>
  <si>
    <t>E02003595</t>
  </si>
  <si>
    <t>Isle of Wight 015</t>
  </si>
  <si>
    <t>E02003596</t>
  </si>
  <si>
    <t>Isle of Wight 016</t>
  </si>
  <si>
    <t>E02003597</t>
  </si>
  <si>
    <t>Isle of Wight 017</t>
  </si>
  <si>
    <t>E02003598</t>
  </si>
  <si>
    <t>Isle of Wight 018</t>
  </si>
  <si>
    <t>E02003599</t>
  </si>
  <si>
    <t>Central Bedfordshire 001</t>
  </si>
  <si>
    <t>E02003600</t>
  </si>
  <si>
    <t>Central Bedfordshire 002</t>
  </si>
  <si>
    <t>E02003601</t>
  </si>
  <si>
    <t>Central Bedfordshire 003</t>
  </si>
  <si>
    <t>E02003602</t>
  </si>
  <si>
    <t>Central Bedfordshire 004</t>
  </si>
  <si>
    <t>E02003603</t>
  </si>
  <si>
    <t>Central Bedfordshire 005</t>
  </si>
  <si>
    <t>E02003604</t>
  </si>
  <si>
    <t>Central Bedfordshire 006</t>
  </si>
  <si>
    <t>E02003605</t>
  </si>
  <si>
    <t>Central Bedfordshire 007</t>
  </si>
  <si>
    <t>E02003606</t>
  </si>
  <si>
    <t>Central Bedfordshire 008</t>
  </si>
  <si>
    <t>E02003607</t>
  </si>
  <si>
    <t>Central Bedfordshire 009</t>
  </si>
  <si>
    <t>E02003608</t>
  </si>
  <si>
    <t>Central Bedfordshire 010</t>
  </si>
  <si>
    <t>E02003609</t>
  </si>
  <si>
    <t>Central Bedfordshire 011</t>
  </si>
  <si>
    <t>E02003610</t>
  </si>
  <si>
    <t>Central Bedfordshire 012</t>
  </si>
  <si>
    <t>E02003611</t>
  </si>
  <si>
    <t>Central Bedfordshire 013</t>
  </si>
  <si>
    <t>E02003612</t>
  </si>
  <si>
    <t>Central Bedfordshire 014</t>
  </si>
  <si>
    <t>E02003613</t>
  </si>
  <si>
    <t>Central Bedfordshire 015</t>
  </si>
  <si>
    <t>E02003614</t>
  </si>
  <si>
    <t>Central Bedfordshire 016</t>
  </si>
  <si>
    <t>E02003615</t>
  </si>
  <si>
    <t>Central Bedfordshire 017</t>
  </si>
  <si>
    <t>E02003616</t>
  </si>
  <si>
    <t>Bedford 001</t>
  </si>
  <si>
    <t>E02003617</t>
  </si>
  <si>
    <t>Bedford 002</t>
  </si>
  <si>
    <t>E02003618</t>
  </si>
  <si>
    <t>Bedford 003</t>
  </si>
  <si>
    <t>E02003619</t>
  </si>
  <si>
    <t>Bedford 004</t>
  </si>
  <si>
    <t>E02003620</t>
  </si>
  <si>
    <t>Bedford 005</t>
  </si>
  <si>
    <t>E02003621</t>
  </si>
  <si>
    <t>Bedford 006</t>
  </si>
  <si>
    <t>E02003622</t>
  </si>
  <si>
    <t>Bedford 007</t>
  </si>
  <si>
    <t>E02003623</t>
  </si>
  <si>
    <t>Bedford 008</t>
  </si>
  <si>
    <t>E02003624</t>
  </si>
  <si>
    <t>Bedford 009</t>
  </si>
  <si>
    <t>E02003625</t>
  </si>
  <si>
    <t>Bedford 010</t>
  </si>
  <si>
    <t>E02003626</t>
  </si>
  <si>
    <t>Bedford 011</t>
  </si>
  <si>
    <t>E02003627</t>
  </si>
  <si>
    <t>Bedford 012</t>
  </si>
  <si>
    <t>E02003628</t>
  </si>
  <si>
    <t>Bedford 013</t>
  </si>
  <si>
    <t>E02003629</t>
  </si>
  <si>
    <t>Bedford 014</t>
  </si>
  <si>
    <t>E02003630</t>
  </si>
  <si>
    <t>Bedford 015</t>
  </si>
  <si>
    <t>E02003631</t>
  </si>
  <si>
    <t>Bedford 016</t>
  </si>
  <si>
    <t>E02003632</t>
  </si>
  <si>
    <t>Bedford 017</t>
  </si>
  <si>
    <t>E02003633</t>
  </si>
  <si>
    <t>Bedford 018</t>
  </si>
  <si>
    <t>E02003634</t>
  </si>
  <si>
    <t>Bedford 019</t>
  </si>
  <si>
    <t>E02003635</t>
  </si>
  <si>
    <t>Bedford 020</t>
  </si>
  <si>
    <t>E02003636</t>
  </si>
  <si>
    <t>Central Bedfordshire 018</t>
  </si>
  <si>
    <t>E02003637</t>
  </si>
  <si>
    <t>Central Bedfordshire 019</t>
  </si>
  <si>
    <t>E02003638</t>
  </si>
  <si>
    <t>Central Bedfordshire 020</t>
  </si>
  <si>
    <t>E02003639</t>
  </si>
  <si>
    <t>Central Bedfordshire 021</t>
  </si>
  <si>
    <t>E02003640</t>
  </si>
  <si>
    <t>Central Bedfordshire 022</t>
  </si>
  <si>
    <t>E02003641</t>
  </si>
  <si>
    <t>Central Bedfordshire 023</t>
  </si>
  <si>
    <t>E02003642</t>
  </si>
  <si>
    <t>Central Bedfordshire 025</t>
  </si>
  <si>
    <t>E02003643</t>
  </si>
  <si>
    <t>Central Bedfordshire 024</t>
  </si>
  <si>
    <t>E02003644</t>
  </si>
  <si>
    <t>Central Bedfordshire 026</t>
  </si>
  <si>
    <t>E02003645</t>
  </si>
  <si>
    <t>Central Bedfordshire 027</t>
  </si>
  <si>
    <t>E02003646</t>
  </si>
  <si>
    <t>Central Bedfordshire 028</t>
  </si>
  <si>
    <t>E02003647</t>
  </si>
  <si>
    <t>Central Bedfordshire 029</t>
  </si>
  <si>
    <t>E02003648</t>
  </si>
  <si>
    <t>Central Bedfordshire 030</t>
  </si>
  <si>
    <t>E02003649</t>
  </si>
  <si>
    <t>Central Bedfordshire 031</t>
  </si>
  <si>
    <t>E02003650</t>
  </si>
  <si>
    <t>Central Bedfordshire 032</t>
  </si>
  <si>
    <t>E02003651</t>
  </si>
  <si>
    <t>Central Bedfordshire 033</t>
  </si>
  <si>
    <t>E02003652</t>
  </si>
  <si>
    <t>Aylesbury Vale 001</t>
  </si>
  <si>
    <t>E02003653</t>
  </si>
  <si>
    <t>Aylesbury Vale 002</t>
  </si>
  <si>
    <t>E02003654</t>
  </si>
  <si>
    <t>Aylesbury Vale 003</t>
  </si>
  <si>
    <t>E02003655</t>
  </si>
  <si>
    <t>Aylesbury Vale 004</t>
  </si>
  <si>
    <t>E02003656</t>
  </si>
  <si>
    <t>Aylesbury Vale 005</t>
  </si>
  <si>
    <t>E02003657</t>
  </si>
  <si>
    <t>Aylesbury Vale 006</t>
  </si>
  <si>
    <t>E02003658</t>
  </si>
  <si>
    <t>Aylesbury Vale 007</t>
  </si>
  <si>
    <t>E02003659</t>
  </si>
  <si>
    <t>Aylesbury Vale 008</t>
  </si>
  <si>
    <t>E02003660</t>
  </si>
  <si>
    <t>Aylesbury Vale 009</t>
  </si>
  <si>
    <t>E02003661</t>
  </si>
  <si>
    <t>Aylesbury Vale 010</t>
  </si>
  <si>
    <t>E02003662</t>
  </si>
  <si>
    <t>Aylesbury Vale 011</t>
  </si>
  <si>
    <t>E02003663</t>
  </si>
  <si>
    <t>Aylesbury Vale 012</t>
  </si>
  <si>
    <t>E02003664</t>
  </si>
  <si>
    <t>Aylesbury Vale 013</t>
  </si>
  <si>
    <t>E02003665</t>
  </si>
  <si>
    <t>Aylesbury Vale 014</t>
  </si>
  <si>
    <t>E02003666</t>
  </si>
  <si>
    <t>Aylesbury Vale 015</t>
  </si>
  <si>
    <t>E02003667</t>
  </si>
  <si>
    <t>Aylesbury Vale 016</t>
  </si>
  <si>
    <t>E02003668</t>
  </si>
  <si>
    <t>Aylesbury Vale 017</t>
  </si>
  <si>
    <t>E02003669</t>
  </si>
  <si>
    <t>Aylesbury Vale 018</t>
  </si>
  <si>
    <t>E02003670</t>
  </si>
  <si>
    <t>Aylesbury Vale 019</t>
  </si>
  <si>
    <t>E02003671</t>
  </si>
  <si>
    <t>Aylesbury Vale 020</t>
  </si>
  <si>
    <t>E02003672</t>
  </si>
  <si>
    <t>Aylesbury Vale 021</t>
  </si>
  <si>
    <t>E02003673</t>
  </si>
  <si>
    <t>Aylesbury Vale 022</t>
  </si>
  <si>
    <t>E02003674</t>
  </si>
  <si>
    <t>Aylesbury Vale 023</t>
  </si>
  <si>
    <t>E02003675</t>
  </si>
  <si>
    <t>Aylesbury Vale 024</t>
  </si>
  <si>
    <t>E02003676</t>
  </si>
  <si>
    <t>Chiltern 001</t>
  </si>
  <si>
    <t>E02003677</t>
  </si>
  <si>
    <t>Chiltern 002</t>
  </si>
  <si>
    <t>E02003678</t>
  </si>
  <si>
    <t>Chiltern 003</t>
  </si>
  <si>
    <t>E02003679</t>
  </si>
  <si>
    <t>Chiltern 004</t>
  </si>
  <si>
    <t>E02003680</t>
  </si>
  <si>
    <t>Chiltern 005</t>
  </si>
  <si>
    <t>E02003681</t>
  </si>
  <si>
    <t>Chiltern 006</t>
  </si>
  <si>
    <t>E02003682</t>
  </si>
  <si>
    <t>Chiltern 007</t>
  </si>
  <si>
    <t>E02003683</t>
  </si>
  <si>
    <t>Chiltern 008</t>
  </si>
  <si>
    <t>E02003685</t>
  </si>
  <si>
    <t>Chiltern 010</t>
  </si>
  <si>
    <t>E02003686</t>
  </si>
  <si>
    <t>Chiltern 011</t>
  </si>
  <si>
    <t>E02003687</t>
  </si>
  <si>
    <t>Chiltern 012</t>
  </si>
  <si>
    <t>E02003688</t>
  </si>
  <si>
    <t>South Bucks 001</t>
  </si>
  <si>
    <t>E02003689</t>
  </si>
  <si>
    <t>South Bucks 002</t>
  </si>
  <si>
    <t>E02003690</t>
  </si>
  <si>
    <t>South Bucks 003</t>
  </si>
  <si>
    <t>E02003691</t>
  </si>
  <si>
    <t>South Bucks 004</t>
  </si>
  <si>
    <t>E02003692</t>
  </si>
  <si>
    <t>South Bucks 005</t>
  </si>
  <si>
    <t>E02003693</t>
  </si>
  <si>
    <t>South Bucks 006</t>
  </si>
  <si>
    <t>E02003694</t>
  </si>
  <si>
    <t>South Bucks 007</t>
  </si>
  <si>
    <t>E02003695</t>
  </si>
  <si>
    <t>South Bucks 008</t>
  </si>
  <si>
    <t>E02003696</t>
  </si>
  <si>
    <t>Wycombe 001</t>
  </si>
  <si>
    <t>E02003697</t>
  </si>
  <si>
    <t>Wycombe 002</t>
  </si>
  <si>
    <t>E02003698</t>
  </si>
  <si>
    <t>Wycombe 003</t>
  </si>
  <si>
    <t>E02003699</t>
  </si>
  <si>
    <t>Wycombe 004</t>
  </si>
  <si>
    <t>E02003701</t>
  </si>
  <si>
    <t>Wycombe 006</t>
  </si>
  <si>
    <t>E02003702</t>
  </si>
  <si>
    <t>Wycombe 007</t>
  </si>
  <si>
    <t>E02003703</t>
  </si>
  <si>
    <t>Wycombe 008</t>
  </si>
  <si>
    <t>E02003704</t>
  </si>
  <si>
    <t>Wycombe 009</t>
  </si>
  <si>
    <t>E02003705</t>
  </si>
  <si>
    <t>Wycombe 010</t>
  </si>
  <si>
    <t>E02003706</t>
  </si>
  <si>
    <t>Wycombe 011</t>
  </si>
  <si>
    <t>E02003707</t>
  </si>
  <si>
    <t>Wycombe 012</t>
  </si>
  <si>
    <t>E02003708</t>
  </si>
  <si>
    <t>Wycombe 013</t>
  </si>
  <si>
    <t>E02003709</t>
  </si>
  <si>
    <t>Wycombe 014</t>
  </si>
  <si>
    <t>E02003710</t>
  </si>
  <si>
    <t>Wycombe 015</t>
  </si>
  <si>
    <t>E02003711</t>
  </si>
  <si>
    <t>Wycombe 016</t>
  </si>
  <si>
    <t>E02003712</t>
  </si>
  <si>
    <t>Wycombe 017</t>
  </si>
  <si>
    <t>E02003713</t>
  </si>
  <si>
    <t>Wycombe 018</t>
  </si>
  <si>
    <t>E02003714</t>
  </si>
  <si>
    <t>Wycombe 019</t>
  </si>
  <si>
    <t>E02003715</t>
  </si>
  <si>
    <t>Wycombe 020</t>
  </si>
  <si>
    <t>E02003716</t>
  </si>
  <si>
    <t>Wycombe 021</t>
  </si>
  <si>
    <t>E02003717</t>
  </si>
  <si>
    <t>Wycombe 022</t>
  </si>
  <si>
    <t>E02003718</t>
  </si>
  <si>
    <t>Wycombe 023</t>
  </si>
  <si>
    <t>E02003719</t>
  </si>
  <si>
    <t>Cambridge 001</t>
  </si>
  <si>
    <t>E02003720</t>
  </si>
  <si>
    <t>Cambridge 002</t>
  </si>
  <si>
    <t>E02003721</t>
  </si>
  <si>
    <t>Cambridge 003</t>
  </si>
  <si>
    <t>E02003722</t>
  </si>
  <si>
    <t>Cambridge 004</t>
  </si>
  <si>
    <t>E02003723</t>
  </si>
  <si>
    <t>Cambridge 005</t>
  </si>
  <si>
    <t>E02003724</t>
  </si>
  <si>
    <t>Cambridge 006</t>
  </si>
  <si>
    <t>E02003725</t>
  </si>
  <si>
    <t>Cambridge 007</t>
  </si>
  <si>
    <t>E02003726</t>
  </si>
  <si>
    <t>Cambridge 008</t>
  </si>
  <si>
    <t>E02003727</t>
  </si>
  <si>
    <t>Cambridge 009</t>
  </si>
  <si>
    <t>E02003728</t>
  </si>
  <si>
    <t>Cambridge 010</t>
  </si>
  <si>
    <t>E02003729</t>
  </si>
  <si>
    <t>Cambridge 011</t>
  </si>
  <si>
    <t>E02003730</t>
  </si>
  <si>
    <t>Cambridge 012</t>
  </si>
  <si>
    <t>E02003731</t>
  </si>
  <si>
    <t>Cambridge 013</t>
  </si>
  <si>
    <t>E02003732</t>
  </si>
  <si>
    <t>East Cambridgeshire 001</t>
  </si>
  <si>
    <t>E02003733</t>
  </si>
  <si>
    <t>East Cambridgeshire 002</t>
  </si>
  <si>
    <t>E02003734</t>
  </si>
  <si>
    <t>East Cambridgeshire 003</t>
  </si>
  <si>
    <t>E02003735</t>
  </si>
  <si>
    <t>East Cambridgeshire 004</t>
  </si>
  <si>
    <t>E02003736</t>
  </si>
  <si>
    <t>East Cambridgeshire 005</t>
  </si>
  <si>
    <t>E02003737</t>
  </si>
  <si>
    <t>East Cambridgeshire 006</t>
  </si>
  <si>
    <t>E02003738</t>
  </si>
  <si>
    <t>East Cambridgeshire 007</t>
  </si>
  <si>
    <t>E02003739</t>
  </si>
  <si>
    <t>East Cambridgeshire 008</t>
  </si>
  <si>
    <t>E02003740</t>
  </si>
  <si>
    <t>East Cambridgeshire 009</t>
  </si>
  <si>
    <t>E02003742</t>
  </si>
  <si>
    <t>Fenland 001</t>
  </si>
  <si>
    <t>E02003743</t>
  </si>
  <si>
    <t>Fenland 002</t>
  </si>
  <si>
    <t>E02003744</t>
  </si>
  <si>
    <t>Fenland 003</t>
  </si>
  <si>
    <t>E02003745</t>
  </si>
  <si>
    <t>Fenland 004</t>
  </si>
  <si>
    <t>E02003746</t>
  </si>
  <si>
    <t>Fenland 005</t>
  </si>
  <si>
    <t>E02003747</t>
  </si>
  <si>
    <t>Fenland 006</t>
  </si>
  <si>
    <t>E02003748</t>
  </si>
  <si>
    <t>Fenland 007</t>
  </si>
  <si>
    <t>E02003749</t>
  </si>
  <si>
    <t>Fenland 008</t>
  </si>
  <si>
    <t>E02003750</t>
  </si>
  <si>
    <t>Fenland 009</t>
  </si>
  <si>
    <t>E02003751</t>
  </si>
  <si>
    <t>Fenland 010</t>
  </si>
  <si>
    <t>E02003752</t>
  </si>
  <si>
    <t>Fenland 011</t>
  </si>
  <si>
    <t>E02003753</t>
  </si>
  <si>
    <t>Huntingdonshire 001</t>
  </si>
  <si>
    <t>E02003754</t>
  </si>
  <si>
    <t>Huntingdonshire 002</t>
  </si>
  <si>
    <t>E02003755</t>
  </si>
  <si>
    <t>Huntingdonshire 003</t>
  </si>
  <si>
    <t>E02003756</t>
  </si>
  <si>
    <t>Huntingdonshire 004</t>
  </si>
  <si>
    <t>E02003757</t>
  </si>
  <si>
    <t>Huntingdonshire 005</t>
  </si>
  <si>
    <t>E02003758</t>
  </si>
  <si>
    <t>Huntingdonshire 006</t>
  </si>
  <si>
    <t>E02003759</t>
  </si>
  <si>
    <t>Huntingdonshire 007</t>
  </si>
  <si>
    <t>E02003760</t>
  </si>
  <si>
    <t>Huntingdonshire 008</t>
  </si>
  <si>
    <t>E02003761</t>
  </si>
  <si>
    <t>Huntingdonshire 009</t>
  </si>
  <si>
    <t>E02003762</t>
  </si>
  <si>
    <t>Huntingdonshire 010</t>
  </si>
  <si>
    <t>E02003763</t>
  </si>
  <si>
    <t>Huntingdonshire 011</t>
  </si>
  <si>
    <t>E02003764</t>
  </si>
  <si>
    <t>Huntingdonshire 012</t>
  </si>
  <si>
    <t>E02003765</t>
  </si>
  <si>
    <t>Huntingdonshire 013</t>
  </si>
  <si>
    <t>E02003766</t>
  </si>
  <si>
    <t>Huntingdonshire 014</t>
  </si>
  <si>
    <t>E02003767</t>
  </si>
  <si>
    <t>Huntingdonshire 015</t>
  </si>
  <si>
    <t>E02003768</t>
  </si>
  <si>
    <t>Huntingdonshire 016</t>
  </si>
  <si>
    <t>E02003769</t>
  </si>
  <si>
    <t>Huntingdonshire 017</t>
  </si>
  <si>
    <t>E02003770</t>
  </si>
  <si>
    <t>Huntingdonshire 018</t>
  </si>
  <si>
    <t>E02003771</t>
  </si>
  <si>
    <t>Huntingdonshire 019</t>
  </si>
  <si>
    <t>E02003772</t>
  </si>
  <si>
    <t>Huntingdonshire 020</t>
  </si>
  <si>
    <t>E02003773</t>
  </si>
  <si>
    <t>Huntingdonshire 021</t>
  </si>
  <si>
    <t>E02003774</t>
  </si>
  <si>
    <t>Huntingdonshire 022</t>
  </si>
  <si>
    <t>E02003775</t>
  </si>
  <si>
    <t>South Cambridgeshire 001</t>
  </si>
  <si>
    <t>E02003776</t>
  </si>
  <si>
    <t>South Cambridgeshire 002</t>
  </si>
  <si>
    <t>E02003777</t>
  </si>
  <si>
    <t>South Cambridgeshire 003</t>
  </si>
  <si>
    <t>E02003778</t>
  </si>
  <si>
    <t>South Cambridgeshire 004</t>
  </si>
  <si>
    <t>E02003779</t>
  </si>
  <si>
    <t>South Cambridgeshire 005</t>
  </si>
  <si>
    <t>E02003780</t>
  </si>
  <si>
    <t>South Cambridgeshire 006</t>
  </si>
  <si>
    <t>E02003781</t>
  </si>
  <si>
    <t>South Cambridgeshire 007</t>
  </si>
  <si>
    <t>E02003783</t>
  </si>
  <si>
    <t>South Cambridgeshire 009</t>
  </si>
  <si>
    <t>E02003784</t>
  </si>
  <si>
    <t>South Cambridgeshire 010</t>
  </si>
  <si>
    <t>E02003785</t>
  </si>
  <si>
    <t>South Cambridgeshire 011</t>
  </si>
  <si>
    <t>E02003786</t>
  </si>
  <si>
    <t>South Cambridgeshire 012</t>
  </si>
  <si>
    <t>E02003787</t>
  </si>
  <si>
    <t>South Cambridgeshire 013</t>
  </si>
  <si>
    <t>E02003788</t>
  </si>
  <si>
    <t>South Cambridgeshire 014</t>
  </si>
  <si>
    <t>E02003789</t>
  </si>
  <si>
    <t>South Cambridgeshire 015</t>
  </si>
  <si>
    <t>E02003790</t>
  </si>
  <si>
    <t>South Cambridgeshire 016</t>
  </si>
  <si>
    <t>E02003791</t>
  </si>
  <si>
    <t>South Cambridgeshire 017</t>
  </si>
  <si>
    <t>E02003792</t>
  </si>
  <si>
    <t>South Cambridgeshire 018</t>
  </si>
  <si>
    <t>E02003793</t>
  </si>
  <si>
    <t>South Cambridgeshire 019</t>
  </si>
  <si>
    <t>E02003794</t>
  </si>
  <si>
    <t>Cheshire West and Chester 022</t>
  </si>
  <si>
    <t>E02003795</t>
  </si>
  <si>
    <t>Cheshire West and Chester 025</t>
  </si>
  <si>
    <t>E02003796</t>
  </si>
  <si>
    <t>Cheshire West and Chester 027</t>
  </si>
  <si>
    <t>E02003797</t>
  </si>
  <si>
    <t>Cheshire West and Chester 028</t>
  </si>
  <si>
    <t>E02003798</t>
  </si>
  <si>
    <t>Cheshire West and Chester 029</t>
  </si>
  <si>
    <t>E02003799</t>
  </si>
  <si>
    <t>Cheshire West and Chester 031</t>
  </si>
  <si>
    <t>E02003800</t>
  </si>
  <si>
    <t>Cheshire West and Chester 030</t>
  </si>
  <si>
    <t>E02003801</t>
  </si>
  <si>
    <t>Cheshire West and Chester 032</t>
  </si>
  <si>
    <t>E02003802</t>
  </si>
  <si>
    <t>Cheshire West and Chester 033</t>
  </si>
  <si>
    <t>E02003803</t>
  </si>
  <si>
    <t>Cheshire West and Chester 034</t>
  </si>
  <si>
    <t>E02003804</t>
  </si>
  <si>
    <t>Cheshire West and Chester 036</t>
  </si>
  <si>
    <t>E02003805</t>
  </si>
  <si>
    <t>Cheshire West and Chester 039</t>
  </si>
  <si>
    <t>E02003806</t>
  </si>
  <si>
    <t>Cheshire West and Chester 041</t>
  </si>
  <si>
    <t>E02003807</t>
  </si>
  <si>
    <t>Cheshire West and Chester 043</t>
  </si>
  <si>
    <t>E02003808</t>
  </si>
  <si>
    <t>Cheshire West and Chester 044</t>
  </si>
  <si>
    <t>E02003809</t>
  </si>
  <si>
    <t>Cheshire West and Chester 046</t>
  </si>
  <si>
    <t>E02003810</t>
  </si>
  <si>
    <t>Cheshire West and Chester 047</t>
  </si>
  <si>
    <t>E02003811</t>
  </si>
  <si>
    <t>Cheshire East 022</t>
  </si>
  <si>
    <t>E02003812</t>
  </si>
  <si>
    <t>Cheshire East 023</t>
  </si>
  <si>
    <t>E02003813</t>
  </si>
  <si>
    <t>Cheshire East 024</t>
  </si>
  <si>
    <t>E02003814</t>
  </si>
  <si>
    <t>Cheshire East 025</t>
  </si>
  <si>
    <t>E02003815</t>
  </si>
  <si>
    <t>Cheshire East 026</t>
  </si>
  <si>
    <t>E02003816</t>
  </si>
  <si>
    <t>Cheshire East 027</t>
  </si>
  <si>
    <t>E02003817</t>
  </si>
  <si>
    <t>Cheshire East 028</t>
  </si>
  <si>
    <t>E02003818</t>
  </si>
  <si>
    <t>Cheshire East 029</t>
  </si>
  <si>
    <t>E02003819</t>
  </si>
  <si>
    <t>Cheshire East 030</t>
  </si>
  <si>
    <t>E02003820</t>
  </si>
  <si>
    <t>Cheshire East 031</t>
  </si>
  <si>
    <t>E02003821</t>
  </si>
  <si>
    <t>Cheshire East 032</t>
  </si>
  <si>
    <t>E02003822</t>
  </si>
  <si>
    <t>Cheshire East 033</t>
  </si>
  <si>
    <t>E02003823</t>
  </si>
  <si>
    <t>Cheshire East 040</t>
  </si>
  <si>
    <t>E02003824</t>
  </si>
  <si>
    <t>Cheshire East 042</t>
  </si>
  <si>
    <t>E02003825</t>
  </si>
  <si>
    <t>Cheshire East 034</t>
  </si>
  <si>
    <t>E02003826</t>
  </si>
  <si>
    <t>Cheshire East 035</t>
  </si>
  <si>
    <t>E02003827</t>
  </si>
  <si>
    <t>Cheshire East 036</t>
  </si>
  <si>
    <t>E02003828</t>
  </si>
  <si>
    <t>Cheshire East 037</t>
  </si>
  <si>
    <t>E02003829</t>
  </si>
  <si>
    <t>Cheshire East 038</t>
  </si>
  <si>
    <t>E02003830</t>
  </si>
  <si>
    <t>Cheshire East 039</t>
  </si>
  <si>
    <t>E02003831</t>
  </si>
  <si>
    <t>Cheshire East 041</t>
  </si>
  <si>
    <t>E02003832</t>
  </si>
  <si>
    <t>Cheshire East 043</t>
  </si>
  <si>
    <t>E02003833</t>
  </si>
  <si>
    <t>Cheshire East 044</t>
  </si>
  <si>
    <t>E02003834</t>
  </si>
  <si>
    <t>Cheshire East 045</t>
  </si>
  <si>
    <t>E02003835</t>
  </si>
  <si>
    <t>Cheshire East 046</t>
  </si>
  <si>
    <t>E02003836</t>
  </si>
  <si>
    <t>Cheshire East 047</t>
  </si>
  <si>
    <t>E02003837</t>
  </si>
  <si>
    <t>Cheshire East 049</t>
  </si>
  <si>
    <t>E02003838</t>
  </si>
  <si>
    <t>Cheshire East 048</t>
  </si>
  <si>
    <t>E02003839</t>
  </si>
  <si>
    <t>Cheshire East 050</t>
  </si>
  <si>
    <t>E02003840</t>
  </si>
  <si>
    <t>Cheshire East 051</t>
  </si>
  <si>
    <t>E02003841</t>
  </si>
  <si>
    <t>Cheshire West and Chester 001</t>
  </si>
  <si>
    <t>E02003842</t>
  </si>
  <si>
    <t>Cheshire West and Chester 004</t>
  </si>
  <si>
    <t>E02003843</t>
  </si>
  <si>
    <t>Cheshire West and Chester 005</t>
  </si>
  <si>
    <t>E02003844</t>
  </si>
  <si>
    <t>Cheshire West and Chester 006</t>
  </si>
  <si>
    <t>E02003845</t>
  </si>
  <si>
    <t>Cheshire West and Chester 007</t>
  </si>
  <si>
    <t>E02003846</t>
  </si>
  <si>
    <t>Cheshire West and Chester 008</t>
  </si>
  <si>
    <t>E02003847</t>
  </si>
  <si>
    <t>Cheshire West and Chester 009</t>
  </si>
  <si>
    <t>E02003848</t>
  </si>
  <si>
    <t>Cheshire West and Chester 010</t>
  </si>
  <si>
    <t>E02003849</t>
  </si>
  <si>
    <t>Cheshire West and Chester 011</t>
  </si>
  <si>
    <t>E02003850</t>
  </si>
  <si>
    <t>Cheshire West and Chester 013</t>
  </si>
  <si>
    <t>E02003851</t>
  </si>
  <si>
    <t>Cheshire West and Chester 014</t>
  </si>
  <si>
    <t>E02003852</t>
  </si>
  <si>
    <t>Cheshire West and Chester 016</t>
  </si>
  <si>
    <t>E02003853</t>
  </si>
  <si>
    <t>Cheshire East 001</t>
  </si>
  <si>
    <t>E02003854</t>
  </si>
  <si>
    <t>Cheshire East 002</t>
  </si>
  <si>
    <t>E02003855</t>
  </si>
  <si>
    <t>Cheshire East 003</t>
  </si>
  <si>
    <t>E02003856</t>
  </si>
  <si>
    <t>Cheshire East 004</t>
  </si>
  <si>
    <t>E02003857</t>
  </si>
  <si>
    <t>Cheshire East 005</t>
  </si>
  <si>
    <t>E02003858</t>
  </si>
  <si>
    <t>Cheshire East 006</t>
  </si>
  <si>
    <t>E02003859</t>
  </si>
  <si>
    <t>Cheshire East 007</t>
  </si>
  <si>
    <t>E02003860</t>
  </si>
  <si>
    <t>Cheshire East 008</t>
  </si>
  <si>
    <t>E02003861</t>
  </si>
  <si>
    <t>Cheshire East 009</t>
  </si>
  <si>
    <t>E02003862</t>
  </si>
  <si>
    <t>Cheshire East 011</t>
  </si>
  <si>
    <t>E02003863</t>
  </si>
  <si>
    <t>Cheshire East 010</t>
  </si>
  <si>
    <t>E02003864</t>
  </si>
  <si>
    <t>Cheshire East 012</t>
  </si>
  <si>
    <t>E02003865</t>
  </si>
  <si>
    <t>Cheshire East 013</t>
  </si>
  <si>
    <t>E02003866</t>
  </si>
  <si>
    <t>Cheshire East 014</t>
  </si>
  <si>
    <t>E02003867</t>
  </si>
  <si>
    <t>Cheshire East 015</t>
  </si>
  <si>
    <t>E02003868</t>
  </si>
  <si>
    <t>Cheshire East 016</t>
  </si>
  <si>
    <t>E02003869</t>
  </si>
  <si>
    <t>Cheshire East 017</t>
  </si>
  <si>
    <t>E02003870</t>
  </si>
  <si>
    <t>Cheshire East 018</t>
  </si>
  <si>
    <t>E02003871</t>
  </si>
  <si>
    <t>Cheshire East 019</t>
  </si>
  <si>
    <t>E02003872</t>
  </si>
  <si>
    <t>Cheshire East 020</t>
  </si>
  <si>
    <t>E02003873</t>
  </si>
  <si>
    <t>Cheshire East 021</t>
  </si>
  <si>
    <t>E02003874</t>
  </si>
  <si>
    <t>Cheshire West and Chester 002</t>
  </si>
  <si>
    <t>E02003875</t>
  </si>
  <si>
    <t>Cheshire West and Chester 003</t>
  </si>
  <si>
    <t>E02003876</t>
  </si>
  <si>
    <t>Cheshire West and Chester 012</t>
  </si>
  <si>
    <t>E02003877</t>
  </si>
  <si>
    <t>Cheshire West and Chester 015</t>
  </si>
  <si>
    <t>E02003878</t>
  </si>
  <si>
    <t>Cheshire West and Chester 017</t>
  </si>
  <si>
    <t>E02003879</t>
  </si>
  <si>
    <t>Cheshire West and Chester 018</t>
  </si>
  <si>
    <t>E02003880</t>
  </si>
  <si>
    <t>Cheshire West and Chester 019</t>
  </si>
  <si>
    <t>E02003881</t>
  </si>
  <si>
    <t>Cheshire West and Chester 020</t>
  </si>
  <si>
    <t>E02003882</t>
  </si>
  <si>
    <t>Cheshire West and Chester 021</t>
  </si>
  <si>
    <t>E02003883</t>
  </si>
  <si>
    <t>Cheshire West and Chester 023</t>
  </si>
  <si>
    <t>E02003884</t>
  </si>
  <si>
    <t>Cheshire West and Chester 024</t>
  </si>
  <si>
    <t>E02003885</t>
  </si>
  <si>
    <t>Cheshire West and Chester 026</t>
  </si>
  <si>
    <t>E02003886</t>
  </si>
  <si>
    <t>Cheshire West and Chester 035</t>
  </si>
  <si>
    <t>E02003887</t>
  </si>
  <si>
    <t>Cheshire West and Chester 037</t>
  </si>
  <si>
    <t>E02003888</t>
  </si>
  <si>
    <t>Cheshire West and Chester 038</t>
  </si>
  <si>
    <t>E02003889</t>
  </si>
  <si>
    <t>Cheshire West and Chester 040</t>
  </si>
  <si>
    <t>E02003890</t>
  </si>
  <si>
    <t>Cheshire West and Chester 042</t>
  </si>
  <si>
    <t>E02003891</t>
  </si>
  <si>
    <t>Cheshire West and Chester 045</t>
  </si>
  <si>
    <t>E02003892</t>
  </si>
  <si>
    <t>Cornwall 010</t>
  </si>
  <si>
    <t>E02003893</t>
  </si>
  <si>
    <t>Cornwall 012</t>
  </si>
  <si>
    <t>E02003894</t>
  </si>
  <si>
    <t>Cornwall 013</t>
  </si>
  <si>
    <t>E02003895</t>
  </si>
  <si>
    <t>Cornwall 016</t>
  </si>
  <si>
    <t>E02003896</t>
  </si>
  <si>
    <t>Cornwall 017</t>
  </si>
  <si>
    <t>E02003897</t>
  </si>
  <si>
    <t>Cornwall 022</t>
  </si>
  <si>
    <t>E02003898</t>
  </si>
  <si>
    <t>Cornwall 023</t>
  </si>
  <si>
    <t>E02003899</t>
  </si>
  <si>
    <t>Cornwall 025</t>
  </si>
  <si>
    <t>E02003900</t>
  </si>
  <si>
    <t>Cornwall 026</t>
  </si>
  <si>
    <t>E02003901</t>
  </si>
  <si>
    <t>Cornwall 028</t>
  </si>
  <si>
    <t>E02003902</t>
  </si>
  <si>
    <t>Cornwall 029</t>
  </si>
  <si>
    <t>E02003903</t>
  </si>
  <si>
    <t>Cornwall 034</t>
  </si>
  <si>
    <t>E02003904</t>
  </si>
  <si>
    <t>Cornwall 037</t>
  </si>
  <si>
    <t>E02003905</t>
  </si>
  <si>
    <t>Cornwall 032</t>
  </si>
  <si>
    <t>E02003906</t>
  </si>
  <si>
    <t>Cornwall 033</t>
  </si>
  <si>
    <t>E02003907</t>
  </si>
  <si>
    <t>Cornwall 040</t>
  </si>
  <si>
    <t>E02003908</t>
  </si>
  <si>
    <t>Cornwall 042</t>
  </si>
  <si>
    <t>E02003909</t>
  </si>
  <si>
    <t>Cornwall 043</t>
  </si>
  <si>
    <t>E02003910</t>
  </si>
  <si>
    <t>Cornwall 044</t>
  </si>
  <si>
    <t>E02003911</t>
  </si>
  <si>
    <t>Cornwall 047</t>
  </si>
  <si>
    <t>E02003912</t>
  </si>
  <si>
    <t>Cornwall 048</t>
  </si>
  <si>
    <t>E02003913</t>
  </si>
  <si>
    <t>Cornwall 056</t>
  </si>
  <si>
    <t>E02003914</t>
  </si>
  <si>
    <t>Cornwall 060</t>
  </si>
  <si>
    <t>E02003915</t>
  </si>
  <si>
    <t>Cornwall 062</t>
  </si>
  <si>
    <t>E02003916</t>
  </si>
  <si>
    <t>Cornwall 063</t>
  </si>
  <si>
    <t>E02003917</t>
  </si>
  <si>
    <t>Cornwall 064</t>
  </si>
  <si>
    <t>E02003918</t>
  </si>
  <si>
    <t>Cornwall 045</t>
  </si>
  <si>
    <t>E02003919</t>
  </si>
  <si>
    <t>Cornwall 046</t>
  </si>
  <si>
    <t>E02003920</t>
  </si>
  <si>
    <t>Cornwall 049</t>
  </si>
  <si>
    <t>E02003921</t>
  </si>
  <si>
    <t>Cornwall 050</t>
  </si>
  <si>
    <t>E02003922</t>
  </si>
  <si>
    <t>Cornwall 051</t>
  </si>
  <si>
    <t>E02003923</t>
  </si>
  <si>
    <t>Cornwall 052</t>
  </si>
  <si>
    <t>E02003924</t>
  </si>
  <si>
    <t>Cornwall 053</t>
  </si>
  <si>
    <t>E02003925</t>
  </si>
  <si>
    <t>Cornwall 055</t>
  </si>
  <si>
    <t>E02003926</t>
  </si>
  <si>
    <t>Cornwall 059</t>
  </si>
  <si>
    <t>E02003927</t>
  </si>
  <si>
    <t>Cornwall 066</t>
  </si>
  <si>
    <t>E02003928</t>
  </si>
  <si>
    <t>Cornwall 071</t>
  </si>
  <si>
    <t>E02003929</t>
  </si>
  <si>
    <t>Cornwall 072</t>
  </si>
  <si>
    <t>E02003930</t>
  </si>
  <si>
    <t>Cornwall 073</t>
  </si>
  <si>
    <t>E02003931</t>
  </si>
  <si>
    <t>Cornwall 001</t>
  </si>
  <si>
    <t>E02003932</t>
  </si>
  <si>
    <t>Cornwall 002</t>
  </si>
  <si>
    <t>E02003933</t>
  </si>
  <si>
    <t>Cornwall 003</t>
  </si>
  <si>
    <t>E02003934</t>
  </si>
  <si>
    <t>Cornwall 004</t>
  </si>
  <si>
    <t>E02003935</t>
  </si>
  <si>
    <t>Cornwall 005</t>
  </si>
  <si>
    <t>E02003936</t>
  </si>
  <si>
    <t>Cornwall 006</t>
  </si>
  <si>
    <t>E02003937</t>
  </si>
  <si>
    <t>Cornwall 007</t>
  </si>
  <si>
    <t>E02003938</t>
  </si>
  <si>
    <t>Cornwall 008</t>
  </si>
  <si>
    <t>E02003939</t>
  </si>
  <si>
    <t>Cornwall 009</t>
  </si>
  <si>
    <t>E02003940</t>
  </si>
  <si>
    <t>Cornwall 011</t>
  </si>
  <si>
    <t>E02003941</t>
  </si>
  <si>
    <t>Cornwall 014</t>
  </si>
  <si>
    <t>E02003942</t>
  </si>
  <si>
    <t>Cornwall 015</t>
  </si>
  <si>
    <t>E02003943</t>
  </si>
  <si>
    <t>Cornwall 054</t>
  </si>
  <si>
    <t>E02003944</t>
  </si>
  <si>
    <t>Cornwall 057</t>
  </si>
  <si>
    <t>E02003945</t>
  </si>
  <si>
    <t>Cornwall 058</t>
  </si>
  <si>
    <t>E02003946</t>
  </si>
  <si>
    <t>Cornwall 061</t>
  </si>
  <si>
    <t>E02003947</t>
  </si>
  <si>
    <t>Cornwall 065</t>
  </si>
  <si>
    <t>E02003948</t>
  </si>
  <si>
    <t>Cornwall 067</t>
  </si>
  <si>
    <t>E02003949</t>
  </si>
  <si>
    <t>Cornwall 068</t>
  </si>
  <si>
    <t>E02003950</t>
  </si>
  <si>
    <t>Cornwall 069</t>
  </si>
  <si>
    <t>E02003951</t>
  </si>
  <si>
    <t>Cornwall 070</t>
  </si>
  <si>
    <t>E02003952</t>
  </si>
  <si>
    <t>Cornwall 018</t>
  </si>
  <si>
    <t>E02003953</t>
  </si>
  <si>
    <t>Cornwall 019</t>
  </si>
  <si>
    <t>E02003954</t>
  </si>
  <si>
    <t>Cornwall 020</t>
  </si>
  <si>
    <t>E02003955</t>
  </si>
  <si>
    <t>Cornwall 021</t>
  </si>
  <si>
    <t>E02003956</t>
  </si>
  <si>
    <t>Cornwall 024</t>
  </si>
  <si>
    <t>E02003957</t>
  </si>
  <si>
    <t>Cornwall 027</t>
  </si>
  <si>
    <t>E02003958</t>
  </si>
  <si>
    <t>Cornwall 030</t>
  </si>
  <si>
    <t>E02003959</t>
  </si>
  <si>
    <t>Cornwall 031</t>
  </si>
  <si>
    <t>E02003960</t>
  </si>
  <si>
    <t>Cornwall 035</t>
  </si>
  <si>
    <t>E02003961</t>
  </si>
  <si>
    <t>Cornwall 036</t>
  </si>
  <si>
    <t>E02003962</t>
  </si>
  <si>
    <t>Cornwall 038</t>
  </si>
  <si>
    <t>E02003963</t>
  </si>
  <si>
    <t>Cornwall 039</t>
  </si>
  <si>
    <t>E02003964</t>
  </si>
  <si>
    <t>Cornwall 041</t>
  </si>
  <si>
    <t>E02003965</t>
  </si>
  <si>
    <t>Allerdale 001</t>
  </si>
  <si>
    <t>E02003966</t>
  </si>
  <si>
    <t>Allerdale 002</t>
  </si>
  <si>
    <t>E02003967</t>
  </si>
  <si>
    <t>Allerdale 003</t>
  </si>
  <si>
    <t>E02003968</t>
  </si>
  <si>
    <t>Allerdale 004</t>
  </si>
  <si>
    <t>E02003969</t>
  </si>
  <si>
    <t>Allerdale 005</t>
  </si>
  <si>
    <t>E02003970</t>
  </si>
  <si>
    <t>Allerdale 006</t>
  </si>
  <si>
    <t>E02003971</t>
  </si>
  <si>
    <t>Allerdale 007</t>
  </si>
  <si>
    <t>E02003972</t>
  </si>
  <si>
    <t>Allerdale 008</t>
  </si>
  <si>
    <t>E02003973</t>
  </si>
  <si>
    <t>Allerdale 009</t>
  </si>
  <si>
    <t>E02003974</t>
  </si>
  <si>
    <t>Allerdale 010</t>
  </si>
  <si>
    <t>E02003975</t>
  </si>
  <si>
    <t>Allerdale 011</t>
  </si>
  <si>
    <t>E02003976</t>
  </si>
  <si>
    <t>Allerdale 012</t>
  </si>
  <si>
    <t>E02003977</t>
  </si>
  <si>
    <t>Barrow-in-Furness 001</t>
  </si>
  <si>
    <t>E02003978</t>
  </si>
  <si>
    <t>Barrow-in-Furness 002</t>
  </si>
  <si>
    <t>E02003979</t>
  </si>
  <si>
    <t>Barrow-in-Furness 003</t>
  </si>
  <si>
    <t>E02003980</t>
  </si>
  <si>
    <t>Barrow-in-Furness 004</t>
  </si>
  <si>
    <t>E02003981</t>
  </si>
  <si>
    <t>Barrow-in-Furness 005</t>
  </si>
  <si>
    <t>E02003982</t>
  </si>
  <si>
    <t>Barrow-in-Furness 006</t>
  </si>
  <si>
    <t>E02003983</t>
  </si>
  <si>
    <t>Barrow-in-Furness 007</t>
  </si>
  <si>
    <t>E02003984</t>
  </si>
  <si>
    <t>Barrow-in-Furness 008</t>
  </si>
  <si>
    <t>E02003985</t>
  </si>
  <si>
    <t>Barrow-in-Furness 009</t>
  </si>
  <si>
    <t>E02003986</t>
  </si>
  <si>
    <t>Barrow-in-Furness 010</t>
  </si>
  <si>
    <t>E02003987</t>
  </si>
  <si>
    <t>Carlisle 001</t>
  </si>
  <si>
    <t>E02003988</t>
  </si>
  <si>
    <t>Carlisle 002</t>
  </si>
  <si>
    <t>E02003989</t>
  </si>
  <si>
    <t>Carlisle 003</t>
  </si>
  <si>
    <t>E02003990</t>
  </si>
  <si>
    <t>Carlisle 004</t>
  </si>
  <si>
    <t>E02003991</t>
  </si>
  <si>
    <t>Carlisle 005</t>
  </si>
  <si>
    <t>E02003992</t>
  </si>
  <si>
    <t>Carlisle 006</t>
  </si>
  <si>
    <t>E02003993</t>
  </si>
  <si>
    <t>Carlisle 007</t>
  </si>
  <si>
    <t>E02003994</t>
  </si>
  <si>
    <t>Carlisle 008</t>
  </si>
  <si>
    <t>E02003995</t>
  </si>
  <si>
    <t>Carlisle 009</t>
  </si>
  <si>
    <t>E02003996</t>
  </si>
  <si>
    <t>Carlisle 010</t>
  </si>
  <si>
    <t>E02003997</t>
  </si>
  <si>
    <t>Carlisle 011</t>
  </si>
  <si>
    <t>E02003998</t>
  </si>
  <si>
    <t>Carlisle 012</t>
  </si>
  <si>
    <t>E02003999</t>
  </si>
  <si>
    <t>Carlisle 013</t>
  </si>
  <si>
    <t>E02004000</t>
  </si>
  <si>
    <t>Copeland 001</t>
  </si>
  <si>
    <t>E02004001</t>
  </si>
  <si>
    <t>Copeland 002</t>
  </si>
  <si>
    <t>E02004002</t>
  </si>
  <si>
    <t>Copeland 003</t>
  </si>
  <si>
    <t>E02004003</t>
  </si>
  <si>
    <t>Copeland 004</t>
  </si>
  <si>
    <t>E02004004</t>
  </si>
  <si>
    <t>Copeland 005</t>
  </si>
  <si>
    <t>E02004005</t>
  </si>
  <si>
    <t>Copeland 006</t>
  </si>
  <si>
    <t>E02004006</t>
  </si>
  <si>
    <t>Copeland 007</t>
  </si>
  <si>
    <t>E02004007</t>
  </si>
  <si>
    <t>Copeland 008</t>
  </si>
  <si>
    <t>E02004008</t>
  </si>
  <si>
    <t>Eden 001</t>
  </si>
  <si>
    <t>E02004009</t>
  </si>
  <si>
    <t>Eden 002</t>
  </si>
  <si>
    <t>E02004010</t>
  </si>
  <si>
    <t>Eden 003</t>
  </si>
  <si>
    <t>E02004011</t>
  </si>
  <si>
    <t>Eden 004</t>
  </si>
  <si>
    <t>E02004012</t>
  </si>
  <si>
    <t>Eden 005</t>
  </si>
  <si>
    <t>E02004013</t>
  </si>
  <si>
    <t>Eden 006</t>
  </si>
  <si>
    <t>E02004014</t>
  </si>
  <si>
    <t>Eden 007</t>
  </si>
  <si>
    <t>E02004015</t>
  </si>
  <si>
    <t>South Lakeland 001</t>
  </si>
  <si>
    <t>E02004016</t>
  </si>
  <si>
    <t>South Lakeland 002</t>
  </si>
  <si>
    <t>E02004017</t>
  </si>
  <si>
    <t>South Lakeland 003</t>
  </si>
  <si>
    <t>E02004018</t>
  </si>
  <si>
    <t>South Lakeland 004</t>
  </si>
  <si>
    <t>E02004019</t>
  </si>
  <si>
    <t>South Lakeland 005</t>
  </si>
  <si>
    <t>E02004020</t>
  </si>
  <si>
    <t>South Lakeland 006</t>
  </si>
  <si>
    <t>E02004021</t>
  </si>
  <si>
    <t>South Lakeland 007</t>
  </si>
  <si>
    <t>E02004022</t>
  </si>
  <si>
    <t>South Lakeland 008</t>
  </si>
  <si>
    <t>E02004023</t>
  </si>
  <si>
    <t>South Lakeland 009</t>
  </si>
  <si>
    <t>E02004024</t>
  </si>
  <si>
    <t>South Lakeland 010</t>
  </si>
  <si>
    <t>E02004025</t>
  </si>
  <si>
    <t>South Lakeland 011</t>
  </si>
  <si>
    <t>E02004026</t>
  </si>
  <si>
    <t>South Lakeland 012</t>
  </si>
  <si>
    <t>E02004027</t>
  </si>
  <si>
    <t>South Lakeland 013</t>
  </si>
  <si>
    <t>E02004028</t>
  </si>
  <si>
    <t>South Lakeland 014</t>
  </si>
  <si>
    <t>E02004029</t>
  </si>
  <si>
    <t>Amber Valley 001</t>
  </si>
  <si>
    <t>E02004030</t>
  </si>
  <si>
    <t>Amber Valley 002</t>
  </si>
  <si>
    <t>E02004031</t>
  </si>
  <si>
    <t>Amber Valley 003</t>
  </si>
  <si>
    <t>E02004032</t>
  </si>
  <si>
    <t>Amber Valley 004</t>
  </si>
  <si>
    <t>E02004033</t>
  </si>
  <si>
    <t>Amber Valley 005</t>
  </si>
  <si>
    <t>E02004034</t>
  </si>
  <si>
    <t>Amber Valley 006</t>
  </si>
  <si>
    <t>E02004035</t>
  </si>
  <si>
    <t>Amber Valley 007</t>
  </si>
  <si>
    <t>E02004036</t>
  </si>
  <si>
    <t>Amber Valley 008</t>
  </si>
  <si>
    <t>E02004037</t>
  </si>
  <si>
    <t>Amber Valley 009</t>
  </si>
  <si>
    <t>E02004038</t>
  </si>
  <si>
    <t>Amber Valley 010</t>
  </si>
  <si>
    <t>E02004039</t>
  </si>
  <si>
    <t>Amber Valley 011</t>
  </si>
  <si>
    <t>E02004040</t>
  </si>
  <si>
    <t>Amber Valley 012</t>
  </si>
  <si>
    <t>E02004041</t>
  </si>
  <si>
    <t>Amber Valley 013</t>
  </si>
  <si>
    <t>E02004043</t>
  </si>
  <si>
    <t>Amber Valley 015</t>
  </si>
  <si>
    <t>E02004044</t>
  </si>
  <si>
    <t>Amber Valley 016</t>
  </si>
  <si>
    <t>E02004045</t>
  </si>
  <si>
    <t>Bolsover 001</t>
  </si>
  <si>
    <t>E02004046</t>
  </si>
  <si>
    <t>Bolsover 002</t>
  </si>
  <si>
    <t>E02004047</t>
  </si>
  <si>
    <t>Bolsover 003</t>
  </si>
  <si>
    <t>E02004048</t>
  </si>
  <si>
    <t>Bolsover 004</t>
  </si>
  <si>
    <t>E02004049</t>
  </si>
  <si>
    <t>Bolsover 005</t>
  </si>
  <si>
    <t>E02004050</t>
  </si>
  <si>
    <t>Bolsover 006</t>
  </si>
  <si>
    <t>E02004051</t>
  </si>
  <si>
    <t>Bolsover 007</t>
  </si>
  <si>
    <t>E02004052</t>
  </si>
  <si>
    <t>Bolsover 008</t>
  </si>
  <si>
    <t>E02004053</t>
  </si>
  <si>
    <t>Bolsover 009</t>
  </si>
  <si>
    <t>E02004054</t>
  </si>
  <si>
    <t>Bolsover 010</t>
  </si>
  <si>
    <t>E02004055</t>
  </si>
  <si>
    <t>Chesterfield 001</t>
  </si>
  <si>
    <t>E02004056</t>
  </si>
  <si>
    <t>Chesterfield 002</t>
  </si>
  <si>
    <t>E02004057</t>
  </si>
  <si>
    <t>Chesterfield 003</t>
  </si>
  <si>
    <t>E02004058</t>
  </si>
  <si>
    <t>Chesterfield 004</t>
  </si>
  <si>
    <t>E02004059</t>
  </si>
  <si>
    <t>Chesterfield 005</t>
  </si>
  <si>
    <t>E02004060</t>
  </si>
  <si>
    <t>Chesterfield 006</t>
  </si>
  <si>
    <t>E02004061</t>
  </si>
  <si>
    <t>Chesterfield 007</t>
  </si>
  <si>
    <t>E02004062</t>
  </si>
  <si>
    <t>Chesterfield 008</t>
  </si>
  <si>
    <t>E02004063</t>
  </si>
  <si>
    <t>Chesterfield 009</t>
  </si>
  <si>
    <t>E02004064</t>
  </si>
  <si>
    <t>Chesterfield 010</t>
  </si>
  <si>
    <t>E02004065</t>
  </si>
  <si>
    <t>Chesterfield 011</t>
  </si>
  <si>
    <t>E02004066</t>
  </si>
  <si>
    <t>Chesterfield 012</t>
  </si>
  <si>
    <t>E02004067</t>
  </si>
  <si>
    <t>Chesterfield 013</t>
  </si>
  <si>
    <t>E02004068</t>
  </si>
  <si>
    <t>Derbyshire Dales 001</t>
  </si>
  <si>
    <t>E02004069</t>
  </si>
  <si>
    <t>Derbyshire Dales 002</t>
  </si>
  <si>
    <t>E02004070</t>
  </si>
  <si>
    <t>Derbyshire Dales 003</t>
  </si>
  <si>
    <t>E02004071</t>
  </si>
  <si>
    <t>Derbyshire Dales 004</t>
  </si>
  <si>
    <t>E02004072</t>
  </si>
  <si>
    <t>Derbyshire Dales 005</t>
  </si>
  <si>
    <t>E02004073</t>
  </si>
  <si>
    <t>Derbyshire Dales 006</t>
  </si>
  <si>
    <t>E02004074</t>
  </si>
  <si>
    <t>Derbyshire Dales 007</t>
  </si>
  <si>
    <t>E02004075</t>
  </si>
  <si>
    <t>Derbyshire Dales 008</t>
  </si>
  <si>
    <t>E02004076</t>
  </si>
  <si>
    <t>Derbyshire Dales 009</t>
  </si>
  <si>
    <t>E02004077</t>
  </si>
  <si>
    <t>Derbyshire Dales 010</t>
  </si>
  <si>
    <t>E02004078</t>
  </si>
  <si>
    <t>Erewash 001</t>
  </si>
  <si>
    <t>E02004080</t>
  </si>
  <si>
    <t>Erewash 003</t>
  </si>
  <si>
    <t>E02004081</t>
  </si>
  <si>
    <t>Erewash 004</t>
  </si>
  <si>
    <t>E02004082</t>
  </si>
  <si>
    <t>Erewash 005</t>
  </si>
  <si>
    <t>E02004083</t>
  </si>
  <si>
    <t>Erewash 006</t>
  </si>
  <si>
    <t>E02004084</t>
  </si>
  <si>
    <t>Erewash 007</t>
  </si>
  <si>
    <t>E02004085</t>
  </si>
  <si>
    <t>Erewash 008</t>
  </si>
  <si>
    <t>E02004086</t>
  </si>
  <si>
    <t>Erewash 009</t>
  </si>
  <si>
    <t>E02004087</t>
  </si>
  <si>
    <t>Erewash 010</t>
  </si>
  <si>
    <t>E02004088</t>
  </si>
  <si>
    <t>Erewash 011</t>
  </si>
  <si>
    <t>E02004089</t>
  </si>
  <si>
    <t>Erewash 012</t>
  </si>
  <si>
    <t>E02004090</t>
  </si>
  <si>
    <t>Erewash 013</t>
  </si>
  <si>
    <t>E02004091</t>
  </si>
  <si>
    <t>Erewash 014</t>
  </si>
  <si>
    <t>E02004092</t>
  </si>
  <si>
    <t>Erewash 015</t>
  </si>
  <si>
    <t>E02004093</t>
  </si>
  <si>
    <t>High Peak 001</t>
  </si>
  <si>
    <t>E02004094</t>
  </si>
  <si>
    <t>High Peak 002</t>
  </si>
  <si>
    <t>E02004095</t>
  </si>
  <si>
    <t>High Peak 003</t>
  </si>
  <si>
    <t>E02004096</t>
  </si>
  <si>
    <t>High Peak 004</t>
  </si>
  <si>
    <t>E02004097</t>
  </si>
  <si>
    <t>High Peak 005</t>
  </si>
  <si>
    <t>E02004098</t>
  </si>
  <si>
    <t>High Peak 006</t>
  </si>
  <si>
    <t>E02004100</t>
  </si>
  <si>
    <t>High Peak 008</t>
  </si>
  <si>
    <t>E02004102</t>
  </si>
  <si>
    <t>High Peak 010</t>
  </si>
  <si>
    <t>E02004103</t>
  </si>
  <si>
    <t>High Peak 011</t>
  </si>
  <si>
    <t>E02004104</t>
  </si>
  <si>
    <t>High Peak 012</t>
  </si>
  <si>
    <t>E02004105</t>
  </si>
  <si>
    <t>North East Derbyshire 001</t>
  </si>
  <si>
    <t>E02004106</t>
  </si>
  <si>
    <t>North East Derbyshire 002</t>
  </si>
  <si>
    <t>E02004108</t>
  </si>
  <si>
    <t>North East Derbyshire 004</t>
  </si>
  <si>
    <t>E02004109</t>
  </si>
  <si>
    <t>North East Derbyshire 005</t>
  </si>
  <si>
    <t>E02004110</t>
  </si>
  <si>
    <t>North East Derbyshire 006</t>
  </si>
  <si>
    <t>E02004111</t>
  </si>
  <si>
    <t>North East Derbyshire 007</t>
  </si>
  <si>
    <t>E02004112</t>
  </si>
  <si>
    <t>North East Derbyshire 008</t>
  </si>
  <si>
    <t>E02004113</t>
  </si>
  <si>
    <t>North East Derbyshire 009</t>
  </si>
  <si>
    <t>E02004114</t>
  </si>
  <si>
    <t>North East Derbyshire 010</t>
  </si>
  <si>
    <t>E02004115</t>
  </si>
  <si>
    <t>North East Derbyshire 011</t>
  </si>
  <si>
    <t>E02004116</t>
  </si>
  <si>
    <t>North East Derbyshire 012</t>
  </si>
  <si>
    <t>E02004117</t>
  </si>
  <si>
    <t>North East Derbyshire 013</t>
  </si>
  <si>
    <t>E02004118</t>
  </si>
  <si>
    <t>South Derbyshire 001</t>
  </si>
  <si>
    <t>E02004119</t>
  </si>
  <si>
    <t>South Derbyshire 002</t>
  </si>
  <si>
    <t>E02004120</t>
  </si>
  <si>
    <t>South Derbyshire 003</t>
  </si>
  <si>
    <t>E02004121</t>
  </si>
  <si>
    <t>South Derbyshire 004</t>
  </si>
  <si>
    <t>E02004122</t>
  </si>
  <si>
    <t>South Derbyshire 005</t>
  </si>
  <si>
    <t>E02004123</t>
  </si>
  <si>
    <t>South Derbyshire 006</t>
  </si>
  <si>
    <t>E02004124</t>
  </si>
  <si>
    <t>South Derbyshire 007</t>
  </si>
  <si>
    <t>E02004125</t>
  </si>
  <si>
    <t>South Derbyshire 008</t>
  </si>
  <si>
    <t>E02004126</t>
  </si>
  <si>
    <t>South Derbyshire 009</t>
  </si>
  <si>
    <t>E02004128</t>
  </si>
  <si>
    <t>South Derbyshire 011</t>
  </si>
  <si>
    <t>E02004129</t>
  </si>
  <si>
    <t>East Devon 001</t>
  </si>
  <si>
    <t>E02004130</t>
  </si>
  <si>
    <t>East Devon 002</t>
  </si>
  <si>
    <t>E02004131</t>
  </si>
  <si>
    <t>East Devon 003</t>
  </si>
  <si>
    <t>E02004132</t>
  </si>
  <si>
    <t>East Devon 004</t>
  </si>
  <si>
    <t>E02004133</t>
  </si>
  <si>
    <t>East Devon 005</t>
  </si>
  <si>
    <t>E02004134</t>
  </si>
  <si>
    <t>East Devon 006</t>
  </si>
  <si>
    <t>E02004135</t>
  </si>
  <si>
    <t>East Devon 007</t>
  </si>
  <si>
    <t>E02004136</t>
  </si>
  <si>
    <t>East Devon 008</t>
  </si>
  <si>
    <t>E02004137</t>
  </si>
  <si>
    <t>East Devon 009</t>
  </si>
  <si>
    <t>E02004138</t>
  </si>
  <si>
    <t>East Devon 010</t>
  </si>
  <si>
    <t>E02004139</t>
  </si>
  <si>
    <t>East Devon 011</t>
  </si>
  <si>
    <t>E02004140</t>
  </si>
  <si>
    <t>East Devon 012</t>
  </si>
  <si>
    <t>E02004141</t>
  </si>
  <si>
    <t>East Devon 013</t>
  </si>
  <si>
    <t>E02004142</t>
  </si>
  <si>
    <t>East Devon 014</t>
  </si>
  <si>
    <t>E02004143</t>
  </si>
  <si>
    <t>East Devon 015</t>
  </si>
  <si>
    <t>E02004144</t>
  </si>
  <si>
    <t>East Devon 016</t>
  </si>
  <si>
    <t>E02004145</t>
  </si>
  <si>
    <t>East Devon 017</t>
  </si>
  <si>
    <t>E02004146</t>
  </si>
  <si>
    <t>East Devon 018</t>
  </si>
  <si>
    <t>E02004147</t>
  </si>
  <si>
    <t>East Devon 019</t>
  </si>
  <si>
    <t>E02004148</t>
  </si>
  <si>
    <t>East Devon 020</t>
  </si>
  <si>
    <t>E02004149</t>
  </si>
  <si>
    <t>Exeter 001</t>
  </si>
  <si>
    <t>E02004150</t>
  </si>
  <si>
    <t>Exeter 002</t>
  </si>
  <si>
    <t>E02004151</t>
  </si>
  <si>
    <t>Exeter 003</t>
  </si>
  <si>
    <t>E02004152</t>
  </si>
  <si>
    <t>Exeter 004</t>
  </si>
  <si>
    <t>E02004153</t>
  </si>
  <si>
    <t>Exeter 005</t>
  </si>
  <si>
    <t>E02004154</t>
  </si>
  <si>
    <t>Exeter 006</t>
  </si>
  <si>
    <t>E02004155</t>
  </si>
  <si>
    <t>Exeter 007</t>
  </si>
  <si>
    <t>E02004156</t>
  </si>
  <si>
    <t>Exeter 008</t>
  </si>
  <si>
    <t>E02004157</t>
  </si>
  <si>
    <t>Exeter 009</t>
  </si>
  <si>
    <t>E02004158</t>
  </si>
  <si>
    <t>Exeter 010</t>
  </si>
  <si>
    <t>E02004159</t>
  </si>
  <si>
    <t>Exeter 011</t>
  </si>
  <si>
    <t>E02004160</t>
  </si>
  <si>
    <t>Exeter 012</t>
  </si>
  <si>
    <t>E02004161</t>
  </si>
  <si>
    <t>Exeter 013</t>
  </si>
  <si>
    <t>E02004162</t>
  </si>
  <si>
    <t>Exeter 014</t>
  </si>
  <si>
    <t>E02004163</t>
  </si>
  <si>
    <t>Exeter 015</t>
  </si>
  <si>
    <t>E02004164</t>
  </si>
  <si>
    <t>Mid Devon 001</t>
  </si>
  <si>
    <t>E02004165</t>
  </si>
  <si>
    <t>Mid Devon 002</t>
  </si>
  <si>
    <t>E02004166</t>
  </si>
  <si>
    <t>Mid Devon 003</t>
  </si>
  <si>
    <t>E02004167</t>
  </si>
  <si>
    <t>Mid Devon 004</t>
  </si>
  <si>
    <t>E02004168</t>
  </si>
  <si>
    <t>Mid Devon 005</t>
  </si>
  <si>
    <t>E02004169</t>
  </si>
  <si>
    <t>Mid Devon 006</t>
  </si>
  <si>
    <t>E02004170</t>
  </si>
  <si>
    <t>Mid Devon 007</t>
  </si>
  <si>
    <t>E02004171</t>
  </si>
  <si>
    <t>Mid Devon 008</t>
  </si>
  <si>
    <t>E02004172</t>
  </si>
  <si>
    <t>Mid Devon 009</t>
  </si>
  <si>
    <t>E02004173</t>
  </si>
  <si>
    <t>Mid Devon 010</t>
  </si>
  <si>
    <t>E02004174</t>
  </si>
  <si>
    <t>Mid Devon 011</t>
  </si>
  <si>
    <t>E02004175</t>
  </si>
  <si>
    <t>North Devon 001</t>
  </si>
  <si>
    <t>E02004176</t>
  </si>
  <si>
    <t>North Devon 002</t>
  </si>
  <si>
    <t>E02004177</t>
  </si>
  <si>
    <t>North Devon 003</t>
  </si>
  <si>
    <t>E02004178</t>
  </si>
  <si>
    <t>North Devon 004</t>
  </si>
  <si>
    <t>E02004179</t>
  </si>
  <si>
    <t>North Devon 005</t>
  </si>
  <si>
    <t>E02004180</t>
  </si>
  <si>
    <t>North Devon 006</t>
  </si>
  <si>
    <t>E02004181</t>
  </si>
  <si>
    <t>North Devon 007</t>
  </si>
  <si>
    <t>E02004182</t>
  </si>
  <si>
    <t>North Devon 008</t>
  </si>
  <si>
    <t>E02004183</t>
  </si>
  <si>
    <t>North Devon 009</t>
  </si>
  <si>
    <t>E02004184</t>
  </si>
  <si>
    <t>North Devon 010</t>
  </si>
  <si>
    <t>E02004185</t>
  </si>
  <si>
    <t>North Devon 011</t>
  </si>
  <si>
    <t>E02004186</t>
  </si>
  <si>
    <t>North Devon 012</t>
  </si>
  <si>
    <t>E02004187</t>
  </si>
  <si>
    <t>North Devon 013</t>
  </si>
  <si>
    <t>E02004188</t>
  </si>
  <si>
    <t>North Devon 014</t>
  </si>
  <si>
    <t>E02004189</t>
  </si>
  <si>
    <t>South Hams 001</t>
  </si>
  <si>
    <t>E02004190</t>
  </si>
  <si>
    <t>South Hams 002</t>
  </si>
  <si>
    <t>E02004191</t>
  </si>
  <si>
    <t>South Hams 003</t>
  </si>
  <si>
    <t>E02004192</t>
  </si>
  <si>
    <t>South Hams 004</t>
  </si>
  <si>
    <t>E02004193</t>
  </si>
  <si>
    <t>South Hams 005</t>
  </si>
  <si>
    <t>E02004194</t>
  </si>
  <si>
    <t>South Hams 006</t>
  </si>
  <si>
    <t>E02004195</t>
  </si>
  <si>
    <t>South Hams 007</t>
  </si>
  <si>
    <t>E02004196</t>
  </si>
  <si>
    <t>South Hams 008</t>
  </si>
  <si>
    <t>E02004197</t>
  </si>
  <si>
    <t>South Hams 009</t>
  </si>
  <si>
    <t>E02004198</t>
  </si>
  <si>
    <t>South Hams 010</t>
  </si>
  <si>
    <t>E02004199</t>
  </si>
  <si>
    <t>South Hams 011</t>
  </si>
  <si>
    <t>E02004200</t>
  </si>
  <si>
    <t>South Hams 012</t>
  </si>
  <si>
    <t>E02004201</t>
  </si>
  <si>
    <t>Teignbridge 001</t>
  </si>
  <si>
    <t>E02004202</t>
  </si>
  <si>
    <t>Teignbridge 002</t>
  </si>
  <si>
    <t>E02004203</t>
  </si>
  <si>
    <t>Teignbridge 003</t>
  </si>
  <si>
    <t>E02004204</t>
  </si>
  <si>
    <t>Teignbridge 004</t>
  </si>
  <si>
    <t>E02004205</t>
  </si>
  <si>
    <t>Teignbridge 005</t>
  </si>
  <si>
    <t>E02004206</t>
  </si>
  <si>
    <t>Teignbridge 006</t>
  </si>
  <si>
    <t>E02004207</t>
  </si>
  <si>
    <t>Teignbridge 007</t>
  </si>
  <si>
    <t>E02004208</t>
  </si>
  <si>
    <t>Teignbridge 008</t>
  </si>
  <si>
    <t>E02004209</t>
  </si>
  <si>
    <t>Teignbridge 009</t>
  </si>
  <si>
    <t>E02004210</t>
  </si>
  <si>
    <t>Teignbridge 010</t>
  </si>
  <si>
    <t>E02004211</t>
  </si>
  <si>
    <t>Teignbridge 011</t>
  </si>
  <si>
    <t>E02004212</t>
  </si>
  <si>
    <t>Teignbridge 012</t>
  </si>
  <si>
    <t>E02004213</t>
  </si>
  <si>
    <t>Teignbridge 013</t>
  </si>
  <si>
    <t>E02004214</t>
  </si>
  <si>
    <t>Teignbridge 014</t>
  </si>
  <si>
    <t>E02004215</t>
  </si>
  <si>
    <t>Teignbridge 015</t>
  </si>
  <si>
    <t>E02004216</t>
  </si>
  <si>
    <t>Teignbridge 016</t>
  </si>
  <si>
    <t>E02004217</t>
  </si>
  <si>
    <t>Teignbridge 017</t>
  </si>
  <si>
    <t>E02004218</t>
  </si>
  <si>
    <t>Teignbridge 018</t>
  </si>
  <si>
    <t>E02004219</t>
  </si>
  <si>
    <t>Teignbridge 019</t>
  </si>
  <si>
    <t>E02004220</t>
  </si>
  <si>
    <t>Torridge 001</t>
  </si>
  <si>
    <t>E02004221</t>
  </si>
  <si>
    <t>Torridge 002</t>
  </si>
  <si>
    <t>E02004222</t>
  </si>
  <si>
    <t>Torridge 003</t>
  </si>
  <si>
    <t>E02004223</t>
  </si>
  <si>
    <t>Torridge 004</t>
  </si>
  <si>
    <t>E02004224</t>
  </si>
  <si>
    <t>Torridge 005</t>
  </si>
  <si>
    <t>E02004225</t>
  </si>
  <si>
    <t>Torridge 006</t>
  </si>
  <si>
    <t>E02004226</t>
  </si>
  <si>
    <t>Torridge 007</t>
  </si>
  <si>
    <t>E02004227</t>
  </si>
  <si>
    <t>Torridge 008</t>
  </si>
  <si>
    <t>E02004228</t>
  </si>
  <si>
    <t>Torridge 009</t>
  </si>
  <si>
    <t>E02004229</t>
  </si>
  <si>
    <t>West Devon 001</t>
  </si>
  <si>
    <t>E02004230</t>
  </si>
  <si>
    <t>West Devon 002</t>
  </si>
  <si>
    <t>E02004231</t>
  </si>
  <si>
    <t>West Devon 003</t>
  </si>
  <si>
    <t>E02004232</t>
  </si>
  <si>
    <t>West Devon 004</t>
  </si>
  <si>
    <t>E02004233</t>
  </si>
  <si>
    <t>West Devon 005</t>
  </si>
  <si>
    <t>E02004234</t>
  </si>
  <si>
    <t>West Devon 006</t>
  </si>
  <si>
    <t>E02004235</t>
  </si>
  <si>
    <t>West Devon 007</t>
  </si>
  <si>
    <t>E02004236</t>
  </si>
  <si>
    <t>Christchurch 001</t>
  </si>
  <si>
    <t>E02004237</t>
  </si>
  <si>
    <t>Christchurch 002</t>
  </si>
  <si>
    <t>E02004238</t>
  </si>
  <si>
    <t>Christchurch 003</t>
  </si>
  <si>
    <t>E02004239</t>
  </si>
  <si>
    <t>Christchurch 004</t>
  </si>
  <si>
    <t>E02004240</t>
  </si>
  <si>
    <t>Christchurch 005</t>
  </si>
  <si>
    <t>E02004241</t>
  </si>
  <si>
    <t>Christchurch 006</t>
  </si>
  <si>
    <t>E02004242</t>
  </si>
  <si>
    <t>Christchurch 007</t>
  </si>
  <si>
    <t>E02004243</t>
  </si>
  <si>
    <t>East Dorset 001</t>
  </si>
  <si>
    <t>E02004244</t>
  </si>
  <si>
    <t>East Dorset 002</t>
  </si>
  <si>
    <t>E02004245</t>
  </si>
  <si>
    <t>East Dorset 003</t>
  </si>
  <si>
    <t>E02004246</t>
  </si>
  <si>
    <t>East Dorset 004</t>
  </si>
  <si>
    <t>E02004247</t>
  </si>
  <si>
    <t>East Dorset 005</t>
  </si>
  <si>
    <t>E02004248</t>
  </si>
  <si>
    <t>East Dorset 006</t>
  </si>
  <si>
    <t>E02004249</t>
  </si>
  <si>
    <t>East Dorset 007</t>
  </si>
  <si>
    <t>E02004250</t>
  </si>
  <si>
    <t>East Dorset 008</t>
  </si>
  <si>
    <t>E02004251</t>
  </si>
  <si>
    <t>East Dorset 009</t>
  </si>
  <si>
    <t>E02004252</t>
  </si>
  <si>
    <t>East Dorset 010</t>
  </si>
  <si>
    <t>E02004253</t>
  </si>
  <si>
    <t>East Dorset 011</t>
  </si>
  <si>
    <t>E02004254</t>
  </si>
  <si>
    <t>East Dorset 012</t>
  </si>
  <si>
    <t>E02004255</t>
  </si>
  <si>
    <t>North Dorset 001</t>
  </si>
  <si>
    <t>E02004256</t>
  </si>
  <si>
    <t>North Dorset 002</t>
  </si>
  <si>
    <t>E02004257</t>
  </si>
  <si>
    <t>North Dorset 003</t>
  </si>
  <si>
    <t>E02004258</t>
  </si>
  <si>
    <t>North Dorset 004</t>
  </si>
  <si>
    <t>E02004259</t>
  </si>
  <si>
    <t>North Dorset 005</t>
  </si>
  <si>
    <t>E02004260</t>
  </si>
  <si>
    <t>North Dorset 006</t>
  </si>
  <si>
    <t>E02004261</t>
  </si>
  <si>
    <t>North Dorset 007</t>
  </si>
  <si>
    <t>E02004262</t>
  </si>
  <si>
    <t>North Dorset 008</t>
  </si>
  <si>
    <t>E02004263</t>
  </si>
  <si>
    <t>Purbeck 001</t>
  </si>
  <si>
    <t>E02004264</t>
  </si>
  <si>
    <t>Purbeck 002</t>
  </si>
  <si>
    <t>E02004265</t>
  </si>
  <si>
    <t>Purbeck 003</t>
  </si>
  <si>
    <t>E02004266</t>
  </si>
  <si>
    <t>Purbeck 004</t>
  </si>
  <si>
    <t>E02004267</t>
  </si>
  <si>
    <t>Purbeck 005</t>
  </si>
  <si>
    <t>E02004268</t>
  </si>
  <si>
    <t>Purbeck 006</t>
  </si>
  <si>
    <t>E02004269</t>
  </si>
  <si>
    <t>West Dorset 001</t>
  </si>
  <si>
    <t>E02004270</t>
  </si>
  <si>
    <t>West Dorset 002</t>
  </si>
  <si>
    <t>E02004271</t>
  </si>
  <si>
    <t>West Dorset 003</t>
  </si>
  <si>
    <t>E02004272</t>
  </si>
  <si>
    <t>West Dorset 004</t>
  </si>
  <si>
    <t>E02004273</t>
  </si>
  <si>
    <t>West Dorset 005</t>
  </si>
  <si>
    <t>E02004274</t>
  </si>
  <si>
    <t>West Dorset 006</t>
  </si>
  <si>
    <t>E02004275</t>
  </si>
  <si>
    <t>West Dorset 007</t>
  </si>
  <si>
    <t>E02004276</t>
  </si>
  <si>
    <t>West Dorset 008</t>
  </si>
  <si>
    <t>E02004277</t>
  </si>
  <si>
    <t>West Dorset 009</t>
  </si>
  <si>
    <t>E02004278</t>
  </si>
  <si>
    <t>West Dorset 010</t>
  </si>
  <si>
    <t>E02004279</t>
  </si>
  <si>
    <t>West Dorset 011</t>
  </si>
  <si>
    <t>E02004280</t>
  </si>
  <si>
    <t>West Dorset 012</t>
  </si>
  <si>
    <t>E02004281</t>
  </si>
  <si>
    <t>Weymouth and Portland 001</t>
  </si>
  <si>
    <t>E02004282</t>
  </si>
  <si>
    <t>Weymouth and Portland 002</t>
  </si>
  <si>
    <t>E02004283</t>
  </si>
  <si>
    <t>Weymouth and Portland 003</t>
  </si>
  <si>
    <t>E02004284</t>
  </si>
  <si>
    <t>Weymouth and Portland 004</t>
  </si>
  <si>
    <t>E02004285</t>
  </si>
  <si>
    <t>Weymouth and Portland 005</t>
  </si>
  <si>
    <t>E02004286</t>
  </si>
  <si>
    <t>Weymouth and Portland 006</t>
  </si>
  <si>
    <t>E02004287</t>
  </si>
  <si>
    <t>Weymouth and Portland 007</t>
  </si>
  <si>
    <t>E02004288</t>
  </si>
  <si>
    <t>Weymouth and Portland 008</t>
  </si>
  <si>
    <t>E02004289</t>
  </si>
  <si>
    <t>Weymouth and Portland 009</t>
  </si>
  <si>
    <t>E02004290</t>
  </si>
  <si>
    <t>County Durham 002</t>
  </si>
  <si>
    <t>E02004291</t>
  </si>
  <si>
    <t>County Durham 005</t>
  </si>
  <si>
    <t>E02004292</t>
  </si>
  <si>
    <t>County Durham 007</t>
  </si>
  <si>
    <t>E02004293</t>
  </si>
  <si>
    <t>County Durham 011</t>
  </si>
  <si>
    <t>E02004294</t>
  </si>
  <si>
    <t>County Durham 013</t>
  </si>
  <si>
    <t>E02004295</t>
  </si>
  <si>
    <t>County Durham 015</t>
  </si>
  <si>
    <t>E02004296</t>
  </si>
  <si>
    <t>County Durham 019</t>
  </si>
  <si>
    <t>E02004297</t>
  </si>
  <si>
    <t>County Durham 001</t>
  </si>
  <si>
    <t>E02004298</t>
  </si>
  <si>
    <t>County Durham 003</t>
  </si>
  <si>
    <t>E02004299</t>
  </si>
  <si>
    <t>County Durham 004</t>
  </si>
  <si>
    <t>E02004300</t>
  </si>
  <si>
    <t>County Durham 006</t>
  </si>
  <si>
    <t>E02004301</t>
  </si>
  <si>
    <t>County Durham 008</t>
  </si>
  <si>
    <t>E02004302</t>
  </si>
  <si>
    <t>County Durham 009</t>
  </si>
  <si>
    <t>E02004303</t>
  </si>
  <si>
    <t>County Durham 010</t>
  </si>
  <si>
    <t>E02004304</t>
  </si>
  <si>
    <t>County Durham 012</t>
  </si>
  <si>
    <t>E02004305</t>
  </si>
  <si>
    <t>County Durham 014</t>
  </si>
  <si>
    <t>E02004306</t>
  </si>
  <si>
    <t>County Durham 020</t>
  </si>
  <si>
    <t>E02004307</t>
  </si>
  <si>
    <t>County Durham 024</t>
  </si>
  <si>
    <t>E02004308</t>
  </si>
  <si>
    <t>County Durham 022</t>
  </si>
  <si>
    <t>E02004309</t>
  </si>
  <si>
    <t>County Durham 023</t>
  </si>
  <si>
    <t>E02004310</t>
  </si>
  <si>
    <t>County Durham 026</t>
  </si>
  <si>
    <t>E02004311</t>
  </si>
  <si>
    <t>County Durham 027</t>
  </si>
  <si>
    <t>E02004312</t>
  </si>
  <si>
    <t>County Durham 028</t>
  </si>
  <si>
    <t>E02004313</t>
  </si>
  <si>
    <t>County Durham 029</t>
  </si>
  <si>
    <t>E02004314</t>
  </si>
  <si>
    <t>County Durham 030</t>
  </si>
  <si>
    <t>E02004315</t>
  </si>
  <si>
    <t>County Durham 033</t>
  </si>
  <si>
    <t>E02004316</t>
  </si>
  <si>
    <t>County Durham 031</t>
  </si>
  <si>
    <t>E02004317</t>
  </si>
  <si>
    <t>County Durham 038</t>
  </si>
  <si>
    <t>E02004318</t>
  </si>
  <si>
    <t>County Durham 041</t>
  </si>
  <si>
    <t>E02004319</t>
  </si>
  <si>
    <t>County Durham 044</t>
  </si>
  <si>
    <t>E02004320</t>
  </si>
  <si>
    <t>County Durham 016</t>
  </si>
  <si>
    <t>E02004321</t>
  </si>
  <si>
    <t>County Durham 017</t>
  </si>
  <si>
    <t>E02004322</t>
  </si>
  <si>
    <t>County Durham 018</t>
  </si>
  <si>
    <t>E02004323</t>
  </si>
  <si>
    <t>County Durham 021</t>
  </si>
  <si>
    <t>E02004324</t>
  </si>
  <si>
    <t>County Durham 025</t>
  </si>
  <si>
    <t>E02004325</t>
  </si>
  <si>
    <t>County Durham 032</t>
  </si>
  <si>
    <t>E02004326</t>
  </si>
  <si>
    <t>County Durham 034</t>
  </si>
  <si>
    <t>E02004327</t>
  </si>
  <si>
    <t>County Durham 036</t>
  </si>
  <si>
    <t>E02004328</t>
  </si>
  <si>
    <t>County Durham 035</t>
  </si>
  <si>
    <t>E02004329</t>
  </si>
  <si>
    <t>County Durham 037</t>
  </si>
  <si>
    <t>E02004330</t>
  </si>
  <si>
    <t>County Durham 039</t>
  </si>
  <si>
    <t>E02004331</t>
  </si>
  <si>
    <t>County Durham 040</t>
  </si>
  <si>
    <t>E02004332</t>
  </si>
  <si>
    <t>County Durham 043</t>
  </si>
  <si>
    <t>E02004333</t>
  </si>
  <si>
    <t>County Durham 047</t>
  </si>
  <si>
    <t>E02004334</t>
  </si>
  <si>
    <t>County Durham 048</t>
  </si>
  <si>
    <t>E02004335</t>
  </si>
  <si>
    <t>County Durham 049</t>
  </si>
  <si>
    <t>E02004336</t>
  </si>
  <si>
    <t>County Durham 050</t>
  </si>
  <si>
    <t>E02004337</t>
  </si>
  <si>
    <t>County Durham 052</t>
  </si>
  <si>
    <t>E02004338</t>
  </si>
  <si>
    <t>County Durham 053</t>
  </si>
  <si>
    <t>E02004339</t>
  </si>
  <si>
    <t>County Durham 054</t>
  </si>
  <si>
    <t>E02004340</t>
  </si>
  <si>
    <t>County Durham 059</t>
  </si>
  <si>
    <t>E02004341</t>
  </si>
  <si>
    <t>County Durham 060</t>
  </si>
  <si>
    <t>E02004342</t>
  </si>
  <si>
    <t>County Durham 061</t>
  </si>
  <si>
    <t>E02004343</t>
  </si>
  <si>
    <t>County Durham 062</t>
  </si>
  <si>
    <t>E02004344</t>
  </si>
  <si>
    <t>County Durham 063</t>
  </si>
  <si>
    <t>E02004345</t>
  </si>
  <si>
    <t>County Durham 064</t>
  </si>
  <si>
    <t>E02004346</t>
  </si>
  <si>
    <t>County Durham 065</t>
  </si>
  <si>
    <t>E02004347</t>
  </si>
  <si>
    <t>County Durham 066</t>
  </si>
  <si>
    <t>E02004348</t>
  </si>
  <si>
    <t>County Durham 042</t>
  </si>
  <si>
    <t>E02004349</t>
  </si>
  <si>
    <t>County Durham 045</t>
  </si>
  <si>
    <t>E02004350</t>
  </si>
  <si>
    <t>County Durham 046</t>
  </si>
  <si>
    <t>E02004351</t>
  </si>
  <si>
    <t>County Durham 051</t>
  </si>
  <si>
    <t>E02004352</t>
  </si>
  <si>
    <t>County Durham 055</t>
  </si>
  <si>
    <t>E02004353</t>
  </si>
  <si>
    <t>County Durham 056</t>
  </si>
  <si>
    <t>E02004354</t>
  </si>
  <si>
    <t>County Durham 057</t>
  </si>
  <si>
    <t>E02004355</t>
  </si>
  <si>
    <t>County Durham 058</t>
  </si>
  <si>
    <t>E02004356</t>
  </si>
  <si>
    <t>Eastbourne 001</t>
  </si>
  <si>
    <t>E02004357</t>
  </si>
  <si>
    <t>Eastbourne 002</t>
  </si>
  <si>
    <t>E02004358</t>
  </si>
  <si>
    <t>Eastbourne 003</t>
  </si>
  <si>
    <t>E02004359</t>
  </si>
  <si>
    <t>Eastbourne 004</t>
  </si>
  <si>
    <t>E02004361</t>
  </si>
  <si>
    <t>Eastbourne 006</t>
  </si>
  <si>
    <t>E02004362</t>
  </si>
  <si>
    <t>Eastbourne 007</t>
  </si>
  <si>
    <t>E02004363</t>
  </si>
  <si>
    <t>Eastbourne 008</t>
  </si>
  <si>
    <t>E02004364</t>
  </si>
  <si>
    <t>Eastbourne 009</t>
  </si>
  <si>
    <t>E02004365</t>
  </si>
  <si>
    <t>Eastbourne 010</t>
  </si>
  <si>
    <t>E02004366</t>
  </si>
  <si>
    <t>Eastbourne 011</t>
  </si>
  <si>
    <t>E02004367</t>
  </si>
  <si>
    <t>Eastbourne 012</t>
  </si>
  <si>
    <t>E02004368</t>
  </si>
  <si>
    <t>Hastings 001</t>
  </si>
  <si>
    <t>E02004369</t>
  </si>
  <si>
    <t>Hastings 002</t>
  </si>
  <si>
    <t>E02004370</t>
  </si>
  <si>
    <t>Hastings 003</t>
  </si>
  <si>
    <t>E02004371</t>
  </si>
  <si>
    <t>Hastings 004</t>
  </si>
  <si>
    <t>E02004372</t>
  </si>
  <si>
    <t>Hastings 005</t>
  </si>
  <si>
    <t>E02004373</t>
  </si>
  <si>
    <t>Hastings 006</t>
  </si>
  <si>
    <t>E02004374</t>
  </si>
  <si>
    <t>Hastings 007</t>
  </si>
  <si>
    <t>E02004375</t>
  </si>
  <si>
    <t>Hastings 008</t>
  </si>
  <si>
    <t>E02004376</t>
  </si>
  <si>
    <t>Hastings 009</t>
  </si>
  <si>
    <t>E02004377</t>
  </si>
  <si>
    <t>Hastings 010</t>
  </si>
  <si>
    <t>E02004378</t>
  </si>
  <si>
    <t>Hastings 011</t>
  </si>
  <si>
    <t>E02004379</t>
  </si>
  <si>
    <t>Lewes 001</t>
  </si>
  <si>
    <t>E02004380</t>
  </si>
  <si>
    <t>Lewes 002</t>
  </si>
  <si>
    <t>E02004381</t>
  </si>
  <si>
    <t>Lewes 003</t>
  </si>
  <si>
    <t>E02004382</t>
  </si>
  <si>
    <t>Lewes 004</t>
  </si>
  <si>
    <t>E02004383</t>
  </si>
  <si>
    <t>Lewes 005</t>
  </si>
  <si>
    <t>E02004384</t>
  </si>
  <si>
    <t>Lewes 006</t>
  </si>
  <si>
    <t>E02004385</t>
  </si>
  <si>
    <t>Lewes 007</t>
  </si>
  <si>
    <t>E02004386</t>
  </si>
  <si>
    <t>Lewes 008</t>
  </si>
  <si>
    <t>E02004387</t>
  </si>
  <si>
    <t>Lewes 009</t>
  </si>
  <si>
    <t>E02004388</t>
  </si>
  <si>
    <t>Lewes 010</t>
  </si>
  <si>
    <t>E02004389</t>
  </si>
  <si>
    <t>Lewes 011</t>
  </si>
  <si>
    <t>E02004390</t>
  </si>
  <si>
    <t>Lewes 012</t>
  </si>
  <si>
    <t>E02004391</t>
  </si>
  <si>
    <t>Lewes 013</t>
  </si>
  <si>
    <t>E02004392</t>
  </si>
  <si>
    <t>Rother 001</t>
  </si>
  <si>
    <t>E02004393</t>
  </si>
  <si>
    <t>Rother 002</t>
  </si>
  <si>
    <t>E02004394</t>
  </si>
  <si>
    <t>Rother 003</t>
  </si>
  <si>
    <t>E02004395</t>
  </si>
  <si>
    <t>Rother 004</t>
  </si>
  <si>
    <t>E02004396</t>
  </si>
  <si>
    <t>Rother 005</t>
  </si>
  <si>
    <t>E02004397</t>
  </si>
  <si>
    <t>Rother 006</t>
  </si>
  <si>
    <t>E02004398</t>
  </si>
  <si>
    <t>Rother 007</t>
  </si>
  <si>
    <t>E02004399</t>
  </si>
  <si>
    <t>Rother 008</t>
  </si>
  <si>
    <t>E02004400</t>
  </si>
  <si>
    <t>Rother 009</t>
  </si>
  <si>
    <t>E02004401</t>
  </si>
  <si>
    <t>Rother 010</t>
  </si>
  <si>
    <t>E02004402</t>
  </si>
  <si>
    <t>Rother 011</t>
  </si>
  <si>
    <t>E02004403</t>
  </si>
  <si>
    <t>Wealden 001</t>
  </si>
  <si>
    <t>E02004404</t>
  </si>
  <si>
    <t>Wealden 002</t>
  </si>
  <si>
    <t>E02004405</t>
  </si>
  <si>
    <t>Wealden 003</t>
  </si>
  <si>
    <t>E02004406</t>
  </si>
  <si>
    <t>Wealden 004</t>
  </si>
  <si>
    <t>E02004407</t>
  </si>
  <si>
    <t>Wealden 005</t>
  </si>
  <si>
    <t>E02004408</t>
  </si>
  <si>
    <t>Wealden 006</t>
  </si>
  <si>
    <t>E02004409</t>
  </si>
  <si>
    <t>Wealden 007</t>
  </si>
  <si>
    <t>E02004410</t>
  </si>
  <si>
    <t>Wealden 008</t>
  </si>
  <si>
    <t>E02004411</t>
  </si>
  <si>
    <t>Wealden 009</t>
  </si>
  <si>
    <t>E02004412</t>
  </si>
  <si>
    <t>Wealden 010</t>
  </si>
  <si>
    <t>E02004413</t>
  </si>
  <si>
    <t>Wealden 011</t>
  </si>
  <si>
    <t>E02004414</t>
  </si>
  <si>
    <t>Wealden 012</t>
  </si>
  <si>
    <t>E02004415</t>
  </si>
  <si>
    <t>Wealden 013</t>
  </si>
  <si>
    <t>E02004416</t>
  </si>
  <si>
    <t>Wealden 014</t>
  </si>
  <si>
    <t>E02004417</t>
  </si>
  <si>
    <t>Wealden 015</t>
  </si>
  <si>
    <t>E02004418</t>
  </si>
  <si>
    <t>Wealden 016</t>
  </si>
  <si>
    <t>E02004419</t>
  </si>
  <si>
    <t>Wealden 017</t>
  </si>
  <si>
    <t>E02004420</t>
  </si>
  <si>
    <t>Wealden 018</t>
  </si>
  <si>
    <t>E02004421</t>
  </si>
  <si>
    <t>Wealden 019</t>
  </si>
  <si>
    <t>E02004422</t>
  </si>
  <si>
    <t>Wealden 020</t>
  </si>
  <si>
    <t>E02004423</t>
  </si>
  <si>
    <t>Wealden 021</t>
  </si>
  <si>
    <t>E02004424</t>
  </si>
  <si>
    <t>Basildon 001</t>
  </si>
  <si>
    <t>E02004425</t>
  </si>
  <si>
    <t>Basildon 002</t>
  </si>
  <si>
    <t>E02004426</t>
  </si>
  <si>
    <t>Basildon 003</t>
  </si>
  <si>
    <t>E02004427</t>
  </si>
  <si>
    <t>Basildon 004</t>
  </si>
  <si>
    <t>E02004428</t>
  </si>
  <si>
    <t>Basildon 005</t>
  </si>
  <si>
    <t>E02004429</t>
  </si>
  <si>
    <t>Basildon 006</t>
  </si>
  <si>
    <t>E02004430</t>
  </si>
  <si>
    <t>Basildon 007</t>
  </si>
  <si>
    <t>E02004431</t>
  </si>
  <si>
    <t>Basildon 008</t>
  </si>
  <si>
    <t>E02004432</t>
  </si>
  <si>
    <t>Basildon 009</t>
  </si>
  <si>
    <t>E02004433</t>
  </si>
  <si>
    <t>Basildon 010</t>
  </si>
  <si>
    <t>E02004434</t>
  </si>
  <si>
    <t>Basildon 011</t>
  </si>
  <si>
    <t>E02004435</t>
  </si>
  <si>
    <t>Basildon 012</t>
  </si>
  <si>
    <t>E02004436</t>
  </si>
  <si>
    <t>Basildon 013</t>
  </si>
  <si>
    <t>E02004437</t>
  </si>
  <si>
    <t>Basildon 014</t>
  </si>
  <si>
    <t>E02004438</t>
  </si>
  <si>
    <t>Basildon 015</t>
  </si>
  <si>
    <t>E02004439</t>
  </si>
  <si>
    <t>Basildon 016</t>
  </si>
  <si>
    <t>E02004440</t>
  </si>
  <si>
    <t>Basildon 017</t>
  </si>
  <si>
    <t>E02004441</t>
  </si>
  <si>
    <t>Basildon 018</t>
  </si>
  <si>
    <t>E02004442</t>
  </si>
  <si>
    <t>Basildon 019</t>
  </si>
  <si>
    <t>E02004443</t>
  </si>
  <si>
    <t>Basildon 020</t>
  </si>
  <si>
    <t>E02004444</t>
  </si>
  <si>
    <t>Basildon 021</t>
  </si>
  <si>
    <t>E02004445</t>
  </si>
  <si>
    <t>Basildon 022</t>
  </si>
  <si>
    <t>E02004446</t>
  </si>
  <si>
    <t>Braintree 001</t>
  </si>
  <si>
    <t>E02004447</t>
  </si>
  <si>
    <t>Braintree 002</t>
  </si>
  <si>
    <t>E02004448</t>
  </si>
  <si>
    <t>Braintree 003</t>
  </si>
  <si>
    <t>E02004449</t>
  </si>
  <si>
    <t>Braintree 004</t>
  </si>
  <si>
    <t>E02004450</t>
  </si>
  <si>
    <t>Braintree 005</t>
  </si>
  <si>
    <t>E02004451</t>
  </si>
  <si>
    <t>Braintree 006</t>
  </si>
  <si>
    <t>E02004452</t>
  </si>
  <si>
    <t>Braintree 007</t>
  </si>
  <si>
    <t>E02004453</t>
  </si>
  <si>
    <t>Braintree 008</t>
  </si>
  <si>
    <t>E02004454</t>
  </si>
  <si>
    <t>Braintree 009</t>
  </si>
  <si>
    <t>E02004455</t>
  </si>
  <si>
    <t>Braintree 010</t>
  </si>
  <si>
    <t>E02004456</t>
  </si>
  <si>
    <t>Braintree 011</t>
  </si>
  <si>
    <t>E02004457</t>
  </si>
  <si>
    <t>Braintree 012</t>
  </si>
  <si>
    <t>E02004458</t>
  </si>
  <si>
    <t>Braintree 013</t>
  </si>
  <si>
    <t>E02004459</t>
  </si>
  <si>
    <t>Braintree 014</t>
  </si>
  <si>
    <t>E02004460</t>
  </si>
  <si>
    <t>Braintree 015</t>
  </si>
  <si>
    <t>E02004461</t>
  </si>
  <si>
    <t>Braintree 016</t>
  </si>
  <si>
    <t>E02004462</t>
  </si>
  <si>
    <t>Braintree 017</t>
  </si>
  <si>
    <t>E02004463</t>
  </si>
  <si>
    <t>Braintree 018</t>
  </si>
  <si>
    <t>E02004464</t>
  </si>
  <si>
    <t>Brentwood 001</t>
  </si>
  <si>
    <t>E02004465</t>
  </si>
  <si>
    <t>Brentwood 002</t>
  </si>
  <si>
    <t>E02004466</t>
  </si>
  <si>
    <t>Brentwood 003</t>
  </si>
  <si>
    <t>E02004467</t>
  </si>
  <si>
    <t>Brentwood 004</t>
  </si>
  <si>
    <t>E02004468</t>
  </si>
  <si>
    <t>Brentwood 005</t>
  </si>
  <si>
    <t>E02004469</t>
  </si>
  <si>
    <t>Brentwood 006</t>
  </si>
  <si>
    <t>E02004470</t>
  </si>
  <si>
    <t>Brentwood 007</t>
  </si>
  <si>
    <t>E02004471</t>
  </si>
  <si>
    <t>Brentwood 008</t>
  </si>
  <si>
    <t>E02004472</t>
  </si>
  <si>
    <t>Brentwood 009</t>
  </si>
  <si>
    <t>E02004473</t>
  </si>
  <si>
    <t>Castle Point 001</t>
  </si>
  <si>
    <t>E02004474</t>
  </si>
  <si>
    <t>Castle Point 002</t>
  </si>
  <si>
    <t>E02004475</t>
  </si>
  <si>
    <t>Castle Point 003</t>
  </si>
  <si>
    <t>E02004476</t>
  </si>
  <si>
    <t>Castle Point 004</t>
  </si>
  <si>
    <t>E02004477</t>
  </si>
  <si>
    <t>Castle Point 005</t>
  </si>
  <si>
    <t>E02004478</t>
  </si>
  <si>
    <t>Castle Point 006</t>
  </si>
  <si>
    <t>E02004479</t>
  </si>
  <si>
    <t>Castle Point 007</t>
  </si>
  <si>
    <t>E02004480</t>
  </si>
  <si>
    <t>Castle Point 008</t>
  </si>
  <si>
    <t>E02004481</t>
  </si>
  <si>
    <t>Castle Point 009</t>
  </si>
  <si>
    <t>E02004482</t>
  </si>
  <si>
    <t>Castle Point 010</t>
  </si>
  <si>
    <t>E02004483</t>
  </si>
  <si>
    <t>Castle Point 011</t>
  </si>
  <si>
    <t>E02004484</t>
  </si>
  <si>
    <t>Castle Point 012</t>
  </si>
  <si>
    <t>E02004485</t>
  </si>
  <si>
    <t>Chelmsford 001</t>
  </si>
  <si>
    <t>E02004486</t>
  </si>
  <si>
    <t>Chelmsford 002</t>
  </si>
  <si>
    <t>E02004487</t>
  </si>
  <si>
    <t>Chelmsford 003</t>
  </si>
  <si>
    <t>E02004488</t>
  </si>
  <si>
    <t>Chelmsford 004</t>
  </si>
  <si>
    <t>E02004489</t>
  </si>
  <si>
    <t>Chelmsford 005</t>
  </si>
  <si>
    <t>E02004490</t>
  </si>
  <si>
    <t>Chelmsford 006</t>
  </si>
  <si>
    <t>E02004491</t>
  </si>
  <si>
    <t>Chelmsford 007</t>
  </si>
  <si>
    <t>E02004492</t>
  </si>
  <si>
    <t>Chelmsford 008</t>
  </si>
  <si>
    <t>E02004493</t>
  </si>
  <si>
    <t>Chelmsford 009</t>
  </si>
  <si>
    <t>E02004494</t>
  </si>
  <si>
    <t>Chelmsford 010</t>
  </si>
  <si>
    <t>E02004495</t>
  </si>
  <si>
    <t>Chelmsford 011</t>
  </si>
  <si>
    <t>E02004496</t>
  </si>
  <si>
    <t>Chelmsford 012</t>
  </si>
  <si>
    <t>E02004497</t>
  </si>
  <si>
    <t>Chelmsford 013</t>
  </si>
  <si>
    <t>E02004498</t>
  </si>
  <si>
    <t>Chelmsford 014</t>
  </si>
  <si>
    <t>E02004499</t>
  </si>
  <si>
    <t>Chelmsford 015</t>
  </si>
  <si>
    <t>E02004500</t>
  </si>
  <si>
    <t>Chelmsford 016</t>
  </si>
  <si>
    <t>E02004501</t>
  </si>
  <si>
    <t>Chelmsford 017</t>
  </si>
  <si>
    <t>E02004502</t>
  </si>
  <si>
    <t>Chelmsford 018</t>
  </si>
  <si>
    <t>E02004503</t>
  </si>
  <si>
    <t>Chelmsford 019</t>
  </si>
  <si>
    <t>E02004504</t>
  </si>
  <si>
    <t>Chelmsford 020</t>
  </si>
  <si>
    <t>E02004505</t>
  </si>
  <si>
    <t>Chelmsford 021</t>
  </si>
  <si>
    <t>E02004506</t>
  </si>
  <si>
    <t>Colchester 001</t>
  </si>
  <si>
    <t>E02004507</t>
  </si>
  <si>
    <t>Colchester 002</t>
  </si>
  <si>
    <t>E02004508</t>
  </si>
  <si>
    <t>Colchester 003</t>
  </si>
  <si>
    <t>E02004509</t>
  </si>
  <si>
    <t>Colchester 004</t>
  </si>
  <si>
    <t>E02004512</t>
  </si>
  <si>
    <t>Colchester 007</t>
  </si>
  <si>
    <t>E02004513</t>
  </si>
  <si>
    <t>Colchester 008</t>
  </si>
  <si>
    <t>E02004514</t>
  </si>
  <si>
    <t>Colchester 009</t>
  </si>
  <si>
    <t>E02004515</t>
  </si>
  <si>
    <t>Colchester 010</t>
  </si>
  <si>
    <t>E02004516</t>
  </si>
  <si>
    <t>Colchester 011</t>
  </si>
  <si>
    <t>E02004517</t>
  </si>
  <si>
    <t>Colchester 012</t>
  </si>
  <si>
    <t>E02004518</t>
  </si>
  <si>
    <t>Colchester 013</t>
  </si>
  <si>
    <t>E02004519</t>
  </si>
  <si>
    <t>Colchester 014</t>
  </si>
  <si>
    <t>E02004520</t>
  </si>
  <si>
    <t>Colchester 015</t>
  </si>
  <si>
    <t>E02004521</t>
  </si>
  <si>
    <t>Colchester 016</t>
  </si>
  <si>
    <t>E02004522</t>
  </si>
  <si>
    <t>Colchester 017</t>
  </si>
  <si>
    <t>E02004523</t>
  </si>
  <si>
    <t>Colchester 018</t>
  </si>
  <si>
    <t>E02004524</t>
  </si>
  <si>
    <t>Colchester 019</t>
  </si>
  <si>
    <t>E02004525</t>
  </si>
  <si>
    <t>Colchester 020</t>
  </si>
  <si>
    <t>E02004526</t>
  </si>
  <si>
    <t>Colchester 021</t>
  </si>
  <si>
    <t>E02004527</t>
  </si>
  <si>
    <t>Epping Forest 001</t>
  </si>
  <si>
    <t>E02004528</t>
  </si>
  <si>
    <t>Epping Forest 002</t>
  </si>
  <si>
    <t>E02004529</t>
  </si>
  <si>
    <t>Epping Forest 003</t>
  </si>
  <si>
    <t>E02004530</t>
  </si>
  <si>
    <t>Epping Forest 004</t>
  </si>
  <si>
    <t>E02004531</t>
  </si>
  <si>
    <t>Epping Forest 005</t>
  </si>
  <si>
    <t>E02004532</t>
  </si>
  <si>
    <t>Epping Forest 006</t>
  </si>
  <si>
    <t>E02004533</t>
  </si>
  <si>
    <t>Epping Forest 007</t>
  </si>
  <si>
    <t>E02004534</t>
  </si>
  <si>
    <t>Epping Forest 008</t>
  </si>
  <si>
    <t>E02004535</t>
  </si>
  <si>
    <t>Epping Forest 009</t>
  </si>
  <si>
    <t>E02004536</t>
  </si>
  <si>
    <t>Epping Forest 010</t>
  </si>
  <si>
    <t>E02004537</t>
  </si>
  <si>
    <t>Epping Forest 011</t>
  </si>
  <si>
    <t>E02004538</t>
  </si>
  <si>
    <t>Epping Forest 012</t>
  </si>
  <si>
    <t>E02004539</t>
  </si>
  <si>
    <t>Epping Forest 013</t>
  </si>
  <si>
    <t>E02004540</t>
  </si>
  <si>
    <t>Epping Forest 014</t>
  </si>
  <si>
    <t>E02004541</t>
  </si>
  <si>
    <t>Epping Forest 015</t>
  </si>
  <si>
    <t>E02004542</t>
  </si>
  <si>
    <t>Epping Forest 016</t>
  </si>
  <si>
    <t>E02004543</t>
  </si>
  <si>
    <t>Epping Forest 017</t>
  </si>
  <si>
    <t>E02004544</t>
  </si>
  <si>
    <t>Harlow 001</t>
  </si>
  <si>
    <t>E02004545</t>
  </si>
  <si>
    <t>Harlow 002</t>
  </si>
  <si>
    <t>E02004546</t>
  </si>
  <si>
    <t>Harlow 003</t>
  </si>
  <si>
    <t>E02004547</t>
  </si>
  <si>
    <t>Harlow 004</t>
  </si>
  <si>
    <t>E02004548</t>
  </si>
  <si>
    <t>Harlow 005</t>
  </si>
  <si>
    <t>E02004549</t>
  </si>
  <si>
    <t>Harlow 006</t>
  </si>
  <si>
    <t>E02004550</t>
  </si>
  <si>
    <t>Harlow 007</t>
  </si>
  <si>
    <t>E02004551</t>
  </si>
  <si>
    <t>Harlow 008</t>
  </si>
  <si>
    <t>E02004552</t>
  </si>
  <si>
    <t>Harlow 009</t>
  </si>
  <si>
    <t>E02004553</t>
  </si>
  <si>
    <t>Harlow 010</t>
  </si>
  <si>
    <t>E02004554</t>
  </si>
  <si>
    <t>Harlow 011</t>
  </si>
  <si>
    <t>E02004555</t>
  </si>
  <si>
    <t>Maldon 001</t>
  </si>
  <si>
    <t>E02004556</t>
  </si>
  <si>
    <t>Maldon 002</t>
  </si>
  <si>
    <t>E02004557</t>
  </si>
  <si>
    <t>Maldon 003</t>
  </si>
  <si>
    <t>E02004558</t>
  </si>
  <si>
    <t>Maldon 004</t>
  </si>
  <si>
    <t>E02004559</t>
  </si>
  <si>
    <t>Maldon 005</t>
  </si>
  <si>
    <t>E02004560</t>
  </si>
  <si>
    <t>Maldon 006</t>
  </si>
  <si>
    <t>E02004561</t>
  </si>
  <si>
    <t>Maldon 007</t>
  </si>
  <si>
    <t>E02004562</t>
  </si>
  <si>
    <t>Maldon 008</t>
  </si>
  <si>
    <t>E02004563</t>
  </si>
  <si>
    <t>Rochford 001</t>
  </si>
  <si>
    <t>E02004564</t>
  </si>
  <si>
    <t>Rochford 002</t>
  </si>
  <si>
    <t>E02004565</t>
  </si>
  <si>
    <t>Rochford 003</t>
  </si>
  <si>
    <t>E02004566</t>
  </si>
  <si>
    <t>Rochford 004</t>
  </si>
  <si>
    <t>E02004567</t>
  </si>
  <si>
    <t>Rochford 005</t>
  </si>
  <si>
    <t>E02004568</t>
  </si>
  <si>
    <t>Rochford 006</t>
  </si>
  <si>
    <t>E02004569</t>
  </si>
  <si>
    <t>Rochford 007</t>
  </si>
  <si>
    <t>E02004570</t>
  </si>
  <si>
    <t>Rochford 008</t>
  </si>
  <si>
    <t>E02004571</t>
  </si>
  <si>
    <t>Rochford 009</t>
  </si>
  <si>
    <t>E02004572</t>
  </si>
  <si>
    <t>Rochford 010</t>
  </si>
  <si>
    <t>E02004573</t>
  </si>
  <si>
    <t>Tendring 001</t>
  </si>
  <si>
    <t>E02004574</t>
  </si>
  <si>
    <t>Tendring 002</t>
  </si>
  <si>
    <t>E02004575</t>
  </si>
  <si>
    <t>Tendring 003</t>
  </si>
  <si>
    <t>E02004576</t>
  </si>
  <si>
    <t>Tendring 004</t>
  </si>
  <si>
    <t>E02004577</t>
  </si>
  <si>
    <t>Tendring 005</t>
  </si>
  <si>
    <t>E02004578</t>
  </si>
  <si>
    <t>Tendring 006</t>
  </si>
  <si>
    <t>E02004579</t>
  </si>
  <si>
    <t>Tendring 007</t>
  </si>
  <si>
    <t>E02004580</t>
  </si>
  <si>
    <t>Tendring 008</t>
  </si>
  <si>
    <t>E02004581</t>
  </si>
  <si>
    <t>Tendring 009</t>
  </si>
  <si>
    <t>E02004582</t>
  </si>
  <si>
    <t>Tendring 010</t>
  </si>
  <si>
    <t>E02004583</t>
  </si>
  <si>
    <t>Tendring 011</t>
  </si>
  <si>
    <t>E02004584</t>
  </si>
  <si>
    <t>Tendring 012</t>
  </si>
  <si>
    <t>E02004585</t>
  </si>
  <si>
    <t>Tendring 013</t>
  </si>
  <si>
    <t>E02004586</t>
  </si>
  <si>
    <t>Tendring 014</t>
  </si>
  <si>
    <t>E02004587</t>
  </si>
  <si>
    <t>Tendring 015</t>
  </si>
  <si>
    <t>E02004588</t>
  </si>
  <si>
    <t>Tendring 016</t>
  </si>
  <si>
    <t>E02004589</t>
  </si>
  <si>
    <t>Tendring 017</t>
  </si>
  <si>
    <t>E02004590</t>
  </si>
  <si>
    <t>Tendring 018</t>
  </si>
  <si>
    <t>E02004591</t>
  </si>
  <si>
    <t>Uttlesford 001</t>
  </si>
  <si>
    <t>E02004592</t>
  </si>
  <si>
    <t>Uttlesford 002</t>
  </si>
  <si>
    <t>E02004593</t>
  </si>
  <si>
    <t>Uttlesford 003</t>
  </si>
  <si>
    <t>E02004594</t>
  </si>
  <si>
    <t>Uttlesford 004</t>
  </si>
  <si>
    <t>E02004595</t>
  </si>
  <si>
    <t>Uttlesford 005</t>
  </si>
  <si>
    <t>E02004596</t>
  </si>
  <si>
    <t>Uttlesford 006</t>
  </si>
  <si>
    <t>E02004597</t>
  </si>
  <si>
    <t>Uttlesford 007</t>
  </si>
  <si>
    <t>E02004598</t>
  </si>
  <si>
    <t>Uttlesford 008</t>
  </si>
  <si>
    <t>E02004599</t>
  </si>
  <si>
    <t>Uttlesford 009</t>
  </si>
  <si>
    <t>E02004600</t>
  </si>
  <si>
    <t>Cheltenham 001</t>
  </si>
  <si>
    <t>E02004601</t>
  </si>
  <si>
    <t>Cheltenham 002</t>
  </si>
  <si>
    <t>E02004602</t>
  </si>
  <si>
    <t>Cheltenham 003</t>
  </si>
  <si>
    <t>E02004603</t>
  </si>
  <si>
    <t>Cheltenham 004</t>
  </si>
  <si>
    <t>E02004604</t>
  </si>
  <si>
    <t>Cheltenham 005</t>
  </si>
  <si>
    <t>E02004605</t>
  </si>
  <si>
    <t>Cheltenham 006</t>
  </si>
  <si>
    <t>E02004606</t>
  </si>
  <si>
    <t>Cheltenham 007</t>
  </si>
  <si>
    <t>E02004607</t>
  </si>
  <si>
    <t>Cheltenham 008</t>
  </si>
  <si>
    <t>E02004608</t>
  </si>
  <si>
    <t>Cheltenham 009</t>
  </si>
  <si>
    <t>E02004609</t>
  </si>
  <si>
    <t>Cheltenham 010</t>
  </si>
  <si>
    <t>E02004610</t>
  </si>
  <si>
    <t>Cheltenham 011</t>
  </si>
  <si>
    <t>E02004611</t>
  </si>
  <si>
    <t>Cheltenham 012</t>
  </si>
  <si>
    <t>E02004612</t>
  </si>
  <si>
    <t>Cheltenham 013</t>
  </si>
  <si>
    <t>E02004613</t>
  </si>
  <si>
    <t>Cheltenham 014</t>
  </si>
  <si>
    <t>E02004614</t>
  </si>
  <si>
    <t>Cheltenham 015</t>
  </si>
  <si>
    <t>E02004615</t>
  </si>
  <si>
    <t>Cotswold 001</t>
  </si>
  <si>
    <t>E02004616</t>
  </si>
  <si>
    <t>Cotswold 002</t>
  </si>
  <si>
    <t>E02004617</t>
  </si>
  <si>
    <t>Cotswold 003</t>
  </si>
  <si>
    <t>E02004618</t>
  </si>
  <si>
    <t>Cotswold 004</t>
  </si>
  <si>
    <t>E02004619</t>
  </si>
  <si>
    <t>Cotswold 005</t>
  </si>
  <si>
    <t>E02004620</t>
  </si>
  <si>
    <t>Cotswold 006</t>
  </si>
  <si>
    <t>E02004621</t>
  </si>
  <si>
    <t>Cotswold 007</t>
  </si>
  <si>
    <t>E02004622</t>
  </si>
  <si>
    <t>Cotswold 008</t>
  </si>
  <si>
    <t>E02004623</t>
  </si>
  <si>
    <t>Cotswold 009</t>
  </si>
  <si>
    <t>E02004624</t>
  </si>
  <si>
    <t>Cotswold 010</t>
  </si>
  <si>
    <t>E02004625</t>
  </si>
  <si>
    <t>Cotswold 011</t>
  </si>
  <si>
    <t>E02004626</t>
  </si>
  <si>
    <t>Forest of Dean 001</t>
  </si>
  <si>
    <t>E02004627</t>
  </si>
  <si>
    <t>Forest of Dean 002</t>
  </si>
  <si>
    <t>E02004628</t>
  </si>
  <si>
    <t>Forest of Dean 003</t>
  </si>
  <si>
    <t>E02004629</t>
  </si>
  <si>
    <t>Forest of Dean 004</t>
  </si>
  <si>
    <t>E02004630</t>
  </si>
  <si>
    <t>Forest of Dean 005</t>
  </si>
  <si>
    <t>E02004631</t>
  </si>
  <si>
    <t>Forest of Dean 006</t>
  </si>
  <si>
    <t>E02004632</t>
  </si>
  <si>
    <t>Forest of Dean 007</t>
  </si>
  <si>
    <t>E02004633</t>
  </si>
  <si>
    <t>Forest of Dean 008</t>
  </si>
  <si>
    <t>E02004634</t>
  </si>
  <si>
    <t>Forest of Dean 009</t>
  </si>
  <si>
    <t>E02004635</t>
  </si>
  <si>
    <t>Forest of Dean 010</t>
  </si>
  <si>
    <t>E02004636</t>
  </si>
  <si>
    <t>Gloucester 001</t>
  </si>
  <si>
    <t>E02004637</t>
  </si>
  <si>
    <t>Gloucester 002</t>
  </si>
  <si>
    <t>E02004638</t>
  </si>
  <si>
    <t>Gloucester 003</t>
  </si>
  <si>
    <t>E02004639</t>
  </si>
  <si>
    <t>Gloucester 004</t>
  </si>
  <si>
    <t>E02004640</t>
  </si>
  <si>
    <t>Gloucester 005</t>
  </si>
  <si>
    <t>E02004641</t>
  </si>
  <si>
    <t>Gloucester 006</t>
  </si>
  <si>
    <t>E02004642</t>
  </si>
  <si>
    <t>Gloucester 007</t>
  </si>
  <si>
    <t>E02004643</t>
  </si>
  <si>
    <t>Gloucester 008</t>
  </si>
  <si>
    <t>E02004644</t>
  </si>
  <si>
    <t>Gloucester 009</t>
  </si>
  <si>
    <t>E02004645</t>
  </si>
  <si>
    <t>Gloucester 010</t>
  </si>
  <si>
    <t>E02004646</t>
  </si>
  <si>
    <t>Gloucester 011</t>
  </si>
  <si>
    <t>E02004647</t>
  </si>
  <si>
    <t>Gloucester 012</t>
  </si>
  <si>
    <t>E02004648</t>
  </si>
  <si>
    <t>Gloucester 013</t>
  </si>
  <si>
    <t>E02004649</t>
  </si>
  <si>
    <t>Gloucester 014</t>
  </si>
  <si>
    <t>E02004650</t>
  </si>
  <si>
    <t>Gloucester 015</t>
  </si>
  <si>
    <t>E02004651</t>
  </si>
  <si>
    <t>Stroud 001</t>
  </si>
  <si>
    <t>E02004652</t>
  </si>
  <si>
    <t>Stroud 002</t>
  </si>
  <si>
    <t>E02004653</t>
  </si>
  <si>
    <t>Stroud 003</t>
  </si>
  <si>
    <t>E02004654</t>
  </si>
  <si>
    <t>Stroud 004</t>
  </si>
  <si>
    <t>E02004655</t>
  </si>
  <si>
    <t>Stroud 005</t>
  </si>
  <si>
    <t>E02004656</t>
  </si>
  <si>
    <t>Stroud 006</t>
  </si>
  <si>
    <t>E02004657</t>
  </si>
  <si>
    <t>Stroud 007</t>
  </si>
  <si>
    <t>E02004658</t>
  </si>
  <si>
    <t>Stroud 008</t>
  </si>
  <si>
    <t>E02004659</t>
  </si>
  <si>
    <t>Stroud 009</t>
  </si>
  <si>
    <t>E02004660</t>
  </si>
  <si>
    <t>Stroud 010</t>
  </si>
  <si>
    <t>E02004661</t>
  </si>
  <si>
    <t>Stroud 011</t>
  </si>
  <si>
    <t>E02004662</t>
  </si>
  <si>
    <t>Stroud 012</t>
  </si>
  <si>
    <t>E02004663</t>
  </si>
  <si>
    <t>Stroud 013</t>
  </si>
  <si>
    <t>E02004664</t>
  </si>
  <si>
    <t>Stroud 014</t>
  </si>
  <si>
    <t>E02004665</t>
  </si>
  <si>
    <t>Stroud 015</t>
  </si>
  <si>
    <t>E02004666</t>
  </si>
  <si>
    <t>Tewkesbury 001</t>
  </si>
  <si>
    <t>E02004667</t>
  </si>
  <si>
    <t>Tewkesbury 002</t>
  </si>
  <si>
    <t>E02004668</t>
  </si>
  <si>
    <t>Tewkesbury 003</t>
  </si>
  <si>
    <t>E02004669</t>
  </si>
  <si>
    <t>Tewkesbury 004</t>
  </si>
  <si>
    <t>E02004670</t>
  </si>
  <si>
    <t>Tewkesbury 005</t>
  </si>
  <si>
    <t>E02004671</t>
  </si>
  <si>
    <t>Tewkesbury 006</t>
  </si>
  <si>
    <t>E02004672</t>
  </si>
  <si>
    <t>Tewkesbury 007</t>
  </si>
  <si>
    <t>E02004673</t>
  </si>
  <si>
    <t>Tewkesbury 008</t>
  </si>
  <si>
    <t>E02004674</t>
  </si>
  <si>
    <t>Tewkesbury 009</t>
  </si>
  <si>
    <t>E02004675</t>
  </si>
  <si>
    <t>Basingstoke and Deane 001</t>
  </si>
  <si>
    <t>E02004676</t>
  </si>
  <si>
    <t>Basingstoke and Deane 002</t>
  </si>
  <si>
    <t>E02004677</t>
  </si>
  <si>
    <t>Basingstoke and Deane 003</t>
  </si>
  <si>
    <t>E02004678</t>
  </si>
  <si>
    <t>Basingstoke and Deane 004</t>
  </si>
  <si>
    <t>E02004679</t>
  </si>
  <si>
    <t>Basingstoke and Deane 005</t>
  </si>
  <si>
    <t>E02004680</t>
  </si>
  <si>
    <t>Basingstoke and Deane 006</t>
  </si>
  <si>
    <t>E02004681</t>
  </si>
  <si>
    <t>Basingstoke and Deane 007</t>
  </si>
  <si>
    <t>E02004682</t>
  </si>
  <si>
    <t>Basingstoke and Deane 008</t>
  </si>
  <si>
    <t>E02004683</t>
  </si>
  <si>
    <t>Basingstoke and Deane 009</t>
  </si>
  <si>
    <t>E02004684</t>
  </si>
  <si>
    <t>Basingstoke and Deane 010</t>
  </si>
  <si>
    <t>E02004685</t>
  </si>
  <si>
    <t>Basingstoke and Deane 011</t>
  </si>
  <si>
    <t>E02004686</t>
  </si>
  <si>
    <t>Basingstoke and Deane 012</t>
  </si>
  <si>
    <t>E02004687</t>
  </si>
  <si>
    <t>Basingstoke and Deane 013</t>
  </si>
  <si>
    <t>E02004688</t>
  </si>
  <si>
    <t>Basingstoke and Deane 014</t>
  </si>
  <si>
    <t>E02004689</t>
  </si>
  <si>
    <t>Basingstoke and Deane 015</t>
  </si>
  <si>
    <t>E02004690</t>
  </si>
  <si>
    <t>Basingstoke and Deane 016</t>
  </si>
  <si>
    <t>E02004691</t>
  </si>
  <si>
    <t>Basingstoke and Deane 017</t>
  </si>
  <si>
    <t>E02004692</t>
  </si>
  <si>
    <t>Basingstoke and Deane 018</t>
  </si>
  <si>
    <t>E02004693</t>
  </si>
  <si>
    <t>Basingstoke and Deane 019</t>
  </si>
  <si>
    <t>E02004694</t>
  </si>
  <si>
    <t>Basingstoke and Deane 020</t>
  </si>
  <si>
    <t>E02004695</t>
  </si>
  <si>
    <t>Basingstoke and Deane 021</t>
  </si>
  <si>
    <t>E02004696</t>
  </si>
  <si>
    <t>Basingstoke and Deane 022</t>
  </si>
  <si>
    <t>E02004697</t>
  </si>
  <si>
    <t>East Hampshire 001</t>
  </si>
  <si>
    <t>E02004698</t>
  </si>
  <si>
    <t>East Hampshire 002</t>
  </si>
  <si>
    <t>E02004699</t>
  </si>
  <si>
    <t>East Hampshire 003</t>
  </si>
  <si>
    <t>E02004700</t>
  </si>
  <si>
    <t>East Hampshire 004</t>
  </si>
  <si>
    <t>E02004702</t>
  </si>
  <si>
    <t>East Hampshire 006</t>
  </si>
  <si>
    <t>E02004703</t>
  </si>
  <si>
    <t>East Hampshire 007</t>
  </si>
  <si>
    <t>E02004704</t>
  </si>
  <si>
    <t>East Hampshire 008</t>
  </si>
  <si>
    <t>E02004705</t>
  </si>
  <si>
    <t>East Hampshire 009</t>
  </si>
  <si>
    <t>E02004706</t>
  </si>
  <si>
    <t>East Hampshire 010</t>
  </si>
  <si>
    <t>E02004707</t>
  </si>
  <si>
    <t>East Hampshire 011</t>
  </si>
  <si>
    <t>E02004708</t>
  </si>
  <si>
    <t>East Hampshire 012</t>
  </si>
  <si>
    <t>E02004709</t>
  </si>
  <si>
    <t>East Hampshire 013</t>
  </si>
  <si>
    <t>E02004710</t>
  </si>
  <si>
    <t>East Hampshire 014</t>
  </si>
  <si>
    <t>E02004712</t>
  </si>
  <si>
    <t>Eastleigh 001</t>
  </si>
  <si>
    <t>E02004713</t>
  </si>
  <si>
    <t>Eastleigh 002</t>
  </si>
  <si>
    <t>E02004714</t>
  </si>
  <si>
    <t>Eastleigh 003</t>
  </si>
  <si>
    <t>E02004715</t>
  </si>
  <si>
    <t>Eastleigh 004</t>
  </si>
  <si>
    <t>E02004716</t>
  </si>
  <si>
    <t>Eastleigh 005</t>
  </si>
  <si>
    <t>E02004717</t>
  </si>
  <si>
    <t>Eastleigh 006</t>
  </si>
  <si>
    <t>E02004718</t>
  </si>
  <si>
    <t>Eastleigh 007</t>
  </si>
  <si>
    <t>E02004719</t>
  </si>
  <si>
    <t>Eastleigh 008</t>
  </si>
  <si>
    <t>E02004720</t>
  </si>
  <si>
    <t>Eastleigh 009</t>
  </si>
  <si>
    <t>E02004721</t>
  </si>
  <si>
    <t>Eastleigh 010</t>
  </si>
  <si>
    <t>E02004722</t>
  </si>
  <si>
    <t>Eastleigh 011</t>
  </si>
  <si>
    <t>E02004723</t>
  </si>
  <si>
    <t>Eastleigh 012</t>
  </si>
  <si>
    <t>E02004724</t>
  </si>
  <si>
    <t>Eastleigh 013</t>
  </si>
  <si>
    <t>E02004725</t>
  </si>
  <si>
    <t>Eastleigh 014</t>
  </si>
  <si>
    <t>E02004726</t>
  </si>
  <si>
    <t>Eastleigh 015</t>
  </si>
  <si>
    <t>E02004727</t>
  </si>
  <si>
    <t>Fareham 001</t>
  </si>
  <si>
    <t>E02004728</t>
  </si>
  <si>
    <t>Fareham 002</t>
  </si>
  <si>
    <t>E02004729</t>
  </si>
  <si>
    <t>Fareham 003</t>
  </si>
  <si>
    <t>E02004730</t>
  </si>
  <si>
    <t>Fareham 004</t>
  </si>
  <si>
    <t>E02004731</t>
  </si>
  <si>
    <t>Fareham 005</t>
  </si>
  <si>
    <t>E02004732</t>
  </si>
  <si>
    <t>Fareham 006</t>
  </si>
  <si>
    <t>E02004733</t>
  </si>
  <si>
    <t>Fareham 007</t>
  </si>
  <si>
    <t>E02004734</t>
  </si>
  <si>
    <t>Fareham 008</t>
  </si>
  <si>
    <t>E02004735</t>
  </si>
  <si>
    <t>Fareham 009</t>
  </si>
  <si>
    <t>E02004736</t>
  </si>
  <si>
    <t>Fareham 010</t>
  </si>
  <si>
    <t>E02004737</t>
  </si>
  <si>
    <t>Fareham 011</t>
  </si>
  <si>
    <t>E02004738</t>
  </si>
  <si>
    <t>Fareham 012</t>
  </si>
  <si>
    <t>E02004739</t>
  </si>
  <si>
    <t>Fareham 013</t>
  </si>
  <si>
    <t>E02004740</t>
  </si>
  <si>
    <t>Fareham 014</t>
  </si>
  <si>
    <t>E02004741</t>
  </si>
  <si>
    <t>Gosport 001</t>
  </si>
  <si>
    <t>E02004742</t>
  </si>
  <si>
    <t>Gosport 002</t>
  </si>
  <si>
    <t>E02004743</t>
  </si>
  <si>
    <t>Gosport 003</t>
  </si>
  <si>
    <t>E02004744</t>
  </si>
  <si>
    <t>Gosport 004</t>
  </si>
  <si>
    <t>E02004745</t>
  </si>
  <si>
    <t>Gosport 005</t>
  </si>
  <si>
    <t>E02004746</t>
  </si>
  <si>
    <t>Gosport 006</t>
  </si>
  <si>
    <t>E02004747</t>
  </si>
  <si>
    <t>Gosport 007</t>
  </si>
  <si>
    <t>E02004748</t>
  </si>
  <si>
    <t>Gosport 008</t>
  </si>
  <si>
    <t>E02004749</t>
  </si>
  <si>
    <t>Gosport 009</t>
  </si>
  <si>
    <t>E02004750</t>
  </si>
  <si>
    <t>Gosport 010</t>
  </si>
  <si>
    <t>E02004751</t>
  </si>
  <si>
    <t>Hart 001</t>
  </si>
  <si>
    <t>E02004752</t>
  </si>
  <si>
    <t>Hart 002</t>
  </si>
  <si>
    <t>E02004753</t>
  </si>
  <si>
    <t>Hart 003</t>
  </si>
  <si>
    <t>E02004754</t>
  </si>
  <si>
    <t>Hart 004</t>
  </si>
  <si>
    <t>E02004755</t>
  </si>
  <si>
    <t>Hart 005</t>
  </si>
  <si>
    <t>E02004756</t>
  </si>
  <si>
    <t>Hart 006</t>
  </si>
  <si>
    <t>E02004757</t>
  </si>
  <si>
    <t>Hart 007</t>
  </si>
  <si>
    <t>E02004758</t>
  </si>
  <si>
    <t>Hart 008</t>
  </si>
  <si>
    <t>E02004759</t>
  </si>
  <si>
    <t>Hart 009</t>
  </si>
  <si>
    <t>E02004760</t>
  </si>
  <si>
    <t>Hart 010</t>
  </si>
  <si>
    <t>E02004761</t>
  </si>
  <si>
    <t>Hart 011</t>
  </si>
  <si>
    <t>E02004764</t>
  </si>
  <si>
    <t>Havant 003</t>
  </si>
  <si>
    <t>E02004765</t>
  </si>
  <si>
    <t>Havant 004</t>
  </si>
  <si>
    <t>E02004766</t>
  </si>
  <si>
    <t>Havant 005</t>
  </si>
  <si>
    <t>E02004767</t>
  </si>
  <si>
    <t>Havant 006</t>
  </si>
  <si>
    <t>E02004768</t>
  </si>
  <si>
    <t>Havant 007</t>
  </si>
  <si>
    <t>E02004769</t>
  </si>
  <si>
    <t>Havant 008</t>
  </si>
  <si>
    <t>E02004770</t>
  </si>
  <si>
    <t>Havant 009</t>
  </si>
  <si>
    <t>E02004771</t>
  </si>
  <si>
    <t>Havant 010</t>
  </si>
  <si>
    <t>E02004772</t>
  </si>
  <si>
    <t>Havant 011</t>
  </si>
  <si>
    <t>E02004774</t>
  </si>
  <si>
    <t>Havant 013</t>
  </si>
  <si>
    <t>E02004775</t>
  </si>
  <si>
    <t>Havant 014</t>
  </si>
  <si>
    <t>E02004776</t>
  </si>
  <si>
    <t>Havant 015</t>
  </si>
  <si>
    <t>E02004777</t>
  </si>
  <si>
    <t>Havant 016</t>
  </si>
  <si>
    <t>E02004778</t>
  </si>
  <si>
    <t>Havant 017</t>
  </si>
  <si>
    <t>E02004779</t>
  </si>
  <si>
    <t>New Forest 001</t>
  </si>
  <si>
    <t>E02004780</t>
  </si>
  <si>
    <t>New Forest 002</t>
  </si>
  <si>
    <t>E02004781</t>
  </si>
  <si>
    <t>New Forest 003</t>
  </si>
  <si>
    <t>E02004782</t>
  </si>
  <si>
    <t>New Forest 004</t>
  </si>
  <si>
    <t>E02004783</t>
  </si>
  <si>
    <t>New Forest 005</t>
  </si>
  <si>
    <t>E02004784</t>
  </si>
  <si>
    <t>New Forest 006</t>
  </si>
  <si>
    <t>E02004785</t>
  </si>
  <si>
    <t>New Forest 007</t>
  </si>
  <si>
    <t>E02004786</t>
  </si>
  <si>
    <t>New Forest 008</t>
  </si>
  <si>
    <t>E02004787</t>
  </si>
  <si>
    <t>New Forest 009</t>
  </si>
  <si>
    <t>E02004788</t>
  </si>
  <si>
    <t>New Forest 010</t>
  </si>
  <si>
    <t>E02004789</t>
  </si>
  <si>
    <t>New Forest 011</t>
  </si>
  <si>
    <t>E02004790</t>
  </si>
  <si>
    <t>New Forest 012</t>
  </si>
  <si>
    <t>E02004791</t>
  </si>
  <si>
    <t>New Forest 013</t>
  </si>
  <si>
    <t>E02004792</t>
  </si>
  <si>
    <t>New Forest 014</t>
  </si>
  <si>
    <t>E02004793</t>
  </si>
  <si>
    <t>New Forest 015</t>
  </si>
  <si>
    <t>E02004794</t>
  </si>
  <si>
    <t>New Forest 016</t>
  </si>
  <si>
    <t>E02004795</t>
  </si>
  <si>
    <t>New Forest 017</t>
  </si>
  <si>
    <t>E02004796</t>
  </si>
  <si>
    <t>New Forest 018</t>
  </si>
  <si>
    <t>E02004797</t>
  </si>
  <si>
    <t>New Forest 019</t>
  </si>
  <si>
    <t>E02004798</t>
  </si>
  <si>
    <t>New Forest 020</t>
  </si>
  <si>
    <t>E02004799</t>
  </si>
  <si>
    <t>New Forest 021</t>
  </si>
  <si>
    <t>E02004800</t>
  </si>
  <si>
    <t>New Forest 022</t>
  </si>
  <si>
    <t>E02004801</t>
  </si>
  <si>
    <t>New Forest 023</t>
  </si>
  <si>
    <t>E02004802</t>
  </si>
  <si>
    <t>Rushmoor 001</t>
  </si>
  <si>
    <t>E02004803</t>
  </si>
  <si>
    <t>Rushmoor 002</t>
  </si>
  <si>
    <t>E02004804</t>
  </si>
  <si>
    <t>Rushmoor 003</t>
  </si>
  <si>
    <t>E02004805</t>
  </si>
  <si>
    <t>Rushmoor 004</t>
  </si>
  <si>
    <t>E02004806</t>
  </si>
  <si>
    <t>Rushmoor 005</t>
  </si>
  <si>
    <t>E02004807</t>
  </si>
  <si>
    <t>Rushmoor 006</t>
  </si>
  <si>
    <t>E02004808</t>
  </si>
  <si>
    <t>Rushmoor 007</t>
  </si>
  <si>
    <t>E02004809</t>
  </si>
  <si>
    <t>Rushmoor 008</t>
  </si>
  <si>
    <t>E02004810</t>
  </si>
  <si>
    <t>Rushmoor 009</t>
  </si>
  <si>
    <t>E02004811</t>
  </si>
  <si>
    <t>Rushmoor 010</t>
  </si>
  <si>
    <t>E02004812</t>
  </si>
  <si>
    <t>Rushmoor 011</t>
  </si>
  <si>
    <t>E02004813</t>
  </si>
  <si>
    <t>Rushmoor 012</t>
  </si>
  <si>
    <t>E02004814</t>
  </si>
  <si>
    <t>Test Valley 001</t>
  </si>
  <si>
    <t>E02004815</t>
  </si>
  <si>
    <t>Test Valley 002</t>
  </si>
  <si>
    <t>E02004816</t>
  </si>
  <si>
    <t>Test Valley 003</t>
  </si>
  <si>
    <t>E02004817</t>
  </si>
  <si>
    <t>Test Valley 004</t>
  </si>
  <si>
    <t>E02004818</t>
  </si>
  <si>
    <t>Test Valley 005</t>
  </si>
  <si>
    <t>E02004819</t>
  </si>
  <si>
    <t>Test Valley 006</t>
  </si>
  <si>
    <t>E02004820</t>
  </si>
  <si>
    <t>Test Valley 007</t>
  </si>
  <si>
    <t>E02004821</t>
  </si>
  <si>
    <t>Test Valley 008</t>
  </si>
  <si>
    <t>E02004822</t>
  </si>
  <si>
    <t>Test Valley 009</t>
  </si>
  <si>
    <t>E02004823</t>
  </si>
  <si>
    <t>Test Valley 010</t>
  </si>
  <si>
    <t>E02004824</t>
  </si>
  <si>
    <t>Test Valley 011</t>
  </si>
  <si>
    <t>E02004825</t>
  </si>
  <si>
    <t>Test Valley 012</t>
  </si>
  <si>
    <t>E02004826</t>
  </si>
  <si>
    <t>Test Valley 013</t>
  </si>
  <si>
    <t>E02004827</t>
  </si>
  <si>
    <t>Test Valley 014</t>
  </si>
  <si>
    <t>E02004828</t>
  </si>
  <si>
    <t>Test Valley 015</t>
  </si>
  <si>
    <t>E02004829</t>
  </si>
  <si>
    <t>Winchester 001</t>
  </si>
  <si>
    <t>E02004830</t>
  </si>
  <si>
    <t>Winchester 002</t>
  </si>
  <si>
    <t>E02004831</t>
  </si>
  <si>
    <t>Winchester 003</t>
  </si>
  <si>
    <t>E02004832</t>
  </si>
  <si>
    <t>Winchester 004</t>
  </si>
  <si>
    <t>E02004833</t>
  </si>
  <si>
    <t>Winchester 005</t>
  </si>
  <si>
    <t>E02004834</t>
  </si>
  <si>
    <t>Winchester 006</t>
  </si>
  <si>
    <t>E02004835</t>
  </si>
  <si>
    <t>Winchester 007</t>
  </si>
  <si>
    <t>E02004836</t>
  </si>
  <si>
    <t>Winchester 008</t>
  </si>
  <si>
    <t>E02004837</t>
  </si>
  <si>
    <t>Winchester 009</t>
  </si>
  <si>
    <t>E02004838</t>
  </si>
  <si>
    <t>Winchester 010</t>
  </si>
  <si>
    <t>E02004839</t>
  </si>
  <si>
    <t>Winchester 011</t>
  </si>
  <si>
    <t>E02004840</t>
  </si>
  <si>
    <t>Winchester 012</t>
  </si>
  <si>
    <t>E02004841</t>
  </si>
  <si>
    <t>Winchester 013</t>
  </si>
  <si>
    <t>E02004842</t>
  </si>
  <si>
    <t>Winchester 014</t>
  </si>
  <si>
    <t>E02004843</t>
  </si>
  <si>
    <t>Broxbourne 001</t>
  </si>
  <si>
    <t>E02004844</t>
  </si>
  <si>
    <t>Broxbourne 002</t>
  </si>
  <si>
    <t>E02004845</t>
  </si>
  <si>
    <t>Broxbourne 003</t>
  </si>
  <si>
    <t>E02004846</t>
  </si>
  <si>
    <t>Broxbourne 004</t>
  </si>
  <si>
    <t>E02004847</t>
  </si>
  <si>
    <t>Broxbourne 005</t>
  </si>
  <si>
    <t>E02004848</t>
  </si>
  <si>
    <t>Broxbourne 006</t>
  </si>
  <si>
    <t>E02004849</t>
  </si>
  <si>
    <t>Broxbourne 007</t>
  </si>
  <si>
    <t>E02004850</t>
  </si>
  <si>
    <t>Broxbourne 008</t>
  </si>
  <si>
    <t>E02004851</t>
  </si>
  <si>
    <t>Broxbourne 009</t>
  </si>
  <si>
    <t>E02004852</t>
  </si>
  <si>
    <t>Broxbourne 010</t>
  </si>
  <si>
    <t>E02004853</t>
  </si>
  <si>
    <t>Broxbourne 011</t>
  </si>
  <si>
    <t>E02004854</t>
  </si>
  <si>
    <t>Broxbourne 012</t>
  </si>
  <si>
    <t>E02004855</t>
  </si>
  <si>
    <t>Broxbourne 013</t>
  </si>
  <si>
    <t>E02004856</t>
  </si>
  <si>
    <t>Dacorum 001</t>
  </si>
  <si>
    <t>E02004857</t>
  </si>
  <si>
    <t>Dacorum 002</t>
  </si>
  <si>
    <t>E02004858</t>
  </si>
  <si>
    <t>Dacorum 003</t>
  </si>
  <si>
    <t>E02004859</t>
  </si>
  <si>
    <t>Dacorum 004</t>
  </si>
  <si>
    <t>E02004860</t>
  </si>
  <si>
    <t>Dacorum 005</t>
  </si>
  <si>
    <t>E02004861</t>
  </si>
  <si>
    <t>Dacorum 006</t>
  </si>
  <si>
    <t>E02004862</t>
  </si>
  <si>
    <t>Dacorum 007</t>
  </si>
  <si>
    <t>E02004863</t>
  </si>
  <si>
    <t>Dacorum 008</t>
  </si>
  <si>
    <t>E02004864</t>
  </si>
  <si>
    <t>Dacorum 009</t>
  </si>
  <si>
    <t>E02004865</t>
  </si>
  <si>
    <t>Dacorum 010</t>
  </si>
  <si>
    <t>E02004866</t>
  </si>
  <si>
    <t>Dacorum 011</t>
  </si>
  <si>
    <t>E02004867</t>
  </si>
  <si>
    <t>Dacorum 012</t>
  </si>
  <si>
    <t>E02004868</t>
  </si>
  <si>
    <t>Dacorum 013</t>
  </si>
  <si>
    <t>E02004869</t>
  </si>
  <si>
    <t>Dacorum 014</t>
  </si>
  <si>
    <t>E02004870</t>
  </si>
  <si>
    <t>Dacorum 015</t>
  </si>
  <si>
    <t>E02004871</t>
  </si>
  <si>
    <t>Dacorum 016</t>
  </si>
  <si>
    <t>E02004872</t>
  </si>
  <si>
    <t>Dacorum 017</t>
  </si>
  <si>
    <t>E02004873</t>
  </si>
  <si>
    <t>Dacorum 018</t>
  </si>
  <si>
    <t>E02004874</t>
  </si>
  <si>
    <t>Dacorum 019</t>
  </si>
  <si>
    <t>E02004875</t>
  </si>
  <si>
    <t>Dacorum 020</t>
  </si>
  <si>
    <t>E02004876</t>
  </si>
  <si>
    <t>Dacorum 021</t>
  </si>
  <si>
    <t>E02004877</t>
  </si>
  <si>
    <t>Dacorum 022</t>
  </si>
  <si>
    <t>E02004878</t>
  </si>
  <si>
    <t>East Hertfordshire 001</t>
  </si>
  <si>
    <t>E02004879</t>
  </si>
  <si>
    <t>East Hertfordshire 002</t>
  </si>
  <si>
    <t>E02004880</t>
  </si>
  <si>
    <t>East Hertfordshire 003</t>
  </si>
  <si>
    <t>E02004881</t>
  </si>
  <si>
    <t>East Hertfordshire 004</t>
  </si>
  <si>
    <t>E02004882</t>
  </si>
  <si>
    <t>East Hertfordshire 005</t>
  </si>
  <si>
    <t>E02004883</t>
  </si>
  <si>
    <t>East Hertfordshire 006</t>
  </si>
  <si>
    <t>E02004884</t>
  </si>
  <si>
    <t>East Hertfordshire 007</t>
  </si>
  <si>
    <t>E02004885</t>
  </si>
  <si>
    <t>East Hertfordshire 008</t>
  </si>
  <si>
    <t>E02004886</t>
  </si>
  <si>
    <t>East Hertfordshire 009</t>
  </si>
  <si>
    <t>E02004887</t>
  </si>
  <si>
    <t>East Hertfordshire 010</t>
  </si>
  <si>
    <t>E02004888</t>
  </si>
  <si>
    <t>East Hertfordshire 011</t>
  </si>
  <si>
    <t>E02004889</t>
  </si>
  <si>
    <t>East Hertfordshire 012</t>
  </si>
  <si>
    <t>E02004890</t>
  </si>
  <si>
    <t>East Hertfordshire 013</t>
  </si>
  <si>
    <t>E02004891</t>
  </si>
  <si>
    <t>East Hertfordshire 014</t>
  </si>
  <si>
    <t>E02004892</t>
  </si>
  <si>
    <t>East Hertfordshire 015</t>
  </si>
  <si>
    <t>E02004893</t>
  </si>
  <si>
    <t>East Hertfordshire 016</t>
  </si>
  <si>
    <t>E02004894</t>
  </si>
  <si>
    <t>East Hertfordshire 017</t>
  </si>
  <si>
    <t>E02004895</t>
  </si>
  <si>
    <t>East Hertfordshire 018</t>
  </si>
  <si>
    <t>E02004896</t>
  </si>
  <si>
    <t>Hertsmere 001</t>
  </si>
  <si>
    <t>E02004897</t>
  </si>
  <si>
    <t>Hertsmere 002</t>
  </si>
  <si>
    <t>E02004898</t>
  </si>
  <si>
    <t>Hertsmere 003</t>
  </si>
  <si>
    <t>E02004899</t>
  </si>
  <si>
    <t>Hertsmere 004</t>
  </si>
  <si>
    <t>E02004900</t>
  </si>
  <si>
    <t>Hertsmere 005</t>
  </si>
  <si>
    <t>E02004901</t>
  </si>
  <si>
    <t>Hertsmere 006</t>
  </si>
  <si>
    <t>E02004902</t>
  </si>
  <si>
    <t>Hertsmere 007</t>
  </si>
  <si>
    <t>E02004903</t>
  </si>
  <si>
    <t>Hertsmere 008</t>
  </si>
  <si>
    <t>E02004904</t>
  </si>
  <si>
    <t>Hertsmere 009</t>
  </si>
  <si>
    <t>E02004905</t>
  </si>
  <si>
    <t>Hertsmere 010</t>
  </si>
  <si>
    <t>E02004906</t>
  </si>
  <si>
    <t>Hertsmere 011</t>
  </si>
  <si>
    <t>E02004907</t>
  </si>
  <si>
    <t>Hertsmere 012</t>
  </si>
  <si>
    <t>E02004908</t>
  </si>
  <si>
    <t>Hertsmere 013</t>
  </si>
  <si>
    <t>E02004909</t>
  </si>
  <si>
    <t>North Hertfordshire 001</t>
  </si>
  <si>
    <t>E02004910</t>
  </si>
  <si>
    <t>North Hertfordshire 002</t>
  </si>
  <si>
    <t>E02004911</t>
  </si>
  <si>
    <t>North Hertfordshire 003</t>
  </si>
  <si>
    <t>E02004912</t>
  </si>
  <si>
    <t>North Hertfordshire 004</t>
  </si>
  <si>
    <t>E02004913</t>
  </si>
  <si>
    <t>North Hertfordshire 005</t>
  </si>
  <si>
    <t>E02004914</t>
  </si>
  <si>
    <t>North Hertfordshire 006</t>
  </si>
  <si>
    <t>E02004915</t>
  </si>
  <si>
    <t>North Hertfordshire 007</t>
  </si>
  <si>
    <t>E02004916</t>
  </si>
  <si>
    <t>North Hertfordshire 008</t>
  </si>
  <si>
    <t>E02004917</t>
  </si>
  <si>
    <t>North Hertfordshire 009</t>
  </si>
  <si>
    <t>E02004918</t>
  </si>
  <si>
    <t>North Hertfordshire 010</t>
  </si>
  <si>
    <t>E02004919</t>
  </si>
  <si>
    <t>North Hertfordshire 011</t>
  </si>
  <si>
    <t>E02004920</t>
  </si>
  <si>
    <t>North Hertfordshire 012</t>
  </si>
  <si>
    <t>E02004921</t>
  </si>
  <si>
    <t>North Hertfordshire 013</t>
  </si>
  <si>
    <t>E02004922</t>
  </si>
  <si>
    <t>North Hertfordshire 014</t>
  </si>
  <si>
    <t>E02004923</t>
  </si>
  <si>
    <t>North Hertfordshire 015</t>
  </si>
  <si>
    <t>E02004924</t>
  </si>
  <si>
    <t>St Albans 001</t>
  </si>
  <si>
    <t>E02004925</t>
  </si>
  <si>
    <t>St Albans 002</t>
  </si>
  <si>
    <t>E02004926</t>
  </si>
  <si>
    <t>St Albans 003</t>
  </si>
  <si>
    <t>E02004927</t>
  </si>
  <si>
    <t>St Albans 004</t>
  </si>
  <si>
    <t>E02004928</t>
  </si>
  <si>
    <t>St Albans 005</t>
  </si>
  <si>
    <t>E02004929</t>
  </si>
  <si>
    <t>St Albans 006</t>
  </si>
  <si>
    <t>E02004930</t>
  </si>
  <si>
    <t>St Albans 007</t>
  </si>
  <si>
    <t>E02004931</t>
  </si>
  <si>
    <t>St Albans 008</t>
  </si>
  <si>
    <t>E02004932</t>
  </si>
  <si>
    <t>St Albans 009</t>
  </si>
  <si>
    <t>E02004933</t>
  </si>
  <si>
    <t>St Albans 010</t>
  </si>
  <si>
    <t>E02004934</t>
  </si>
  <si>
    <t>St Albans 011</t>
  </si>
  <si>
    <t>E02004935</t>
  </si>
  <si>
    <t>St Albans 012</t>
  </si>
  <si>
    <t>E02004936</t>
  </si>
  <si>
    <t>St Albans 013</t>
  </si>
  <si>
    <t>E02004937</t>
  </si>
  <si>
    <t>St Albans 014</t>
  </si>
  <si>
    <t>E02004938</t>
  </si>
  <si>
    <t>St Albans 015</t>
  </si>
  <si>
    <t>E02004939</t>
  </si>
  <si>
    <t>St Albans 016</t>
  </si>
  <si>
    <t>E02004940</t>
  </si>
  <si>
    <t>St Albans 017</t>
  </si>
  <si>
    <t>E02004941</t>
  </si>
  <si>
    <t>St Albans 018</t>
  </si>
  <si>
    <t>E02004942</t>
  </si>
  <si>
    <t>St Albans 019</t>
  </si>
  <si>
    <t>E02004943</t>
  </si>
  <si>
    <t>St Albans 020</t>
  </si>
  <si>
    <t>E02004944</t>
  </si>
  <si>
    <t>Stevenage 001</t>
  </si>
  <si>
    <t>E02004945</t>
  </si>
  <si>
    <t>Stevenage 002</t>
  </si>
  <si>
    <t>E02004946</t>
  </si>
  <si>
    <t>Stevenage 003</t>
  </si>
  <si>
    <t>E02004947</t>
  </si>
  <si>
    <t>Stevenage 004</t>
  </si>
  <si>
    <t>E02004948</t>
  </si>
  <si>
    <t>Stevenage 005</t>
  </si>
  <si>
    <t>E02004949</t>
  </si>
  <si>
    <t>Stevenage 006</t>
  </si>
  <si>
    <t>E02004950</t>
  </si>
  <si>
    <t>Stevenage 007</t>
  </si>
  <si>
    <t>E02004951</t>
  </si>
  <si>
    <t>Stevenage 008</t>
  </si>
  <si>
    <t>E02004952</t>
  </si>
  <si>
    <t>Stevenage 009</t>
  </si>
  <si>
    <t>E02004953</t>
  </si>
  <si>
    <t>Stevenage 010</t>
  </si>
  <si>
    <t>E02004954</t>
  </si>
  <si>
    <t>Stevenage 011</t>
  </si>
  <si>
    <t>E02004955</t>
  </si>
  <si>
    <t>Stevenage 012</t>
  </si>
  <si>
    <t>E02004956</t>
  </si>
  <si>
    <t>Three Rivers 001</t>
  </si>
  <si>
    <t>E02004957</t>
  </si>
  <si>
    <t>Three Rivers 002</t>
  </si>
  <si>
    <t>E02004958</t>
  </si>
  <si>
    <t>Three Rivers 003</t>
  </si>
  <si>
    <t>E02004959</t>
  </si>
  <si>
    <t>Three Rivers 004</t>
  </si>
  <si>
    <t>E02004960</t>
  </si>
  <si>
    <t>Three Rivers 005</t>
  </si>
  <si>
    <t>E02004961</t>
  </si>
  <si>
    <t>Three Rivers 006</t>
  </si>
  <si>
    <t>E02004962</t>
  </si>
  <si>
    <t>Three Rivers 007</t>
  </si>
  <si>
    <t>E02004963</t>
  </si>
  <si>
    <t>Three Rivers 008</t>
  </si>
  <si>
    <t>E02004964</t>
  </si>
  <si>
    <t>Three Rivers 009</t>
  </si>
  <si>
    <t>E02004965</t>
  </si>
  <si>
    <t>Three Rivers 010</t>
  </si>
  <si>
    <t>E02004966</t>
  </si>
  <si>
    <t>Three Rivers 011</t>
  </si>
  <si>
    <t>E02004967</t>
  </si>
  <si>
    <t>Three Rivers 012</t>
  </si>
  <si>
    <t>E02004968</t>
  </si>
  <si>
    <t>Watford 001</t>
  </si>
  <si>
    <t>E02004969</t>
  </si>
  <si>
    <t>Watford 002</t>
  </si>
  <si>
    <t>E02004970</t>
  </si>
  <si>
    <t>Watford 003</t>
  </si>
  <si>
    <t>E02004971</t>
  </si>
  <si>
    <t>Watford 004</t>
  </si>
  <si>
    <t>E02004972</t>
  </si>
  <si>
    <t>Watford 005</t>
  </si>
  <si>
    <t>E02004973</t>
  </si>
  <si>
    <t>Watford 006</t>
  </si>
  <si>
    <t>E02004974</t>
  </si>
  <si>
    <t>Watford 007</t>
  </si>
  <si>
    <t>E02004975</t>
  </si>
  <si>
    <t>Watford 008</t>
  </si>
  <si>
    <t>E02004976</t>
  </si>
  <si>
    <t>Watford 009</t>
  </si>
  <si>
    <t>E02004977</t>
  </si>
  <si>
    <t>Watford 010</t>
  </si>
  <si>
    <t>E02004978</t>
  </si>
  <si>
    <t>Watford 011</t>
  </si>
  <si>
    <t>E02004979</t>
  </si>
  <si>
    <t>Watford 012</t>
  </si>
  <si>
    <t>E02004980</t>
  </si>
  <si>
    <t>Welwyn Hatfield 001</t>
  </si>
  <si>
    <t>E02004981</t>
  </si>
  <si>
    <t>Welwyn Hatfield 002</t>
  </si>
  <si>
    <t>E02004982</t>
  </si>
  <si>
    <t>Welwyn Hatfield 003</t>
  </si>
  <si>
    <t>E02004983</t>
  </si>
  <si>
    <t>Welwyn Hatfield 004</t>
  </si>
  <si>
    <t>E02004984</t>
  </si>
  <si>
    <t>Welwyn Hatfield 005</t>
  </si>
  <si>
    <t>E02004985</t>
  </si>
  <si>
    <t>Welwyn Hatfield 006</t>
  </si>
  <si>
    <t>E02004986</t>
  </si>
  <si>
    <t>Welwyn Hatfield 007</t>
  </si>
  <si>
    <t>E02004987</t>
  </si>
  <si>
    <t>Welwyn Hatfield 008</t>
  </si>
  <si>
    <t>E02004988</t>
  </si>
  <si>
    <t>Welwyn Hatfield 009</t>
  </si>
  <si>
    <t>E02004989</t>
  </si>
  <si>
    <t>Welwyn Hatfield 010</t>
  </si>
  <si>
    <t>E02004990</t>
  </si>
  <si>
    <t>Welwyn Hatfield 011</t>
  </si>
  <si>
    <t>E02004991</t>
  </si>
  <si>
    <t>Welwyn Hatfield 012</t>
  </si>
  <si>
    <t>E02004992</t>
  </si>
  <si>
    <t>Welwyn Hatfield 013</t>
  </si>
  <si>
    <t>E02004993</t>
  </si>
  <si>
    <t>Welwyn Hatfield 014</t>
  </si>
  <si>
    <t>E02004994</t>
  </si>
  <si>
    <t>Welwyn Hatfield 015</t>
  </si>
  <si>
    <t>E02004995</t>
  </si>
  <si>
    <t>Welwyn Hatfield 016</t>
  </si>
  <si>
    <t>E02004996</t>
  </si>
  <si>
    <t>Ashford 001</t>
  </si>
  <si>
    <t>E02004997</t>
  </si>
  <si>
    <t>Ashford 002</t>
  </si>
  <si>
    <t>E02004998</t>
  </si>
  <si>
    <t>Ashford 003</t>
  </si>
  <si>
    <t>E02004999</t>
  </si>
  <si>
    <t>Ashford 004</t>
  </si>
  <si>
    <t>E02005000</t>
  </si>
  <si>
    <t>Ashford 005</t>
  </si>
  <si>
    <t>E02005001</t>
  </si>
  <si>
    <t>Ashford 006</t>
  </si>
  <si>
    <t>E02005002</t>
  </si>
  <si>
    <t>Ashford 007</t>
  </si>
  <si>
    <t>E02005003</t>
  </si>
  <si>
    <t>Ashford 008</t>
  </si>
  <si>
    <t>E02005004</t>
  </si>
  <si>
    <t>Ashford 009</t>
  </si>
  <si>
    <t>E02005005</t>
  </si>
  <si>
    <t>Ashford 010</t>
  </si>
  <si>
    <t>E02005006</t>
  </si>
  <si>
    <t>Ashford 011</t>
  </si>
  <si>
    <t>E02005007</t>
  </si>
  <si>
    <t>Ashford 012</t>
  </si>
  <si>
    <t>E02005008</t>
  </si>
  <si>
    <t>Ashford 013</t>
  </si>
  <si>
    <t>E02005009</t>
  </si>
  <si>
    <t>Ashford 014</t>
  </si>
  <si>
    <t>E02005010</t>
  </si>
  <si>
    <t>Canterbury 001</t>
  </si>
  <si>
    <t>E02005011</t>
  </si>
  <si>
    <t>Canterbury 002</t>
  </si>
  <si>
    <t>E02005012</t>
  </si>
  <si>
    <t>Canterbury 003</t>
  </si>
  <si>
    <t>E02005013</t>
  </si>
  <si>
    <t>Canterbury 004</t>
  </si>
  <si>
    <t>E02005014</t>
  </si>
  <si>
    <t>Canterbury 005</t>
  </si>
  <si>
    <t>E02005015</t>
  </si>
  <si>
    <t>Canterbury 006</t>
  </si>
  <si>
    <t>E02005016</t>
  </si>
  <si>
    <t>Canterbury 007</t>
  </si>
  <si>
    <t>E02005017</t>
  </si>
  <si>
    <t>Canterbury 008</t>
  </si>
  <si>
    <t>E02005018</t>
  </si>
  <si>
    <t>Canterbury 009</t>
  </si>
  <si>
    <t>E02005019</t>
  </si>
  <si>
    <t>Canterbury 010</t>
  </si>
  <si>
    <t>E02005020</t>
  </si>
  <si>
    <t>Canterbury 011</t>
  </si>
  <si>
    <t>E02005021</t>
  </si>
  <si>
    <t>Canterbury 012</t>
  </si>
  <si>
    <t>E02005022</t>
  </si>
  <si>
    <t>Canterbury 013</t>
  </si>
  <si>
    <t>E02005023</t>
  </si>
  <si>
    <t>Canterbury 014</t>
  </si>
  <si>
    <t>E02005025</t>
  </si>
  <si>
    <t>Canterbury 016</t>
  </si>
  <si>
    <t>E02005026</t>
  </si>
  <si>
    <t>Canterbury 017</t>
  </si>
  <si>
    <t>E02005027</t>
  </si>
  <si>
    <t>Canterbury 018</t>
  </si>
  <si>
    <t>E02005028</t>
  </si>
  <si>
    <t>Dartford 001</t>
  </si>
  <si>
    <t>E02005029</t>
  </si>
  <si>
    <t>Dartford 002</t>
  </si>
  <si>
    <t>E02005030</t>
  </si>
  <si>
    <t>Dartford 003</t>
  </si>
  <si>
    <t>E02005031</t>
  </si>
  <si>
    <t>Dartford 004</t>
  </si>
  <si>
    <t>E02005032</t>
  </si>
  <si>
    <t>Dartford 005</t>
  </si>
  <si>
    <t>E02005033</t>
  </si>
  <si>
    <t>Dartford 006</t>
  </si>
  <si>
    <t>E02005034</t>
  </si>
  <si>
    <t>Dartford 007</t>
  </si>
  <si>
    <t>E02005035</t>
  </si>
  <si>
    <t>Dartford 008</t>
  </si>
  <si>
    <t>E02005036</t>
  </si>
  <si>
    <t>Dartford 009</t>
  </si>
  <si>
    <t>E02005037</t>
  </si>
  <si>
    <t>Dartford 010</t>
  </si>
  <si>
    <t>E02005038</t>
  </si>
  <si>
    <t>Dartford 011</t>
  </si>
  <si>
    <t>E02005039</t>
  </si>
  <si>
    <t>Dartford 012</t>
  </si>
  <si>
    <t>E02005040</t>
  </si>
  <si>
    <t>Dartford 013</t>
  </si>
  <si>
    <t>E02005041</t>
  </si>
  <si>
    <t>Dover 001</t>
  </si>
  <si>
    <t>E02005042</t>
  </si>
  <si>
    <t>Dover 002</t>
  </si>
  <si>
    <t>E02005043</t>
  </si>
  <si>
    <t>Dover 003</t>
  </si>
  <si>
    <t>E02005044</t>
  </si>
  <si>
    <t>Dover 004</t>
  </si>
  <si>
    <t>E02005045</t>
  </si>
  <si>
    <t>Dover 005</t>
  </si>
  <si>
    <t>E02005046</t>
  </si>
  <si>
    <t>Dover 006</t>
  </si>
  <si>
    <t>E02005047</t>
  </si>
  <si>
    <t>Dover 007</t>
  </si>
  <si>
    <t>E02005048</t>
  </si>
  <si>
    <t>Dover 008</t>
  </si>
  <si>
    <t>E02005049</t>
  </si>
  <si>
    <t>Dover 009</t>
  </si>
  <si>
    <t>E02005050</t>
  </si>
  <si>
    <t>Dover 010</t>
  </si>
  <si>
    <t>E02005051</t>
  </si>
  <si>
    <t>Dover 011</t>
  </si>
  <si>
    <t>E02005052</t>
  </si>
  <si>
    <t>Dover 012</t>
  </si>
  <si>
    <t>E02005053</t>
  </si>
  <si>
    <t>Dover 013</t>
  </si>
  <si>
    <t>E02005054</t>
  </si>
  <si>
    <t>Dover 014</t>
  </si>
  <si>
    <t>E02005055</t>
  </si>
  <si>
    <t>Gravesham 001</t>
  </si>
  <si>
    <t>E02005056</t>
  </si>
  <si>
    <t>Gravesham 002</t>
  </si>
  <si>
    <t>E02005057</t>
  </si>
  <si>
    <t>Gravesham 003</t>
  </si>
  <si>
    <t>E02005058</t>
  </si>
  <si>
    <t>Gravesham 004</t>
  </si>
  <si>
    <t>E02005059</t>
  </si>
  <si>
    <t>Gravesham 005</t>
  </si>
  <si>
    <t>E02005060</t>
  </si>
  <si>
    <t>Gravesham 006</t>
  </si>
  <si>
    <t>E02005061</t>
  </si>
  <si>
    <t>Gravesham 007</t>
  </si>
  <si>
    <t>E02005062</t>
  </si>
  <si>
    <t>Gravesham 008</t>
  </si>
  <si>
    <t>E02005063</t>
  </si>
  <si>
    <t>Gravesham 009</t>
  </si>
  <si>
    <t>E02005064</t>
  </si>
  <si>
    <t>Gravesham 010</t>
  </si>
  <si>
    <t>E02005065</t>
  </si>
  <si>
    <t>Gravesham 011</t>
  </si>
  <si>
    <t>E02005066</t>
  </si>
  <si>
    <t>Gravesham 012</t>
  </si>
  <si>
    <t>E02005067</t>
  </si>
  <si>
    <t>Gravesham 013</t>
  </si>
  <si>
    <t>E02005068</t>
  </si>
  <si>
    <t>Maidstone 001</t>
  </si>
  <si>
    <t>E02005069</t>
  </si>
  <si>
    <t>Maidstone 002</t>
  </si>
  <si>
    <t>E02005070</t>
  </si>
  <si>
    <t>Maidstone 003</t>
  </si>
  <si>
    <t>E02005071</t>
  </si>
  <si>
    <t>Maidstone 004</t>
  </si>
  <si>
    <t>E02005072</t>
  </si>
  <si>
    <t>Maidstone 005</t>
  </si>
  <si>
    <t>E02005073</t>
  </si>
  <si>
    <t>Maidstone 006</t>
  </si>
  <si>
    <t>E02005074</t>
  </si>
  <si>
    <t>Maidstone 007</t>
  </si>
  <si>
    <t>E02005075</t>
  </si>
  <si>
    <t>Maidstone 008</t>
  </si>
  <si>
    <t>E02005076</t>
  </si>
  <si>
    <t>Maidstone 009</t>
  </si>
  <si>
    <t>E02005077</t>
  </si>
  <si>
    <t>Maidstone 010</t>
  </si>
  <si>
    <t>E02005078</t>
  </si>
  <si>
    <t>Maidstone 011</t>
  </si>
  <si>
    <t>E02005079</t>
  </si>
  <si>
    <t>Maidstone 012</t>
  </si>
  <si>
    <t>E02005080</t>
  </si>
  <si>
    <t>Maidstone 013</t>
  </si>
  <si>
    <t>E02005081</t>
  </si>
  <si>
    <t>Maidstone 014</t>
  </si>
  <si>
    <t>E02005082</t>
  </si>
  <si>
    <t>Maidstone 015</t>
  </si>
  <si>
    <t>E02005083</t>
  </si>
  <si>
    <t>Maidstone 016</t>
  </si>
  <si>
    <t>E02005084</t>
  </si>
  <si>
    <t>Maidstone 017</t>
  </si>
  <si>
    <t>E02005085</t>
  </si>
  <si>
    <t>Maidstone 018</t>
  </si>
  <si>
    <t>E02005086</t>
  </si>
  <si>
    <t>Maidstone 019</t>
  </si>
  <si>
    <t>E02005087</t>
  </si>
  <si>
    <t>Sevenoaks 001</t>
  </si>
  <si>
    <t>E02005088</t>
  </si>
  <si>
    <t>Sevenoaks 002</t>
  </si>
  <si>
    <t>E02005089</t>
  </si>
  <si>
    <t>Sevenoaks 003</t>
  </si>
  <si>
    <t>E02005090</t>
  </si>
  <si>
    <t>Sevenoaks 004</t>
  </si>
  <si>
    <t>E02005091</t>
  </si>
  <si>
    <t>Sevenoaks 005</t>
  </si>
  <si>
    <t>E02005093</t>
  </si>
  <si>
    <t>Sevenoaks 007</t>
  </si>
  <si>
    <t>E02005094</t>
  </si>
  <si>
    <t>Sevenoaks 008</t>
  </si>
  <si>
    <t>E02005095</t>
  </si>
  <si>
    <t>Sevenoaks 009</t>
  </si>
  <si>
    <t>E02005096</t>
  </si>
  <si>
    <t>Sevenoaks 010</t>
  </si>
  <si>
    <t>E02005097</t>
  </si>
  <si>
    <t>Sevenoaks 011</t>
  </si>
  <si>
    <t>E02005098</t>
  </si>
  <si>
    <t>Sevenoaks 012</t>
  </si>
  <si>
    <t>E02005099</t>
  </si>
  <si>
    <t>Sevenoaks 013</t>
  </si>
  <si>
    <t>E02005100</t>
  </si>
  <si>
    <t>Sevenoaks 014</t>
  </si>
  <si>
    <t>E02005101</t>
  </si>
  <si>
    <t>Sevenoaks 015</t>
  </si>
  <si>
    <t>E02005102</t>
  </si>
  <si>
    <t>Shepway 001</t>
  </si>
  <si>
    <t>E02005103</t>
  </si>
  <si>
    <t>Shepway 002</t>
  </si>
  <si>
    <t>E02005104</t>
  </si>
  <si>
    <t>Shepway 003</t>
  </si>
  <si>
    <t>E02005105</t>
  </si>
  <si>
    <t>Shepway 004</t>
  </si>
  <si>
    <t>E02005106</t>
  </si>
  <si>
    <t>Shepway 005</t>
  </si>
  <si>
    <t>E02005107</t>
  </si>
  <si>
    <t>Shepway 006</t>
  </si>
  <si>
    <t>E02005109</t>
  </si>
  <si>
    <t>Shepway 008</t>
  </si>
  <si>
    <t>E02005110</t>
  </si>
  <si>
    <t>Shepway 009</t>
  </si>
  <si>
    <t>E02005111</t>
  </si>
  <si>
    <t>Shepway 010</t>
  </si>
  <si>
    <t>E02005112</t>
  </si>
  <si>
    <t>Shepway 011</t>
  </si>
  <si>
    <t>E02005113</t>
  </si>
  <si>
    <t>Shepway 012</t>
  </si>
  <si>
    <t>E02005114</t>
  </si>
  <si>
    <t>Shepway 013</t>
  </si>
  <si>
    <t>E02005115</t>
  </si>
  <si>
    <t>Swale 001</t>
  </si>
  <si>
    <t>E02005116</t>
  </si>
  <si>
    <t>Swale 002</t>
  </si>
  <si>
    <t>E02005117</t>
  </si>
  <si>
    <t>Swale 003</t>
  </si>
  <si>
    <t>E02005118</t>
  </si>
  <si>
    <t>Swale 004</t>
  </si>
  <si>
    <t>E02005119</t>
  </si>
  <si>
    <t>Swale 005</t>
  </si>
  <si>
    <t>E02005120</t>
  </si>
  <si>
    <t>Swale 006</t>
  </si>
  <si>
    <t>E02005121</t>
  </si>
  <si>
    <t>Swale 007</t>
  </si>
  <si>
    <t>E02005122</t>
  </si>
  <si>
    <t>Swale 008</t>
  </si>
  <si>
    <t>E02005123</t>
  </si>
  <si>
    <t>Swale 009</t>
  </si>
  <si>
    <t>E02005124</t>
  </si>
  <si>
    <t>Swale 010</t>
  </si>
  <si>
    <t>E02005125</t>
  </si>
  <si>
    <t>Swale 011</t>
  </si>
  <si>
    <t>E02005126</t>
  </si>
  <si>
    <t>Swale 012</t>
  </si>
  <si>
    <t>E02005127</t>
  </si>
  <si>
    <t>Swale 013</t>
  </si>
  <si>
    <t>E02005128</t>
  </si>
  <si>
    <t>Swale 014</t>
  </si>
  <si>
    <t>E02005129</t>
  </si>
  <si>
    <t>Swale 015</t>
  </si>
  <si>
    <t>E02005130</t>
  </si>
  <si>
    <t>Swale 016</t>
  </si>
  <si>
    <t>E02005131</t>
  </si>
  <si>
    <t>Swale 017</t>
  </si>
  <si>
    <t>E02005132</t>
  </si>
  <si>
    <t>Thanet 001</t>
  </si>
  <si>
    <t>E02005133</t>
  </si>
  <si>
    <t>Thanet 002</t>
  </si>
  <si>
    <t>E02005134</t>
  </si>
  <si>
    <t>Thanet 003</t>
  </si>
  <si>
    <t>E02005135</t>
  </si>
  <si>
    <t>Thanet 004</t>
  </si>
  <si>
    <t>E02005136</t>
  </si>
  <si>
    <t>Thanet 005</t>
  </si>
  <si>
    <t>E02005137</t>
  </si>
  <si>
    <t>Thanet 006</t>
  </si>
  <si>
    <t>E02005138</t>
  </si>
  <si>
    <t>Thanet 007</t>
  </si>
  <si>
    <t>E02005139</t>
  </si>
  <si>
    <t>Thanet 008</t>
  </si>
  <si>
    <t>E02005140</t>
  </si>
  <si>
    <t>Thanet 009</t>
  </si>
  <si>
    <t>E02005141</t>
  </si>
  <si>
    <t>Thanet 010</t>
  </si>
  <si>
    <t>E02005142</t>
  </si>
  <si>
    <t>Thanet 011</t>
  </si>
  <si>
    <t>E02005143</t>
  </si>
  <si>
    <t>Thanet 012</t>
  </si>
  <si>
    <t>E02005144</t>
  </si>
  <si>
    <t>Thanet 013</t>
  </si>
  <si>
    <t>E02005145</t>
  </si>
  <si>
    <t>Thanet 014</t>
  </si>
  <si>
    <t>E02005146</t>
  </si>
  <si>
    <t>Thanet 015</t>
  </si>
  <si>
    <t>E02005147</t>
  </si>
  <si>
    <t>Thanet 016</t>
  </si>
  <si>
    <t>E02005148</t>
  </si>
  <si>
    <t>Thanet 017</t>
  </si>
  <si>
    <t>E02005149</t>
  </si>
  <si>
    <t>Tonbridge and Malling 001</t>
  </si>
  <si>
    <t>E02005150</t>
  </si>
  <si>
    <t>Tonbridge and Malling 002</t>
  </si>
  <si>
    <t>E02005151</t>
  </si>
  <si>
    <t>Tonbridge and Malling 003</t>
  </si>
  <si>
    <t>E02005153</t>
  </si>
  <si>
    <t>Tonbridge and Malling 005</t>
  </si>
  <si>
    <t>E02005154</t>
  </si>
  <si>
    <t>Tonbridge and Malling 006</t>
  </si>
  <si>
    <t>E02005155</t>
  </si>
  <si>
    <t>Tonbridge and Malling 007</t>
  </si>
  <si>
    <t>E02005156</t>
  </si>
  <si>
    <t>Tonbridge and Malling 008</t>
  </si>
  <si>
    <t>E02005157</t>
  </si>
  <si>
    <t>Tonbridge and Malling 009</t>
  </si>
  <si>
    <t>E02005158</t>
  </si>
  <si>
    <t>Tonbridge and Malling 010</t>
  </si>
  <si>
    <t>E02005159</t>
  </si>
  <si>
    <t>Tonbridge and Malling 011</t>
  </si>
  <si>
    <t>E02005160</t>
  </si>
  <si>
    <t>Tonbridge and Malling 012</t>
  </si>
  <si>
    <t>E02005161</t>
  </si>
  <si>
    <t>Tonbridge and Malling 013</t>
  </si>
  <si>
    <t>E02005162</t>
  </si>
  <si>
    <t>Tunbridge Wells 001</t>
  </si>
  <si>
    <t>E02005163</t>
  </si>
  <si>
    <t>Tunbridge Wells 002</t>
  </si>
  <si>
    <t>E02005164</t>
  </si>
  <si>
    <t>Tunbridge Wells 003</t>
  </si>
  <si>
    <t>E02005165</t>
  </si>
  <si>
    <t>Tunbridge Wells 004</t>
  </si>
  <si>
    <t>E02005166</t>
  </si>
  <si>
    <t>Tunbridge Wells 005</t>
  </si>
  <si>
    <t>E02005167</t>
  </si>
  <si>
    <t>Tunbridge Wells 006</t>
  </si>
  <si>
    <t>E02005168</t>
  </si>
  <si>
    <t>Tunbridge Wells 007</t>
  </si>
  <si>
    <t>E02005169</t>
  </si>
  <si>
    <t>Tunbridge Wells 008</t>
  </si>
  <si>
    <t>E02005170</t>
  </si>
  <si>
    <t>Tunbridge Wells 009</t>
  </si>
  <si>
    <t>E02005171</t>
  </si>
  <si>
    <t>Tunbridge Wells 010</t>
  </si>
  <si>
    <t>E02005172</t>
  </si>
  <si>
    <t>Tunbridge Wells 011</t>
  </si>
  <si>
    <t>E02005173</t>
  </si>
  <si>
    <t>Tunbridge Wells 012</t>
  </si>
  <si>
    <t>E02005174</t>
  </si>
  <si>
    <t>Tunbridge Wells 013</t>
  </si>
  <si>
    <t>E02005175</t>
  </si>
  <si>
    <t>Tunbridge Wells 014</t>
  </si>
  <si>
    <t>E02005176</t>
  </si>
  <si>
    <t>Burnley 001</t>
  </si>
  <si>
    <t>E02005177</t>
  </si>
  <si>
    <t>Burnley 002</t>
  </si>
  <si>
    <t>E02005178</t>
  </si>
  <si>
    <t>Burnley 003</t>
  </si>
  <si>
    <t>E02005179</t>
  </si>
  <si>
    <t>Burnley 004</t>
  </si>
  <si>
    <t>E02005180</t>
  </si>
  <si>
    <t>Burnley 005</t>
  </si>
  <si>
    <t>E02005181</t>
  </si>
  <si>
    <t>Burnley 006</t>
  </si>
  <si>
    <t>E02005182</t>
  </si>
  <si>
    <t>Burnley 007</t>
  </si>
  <si>
    <t>E02005183</t>
  </si>
  <si>
    <t>Burnley 008</t>
  </si>
  <si>
    <t>E02005184</t>
  </si>
  <si>
    <t>Burnley 009</t>
  </si>
  <si>
    <t>E02005185</t>
  </si>
  <si>
    <t>Burnley 010</t>
  </si>
  <si>
    <t>E02005186</t>
  </si>
  <si>
    <t>Burnley 011</t>
  </si>
  <si>
    <t>E02005189</t>
  </si>
  <si>
    <t>Chorley 001</t>
  </si>
  <si>
    <t>E02005190</t>
  </si>
  <si>
    <t>Chorley 002</t>
  </si>
  <si>
    <t>E02005191</t>
  </si>
  <si>
    <t>Chorley 003</t>
  </si>
  <si>
    <t>E02005192</t>
  </si>
  <si>
    <t>Chorley 004</t>
  </si>
  <si>
    <t>E02005193</t>
  </si>
  <si>
    <t>Chorley 005</t>
  </si>
  <si>
    <t>E02005194</t>
  </si>
  <si>
    <t>Chorley 006</t>
  </si>
  <si>
    <t>E02005195</t>
  </si>
  <si>
    <t>Chorley 007</t>
  </si>
  <si>
    <t>E02005196</t>
  </si>
  <si>
    <t>Chorley 008</t>
  </si>
  <si>
    <t>E02005197</t>
  </si>
  <si>
    <t>Chorley 009</t>
  </si>
  <si>
    <t>E02005198</t>
  </si>
  <si>
    <t>Chorley 010</t>
  </si>
  <si>
    <t>E02005199</t>
  </si>
  <si>
    <t>Chorley 011</t>
  </si>
  <si>
    <t>E02005200</t>
  </si>
  <si>
    <t>Chorley 012</t>
  </si>
  <si>
    <t>E02005201</t>
  </si>
  <si>
    <t>Chorley 013</t>
  </si>
  <si>
    <t>E02005202</t>
  </si>
  <si>
    <t>Chorley 014</t>
  </si>
  <si>
    <t>E02005203</t>
  </si>
  <si>
    <t>Fylde 001</t>
  </si>
  <si>
    <t>E02005204</t>
  </si>
  <si>
    <t>Fylde 002</t>
  </si>
  <si>
    <t>E02005205</t>
  </si>
  <si>
    <t>Fylde 003</t>
  </si>
  <si>
    <t>E02005206</t>
  </si>
  <si>
    <t>Fylde 004</t>
  </si>
  <si>
    <t>E02005207</t>
  </si>
  <si>
    <t>Fylde 005</t>
  </si>
  <si>
    <t>E02005208</t>
  </si>
  <si>
    <t>Fylde 006</t>
  </si>
  <si>
    <t>E02005209</t>
  </si>
  <si>
    <t>Fylde 007</t>
  </si>
  <si>
    <t>E02005210</t>
  </si>
  <si>
    <t>Fylde 008</t>
  </si>
  <si>
    <t>E02005211</t>
  </si>
  <si>
    <t>Fylde 009</t>
  </si>
  <si>
    <t>E02005212</t>
  </si>
  <si>
    <t>Hyndburn 001</t>
  </si>
  <si>
    <t>E02005213</t>
  </si>
  <si>
    <t>Hyndburn 002</t>
  </si>
  <si>
    <t>E02005214</t>
  </si>
  <si>
    <t>Hyndburn 003</t>
  </si>
  <si>
    <t>E02005215</t>
  </si>
  <si>
    <t>Hyndburn 004</t>
  </si>
  <si>
    <t>E02005216</t>
  </si>
  <si>
    <t>Hyndburn 005</t>
  </si>
  <si>
    <t>E02005217</t>
  </si>
  <si>
    <t>Hyndburn 006</t>
  </si>
  <si>
    <t>E02005218</t>
  </si>
  <si>
    <t>Hyndburn 007</t>
  </si>
  <si>
    <t>E02005219</t>
  </si>
  <si>
    <t>Hyndburn 008</t>
  </si>
  <si>
    <t>E02005220</t>
  </si>
  <si>
    <t>Hyndburn 009</t>
  </si>
  <si>
    <t>E02005221</t>
  </si>
  <si>
    <t>Lancaster 001</t>
  </si>
  <si>
    <t>E02005222</t>
  </si>
  <si>
    <t>Lancaster 002</t>
  </si>
  <si>
    <t>E02005223</t>
  </si>
  <si>
    <t>Lancaster 003</t>
  </si>
  <si>
    <t>E02005224</t>
  </si>
  <si>
    <t>Lancaster 004</t>
  </si>
  <si>
    <t>E02005225</t>
  </si>
  <si>
    <t>Lancaster 005</t>
  </si>
  <si>
    <t>E02005226</t>
  </si>
  <si>
    <t>Lancaster 006</t>
  </si>
  <si>
    <t>E02005228</t>
  </si>
  <si>
    <t>Lancaster 008</t>
  </si>
  <si>
    <t>E02005229</t>
  </si>
  <si>
    <t>Lancaster 009</t>
  </si>
  <si>
    <t>E02005230</t>
  </si>
  <si>
    <t>Lancaster 010</t>
  </si>
  <si>
    <t>E02005231</t>
  </si>
  <si>
    <t>Lancaster 011</t>
  </si>
  <si>
    <t>E02005233</t>
  </si>
  <si>
    <t>Lancaster 013</t>
  </si>
  <si>
    <t>E02005234</t>
  </si>
  <si>
    <t>Lancaster 014</t>
  </si>
  <si>
    <t>E02005235</t>
  </si>
  <si>
    <t>Lancaster 015</t>
  </si>
  <si>
    <t>E02005236</t>
  </si>
  <si>
    <t>Lancaster 016</t>
  </si>
  <si>
    <t>E02005237</t>
  </si>
  <si>
    <t>Lancaster 017</t>
  </si>
  <si>
    <t>E02005238</t>
  </si>
  <si>
    <t>Lancaster 018</t>
  </si>
  <si>
    <t>E02005239</t>
  </si>
  <si>
    <t>Lancaster 019</t>
  </si>
  <si>
    <t>E02005240</t>
  </si>
  <si>
    <t>Pendle 001</t>
  </si>
  <si>
    <t>E02005241</t>
  </si>
  <si>
    <t>Pendle 002</t>
  </si>
  <si>
    <t>E02005242</t>
  </si>
  <si>
    <t>Pendle 003</t>
  </si>
  <si>
    <t>E02005243</t>
  </si>
  <si>
    <t>Pendle 004</t>
  </si>
  <si>
    <t>E02005244</t>
  </si>
  <si>
    <t>Pendle 005</t>
  </si>
  <si>
    <t>E02005245</t>
  </si>
  <si>
    <t>Pendle 006</t>
  </si>
  <si>
    <t>E02005246</t>
  </si>
  <si>
    <t>Pendle 007</t>
  </si>
  <si>
    <t>E02005247</t>
  </si>
  <si>
    <t>Pendle 008</t>
  </si>
  <si>
    <t>E02005248</t>
  </si>
  <si>
    <t>Pendle 009</t>
  </si>
  <si>
    <t>E02005249</t>
  </si>
  <si>
    <t>Pendle 010</t>
  </si>
  <si>
    <t>E02005250</t>
  </si>
  <si>
    <t>Pendle 011</t>
  </si>
  <si>
    <t>E02005251</t>
  </si>
  <si>
    <t>Pendle 012</t>
  </si>
  <si>
    <t>E02005252</t>
  </si>
  <si>
    <t>Pendle 013</t>
  </si>
  <si>
    <t>E02005253</t>
  </si>
  <si>
    <t>Preston 001</t>
  </si>
  <si>
    <t>E02005254</t>
  </si>
  <si>
    <t>Preston 002</t>
  </si>
  <si>
    <t>E02005255</t>
  </si>
  <si>
    <t>Preston 003</t>
  </si>
  <si>
    <t>E02005256</t>
  </si>
  <si>
    <t>Preston 004</t>
  </si>
  <si>
    <t>E02005257</t>
  </si>
  <si>
    <t>Preston 005</t>
  </si>
  <si>
    <t>E02005258</t>
  </si>
  <si>
    <t>Preston 006</t>
  </si>
  <si>
    <t>E02005259</t>
  </si>
  <si>
    <t>Preston 007</t>
  </si>
  <si>
    <t>E02005260</t>
  </si>
  <si>
    <t>Preston 008</t>
  </si>
  <si>
    <t>E02005261</t>
  </si>
  <si>
    <t>Preston 009</t>
  </si>
  <si>
    <t>E02005262</t>
  </si>
  <si>
    <t>Preston 010</t>
  </si>
  <si>
    <t>E02005263</t>
  </si>
  <si>
    <t>Preston 011</t>
  </si>
  <si>
    <t>E02005264</t>
  </si>
  <si>
    <t>Preston 012</t>
  </si>
  <si>
    <t>E02005265</t>
  </si>
  <si>
    <t>Preston 013</t>
  </si>
  <si>
    <t>E02005266</t>
  </si>
  <si>
    <t>Preston 014</t>
  </si>
  <si>
    <t>E02005267</t>
  </si>
  <si>
    <t>Preston 015</t>
  </si>
  <si>
    <t>E02005268</t>
  </si>
  <si>
    <t>Preston 016</t>
  </si>
  <si>
    <t>E02005269</t>
  </si>
  <si>
    <t>Preston 017</t>
  </si>
  <si>
    <t>E02005270</t>
  </si>
  <si>
    <t>Ribble Valley 001</t>
  </si>
  <si>
    <t>E02005271</t>
  </si>
  <si>
    <t>Ribble Valley 002</t>
  </si>
  <si>
    <t>E02005272</t>
  </si>
  <si>
    <t>Ribble Valley 003</t>
  </si>
  <si>
    <t>E02005273</t>
  </si>
  <si>
    <t>Ribble Valley 004</t>
  </si>
  <si>
    <t>E02005274</t>
  </si>
  <si>
    <t>Ribble Valley 005</t>
  </si>
  <si>
    <t>E02005275</t>
  </si>
  <si>
    <t>Ribble Valley 006</t>
  </si>
  <si>
    <t>E02005276</t>
  </si>
  <si>
    <t>Ribble Valley 007</t>
  </si>
  <si>
    <t>E02005277</t>
  </si>
  <si>
    <t>Ribble Valley 008</t>
  </si>
  <si>
    <t>E02005278</t>
  </si>
  <si>
    <t>Rossendale 001</t>
  </si>
  <si>
    <t>E02005279</t>
  </si>
  <si>
    <t>Rossendale 002</t>
  </si>
  <si>
    <t>E02005280</t>
  </si>
  <si>
    <t>Rossendale 003</t>
  </si>
  <si>
    <t>E02005281</t>
  </si>
  <si>
    <t>Rossendale 004</t>
  </si>
  <si>
    <t>E02005284</t>
  </si>
  <si>
    <t>Rossendale 007</t>
  </si>
  <si>
    <t>E02005285</t>
  </si>
  <si>
    <t>Rossendale 008</t>
  </si>
  <si>
    <t>E02005286</t>
  </si>
  <si>
    <t>Rossendale 009</t>
  </si>
  <si>
    <t>E02005287</t>
  </si>
  <si>
    <t>South Ribble 001</t>
  </si>
  <si>
    <t>E02005288</t>
  </si>
  <si>
    <t>South Ribble 002</t>
  </si>
  <si>
    <t>E02005289</t>
  </si>
  <si>
    <t>South Ribble 003</t>
  </si>
  <si>
    <t>E02005290</t>
  </si>
  <si>
    <t>South Ribble 004</t>
  </si>
  <si>
    <t>E02005291</t>
  </si>
  <si>
    <t>South Ribble 005</t>
  </si>
  <si>
    <t>E02005292</t>
  </si>
  <si>
    <t>South Ribble 006</t>
  </si>
  <si>
    <t>E02005293</t>
  </si>
  <si>
    <t>South Ribble 007</t>
  </si>
  <si>
    <t>E02005294</t>
  </si>
  <si>
    <t>South Ribble 008</t>
  </si>
  <si>
    <t>E02005295</t>
  </si>
  <si>
    <t>South Ribble 009</t>
  </si>
  <si>
    <t>E02005296</t>
  </si>
  <si>
    <t>South Ribble 010</t>
  </si>
  <si>
    <t>E02005297</t>
  </si>
  <si>
    <t>South Ribble 011</t>
  </si>
  <si>
    <t>E02005298</t>
  </si>
  <si>
    <t>South Ribble 012</t>
  </si>
  <si>
    <t>E02005299</t>
  </si>
  <si>
    <t>South Ribble 013</t>
  </si>
  <si>
    <t>E02005300</t>
  </si>
  <si>
    <t>South Ribble 014</t>
  </si>
  <si>
    <t>E02005301</t>
  </si>
  <si>
    <t>South Ribble 015</t>
  </si>
  <si>
    <t>E02005302</t>
  </si>
  <si>
    <t>South Ribble 016</t>
  </si>
  <si>
    <t>E02005303</t>
  </si>
  <si>
    <t>South Ribble 017</t>
  </si>
  <si>
    <t>E02005304</t>
  </si>
  <si>
    <t>West Lancashire 001</t>
  </si>
  <si>
    <t>E02005305</t>
  </si>
  <si>
    <t>West Lancashire 002</t>
  </si>
  <si>
    <t>E02005306</t>
  </si>
  <si>
    <t>West Lancashire 003</t>
  </si>
  <si>
    <t>E02005307</t>
  </si>
  <si>
    <t>West Lancashire 004</t>
  </si>
  <si>
    <t>E02005308</t>
  </si>
  <si>
    <t>West Lancashire 005</t>
  </si>
  <si>
    <t>E02005309</t>
  </si>
  <si>
    <t>West Lancashire 006</t>
  </si>
  <si>
    <t>E02005310</t>
  </si>
  <si>
    <t>West Lancashire 007</t>
  </si>
  <si>
    <t>E02005311</t>
  </si>
  <si>
    <t>West Lancashire 008</t>
  </si>
  <si>
    <t>E02005312</t>
  </si>
  <si>
    <t>West Lancashire 009</t>
  </si>
  <si>
    <t>E02005313</t>
  </si>
  <si>
    <t>West Lancashire 010</t>
  </si>
  <si>
    <t>E02005314</t>
  </si>
  <si>
    <t>West Lancashire 011</t>
  </si>
  <si>
    <t>E02005315</t>
  </si>
  <si>
    <t>West Lancashire 012</t>
  </si>
  <si>
    <t>E02005316</t>
  </si>
  <si>
    <t>West Lancashire 013</t>
  </si>
  <si>
    <t>E02005317</t>
  </si>
  <si>
    <t>West Lancashire 014</t>
  </si>
  <si>
    <t>E02005318</t>
  </si>
  <si>
    <t>West Lancashire 015</t>
  </si>
  <si>
    <t>E02005319</t>
  </si>
  <si>
    <t>Wyre 001</t>
  </si>
  <si>
    <t>E02005320</t>
  </si>
  <si>
    <t>Wyre 002</t>
  </si>
  <si>
    <t>E02005321</t>
  </si>
  <si>
    <t>Wyre 003</t>
  </si>
  <si>
    <t>E02005322</t>
  </si>
  <si>
    <t>Wyre 004</t>
  </si>
  <si>
    <t>E02005323</t>
  </si>
  <si>
    <t>Wyre 005</t>
  </si>
  <si>
    <t>E02005324</t>
  </si>
  <si>
    <t>Wyre 006</t>
  </si>
  <si>
    <t>E02005325</t>
  </si>
  <si>
    <t>Wyre 007</t>
  </si>
  <si>
    <t>E02005326</t>
  </si>
  <si>
    <t>Wyre 008</t>
  </si>
  <si>
    <t>E02005327</t>
  </si>
  <si>
    <t>Wyre 009</t>
  </si>
  <si>
    <t>E02005328</t>
  </si>
  <si>
    <t>Wyre 010</t>
  </si>
  <si>
    <t>E02005329</t>
  </si>
  <si>
    <t>Wyre 011</t>
  </si>
  <si>
    <t>E02005330</t>
  </si>
  <si>
    <t>Wyre 012</t>
  </si>
  <si>
    <t>E02005331</t>
  </si>
  <si>
    <t>Wyre 013</t>
  </si>
  <si>
    <t>E02005332</t>
  </si>
  <si>
    <t>Wyre 014</t>
  </si>
  <si>
    <t>E02005334</t>
  </si>
  <si>
    <t>Blaby 002</t>
  </si>
  <si>
    <t>E02005335</t>
  </si>
  <si>
    <t>Blaby 003</t>
  </si>
  <si>
    <t>E02005336</t>
  </si>
  <si>
    <t>Blaby 004</t>
  </si>
  <si>
    <t>E02005337</t>
  </si>
  <si>
    <t>Blaby 005</t>
  </si>
  <si>
    <t>E02005338</t>
  </si>
  <si>
    <t>Blaby 006</t>
  </si>
  <si>
    <t>E02005339</t>
  </si>
  <si>
    <t>Blaby 007</t>
  </si>
  <si>
    <t>E02005340</t>
  </si>
  <si>
    <t>Blaby 008</t>
  </si>
  <si>
    <t>E02005341</t>
  </si>
  <si>
    <t>Blaby 009</t>
  </si>
  <si>
    <t>E02005342</t>
  </si>
  <si>
    <t>Blaby 010</t>
  </si>
  <si>
    <t>E02005343</t>
  </si>
  <si>
    <t>Blaby 011</t>
  </si>
  <si>
    <t>E02005344</t>
  </si>
  <si>
    <t>Blaby 012</t>
  </si>
  <si>
    <t>E02005345</t>
  </si>
  <si>
    <t>Charnwood 001</t>
  </si>
  <si>
    <t>E02005346</t>
  </si>
  <si>
    <t>Charnwood 002</t>
  </si>
  <si>
    <t>E02005347</t>
  </si>
  <si>
    <t>Charnwood 003</t>
  </si>
  <si>
    <t>E02005348</t>
  </si>
  <si>
    <t>Charnwood 004</t>
  </si>
  <si>
    <t>E02005349</t>
  </si>
  <si>
    <t>Charnwood 005</t>
  </si>
  <si>
    <t>E02005350</t>
  </si>
  <si>
    <t>Charnwood 006</t>
  </si>
  <si>
    <t>E02005351</t>
  </si>
  <si>
    <t>Charnwood 007</t>
  </si>
  <si>
    <t>E02005352</t>
  </si>
  <si>
    <t>Charnwood 008</t>
  </si>
  <si>
    <t>E02005353</t>
  </si>
  <si>
    <t>Charnwood 009</t>
  </si>
  <si>
    <t>E02005354</t>
  </si>
  <si>
    <t>Charnwood 010</t>
  </si>
  <si>
    <t>E02005355</t>
  </si>
  <si>
    <t>Charnwood 011</t>
  </si>
  <si>
    <t>E02005356</t>
  </si>
  <si>
    <t>Charnwood 012</t>
  </si>
  <si>
    <t>E02005357</t>
  </si>
  <si>
    <t>Charnwood 013</t>
  </si>
  <si>
    <t>E02005358</t>
  </si>
  <si>
    <t>Charnwood 014</t>
  </si>
  <si>
    <t>E02005359</t>
  </si>
  <si>
    <t>Charnwood 015</t>
  </si>
  <si>
    <t>E02005360</t>
  </si>
  <si>
    <t>Charnwood 016</t>
  </si>
  <si>
    <t>E02005361</t>
  </si>
  <si>
    <t>Charnwood 017</t>
  </si>
  <si>
    <t>E02005362</t>
  </si>
  <si>
    <t>Charnwood 018</t>
  </si>
  <si>
    <t>E02005363</t>
  </si>
  <si>
    <t>Charnwood 019</t>
  </si>
  <si>
    <t>E02005364</t>
  </si>
  <si>
    <t>Charnwood 020</t>
  </si>
  <si>
    <t>E02005365</t>
  </si>
  <si>
    <t>Charnwood 021</t>
  </si>
  <si>
    <t>E02005366</t>
  </si>
  <si>
    <t>Charnwood 022</t>
  </si>
  <si>
    <t>E02005368</t>
  </si>
  <si>
    <t>Harborough 002</t>
  </si>
  <si>
    <t>E02005369</t>
  </si>
  <si>
    <t>Harborough 003</t>
  </si>
  <si>
    <t>E02005370</t>
  </si>
  <si>
    <t>Harborough 004</t>
  </si>
  <si>
    <t>E02005371</t>
  </si>
  <si>
    <t>Harborough 005</t>
  </si>
  <si>
    <t>E02005372</t>
  </si>
  <si>
    <t>Harborough 006</t>
  </si>
  <si>
    <t>E02005373</t>
  </si>
  <si>
    <t>Harborough 007</t>
  </si>
  <si>
    <t>E02005374</t>
  </si>
  <si>
    <t>Harborough 008</t>
  </si>
  <si>
    <t>E02005375</t>
  </si>
  <si>
    <t>Harborough 009</t>
  </si>
  <si>
    <t>E02005376</t>
  </si>
  <si>
    <t>Harborough 010</t>
  </si>
  <si>
    <t>E02005377</t>
  </si>
  <si>
    <t>Hinckley and Bosworth 001</t>
  </si>
  <si>
    <t>E02005378</t>
  </si>
  <si>
    <t>Hinckley and Bosworth 002</t>
  </si>
  <si>
    <t>E02005379</t>
  </si>
  <si>
    <t>Hinckley and Bosworth 003</t>
  </si>
  <si>
    <t>E02005380</t>
  </si>
  <si>
    <t>Hinckley and Bosworth 004</t>
  </si>
  <si>
    <t>E02005381</t>
  </si>
  <si>
    <t>Hinckley and Bosworth 005</t>
  </si>
  <si>
    <t>E02005382</t>
  </si>
  <si>
    <t>Hinckley and Bosworth 006</t>
  </si>
  <si>
    <t>E02005383</t>
  </si>
  <si>
    <t>Hinckley and Bosworth 007</t>
  </si>
  <si>
    <t>E02005384</t>
  </si>
  <si>
    <t>Hinckley and Bosworth 008</t>
  </si>
  <si>
    <t>E02005385</t>
  </si>
  <si>
    <t>Hinckley and Bosworth 009</t>
  </si>
  <si>
    <t>E02005386</t>
  </si>
  <si>
    <t>Hinckley and Bosworth 010</t>
  </si>
  <si>
    <t>E02005387</t>
  </si>
  <si>
    <t>Hinckley and Bosworth 011</t>
  </si>
  <si>
    <t>E02005388</t>
  </si>
  <si>
    <t>Hinckley and Bosworth 012</t>
  </si>
  <si>
    <t>E02005389</t>
  </si>
  <si>
    <t>Hinckley and Bosworth 013</t>
  </si>
  <si>
    <t>E02005390</t>
  </si>
  <si>
    <t>Hinckley and Bosworth 014</t>
  </si>
  <si>
    <t>E02005391</t>
  </si>
  <si>
    <t>Melton 001</t>
  </si>
  <si>
    <t>E02005392</t>
  </si>
  <si>
    <t>Melton 002</t>
  </si>
  <si>
    <t>E02005393</t>
  </si>
  <si>
    <t>Melton 003</t>
  </si>
  <si>
    <t>E02005394</t>
  </si>
  <si>
    <t>Melton 004</t>
  </si>
  <si>
    <t>E02005395</t>
  </si>
  <si>
    <t>Melton 005</t>
  </si>
  <si>
    <t>E02005396</t>
  </si>
  <si>
    <t>Melton 006</t>
  </si>
  <si>
    <t>E02005397</t>
  </si>
  <si>
    <t>North West Leicestershire 001</t>
  </si>
  <si>
    <t>E02005398</t>
  </si>
  <si>
    <t>North West Leicestershire 002</t>
  </si>
  <si>
    <t>E02005399</t>
  </si>
  <si>
    <t>North West Leicestershire 003</t>
  </si>
  <si>
    <t>E02005400</t>
  </si>
  <si>
    <t>North West Leicestershire 004</t>
  </si>
  <si>
    <t>E02005401</t>
  </si>
  <si>
    <t>North West Leicestershire 005</t>
  </si>
  <si>
    <t>E02005402</t>
  </si>
  <si>
    <t>North West Leicestershire 006</t>
  </si>
  <si>
    <t>E02005403</t>
  </si>
  <si>
    <t>North West Leicestershire 007</t>
  </si>
  <si>
    <t>E02005404</t>
  </si>
  <si>
    <t>North West Leicestershire 008</t>
  </si>
  <si>
    <t>E02005405</t>
  </si>
  <si>
    <t>North West Leicestershire 009</t>
  </si>
  <si>
    <t>E02005406</t>
  </si>
  <si>
    <t>North West Leicestershire 010</t>
  </si>
  <si>
    <t>E02005407</t>
  </si>
  <si>
    <t>North West Leicestershire 011</t>
  </si>
  <si>
    <t>E02005408</t>
  </si>
  <si>
    <t>North West Leicestershire 012</t>
  </si>
  <si>
    <t>E02005409</t>
  </si>
  <si>
    <t>North West Leicestershire 013</t>
  </si>
  <si>
    <t>E02005412</t>
  </si>
  <si>
    <t>Oadby and Wigston 003</t>
  </si>
  <si>
    <t>E02005414</t>
  </si>
  <si>
    <t>Oadby and Wigston 005</t>
  </si>
  <si>
    <t>E02005415</t>
  </si>
  <si>
    <t>Oadby and Wigston 006</t>
  </si>
  <si>
    <t>E02005416</t>
  </si>
  <si>
    <t>Oadby and Wigston 007</t>
  </si>
  <si>
    <t>E02005417</t>
  </si>
  <si>
    <t>Boston 001</t>
  </si>
  <si>
    <t>E02005418</t>
  </si>
  <si>
    <t>Boston 002</t>
  </si>
  <si>
    <t>E02005419</t>
  </si>
  <si>
    <t>Boston 003</t>
  </si>
  <si>
    <t>E02005420</t>
  </si>
  <si>
    <t>Boston 004</t>
  </si>
  <si>
    <t>E02005422</t>
  </si>
  <si>
    <t>Boston 006</t>
  </si>
  <si>
    <t>E02005423</t>
  </si>
  <si>
    <t>Boston 007</t>
  </si>
  <si>
    <t>E02005424</t>
  </si>
  <si>
    <t>East Lindsey 001</t>
  </si>
  <si>
    <t>E02005425</t>
  </si>
  <si>
    <t>East Lindsey 002</t>
  </si>
  <si>
    <t>E02005426</t>
  </si>
  <si>
    <t>East Lindsey 003</t>
  </si>
  <si>
    <t>E02005427</t>
  </si>
  <si>
    <t>East Lindsey 004</t>
  </si>
  <si>
    <t>E02005428</t>
  </si>
  <si>
    <t>East Lindsey 005</t>
  </si>
  <si>
    <t>E02005429</t>
  </si>
  <si>
    <t>East Lindsey 006</t>
  </si>
  <si>
    <t>E02005430</t>
  </si>
  <si>
    <t>East Lindsey 007</t>
  </si>
  <si>
    <t>E02005431</t>
  </si>
  <si>
    <t>East Lindsey 008</t>
  </si>
  <si>
    <t>E02005432</t>
  </si>
  <si>
    <t>East Lindsey 009</t>
  </si>
  <si>
    <t>E02005433</t>
  </si>
  <si>
    <t>East Lindsey 010</t>
  </si>
  <si>
    <t>E02005434</t>
  </si>
  <si>
    <t>East Lindsey 011</t>
  </si>
  <si>
    <t>E02005435</t>
  </si>
  <si>
    <t>East Lindsey 012</t>
  </si>
  <si>
    <t>E02005436</t>
  </si>
  <si>
    <t>East Lindsey 013</t>
  </si>
  <si>
    <t>E02005437</t>
  </si>
  <si>
    <t>East Lindsey 014</t>
  </si>
  <si>
    <t>E02005438</t>
  </si>
  <si>
    <t>East Lindsey 015</t>
  </si>
  <si>
    <t>E02005439</t>
  </si>
  <si>
    <t>East Lindsey 016</t>
  </si>
  <si>
    <t>E02005440</t>
  </si>
  <si>
    <t>East Lindsey 017</t>
  </si>
  <si>
    <t>E02005441</t>
  </si>
  <si>
    <t>East Lindsey 018</t>
  </si>
  <si>
    <t>E02005442</t>
  </si>
  <si>
    <t>Lincoln 001</t>
  </si>
  <si>
    <t>E02005443</t>
  </si>
  <si>
    <t>Lincoln 002</t>
  </si>
  <si>
    <t>E02005444</t>
  </si>
  <si>
    <t>Lincoln 003</t>
  </si>
  <si>
    <t>E02005445</t>
  </si>
  <si>
    <t>Lincoln 004</t>
  </si>
  <si>
    <t>E02005446</t>
  </si>
  <si>
    <t>Lincoln 005</t>
  </si>
  <si>
    <t>E02005447</t>
  </si>
  <si>
    <t>Lincoln 006</t>
  </si>
  <si>
    <t>E02005448</t>
  </si>
  <si>
    <t>Lincoln 007</t>
  </si>
  <si>
    <t>E02005449</t>
  </si>
  <si>
    <t>Lincoln 008</t>
  </si>
  <si>
    <t>E02005450</t>
  </si>
  <si>
    <t>Lincoln 009</t>
  </si>
  <si>
    <t>E02005451</t>
  </si>
  <si>
    <t>Lincoln 010</t>
  </si>
  <si>
    <t>E02005452</t>
  </si>
  <si>
    <t>Lincoln 011</t>
  </si>
  <si>
    <t>E02005453</t>
  </si>
  <si>
    <t>North Kesteven 001</t>
  </si>
  <si>
    <t>E02005455</t>
  </si>
  <si>
    <t>North Kesteven 003</t>
  </si>
  <si>
    <t>E02005456</t>
  </si>
  <si>
    <t>North Kesteven 004</t>
  </si>
  <si>
    <t>E02005457</t>
  </si>
  <si>
    <t>North Kesteven 005</t>
  </si>
  <si>
    <t>E02005458</t>
  </si>
  <si>
    <t>North Kesteven 006</t>
  </si>
  <si>
    <t>E02005459</t>
  </si>
  <si>
    <t>North Kesteven 007</t>
  </si>
  <si>
    <t>E02005460</t>
  </si>
  <si>
    <t>North Kesteven 008</t>
  </si>
  <si>
    <t>E02005461</t>
  </si>
  <si>
    <t>North Kesteven 009</t>
  </si>
  <si>
    <t>E02005462</t>
  </si>
  <si>
    <t>North Kesteven 010</t>
  </si>
  <si>
    <t>E02005463</t>
  </si>
  <si>
    <t>North Kesteven 011</t>
  </si>
  <si>
    <t>E02005464</t>
  </si>
  <si>
    <t>North Kesteven 012</t>
  </si>
  <si>
    <t>E02005465</t>
  </si>
  <si>
    <t>South Holland 001</t>
  </si>
  <si>
    <t>E02005466</t>
  </si>
  <si>
    <t>South Holland 002</t>
  </si>
  <si>
    <t>E02005467</t>
  </si>
  <si>
    <t>South Holland 003</t>
  </si>
  <si>
    <t>E02005468</t>
  </si>
  <si>
    <t>South Holland 004</t>
  </si>
  <si>
    <t>E02005469</t>
  </si>
  <si>
    <t>South Holland 005</t>
  </si>
  <si>
    <t>E02005470</t>
  </si>
  <si>
    <t>South Holland 006</t>
  </si>
  <si>
    <t>E02005471</t>
  </si>
  <si>
    <t>South Holland 007</t>
  </si>
  <si>
    <t>E02005472</t>
  </si>
  <si>
    <t>South Holland 008</t>
  </si>
  <si>
    <t>E02005473</t>
  </si>
  <si>
    <t>South Holland 009</t>
  </si>
  <si>
    <t>E02005474</t>
  </si>
  <si>
    <t>South Holland 010</t>
  </si>
  <si>
    <t>E02005475</t>
  </si>
  <si>
    <t>South Holland 011</t>
  </si>
  <si>
    <t>E02005476</t>
  </si>
  <si>
    <t>South Kesteven 001</t>
  </si>
  <si>
    <t>E02005477</t>
  </si>
  <si>
    <t>South Kesteven 002</t>
  </si>
  <si>
    <t>E02005478</t>
  </si>
  <si>
    <t>South Kesteven 003</t>
  </si>
  <si>
    <t>E02005479</t>
  </si>
  <si>
    <t>South Kesteven 004</t>
  </si>
  <si>
    <t>E02005480</t>
  </si>
  <si>
    <t>South Kesteven 005</t>
  </si>
  <si>
    <t>E02005481</t>
  </si>
  <si>
    <t>South Kesteven 006</t>
  </si>
  <si>
    <t>E02005482</t>
  </si>
  <si>
    <t>South Kesteven 007</t>
  </si>
  <si>
    <t>E02005483</t>
  </si>
  <si>
    <t>South Kesteven 008</t>
  </si>
  <si>
    <t>E02005484</t>
  </si>
  <si>
    <t>South Kesteven 009</t>
  </si>
  <si>
    <t>E02005485</t>
  </si>
  <si>
    <t>South Kesteven 010</t>
  </si>
  <si>
    <t>E02005486</t>
  </si>
  <si>
    <t>South Kesteven 011</t>
  </si>
  <si>
    <t>E02005487</t>
  </si>
  <si>
    <t>South Kesteven 012</t>
  </si>
  <si>
    <t>E02005488</t>
  </si>
  <si>
    <t>South Kesteven 013</t>
  </si>
  <si>
    <t>E02005489</t>
  </si>
  <si>
    <t>South Kesteven 014</t>
  </si>
  <si>
    <t>E02005490</t>
  </si>
  <si>
    <t>South Kesteven 015</t>
  </si>
  <si>
    <t>E02005491</t>
  </si>
  <si>
    <t>South Kesteven 016</t>
  </si>
  <si>
    <t>E02005492</t>
  </si>
  <si>
    <t>West Lindsey 001</t>
  </si>
  <si>
    <t>E02005493</t>
  </si>
  <si>
    <t>West Lindsey 002</t>
  </si>
  <si>
    <t>E02005494</t>
  </si>
  <si>
    <t>West Lindsey 003</t>
  </si>
  <si>
    <t>E02005495</t>
  </si>
  <si>
    <t>West Lindsey 004</t>
  </si>
  <si>
    <t>E02005496</t>
  </si>
  <si>
    <t>West Lindsey 005</t>
  </si>
  <si>
    <t>E02005497</t>
  </si>
  <si>
    <t>West Lindsey 006</t>
  </si>
  <si>
    <t>E02005498</t>
  </si>
  <si>
    <t>West Lindsey 007</t>
  </si>
  <si>
    <t>E02005499</t>
  </si>
  <si>
    <t>West Lindsey 008</t>
  </si>
  <si>
    <t>E02005500</t>
  </si>
  <si>
    <t>West Lindsey 009</t>
  </si>
  <si>
    <t>E02005501</t>
  </si>
  <si>
    <t>West Lindsey 010</t>
  </si>
  <si>
    <t>E02005502</t>
  </si>
  <si>
    <t>West Lindsey 011</t>
  </si>
  <si>
    <t>E02005503</t>
  </si>
  <si>
    <t>Breckland 001</t>
  </si>
  <si>
    <t>E02005504</t>
  </si>
  <si>
    <t>Breckland 002</t>
  </si>
  <si>
    <t>E02005505</t>
  </si>
  <si>
    <t>Breckland 003</t>
  </si>
  <si>
    <t>E02005506</t>
  </si>
  <si>
    <t>Breckland 004</t>
  </si>
  <si>
    <t>E02005507</t>
  </si>
  <si>
    <t>Breckland 005</t>
  </si>
  <si>
    <t>E02005508</t>
  </si>
  <si>
    <t>Breckland 006</t>
  </si>
  <si>
    <t>E02005509</t>
  </si>
  <si>
    <t>Breckland 007</t>
  </si>
  <si>
    <t>E02005510</t>
  </si>
  <si>
    <t>Breckland 008</t>
  </si>
  <si>
    <t>E02005511</t>
  </si>
  <si>
    <t>Breckland 009</t>
  </si>
  <si>
    <t>E02005512</t>
  </si>
  <si>
    <t>Breckland 010</t>
  </si>
  <si>
    <t>E02005513</t>
  </si>
  <si>
    <t>Breckland 011</t>
  </si>
  <si>
    <t>E02005514</t>
  </si>
  <si>
    <t>Breckland 012</t>
  </si>
  <si>
    <t>E02005515</t>
  </si>
  <si>
    <t>Breckland 013</t>
  </si>
  <si>
    <t>E02005516</t>
  </si>
  <si>
    <t>Breckland 014</t>
  </si>
  <si>
    <t>E02005517</t>
  </si>
  <si>
    <t>Breckland 015</t>
  </si>
  <si>
    <t>E02005518</t>
  </si>
  <si>
    <t>Breckland 016</t>
  </si>
  <si>
    <t>E02005519</t>
  </si>
  <si>
    <t>Breckland 017</t>
  </si>
  <si>
    <t>E02005520</t>
  </si>
  <si>
    <t>Broadland 001</t>
  </si>
  <si>
    <t>E02005521</t>
  </si>
  <si>
    <t>Broadland 002</t>
  </si>
  <si>
    <t>E02005522</t>
  </si>
  <si>
    <t>Broadland 003</t>
  </si>
  <si>
    <t>E02005523</t>
  </si>
  <si>
    <t>Broadland 004</t>
  </si>
  <si>
    <t>E02005524</t>
  </si>
  <si>
    <t>Broadland 005</t>
  </si>
  <si>
    <t>E02005525</t>
  </si>
  <si>
    <t>Broadland 006</t>
  </si>
  <si>
    <t>E02005526</t>
  </si>
  <si>
    <t>Broadland 007</t>
  </si>
  <si>
    <t>E02005527</t>
  </si>
  <si>
    <t>Broadland 008</t>
  </si>
  <si>
    <t>E02005528</t>
  </si>
  <si>
    <t>Broadland 009</t>
  </si>
  <si>
    <t>E02005529</t>
  </si>
  <si>
    <t>Broadland 010</t>
  </si>
  <si>
    <t>E02005530</t>
  </si>
  <si>
    <t>Broadland 011</t>
  </si>
  <si>
    <t>E02005531</t>
  </si>
  <si>
    <t>Broadland 012</t>
  </si>
  <si>
    <t>E02005532</t>
  </si>
  <si>
    <t>Broadland 013</t>
  </si>
  <si>
    <t>E02005533</t>
  </si>
  <si>
    <t>Broadland 014</t>
  </si>
  <si>
    <t>E02005534</t>
  </si>
  <si>
    <t>Broadland 015</t>
  </si>
  <si>
    <t>E02005535</t>
  </si>
  <si>
    <t>Broadland 016</t>
  </si>
  <si>
    <t>E02005536</t>
  </si>
  <si>
    <t>Broadland 017</t>
  </si>
  <si>
    <t>E02005537</t>
  </si>
  <si>
    <t>Broadland 018</t>
  </si>
  <si>
    <t>E02005538</t>
  </si>
  <si>
    <t>Great Yarmouth 001</t>
  </si>
  <si>
    <t>E02005539</t>
  </si>
  <si>
    <t>Great Yarmouth 002</t>
  </si>
  <si>
    <t>E02005540</t>
  </si>
  <si>
    <t>Great Yarmouth 003</t>
  </si>
  <si>
    <t>E02005541</t>
  </si>
  <si>
    <t>Great Yarmouth 004</t>
  </si>
  <si>
    <t>E02005542</t>
  </si>
  <si>
    <t>Great Yarmouth 005</t>
  </si>
  <si>
    <t>E02005543</t>
  </si>
  <si>
    <t>Great Yarmouth 006</t>
  </si>
  <si>
    <t>E02005544</t>
  </si>
  <si>
    <t>Great Yarmouth 007</t>
  </si>
  <si>
    <t>E02005545</t>
  </si>
  <si>
    <t>Great Yarmouth 008</t>
  </si>
  <si>
    <t>E02005546</t>
  </si>
  <si>
    <t>Great Yarmouth 009</t>
  </si>
  <si>
    <t>E02005547</t>
  </si>
  <si>
    <t>Great Yarmouth 010</t>
  </si>
  <si>
    <t>E02005548</t>
  </si>
  <si>
    <t>Great Yarmouth 011</t>
  </si>
  <si>
    <t>E02005549</t>
  </si>
  <si>
    <t>Great Yarmouth 012</t>
  </si>
  <si>
    <t>E02005550</t>
  </si>
  <si>
    <t>Great Yarmouth 013</t>
  </si>
  <si>
    <t>E02005551</t>
  </si>
  <si>
    <t>King's Lynn and West Norfolk 001</t>
  </si>
  <si>
    <t>E02005552</t>
  </si>
  <si>
    <t>King's Lynn and West Norfolk 002</t>
  </si>
  <si>
    <t>E02005553</t>
  </si>
  <si>
    <t>King's Lynn and West Norfolk 003</t>
  </si>
  <si>
    <t>E02005554</t>
  </si>
  <si>
    <t>King's Lynn and West Norfolk 004</t>
  </si>
  <si>
    <t>E02005555</t>
  </si>
  <si>
    <t>King's Lynn and West Norfolk 005</t>
  </si>
  <si>
    <t>E02005556</t>
  </si>
  <si>
    <t>King's Lynn and West Norfolk 006</t>
  </si>
  <si>
    <t>E02005557</t>
  </si>
  <si>
    <t>King's Lynn and West Norfolk 007</t>
  </si>
  <si>
    <t>E02005558</t>
  </si>
  <si>
    <t>King's Lynn and West Norfolk 008</t>
  </si>
  <si>
    <t>E02005559</t>
  </si>
  <si>
    <t>King's Lynn and West Norfolk 009</t>
  </si>
  <si>
    <t>E02005560</t>
  </si>
  <si>
    <t>King's Lynn and West Norfolk 010</t>
  </si>
  <si>
    <t>E02005561</t>
  </si>
  <si>
    <t>King's Lynn and West Norfolk 011</t>
  </si>
  <si>
    <t>E02005562</t>
  </si>
  <si>
    <t>King's Lynn and West Norfolk 012</t>
  </si>
  <si>
    <t>E02005563</t>
  </si>
  <si>
    <t>King's Lynn and West Norfolk 013</t>
  </si>
  <si>
    <t>E02005564</t>
  </si>
  <si>
    <t>King's Lynn and West Norfolk 014</t>
  </si>
  <si>
    <t>E02005565</t>
  </si>
  <si>
    <t>King's Lynn and West Norfolk 015</t>
  </si>
  <si>
    <t>E02005566</t>
  </si>
  <si>
    <t>King's Lynn and West Norfolk 016</t>
  </si>
  <si>
    <t>E02005567</t>
  </si>
  <si>
    <t>King's Lynn and West Norfolk 017</t>
  </si>
  <si>
    <t>E02005568</t>
  </si>
  <si>
    <t>King's Lynn and West Norfolk 018</t>
  </si>
  <si>
    <t>E02005569</t>
  </si>
  <si>
    <t>King's Lynn and West Norfolk 019</t>
  </si>
  <si>
    <t>E02005570</t>
  </si>
  <si>
    <t>North Norfolk 001</t>
  </si>
  <si>
    <t>E02005571</t>
  </si>
  <si>
    <t>North Norfolk 002</t>
  </si>
  <si>
    <t>E02005572</t>
  </si>
  <si>
    <t>North Norfolk 003</t>
  </si>
  <si>
    <t>E02005573</t>
  </si>
  <si>
    <t>North Norfolk 004</t>
  </si>
  <si>
    <t>E02005574</t>
  </si>
  <si>
    <t>North Norfolk 005</t>
  </si>
  <si>
    <t>E02005575</t>
  </si>
  <si>
    <t>North Norfolk 006</t>
  </si>
  <si>
    <t>E02005576</t>
  </si>
  <si>
    <t>North Norfolk 007</t>
  </si>
  <si>
    <t>E02005577</t>
  </si>
  <si>
    <t>North Norfolk 008</t>
  </si>
  <si>
    <t>E02005578</t>
  </si>
  <si>
    <t>North Norfolk 009</t>
  </si>
  <si>
    <t>E02005579</t>
  </si>
  <si>
    <t>North Norfolk 010</t>
  </si>
  <si>
    <t>E02005580</t>
  </si>
  <si>
    <t>North Norfolk 011</t>
  </si>
  <si>
    <t>E02005581</t>
  </si>
  <si>
    <t>North Norfolk 012</t>
  </si>
  <si>
    <t>E02005582</t>
  </si>
  <si>
    <t>North Norfolk 013</t>
  </si>
  <si>
    <t>E02005583</t>
  </si>
  <si>
    <t>North Norfolk 014</t>
  </si>
  <si>
    <t>E02005584</t>
  </si>
  <si>
    <t>Norwich 001</t>
  </si>
  <si>
    <t>E02005585</t>
  </si>
  <si>
    <t>Norwich 002</t>
  </si>
  <si>
    <t>E02005586</t>
  </si>
  <si>
    <t>Norwich 003</t>
  </si>
  <si>
    <t>E02005587</t>
  </si>
  <si>
    <t>Norwich 004</t>
  </si>
  <si>
    <t>E02005588</t>
  </si>
  <si>
    <t>Norwich 005</t>
  </si>
  <si>
    <t>E02005589</t>
  </si>
  <si>
    <t>Norwich 006</t>
  </si>
  <si>
    <t>E02005590</t>
  </si>
  <si>
    <t>Norwich 007</t>
  </si>
  <si>
    <t>E02005592</t>
  </si>
  <si>
    <t>Norwich 009</t>
  </si>
  <si>
    <t>E02005593</t>
  </si>
  <si>
    <t>Norwich 010</t>
  </si>
  <si>
    <t>E02005594</t>
  </si>
  <si>
    <t>Norwich 011</t>
  </si>
  <si>
    <t>E02005595</t>
  </si>
  <si>
    <t>Norwich 012</t>
  </si>
  <si>
    <t>E02005596</t>
  </si>
  <si>
    <t>Norwich 013</t>
  </si>
  <si>
    <t>E02005597</t>
  </si>
  <si>
    <t>South Norfolk 001</t>
  </si>
  <si>
    <t>E02005598</t>
  </si>
  <si>
    <t>South Norfolk 002</t>
  </si>
  <si>
    <t>E02005599</t>
  </si>
  <si>
    <t>South Norfolk 003</t>
  </si>
  <si>
    <t>E02005600</t>
  </si>
  <si>
    <t>South Norfolk 004</t>
  </si>
  <si>
    <t>E02005601</t>
  </si>
  <si>
    <t>South Norfolk 005</t>
  </si>
  <si>
    <t>E02005602</t>
  </si>
  <si>
    <t>South Norfolk 006</t>
  </si>
  <si>
    <t>E02005603</t>
  </si>
  <si>
    <t>South Norfolk 007</t>
  </si>
  <si>
    <t>E02005604</t>
  </si>
  <si>
    <t>South Norfolk 008</t>
  </si>
  <si>
    <t>E02005605</t>
  </si>
  <si>
    <t>South Norfolk 009</t>
  </si>
  <si>
    <t>E02005606</t>
  </si>
  <si>
    <t>South Norfolk 010</t>
  </si>
  <si>
    <t>E02005607</t>
  </si>
  <si>
    <t>South Norfolk 011</t>
  </si>
  <si>
    <t>E02005608</t>
  </si>
  <si>
    <t>South Norfolk 012</t>
  </si>
  <si>
    <t>E02005609</t>
  </si>
  <si>
    <t>South Norfolk 013</t>
  </si>
  <si>
    <t>E02005610</t>
  </si>
  <si>
    <t>South Norfolk 014</t>
  </si>
  <si>
    <t>E02005611</t>
  </si>
  <si>
    <t>South Norfolk 015</t>
  </si>
  <si>
    <t>E02005612</t>
  </si>
  <si>
    <t>Corby 001</t>
  </si>
  <si>
    <t>E02005613</t>
  </si>
  <si>
    <t>Corby 002</t>
  </si>
  <si>
    <t>E02005614</t>
  </si>
  <si>
    <t>Corby 003</t>
  </si>
  <si>
    <t>E02005615</t>
  </si>
  <si>
    <t>Corby 004</t>
  </si>
  <si>
    <t>E02005616</t>
  </si>
  <si>
    <t>Corby 005</t>
  </si>
  <si>
    <t>E02005617</t>
  </si>
  <si>
    <t>Corby 006</t>
  </si>
  <si>
    <t>E02005619</t>
  </si>
  <si>
    <t>Daventry 001</t>
  </si>
  <si>
    <t>E02005620</t>
  </si>
  <si>
    <t>Daventry 002</t>
  </si>
  <si>
    <t>E02005621</t>
  </si>
  <si>
    <t>Daventry 003</t>
  </si>
  <si>
    <t>E02005622</t>
  </si>
  <si>
    <t>Daventry 004</t>
  </si>
  <si>
    <t>E02005623</t>
  </si>
  <si>
    <t>Daventry 005</t>
  </si>
  <si>
    <t>E02005624</t>
  </si>
  <si>
    <t>Daventry 006</t>
  </si>
  <si>
    <t>E02005625</t>
  </si>
  <si>
    <t>Daventry 007</t>
  </si>
  <si>
    <t>E02005626</t>
  </si>
  <si>
    <t>Daventry 008</t>
  </si>
  <si>
    <t>E02005627</t>
  </si>
  <si>
    <t>Daventry 009</t>
  </si>
  <si>
    <t>E02005628</t>
  </si>
  <si>
    <t>Daventry 010</t>
  </si>
  <si>
    <t>E02005629</t>
  </si>
  <si>
    <t>East Northamptonshire 001</t>
  </si>
  <si>
    <t>E02005630</t>
  </si>
  <si>
    <t>East Northamptonshire 002</t>
  </si>
  <si>
    <t>E02005631</t>
  </si>
  <si>
    <t>East Northamptonshire 003</t>
  </si>
  <si>
    <t>E02005632</t>
  </si>
  <si>
    <t>East Northamptonshire 004</t>
  </si>
  <si>
    <t>E02005633</t>
  </si>
  <si>
    <t>East Northamptonshire 005</t>
  </si>
  <si>
    <t>E02005634</t>
  </si>
  <si>
    <t>East Northamptonshire 006</t>
  </si>
  <si>
    <t>E02005635</t>
  </si>
  <si>
    <t>East Northamptonshire 007</t>
  </si>
  <si>
    <t>E02005636</t>
  </si>
  <si>
    <t>East Northamptonshire 008</t>
  </si>
  <si>
    <t>E02005637</t>
  </si>
  <si>
    <t>East Northamptonshire 009</t>
  </si>
  <si>
    <t>E02005638</t>
  </si>
  <si>
    <t>East Northamptonshire 010</t>
  </si>
  <si>
    <t>E02005639</t>
  </si>
  <si>
    <t>Kettering 001</t>
  </si>
  <si>
    <t>E02005640</t>
  </si>
  <si>
    <t>Kettering 002</t>
  </si>
  <si>
    <t>E02005641</t>
  </si>
  <si>
    <t>Kettering 003</t>
  </si>
  <si>
    <t>E02005642</t>
  </si>
  <si>
    <t>Kettering 004</t>
  </si>
  <si>
    <t>E02005643</t>
  </si>
  <si>
    <t>Kettering 005</t>
  </si>
  <si>
    <t>E02005644</t>
  </si>
  <si>
    <t>Kettering 006</t>
  </si>
  <si>
    <t>E02005645</t>
  </si>
  <si>
    <t>Kettering 007</t>
  </si>
  <si>
    <t>E02005646</t>
  </si>
  <si>
    <t>Kettering 008</t>
  </si>
  <si>
    <t>E02005647</t>
  </si>
  <si>
    <t>Kettering 009</t>
  </si>
  <si>
    <t>E02005648</t>
  </si>
  <si>
    <t>Kettering 010</t>
  </si>
  <si>
    <t>E02005649</t>
  </si>
  <si>
    <t>Kettering 011</t>
  </si>
  <si>
    <t>E02005650</t>
  </si>
  <si>
    <t>Northampton 001</t>
  </si>
  <si>
    <t>E02005651</t>
  </si>
  <si>
    <t>Northampton 002</t>
  </si>
  <si>
    <t>E02005652</t>
  </si>
  <si>
    <t>Northampton 003</t>
  </si>
  <si>
    <t>E02005653</t>
  </si>
  <si>
    <t>Northampton 004</t>
  </si>
  <si>
    <t>E02005654</t>
  </si>
  <si>
    <t>Northampton 005</t>
  </si>
  <si>
    <t>E02005655</t>
  </si>
  <si>
    <t>Northampton 006</t>
  </si>
  <si>
    <t>E02005656</t>
  </si>
  <si>
    <t>Northampton 007</t>
  </si>
  <si>
    <t>E02005657</t>
  </si>
  <si>
    <t>Northampton 008</t>
  </si>
  <si>
    <t>E02005658</t>
  </si>
  <si>
    <t>Northampton 009</t>
  </si>
  <si>
    <t>E02005659</t>
  </si>
  <si>
    <t>Northampton 010</t>
  </si>
  <si>
    <t>E02005660</t>
  </si>
  <si>
    <t>Northampton 011</t>
  </si>
  <si>
    <t>E02005661</t>
  </si>
  <si>
    <t>Northampton 012</t>
  </si>
  <si>
    <t>E02005662</t>
  </si>
  <si>
    <t>Northampton 013</t>
  </si>
  <si>
    <t>E02005663</t>
  </si>
  <si>
    <t>Northampton 014</t>
  </si>
  <si>
    <t>E02005664</t>
  </si>
  <si>
    <t>Northampton 015</t>
  </si>
  <si>
    <t>E02005665</t>
  </si>
  <si>
    <t>Northampton 016</t>
  </si>
  <si>
    <t>E02005666</t>
  </si>
  <si>
    <t>Northampton 017</t>
  </si>
  <si>
    <t>E02005667</t>
  </si>
  <si>
    <t>Northampton 018</t>
  </si>
  <si>
    <t>E02005668</t>
  </si>
  <si>
    <t>Northampton 019</t>
  </si>
  <si>
    <t>E02005669</t>
  </si>
  <si>
    <t>Northampton 020</t>
  </si>
  <si>
    <t>E02005670</t>
  </si>
  <si>
    <t>Northampton 021</t>
  </si>
  <si>
    <t>E02005671</t>
  </si>
  <si>
    <t>Northampton 022</t>
  </si>
  <si>
    <t>E02005672</t>
  </si>
  <si>
    <t>Northampton 023</t>
  </si>
  <si>
    <t>E02005673</t>
  </si>
  <si>
    <t>Northampton 024</t>
  </si>
  <si>
    <t>E02005674</t>
  </si>
  <si>
    <t>Northampton 025</t>
  </si>
  <si>
    <t>E02005675</t>
  </si>
  <si>
    <t>Northampton 026</t>
  </si>
  <si>
    <t>E02005676</t>
  </si>
  <si>
    <t>Northampton 027</t>
  </si>
  <si>
    <t>E02005677</t>
  </si>
  <si>
    <t>Northampton 028</t>
  </si>
  <si>
    <t>E02005678</t>
  </si>
  <si>
    <t>Northampton 029</t>
  </si>
  <si>
    <t>E02005679</t>
  </si>
  <si>
    <t>Northampton 030</t>
  </si>
  <si>
    <t>E02005680</t>
  </si>
  <si>
    <t>Northampton 031</t>
  </si>
  <si>
    <t>E02005681</t>
  </si>
  <si>
    <t>South Northamptonshire 001</t>
  </si>
  <si>
    <t>E02005682</t>
  </si>
  <si>
    <t>South Northamptonshire 002</t>
  </si>
  <si>
    <t>E02005683</t>
  </si>
  <si>
    <t>South Northamptonshire 003</t>
  </si>
  <si>
    <t>E02005684</t>
  </si>
  <si>
    <t>South Northamptonshire 004</t>
  </si>
  <si>
    <t>E02005685</t>
  </si>
  <si>
    <t>South Northamptonshire 005</t>
  </si>
  <si>
    <t>E02005686</t>
  </si>
  <si>
    <t>South Northamptonshire 006</t>
  </si>
  <si>
    <t>E02005687</t>
  </si>
  <si>
    <t>South Northamptonshire 007</t>
  </si>
  <si>
    <t>E02005688</t>
  </si>
  <si>
    <t>South Northamptonshire 008</t>
  </si>
  <si>
    <t>E02005689</t>
  </si>
  <si>
    <t>South Northamptonshire 009</t>
  </si>
  <si>
    <t>E02005690</t>
  </si>
  <si>
    <t>South Northamptonshire 010</t>
  </si>
  <si>
    <t>E02005691</t>
  </si>
  <si>
    <t>South Northamptonshire 011</t>
  </si>
  <si>
    <t>E02005692</t>
  </si>
  <si>
    <t>Wellingborough 001</t>
  </si>
  <si>
    <t>E02005693</t>
  </si>
  <si>
    <t>Wellingborough 002</t>
  </si>
  <si>
    <t>E02005694</t>
  </si>
  <si>
    <t>Wellingborough 003</t>
  </si>
  <si>
    <t>E02005695</t>
  </si>
  <si>
    <t>Wellingborough 004</t>
  </si>
  <si>
    <t>E02005696</t>
  </si>
  <si>
    <t>Wellingborough 005</t>
  </si>
  <si>
    <t>E02005697</t>
  </si>
  <si>
    <t>Wellingborough 006</t>
  </si>
  <si>
    <t>E02005698</t>
  </si>
  <si>
    <t>Wellingborough 007</t>
  </si>
  <si>
    <t>E02005699</t>
  </si>
  <si>
    <t>Wellingborough 008</t>
  </si>
  <si>
    <t>E02005700</t>
  </si>
  <si>
    <t>Wellingborough 009</t>
  </si>
  <si>
    <t>E02005701</t>
  </si>
  <si>
    <t>Wellingborough 010</t>
  </si>
  <si>
    <t>E02005702</t>
  </si>
  <si>
    <t>Northumberland 004</t>
  </si>
  <si>
    <t>E02005703</t>
  </si>
  <si>
    <t>Northumberland 005</t>
  </si>
  <si>
    <t>E02005704</t>
  </si>
  <si>
    <t>Northumberland 006</t>
  </si>
  <si>
    <t>E02005705</t>
  </si>
  <si>
    <t>Northumberland 007</t>
  </si>
  <si>
    <t>E02005706</t>
  </si>
  <si>
    <t>Northumberland 001</t>
  </si>
  <si>
    <t>E02005707</t>
  </si>
  <si>
    <t>Northumberland 002</t>
  </si>
  <si>
    <t>E02005708</t>
  </si>
  <si>
    <t>Northumberland 003</t>
  </si>
  <si>
    <t>E02005709</t>
  </si>
  <si>
    <t>Northumberland 022</t>
  </si>
  <si>
    <t>E02005710</t>
  </si>
  <si>
    <t>Northumberland 023</t>
  </si>
  <si>
    <t>E02005711</t>
  </si>
  <si>
    <t>Northumberland 024</t>
  </si>
  <si>
    <t>E02005712</t>
  </si>
  <si>
    <t>Northumberland 025</t>
  </si>
  <si>
    <t>E02005713</t>
  </si>
  <si>
    <t>Northumberland 026</t>
  </si>
  <si>
    <t>E02005714</t>
  </si>
  <si>
    <t>Northumberland 027</t>
  </si>
  <si>
    <t>E02005715</t>
  </si>
  <si>
    <t>Northumberland 029</t>
  </si>
  <si>
    <t>E02005716</t>
  </si>
  <si>
    <t>Northumberland 028</t>
  </si>
  <si>
    <t>E02005717</t>
  </si>
  <si>
    <t>Northumberland 030</t>
  </si>
  <si>
    <t>E02005718</t>
  </si>
  <si>
    <t>Northumberland 031</t>
  </si>
  <si>
    <t>E02005719</t>
  </si>
  <si>
    <t>Northumberland 032</t>
  </si>
  <si>
    <t>E02005720</t>
  </si>
  <si>
    <t>Northumberland 008</t>
  </si>
  <si>
    <t>E02005721</t>
  </si>
  <si>
    <t>Northumberland 011</t>
  </si>
  <si>
    <t>E02005722</t>
  </si>
  <si>
    <t>Northumberland 015</t>
  </si>
  <si>
    <t>E02005723</t>
  </si>
  <si>
    <t>Northumberland 016</t>
  </si>
  <si>
    <t>E02005724</t>
  </si>
  <si>
    <t>Northumberland 018</t>
  </si>
  <si>
    <t>E02005725</t>
  </si>
  <si>
    <t>Northumberland 033</t>
  </si>
  <si>
    <t>E02005726</t>
  </si>
  <si>
    <t>Northumberland 034</t>
  </si>
  <si>
    <t>E02005727</t>
  </si>
  <si>
    <t>Northumberland 019</t>
  </si>
  <si>
    <t>E02005728</t>
  </si>
  <si>
    <t>Northumberland 037</t>
  </si>
  <si>
    <t>E02005729</t>
  </si>
  <si>
    <t>Northumberland 036</t>
  </si>
  <si>
    <t>E02005730</t>
  </si>
  <si>
    <t>Northumberland 035</t>
  </si>
  <si>
    <t>E02005731</t>
  </si>
  <si>
    <t>Northumberland 038</t>
  </si>
  <si>
    <t>E02005732</t>
  </si>
  <si>
    <t>Northumberland 039</t>
  </si>
  <si>
    <t>E02005733</t>
  </si>
  <si>
    <t>Northumberland 040</t>
  </si>
  <si>
    <t>E02005734</t>
  </si>
  <si>
    <t>Northumberland 009</t>
  </si>
  <si>
    <t>E02005735</t>
  </si>
  <si>
    <t>Northumberland 010</t>
  </si>
  <si>
    <t>E02005736</t>
  </si>
  <si>
    <t>Northumberland 013</t>
  </si>
  <si>
    <t>E02005737</t>
  </si>
  <si>
    <t>Northumberland 012</t>
  </si>
  <si>
    <t>E02005738</t>
  </si>
  <si>
    <t>Northumberland 014</t>
  </si>
  <si>
    <t>E02005739</t>
  </si>
  <si>
    <t>Northumberland 017</t>
  </si>
  <si>
    <t>E02005740</t>
  </si>
  <si>
    <t>Northumberland 020</t>
  </si>
  <si>
    <t>E02005741</t>
  </si>
  <si>
    <t>Northumberland 021</t>
  </si>
  <si>
    <t>E02005742</t>
  </si>
  <si>
    <t>Craven 001</t>
  </si>
  <si>
    <t>E02005743</t>
  </si>
  <si>
    <t>Craven 002</t>
  </si>
  <si>
    <t>E02005744</t>
  </si>
  <si>
    <t>Craven 003</t>
  </si>
  <si>
    <t>E02005745</t>
  </si>
  <si>
    <t>Craven 004</t>
  </si>
  <si>
    <t>E02005746</t>
  </si>
  <si>
    <t>Craven 005</t>
  </si>
  <si>
    <t>E02005747</t>
  </si>
  <si>
    <t>Craven 006</t>
  </si>
  <si>
    <t>E02005748</t>
  </si>
  <si>
    <t>Craven 007</t>
  </si>
  <si>
    <t>E02005749</t>
  </si>
  <si>
    <t>Craven 008</t>
  </si>
  <si>
    <t>E02005750</t>
  </si>
  <si>
    <t>Hambleton 001</t>
  </si>
  <si>
    <t>E02005751</t>
  </si>
  <si>
    <t>Hambleton 002</t>
  </si>
  <si>
    <t>E02005752</t>
  </si>
  <si>
    <t>Hambleton 003</t>
  </si>
  <si>
    <t>E02005753</t>
  </si>
  <si>
    <t>Hambleton 004</t>
  </si>
  <si>
    <t>E02005754</t>
  </si>
  <si>
    <t>Hambleton 005</t>
  </si>
  <si>
    <t>E02005755</t>
  </si>
  <si>
    <t>Hambleton 006</t>
  </si>
  <si>
    <t>E02005756</t>
  </si>
  <si>
    <t>Hambleton 007</t>
  </si>
  <si>
    <t>E02005757</t>
  </si>
  <si>
    <t>Hambleton 008</t>
  </si>
  <si>
    <t>E02005758</t>
  </si>
  <si>
    <t>Hambleton 009</t>
  </si>
  <si>
    <t>E02005759</t>
  </si>
  <si>
    <t>Hambleton 010</t>
  </si>
  <si>
    <t>E02005760</t>
  </si>
  <si>
    <t>Hambleton 011</t>
  </si>
  <si>
    <t>E02005761</t>
  </si>
  <si>
    <t>Harrogate 001</t>
  </si>
  <si>
    <t>E02005762</t>
  </si>
  <si>
    <t>Harrogate 002</t>
  </si>
  <si>
    <t>E02005763</t>
  </si>
  <si>
    <t>Harrogate 003</t>
  </si>
  <si>
    <t>E02005764</t>
  </si>
  <si>
    <t>Harrogate 004</t>
  </si>
  <si>
    <t>E02005765</t>
  </si>
  <si>
    <t>Harrogate 005</t>
  </si>
  <si>
    <t>E02005766</t>
  </si>
  <si>
    <t>Harrogate 006</t>
  </si>
  <si>
    <t>E02005767</t>
  </si>
  <si>
    <t>Harrogate 007</t>
  </si>
  <si>
    <t>E02005768</t>
  </si>
  <si>
    <t>Harrogate 008</t>
  </si>
  <si>
    <t>E02005769</t>
  </si>
  <si>
    <t>Harrogate 009</t>
  </si>
  <si>
    <t>E02005770</t>
  </si>
  <si>
    <t>Harrogate 010</t>
  </si>
  <si>
    <t>E02005771</t>
  </si>
  <si>
    <t>Harrogate 011</t>
  </si>
  <si>
    <t>E02005772</t>
  </si>
  <si>
    <t>Harrogate 012</t>
  </si>
  <si>
    <t>E02005773</t>
  </si>
  <si>
    <t>Harrogate 013</t>
  </si>
  <si>
    <t>E02005774</t>
  </si>
  <si>
    <t>Harrogate 014</t>
  </si>
  <si>
    <t>E02005775</t>
  </si>
  <si>
    <t>Harrogate 015</t>
  </si>
  <si>
    <t>E02005776</t>
  </si>
  <si>
    <t>Harrogate 016</t>
  </si>
  <si>
    <t>E02005777</t>
  </si>
  <si>
    <t>Harrogate 017</t>
  </si>
  <si>
    <t>E02005778</t>
  </si>
  <si>
    <t>Harrogate 018</t>
  </si>
  <si>
    <t>E02005779</t>
  </si>
  <si>
    <t>Harrogate 019</t>
  </si>
  <si>
    <t>E02005780</t>
  </si>
  <si>
    <t>Harrogate 020</t>
  </si>
  <si>
    <t>E02005781</t>
  </si>
  <si>
    <t>Harrogate 021</t>
  </si>
  <si>
    <t>E02005782</t>
  </si>
  <si>
    <t>Richmondshire 001</t>
  </si>
  <si>
    <t>E02005783</t>
  </si>
  <si>
    <t>Richmondshire 002</t>
  </si>
  <si>
    <t>E02005784</t>
  </si>
  <si>
    <t>Richmondshire 003</t>
  </si>
  <si>
    <t>E02005785</t>
  </si>
  <si>
    <t>Richmondshire 004</t>
  </si>
  <si>
    <t>E02005786</t>
  </si>
  <si>
    <t>Richmondshire 005</t>
  </si>
  <si>
    <t>E02005787</t>
  </si>
  <si>
    <t>Richmondshire 006</t>
  </si>
  <si>
    <t>E02005788</t>
  </si>
  <si>
    <t>Ryedale 001</t>
  </si>
  <si>
    <t>E02005789</t>
  </si>
  <si>
    <t>Ryedale 002</t>
  </si>
  <si>
    <t>E02005790</t>
  </si>
  <si>
    <t>Ryedale 003</t>
  </si>
  <si>
    <t>E02005791</t>
  </si>
  <si>
    <t>Ryedale 004</t>
  </si>
  <si>
    <t>E02005794</t>
  </si>
  <si>
    <t>Ryedale 007</t>
  </si>
  <si>
    <t>E02005795</t>
  </si>
  <si>
    <t>Scarborough 001</t>
  </si>
  <si>
    <t>E02005796</t>
  </si>
  <si>
    <t>Scarborough 002</t>
  </si>
  <si>
    <t>E02005797</t>
  </si>
  <si>
    <t>Scarborough 003</t>
  </si>
  <si>
    <t>E02005798</t>
  </si>
  <si>
    <t>Scarborough 004</t>
  </si>
  <si>
    <t>E02005799</t>
  </si>
  <si>
    <t>Scarborough 005</t>
  </si>
  <si>
    <t>E02005800</t>
  </si>
  <si>
    <t>Scarborough 006</t>
  </si>
  <si>
    <t>E02005801</t>
  </si>
  <si>
    <t>Scarborough 007</t>
  </si>
  <si>
    <t>E02005802</t>
  </si>
  <si>
    <t>Scarborough 008</t>
  </si>
  <si>
    <t>E02005803</t>
  </si>
  <si>
    <t>Scarborough 009</t>
  </si>
  <si>
    <t>E02005804</t>
  </si>
  <si>
    <t>Scarborough 010</t>
  </si>
  <si>
    <t>E02005805</t>
  </si>
  <si>
    <t>Scarborough 011</t>
  </si>
  <si>
    <t>E02005806</t>
  </si>
  <si>
    <t>Scarborough 012</t>
  </si>
  <si>
    <t>E02005807</t>
  </si>
  <si>
    <t>Scarborough 013</t>
  </si>
  <si>
    <t>E02005808</t>
  </si>
  <si>
    <t>Scarborough 014</t>
  </si>
  <si>
    <t>E02005809</t>
  </si>
  <si>
    <t>Selby 001</t>
  </si>
  <si>
    <t>E02005810</t>
  </si>
  <si>
    <t>Selby 002</t>
  </si>
  <si>
    <t>E02005811</t>
  </si>
  <si>
    <t>Selby 003</t>
  </si>
  <si>
    <t>E02005812</t>
  </si>
  <si>
    <t>Selby 004</t>
  </si>
  <si>
    <t>E02005813</t>
  </si>
  <si>
    <t>Selby 005</t>
  </si>
  <si>
    <t>E02005814</t>
  </si>
  <si>
    <t>Selby 006</t>
  </si>
  <si>
    <t>E02005815</t>
  </si>
  <si>
    <t>Selby 007</t>
  </si>
  <si>
    <t>E02005816</t>
  </si>
  <si>
    <t>Selby 008</t>
  </si>
  <si>
    <t>E02005817</t>
  </si>
  <si>
    <t>Selby 009</t>
  </si>
  <si>
    <t>E02005818</t>
  </si>
  <si>
    <t>Selby 010</t>
  </si>
  <si>
    <t>E02005819</t>
  </si>
  <si>
    <t>Ashfield 001</t>
  </si>
  <si>
    <t>E02005820</t>
  </si>
  <si>
    <t>Ashfield 002</t>
  </si>
  <si>
    <t>E02005821</t>
  </si>
  <si>
    <t>Ashfield 003</t>
  </si>
  <si>
    <t>E02005822</t>
  </si>
  <si>
    <t>Ashfield 004</t>
  </si>
  <si>
    <t>E02005823</t>
  </si>
  <si>
    <t>Ashfield 005</t>
  </si>
  <si>
    <t>E02005824</t>
  </si>
  <si>
    <t>Ashfield 006</t>
  </si>
  <si>
    <t>E02005825</t>
  </si>
  <si>
    <t>Ashfield 007</t>
  </si>
  <si>
    <t>E02005826</t>
  </si>
  <si>
    <t>Ashfield 008</t>
  </si>
  <si>
    <t>E02005827</t>
  </si>
  <si>
    <t>Ashfield 009</t>
  </si>
  <si>
    <t>E02005828</t>
  </si>
  <si>
    <t>Ashfield 010</t>
  </si>
  <si>
    <t>E02005829</t>
  </si>
  <si>
    <t>Ashfield 011</t>
  </si>
  <si>
    <t>E02005830</t>
  </si>
  <si>
    <t>Ashfield 012</t>
  </si>
  <si>
    <t>E02005831</t>
  </si>
  <si>
    <t>Ashfield 013</t>
  </si>
  <si>
    <t>E02005832</t>
  </si>
  <si>
    <t>Ashfield 014</t>
  </si>
  <si>
    <t>E02005833</t>
  </si>
  <si>
    <t>Ashfield 015</t>
  </si>
  <si>
    <t>E02005834</t>
  </si>
  <si>
    <t>Ashfield 016</t>
  </si>
  <si>
    <t>E02005835</t>
  </si>
  <si>
    <t>Bassetlaw 001</t>
  </si>
  <si>
    <t>E02005836</t>
  </si>
  <si>
    <t>Bassetlaw 002</t>
  </si>
  <si>
    <t>E02005837</t>
  </si>
  <si>
    <t>Bassetlaw 003</t>
  </si>
  <si>
    <t>E02005838</t>
  </si>
  <si>
    <t>Bassetlaw 004</t>
  </si>
  <si>
    <t>E02005839</t>
  </si>
  <si>
    <t>Bassetlaw 005</t>
  </si>
  <si>
    <t>E02005840</t>
  </si>
  <si>
    <t>Bassetlaw 006</t>
  </si>
  <si>
    <t>E02005842</t>
  </si>
  <si>
    <t>Bassetlaw 008</t>
  </si>
  <si>
    <t>E02005843</t>
  </si>
  <si>
    <t>Bassetlaw 009</t>
  </si>
  <si>
    <t>E02005844</t>
  </si>
  <si>
    <t>Bassetlaw 010</t>
  </si>
  <si>
    <t>E02005846</t>
  </si>
  <si>
    <t>Bassetlaw 012</t>
  </si>
  <si>
    <t>E02005847</t>
  </si>
  <si>
    <t>Bassetlaw 013</t>
  </si>
  <si>
    <t>E02005848</t>
  </si>
  <si>
    <t>Bassetlaw 014</t>
  </si>
  <si>
    <t>E02005849</t>
  </si>
  <si>
    <t>Bassetlaw 015</t>
  </si>
  <si>
    <t>E02005850</t>
  </si>
  <si>
    <t>Broxtowe 001</t>
  </si>
  <si>
    <t>E02005851</t>
  </si>
  <si>
    <t>Broxtowe 002</t>
  </si>
  <si>
    <t>E02005852</t>
  </si>
  <si>
    <t>Broxtowe 003</t>
  </si>
  <si>
    <t>E02005853</t>
  </si>
  <si>
    <t>Broxtowe 004</t>
  </si>
  <si>
    <t>E02005856</t>
  </si>
  <si>
    <t>Broxtowe 007</t>
  </si>
  <si>
    <t>E02005857</t>
  </si>
  <si>
    <t>Broxtowe 008</t>
  </si>
  <si>
    <t>E02005858</t>
  </si>
  <si>
    <t>Broxtowe 009</t>
  </si>
  <si>
    <t>E02005859</t>
  </si>
  <si>
    <t>Broxtowe 010</t>
  </si>
  <si>
    <t>E02005860</t>
  </si>
  <si>
    <t>Broxtowe 011</t>
  </si>
  <si>
    <t>E02005861</t>
  </si>
  <si>
    <t>Broxtowe 012</t>
  </si>
  <si>
    <t>E02005862</t>
  </si>
  <si>
    <t>Broxtowe 013</t>
  </si>
  <si>
    <t>E02005863</t>
  </si>
  <si>
    <t>Broxtowe 014</t>
  </si>
  <si>
    <t>E02005864</t>
  </si>
  <si>
    <t>Broxtowe 015</t>
  </si>
  <si>
    <t>E02005865</t>
  </si>
  <si>
    <t>Gedling 001</t>
  </si>
  <si>
    <t>E02005866</t>
  </si>
  <si>
    <t>Gedling 002</t>
  </si>
  <si>
    <t>E02005868</t>
  </si>
  <si>
    <t>Gedling 004</t>
  </si>
  <si>
    <t>E02005869</t>
  </si>
  <si>
    <t>Gedling 005</t>
  </si>
  <si>
    <t>E02005870</t>
  </si>
  <si>
    <t>Gedling 006</t>
  </si>
  <si>
    <t>E02005871</t>
  </si>
  <si>
    <t>Gedling 007</t>
  </si>
  <si>
    <t>E02005872</t>
  </si>
  <si>
    <t>Gedling 008</t>
  </si>
  <si>
    <t>E02005873</t>
  </si>
  <si>
    <t>Gedling 009</t>
  </si>
  <si>
    <t>E02005874</t>
  </si>
  <si>
    <t>Gedling 010</t>
  </si>
  <si>
    <t>E02005875</t>
  </si>
  <si>
    <t>Gedling 011</t>
  </si>
  <si>
    <t>E02005876</t>
  </si>
  <si>
    <t>Gedling 012</t>
  </si>
  <si>
    <t>E02005877</t>
  </si>
  <si>
    <t>Gedling 013</t>
  </si>
  <si>
    <t>E02005878</t>
  </si>
  <si>
    <t>Gedling 014</t>
  </si>
  <si>
    <t>E02005879</t>
  </si>
  <si>
    <t>Gedling 015</t>
  </si>
  <si>
    <t>E02005880</t>
  </si>
  <si>
    <t>Mansfield 001</t>
  </si>
  <si>
    <t>E02005881</t>
  </si>
  <si>
    <t>Mansfield 002</t>
  </si>
  <si>
    <t>E02005882</t>
  </si>
  <si>
    <t>Mansfield 003</t>
  </si>
  <si>
    <t>E02005883</t>
  </si>
  <si>
    <t>Mansfield 004</t>
  </si>
  <si>
    <t>E02005884</t>
  </si>
  <si>
    <t>Mansfield 005</t>
  </si>
  <si>
    <t>E02005885</t>
  </si>
  <si>
    <t>Mansfield 006</t>
  </si>
  <si>
    <t>E02005886</t>
  </si>
  <si>
    <t>Mansfield 007</t>
  </si>
  <si>
    <t>E02005887</t>
  </si>
  <si>
    <t>Mansfield 008</t>
  </si>
  <si>
    <t>E02005888</t>
  </si>
  <si>
    <t>Mansfield 009</t>
  </si>
  <si>
    <t>E02005889</t>
  </si>
  <si>
    <t>Mansfield 010</t>
  </si>
  <si>
    <t>E02005890</t>
  </si>
  <si>
    <t>Mansfield 011</t>
  </si>
  <si>
    <t>E02005891</t>
  </si>
  <si>
    <t>Mansfield 012</t>
  </si>
  <si>
    <t>E02005892</t>
  </si>
  <si>
    <t>Mansfield 013</t>
  </si>
  <si>
    <t>E02005893</t>
  </si>
  <si>
    <t>Newark and Sherwood 001</t>
  </si>
  <si>
    <t>E02005894</t>
  </si>
  <si>
    <t>Newark and Sherwood 002</t>
  </si>
  <si>
    <t>E02005895</t>
  </si>
  <si>
    <t>Newark and Sherwood 003</t>
  </si>
  <si>
    <t>E02005896</t>
  </si>
  <si>
    <t>Newark and Sherwood 004</t>
  </si>
  <si>
    <t>E02005897</t>
  </si>
  <si>
    <t>Newark and Sherwood 005</t>
  </si>
  <si>
    <t>E02005898</t>
  </si>
  <si>
    <t>Newark and Sherwood 006</t>
  </si>
  <si>
    <t>E02005899</t>
  </si>
  <si>
    <t>Newark and Sherwood 007</t>
  </si>
  <si>
    <t>E02005900</t>
  </si>
  <si>
    <t>Newark and Sherwood 008</t>
  </si>
  <si>
    <t>E02005901</t>
  </si>
  <si>
    <t>Newark and Sherwood 009</t>
  </si>
  <si>
    <t>E02005902</t>
  </si>
  <si>
    <t>Newark and Sherwood 010</t>
  </si>
  <si>
    <t>E02005903</t>
  </si>
  <si>
    <t>Newark and Sherwood 011</t>
  </si>
  <si>
    <t>E02005904</t>
  </si>
  <si>
    <t>Newark and Sherwood 012</t>
  </si>
  <si>
    <t>E02005905</t>
  </si>
  <si>
    <t>Newark and Sherwood 013</t>
  </si>
  <si>
    <t>E02005906</t>
  </si>
  <si>
    <t>Rushcliffe 001</t>
  </si>
  <si>
    <t>E02005907</t>
  </si>
  <si>
    <t>Rushcliffe 002</t>
  </si>
  <si>
    <t>E02005908</t>
  </si>
  <si>
    <t>Rushcliffe 003</t>
  </si>
  <si>
    <t>E02005909</t>
  </si>
  <si>
    <t>Rushcliffe 004</t>
  </si>
  <si>
    <t>E02005910</t>
  </si>
  <si>
    <t>Rushcliffe 005</t>
  </si>
  <si>
    <t>E02005911</t>
  </si>
  <si>
    <t>Rushcliffe 006</t>
  </si>
  <si>
    <t>E02005912</t>
  </si>
  <si>
    <t>Rushcliffe 007</t>
  </si>
  <si>
    <t>E02005913</t>
  </si>
  <si>
    <t>Rushcliffe 008</t>
  </si>
  <si>
    <t>E02005914</t>
  </si>
  <si>
    <t>Rushcliffe 009</t>
  </si>
  <si>
    <t>E02005915</t>
  </si>
  <si>
    <t>Rushcliffe 010</t>
  </si>
  <si>
    <t>E02005916</t>
  </si>
  <si>
    <t>Rushcliffe 011</t>
  </si>
  <si>
    <t>E02005917</t>
  </si>
  <si>
    <t>Rushcliffe 012</t>
  </si>
  <si>
    <t>E02005918</t>
  </si>
  <si>
    <t>Rushcliffe 013</t>
  </si>
  <si>
    <t>E02005919</t>
  </si>
  <si>
    <t>Rushcliffe 014</t>
  </si>
  <si>
    <t>E02005920</t>
  </si>
  <si>
    <t>Rushcliffe 015</t>
  </si>
  <si>
    <t>E02005921</t>
  </si>
  <si>
    <t>Cherwell 001</t>
  </si>
  <si>
    <t>E02005922</t>
  </si>
  <si>
    <t>Cherwell 002</t>
  </si>
  <si>
    <t>E02005923</t>
  </si>
  <si>
    <t>Cherwell 003</t>
  </si>
  <si>
    <t>E02005924</t>
  </si>
  <si>
    <t>Cherwell 004</t>
  </si>
  <si>
    <t>E02005925</t>
  </si>
  <si>
    <t>Cherwell 005</t>
  </si>
  <si>
    <t>E02005926</t>
  </si>
  <si>
    <t>Cherwell 006</t>
  </si>
  <si>
    <t>E02005927</t>
  </si>
  <si>
    <t>Cherwell 007</t>
  </si>
  <si>
    <t>E02005928</t>
  </si>
  <si>
    <t>Cherwell 008</t>
  </si>
  <si>
    <t>E02005929</t>
  </si>
  <si>
    <t>Cherwell 009</t>
  </si>
  <si>
    <t>E02005930</t>
  </si>
  <si>
    <t>Cherwell 010</t>
  </si>
  <si>
    <t>E02005931</t>
  </si>
  <si>
    <t>Cherwell 011</t>
  </si>
  <si>
    <t>E02005932</t>
  </si>
  <si>
    <t>Cherwell 012</t>
  </si>
  <si>
    <t>E02005933</t>
  </si>
  <si>
    <t>Cherwell 013</t>
  </si>
  <si>
    <t>E02005934</t>
  </si>
  <si>
    <t>Cherwell 014</t>
  </si>
  <si>
    <t>E02005935</t>
  </si>
  <si>
    <t>Cherwell 015</t>
  </si>
  <si>
    <t>E02005936</t>
  </si>
  <si>
    <t>Cherwell 016</t>
  </si>
  <si>
    <t>E02005937</t>
  </si>
  <si>
    <t>Cherwell 017</t>
  </si>
  <si>
    <t>E02005938</t>
  </si>
  <si>
    <t>Cherwell 018</t>
  </si>
  <si>
    <t>E02005939</t>
  </si>
  <si>
    <t>Cherwell 019</t>
  </si>
  <si>
    <t>E02005940</t>
  </si>
  <si>
    <t>Oxford 001</t>
  </si>
  <si>
    <t>E02005941</t>
  </si>
  <si>
    <t>Oxford 002</t>
  </si>
  <si>
    <t>E02005942</t>
  </si>
  <si>
    <t>Oxford 003</t>
  </si>
  <si>
    <t>E02005943</t>
  </si>
  <si>
    <t>Oxford 004</t>
  </si>
  <si>
    <t>E02005944</t>
  </si>
  <si>
    <t>Oxford 005</t>
  </si>
  <si>
    <t>E02005945</t>
  </si>
  <si>
    <t>Oxford 006</t>
  </si>
  <si>
    <t>E02005946</t>
  </si>
  <si>
    <t>Oxford 007</t>
  </si>
  <si>
    <t>E02005947</t>
  </si>
  <si>
    <t>Oxford 008</t>
  </si>
  <si>
    <t>E02005948</t>
  </si>
  <si>
    <t>Oxford 009</t>
  </si>
  <si>
    <t>E02005949</t>
  </si>
  <si>
    <t>Oxford 010</t>
  </si>
  <si>
    <t>E02005950</t>
  </si>
  <si>
    <t>Oxford 011</t>
  </si>
  <si>
    <t>E02005951</t>
  </si>
  <si>
    <t>Oxford 012</t>
  </si>
  <si>
    <t>E02005952</t>
  </si>
  <si>
    <t>Oxford 013</t>
  </si>
  <si>
    <t>E02005953</t>
  </si>
  <si>
    <t>Oxford 014</t>
  </si>
  <si>
    <t>E02005954</t>
  </si>
  <si>
    <t>Oxford 015</t>
  </si>
  <si>
    <t>E02005955</t>
  </si>
  <si>
    <t>Oxford 016</t>
  </si>
  <si>
    <t>E02005956</t>
  </si>
  <si>
    <t>Oxford 017</t>
  </si>
  <si>
    <t>E02005957</t>
  </si>
  <si>
    <t>Oxford 018</t>
  </si>
  <si>
    <t>E02005958</t>
  </si>
  <si>
    <t>South Oxfordshire 001</t>
  </si>
  <si>
    <t>E02005959</t>
  </si>
  <si>
    <t>South Oxfordshire 002</t>
  </si>
  <si>
    <t>E02005960</t>
  </si>
  <si>
    <t>South Oxfordshire 003</t>
  </si>
  <si>
    <t>E02005961</t>
  </si>
  <si>
    <t>South Oxfordshire 004</t>
  </si>
  <si>
    <t>E02005962</t>
  </si>
  <si>
    <t>South Oxfordshire 005</t>
  </si>
  <si>
    <t>E02005963</t>
  </si>
  <si>
    <t>South Oxfordshire 006</t>
  </si>
  <si>
    <t>E02005964</t>
  </si>
  <si>
    <t>South Oxfordshire 007</t>
  </si>
  <si>
    <t>E02005965</t>
  </si>
  <si>
    <t>South Oxfordshire 008</t>
  </si>
  <si>
    <t>E02005966</t>
  </si>
  <si>
    <t>South Oxfordshire 009</t>
  </si>
  <si>
    <t>E02005967</t>
  </si>
  <si>
    <t>South Oxfordshire 010</t>
  </si>
  <si>
    <t>E02005968</t>
  </si>
  <si>
    <t>South Oxfordshire 011</t>
  </si>
  <si>
    <t>E02005969</t>
  </si>
  <si>
    <t>South Oxfordshire 012</t>
  </si>
  <si>
    <t>E02005970</t>
  </si>
  <si>
    <t>South Oxfordshire 013</t>
  </si>
  <si>
    <t>E02005971</t>
  </si>
  <si>
    <t>South Oxfordshire 014</t>
  </si>
  <si>
    <t>E02005972</t>
  </si>
  <si>
    <t>South Oxfordshire 015</t>
  </si>
  <si>
    <t>E02005973</t>
  </si>
  <si>
    <t>South Oxfordshire 016</t>
  </si>
  <si>
    <t>E02005974</t>
  </si>
  <si>
    <t>South Oxfordshire 017</t>
  </si>
  <si>
    <t>E02005975</t>
  </si>
  <si>
    <t>South Oxfordshire 018</t>
  </si>
  <si>
    <t>E02005976</t>
  </si>
  <si>
    <t>South Oxfordshire 019</t>
  </si>
  <si>
    <t>E02005977</t>
  </si>
  <si>
    <t>South Oxfordshire 020</t>
  </si>
  <si>
    <t>E02005978</t>
  </si>
  <si>
    <t>Vale of White Horse 001</t>
  </si>
  <si>
    <t>E02005979</t>
  </si>
  <si>
    <t>Vale of White Horse 002</t>
  </si>
  <si>
    <t>E02005980</t>
  </si>
  <si>
    <t>Vale of White Horse 003</t>
  </si>
  <si>
    <t>E02005981</t>
  </si>
  <si>
    <t>Vale of White Horse 004</t>
  </si>
  <si>
    <t>E02005982</t>
  </si>
  <si>
    <t>Vale of White Horse 005</t>
  </si>
  <si>
    <t>E02005983</t>
  </si>
  <si>
    <t>Vale of White Horse 006</t>
  </si>
  <si>
    <t>E02005984</t>
  </si>
  <si>
    <t>Vale of White Horse 007</t>
  </si>
  <si>
    <t>E02005985</t>
  </si>
  <si>
    <t>Vale of White Horse 008</t>
  </si>
  <si>
    <t>E02005986</t>
  </si>
  <si>
    <t>Vale of White Horse 009</t>
  </si>
  <si>
    <t>E02005987</t>
  </si>
  <si>
    <t>Vale of White Horse 010</t>
  </si>
  <si>
    <t>E02005988</t>
  </si>
  <si>
    <t>Vale of White Horse 011</t>
  </si>
  <si>
    <t>E02005991</t>
  </si>
  <si>
    <t>Vale of White Horse 014</t>
  </si>
  <si>
    <t>E02005992</t>
  </si>
  <si>
    <t>Vale of White Horse 015</t>
  </si>
  <si>
    <t>E02005993</t>
  </si>
  <si>
    <t>West Oxfordshire 001</t>
  </si>
  <si>
    <t>E02005994</t>
  </si>
  <si>
    <t>West Oxfordshire 002</t>
  </si>
  <si>
    <t>E02005995</t>
  </si>
  <si>
    <t>West Oxfordshire 003</t>
  </si>
  <si>
    <t>E02005996</t>
  </si>
  <si>
    <t>West Oxfordshire 004</t>
  </si>
  <si>
    <t>E02005997</t>
  </si>
  <si>
    <t>West Oxfordshire 005</t>
  </si>
  <si>
    <t>E02005998</t>
  </si>
  <si>
    <t>West Oxfordshire 006</t>
  </si>
  <si>
    <t>E02005999</t>
  </si>
  <si>
    <t>West Oxfordshire 007</t>
  </si>
  <si>
    <t>E02006000</t>
  </si>
  <si>
    <t>West Oxfordshire 008</t>
  </si>
  <si>
    <t>E02006001</t>
  </si>
  <si>
    <t>West Oxfordshire 009</t>
  </si>
  <si>
    <t>E02006002</t>
  </si>
  <si>
    <t>West Oxfordshire 010</t>
  </si>
  <si>
    <t>E02006003</t>
  </si>
  <si>
    <t>West Oxfordshire 011</t>
  </si>
  <si>
    <t>E02006004</t>
  </si>
  <si>
    <t>West Oxfordshire 012</t>
  </si>
  <si>
    <t>E02006005</t>
  </si>
  <si>
    <t>West Oxfordshire 013</t>
  </si>
  <si>
    <t>E02006006</t>
  </si>
  <si>
    <t>West Oxfordshire 014</t>
  </si>
  <si>
    <t>E02006007</t>
  </si>
  <si>
    <t>West Oxfordshire 015</t>
  </si>
  <si>
    <t>E02006008</t>
  </si>
  <si>
    <t>Shropshire 025</t>
  </si>
  <si>
    <t>E02006009</t>
  </si>
  <si>
    <t>Shropshire 027</t>
  </si>
  <si>
    <t>E02006010</t>
  </si>
  <si>
    <t>Shropshire 029</t>
  </si>
  <si>
    <t>E02006011</t>
  </si>
  <si>
    <t>Shropshire 031</t>
  </si>
  <si>
    <t>E02006012</t>
  </si>
  <si>
    <t>Shropshire 033</t>
  </si>
  <si>
    <t>E02006013</t>
  </si>
  <si>
    <t>Shropshire 034</t>
  </si>
  <si>
    <t>E02006014</t>
  </si>
  <si>
    <t>Shropshire 035</t>
  </si>
  <si>
    <t>E02006015</t>
  </si>
  <si>
    <t>Shropshire 001</t>
  </si>
  <si>
    <t>E02006016</t>
  </si>
  <si>
    <t>Shropshire 002</t>
  </si>
  <si>
    <t>E02006017</t>
  </si>
  <si>
    <t>Shropshire 004</t>
  </si>
  <si>
    <t>E02006018</t>
  </si>
  <si>
    <t>Shropshire 005</t>
  </si>
  <si>
    <t>E02006019</t>
  </si>
  <si>
    <t>Shropshire 008</t>
  </si>
  <si>
    <t>E02006020</t>
  </si>
  <si>
    <t>Shropshire 009</t>
  </si>
  <si>
    <t>E02006021</t>
  </si>
  <si>
    <t>Shropshire 010</t>
  </si>
  <si>
    <t>E02006022</t>
  </si>
  <si>
    <t>Shropshire 013</t>
  </si>
  <si>
    <t>E02006023</t>
  </si>
  <si>
    <t>Shropshire 003</t>
  </si>
  <si>
    <t>E02006024</t>
  </si>
  <si>
    <t>Shropshire 006</t>
  </si>
  <si>
    <t>E02006025</t>
  </si>
  <si>
    <t>Shropshire 007</t>
  </si>
  <si>
    <t>E02006026</t>
  </si>
  <si>
    <t>Shropshire 011</t>
  </si>
  <si>
    <t>E02006027</t>
  </si>
  <si>
    <t>Shropshire 012</t>
  </si>
  <si>
    <t>E02006028</t>
  </si>
  <si>
    <t>Shropshire 014</t>
  </si>
  <si>
    <t>E02006029</t>
  </si>
  <si>
    <t>Shropshire 015</t>
  </si>
  <si>
    <t>E02006030</t>
  </si>
  <si>
    <t>Shropshire 016</t>
  </si>
  <si>
    <t>E02006031</t>
  </si>
  <si>
    <t>Shropshire 017</t>
  </si>
  <si>
    <t>E02006032</t>
  </si>
  <si>
    <t>Shropshire 018</t>
  </si>
  <si>
    <t>E02006033</t>
  </si>
  <si>
    <t>Shropshire 019</t>
  </si>
  <si>
    <t>E02006034</t>
  </si>
  <si>
    <t>Shropshire 020</t>
  </si>
  <si>
    <t>E02006035</t>
  </si>
  <si>
    <t>Shropshire 021</t>
  </si>
  <si>
    <t>E02006036</t>
  </si>
  <si>
    <t>Shropshire 022</t>
  </si>
  <si>
    <t>E02006037</t>
  </si>
  <si>
    <t>Shropshire 023</t>
  </si>
  <si>
    <t>E02006038</t>
  </si>
  <si>
    <t>Shropshire 024</t>
  </si>
  <si>
    <t>E02006039</t>
  </si>
  <si>
    <t>Shropshire 026</t>
  </si>
  <si>
    <t>E02006040</t>
  </si>
  <si>
    <t>Shropshire 028</t>
  </si>
  <si>
    <t>E02006041</t>
  </si>
  <si>
    <t>Shropshire 030</t>
  </si>
  <si>
    <t>E02006042</t>
  </si>
  <si>
    <t>Shropshire 032</t>
  </si>
  <si>
    <t>E02006043</t>
  </si>
  <si>
    <t>Shropshire 036</t>
  </si>
  <si>
    <t>E02006044</t>
  </si>
  <si>
    <t>Shropshire 037</t>
  </si>
  <si>
    <t>E02006045</t>
  </si>
  <si>
    <t>Shropshire 038</t>
  </si>
  <si>
    <t>E02006046</t>
  </si>
  <si>
    <t>Shropshire 039</t>
  </si>
  <si>
    <t>E02006047</t>
  </si>
  <si>
    <t>Mendip 001</t>
  </si>
  <si>
    <t>E02006048</t>
  </si>
  <si>
    <t>Mendip 002</t>
  </si>
  <si>
    <t>E02006049</t>
  </si>
  <si>
    <t>Mendip 003</t>
  </si>
  <si>
    <t>E02006050</t>
  </si>
  <si>
    <t>Mendip 004</t>
  </si>
  <si>
    <t>E02006051</t>
  </si>
  <si>
    <t>Mendip 005</t>
  </si>
  <si>
    <t>E02006052</t>
  </si>
  <si>
    <t>Mendip 006</t>
  </si>
  <si>
    <t>E02006053</t>
  </si>
  <si>
    <t>Mendip 007</t>
  </si>
  <si>
    <t>E02006054</t>
  </si>
  <si>
    <t>Mendip 008</t>
  </si>
  <si>
    <t>E02006055</t>
  </si>
  <si>
    <t>Mendip 009</t>
  </si>
  <si>
    <t>E02006056</t>
  </si>
  <si>
    <t>Mendip 010</t>
  </si>
  <si>
    <t>E02006057</t>
  </si>
  <si>
    <t>Mendip 011</t>
  </si>
  <si>
    <t>E02006058</t>
  </si>
  <si>
    <t>Mendip 012</t>
  </si>
  <si>
    <t>E02006059</t>
  </si>
  <si>
    <t>Mendip 013</t>
  </si>
  <si>
    <t>E02006060</t>
  </si>
  <si>
    <t>Mendip 014</t>
  </si>
  <si>
    <t>E02006061</t>
  </si>
  <si>
    <t>Sedgemoor 001</t>
  </si>
  <si>
    <t>E02006062</t>
  </si>
  <si>
    <t>Sedgemoor 002</t>
  </si>
  <si>
    <t>E02006063</t>
  </si>
  <si>
    <t>Sedgemoor 003</t>
  </si>
  <si>
    <t>E02006064</t>
  </si>
  <si>
    <t>Sedgemoor 004</t>
  </si>
  <si>
    <t>E02006065</t>
  </si>
  <si>
    <t>Sedgemoor 005</t>
  </si>
  <si>
    <t>E02006066</t>
  </si>
  <si>
    <t>Sedgemoor 006</t>
  </si>
  <si>
    <t>E02006067</t>
  </si>
  <si>
    <t>Sedgemoor 007</t>
  </si>
  <si>
    <t>E02006068</t>
  </si>
  <si>
    <t>Sedgemoor 008</t>
  </si>
  <si>
    <t>E02006069</t>
  </si>
  <si>
    <t>Sedgemoor 009</t>
  </si>
  <si>
    <t>E02006070</t>
  </si>
  <si>
    <t>Sedgemoor 010</t>
  </si>
  <si>
    <t>E02006071</t>
  </si>
  <si>
    <t>Sedgemoor 011</t>
  </si>
  <si>
    <t>E02006072</t>
  </si>
  <si>
    <t>Sedgemoor 012</t>
  </si>
  <si>
    <t>E02006073</t>
  </si>
  <si>
    <t>Sedgemoor 013</t>
  </si>
  <si>
    <t>E02006074</t>
  </si>
  <si>
    <t>Sedgemoor 014</t>
  </si>
  <si>
    <t>E02006075</t>
  </si>
  <si>
    <t>South Somerset 001</t>
  </si>
  <si>
    <t>E02006076</t>
  </si>
  <si>
    <t>South Somerset 002</t>
  </si>
  <si>
    <t>E02006077</t>
  </si>
  <si>
    <t>South Somerset 003</t>
  </si>
  <si>
    <t>E02006078</t>
  </si>
  <si>
    <t>South Somerset 004</t>
  </si>
  <si>
    <t>E02006079</t>
  </si>
  <si>
    <t>South Somerset 005</t>
  </si>
  <si>
    <t>E02006080</t>
  </si>
  <si>
    <t>South Somerset 006</t>
  </si>
  <si>
    <t>E02006081</t>
  </si>
  <si>
    <t>South Somerset 007</t>
  </si>
  <si>
    <t>E02006082</t>
  </si>
  <si>
    <t>South Somerset 008</t>
  </si>
  <si>
    <t>E02006083</t>
  </si>
  <si>
    <t>South Somerset 009</t>
  </si>
  <si>
    <t>E02006084</t>
  </si>
  <si>
    <t>South Somerset 010</t>
  </si>
  <si>
    <t>E02006085</t>
  </si>
  <si>
    <t>South Somerset 011</t>
  </si>
  <si>
    <t>E02006086</t>
  </si>
  <si>
    <t>South Somerset 012</t>
  </si>
  <si>
    <t>E02006087</t>
  </si>
  <si>
    <t>South Somerset 013</t>
  </si>
  <si>
    <t>E02006088</t>
  </si>
  <si>
    <t>South Somerset 014</t>
  </si>
  <si>
    <t>E02006089</t>
  </si>
  <si>
    <t>South Somerset 015</t>
  </si>
  <si>
    <t>E02006090</t>
  </si>
  <si>
    <t>South Somerset 016</t>
  </si>
  <si>
    <t>E02006091</t>
  </si>
  <si>
    <t>South Somerset 017</t>
  </si>
  <si>
    <t>E02006092</t>
  </si>
  <si>
    <t>South Somerset 018</t>
  </si>
  <si>
    <t>E02006093</t>
  </si>
  <si>
    <t>South Somerset 019</t>
  </si>
  <si>
    <t>E02006094</t>
  </si>
  <si>
    <t>South Somerset 020</t>
  </si>
  <si>
    <t>E02006095</t>
  </si>
  <si>
    <t>South Somerset 021</t>
  </si>
  <si>
    <t>E02006096</t>
  </si>
  <si>
    <t>South Somerset 022</t>
  </si>
  <si>
    <t>E02006097</t>
  </si>
  <si>
    <t>South Somerset 023</t>
  </si>
  <si>
    <t>E02006098</t>
  </si>
  <si>
    <t>South Somerset 024</t>
  </si>
  <si>
    <t>E02006099</t>
  </si>
  <si>
    <t>Taunton Deane 001</t>
  </si>
  <si>
    <t>E02006100</t>
  </si>
  <si>
    <t>Taunton Deane 002</t>
  </si>
  <si>
    <t>E02006101</t>
  </si>
  <si>
    <t>Taunton Deane 003</t>
  </si>
  <si>
    <t>E02006102</t>
  </si>
  <si>
    <t>Taunton Deane 004</t>
  </si>
  <si>
    <t>E02006103</t>
  </si>
  <si>
    <t>Taunton Deane 005</t>
  </si>
  <si>
    <t>E02006104</t>
  </si>
  <si>
    <t>Taunton Deane 006</t>
  </si>
  <si>
    <t>E02006105</t>
  </si>
  <si>
    <t>Taunton Deane 007</t>
  </si>
  <si>
    <t>E02006106</t>
  </si>
  <si>
    <t>Taunton Deane 008</t>
  </si>
  <si>
    <t>E02006107</t>
  </si>
  <si>
    <t>Taunton Deane 009</t>
  </si>
  <si>
    <t>E02006108</t>
  </si>
  <si>
    <t>Taunton Deane 010</t>
  </si>
  <si>
    <t>E02006109</t>
  </si>
  <si>
    <t>Taunton Deane 011</t>
  </si>
  <si>
    <t>E02006110</t>
  </si>
  <si>
    <t>Taunton Deane 012</t>
  </si>
  <si>
    <t>E02006111</t>
  </si>
  <si>
    <t>Taunton Deane 013</t>
  </si>
  <si>
    <t>E02006112</t>
  </si>
  <si>
    <t>Taunton Deane 014</t>
  </si>
  <si>
    <t>E02006113</t>
  </si>
  <si>
    <t>West Somerset 001</t>
  </si>
  <si>
    <t>E02006114</t>
  </si>
  <si>
    <t>West Somerset 002</t>
  </si>
  <si>
    <t>E02006115</t>
  </si>
  <si>
    <t>West Somerset 003</t>
  </si>
  <si>
    <t>E02006116</t>
  </si>
  <si>
    <t>West Somerset 004</t>
  </si>
  <si>
    <t>E02006117</t>
  </si>
  <si>
    <t>West Somerset 005</t>
  </si>
  <si>
    <t>E02006118</t>
  </si>
  <si>
    <t>Cannock Chase 001</t>
  </si>
  <si>
    <t>E02006119</t>
  </si>
  <si>
    <t>Cannock Chase 002</t>
  </si>
  <si>
    <t>E02006120</t>
  </si>
  <si>
    <t>Cannock Chase 003</t>
  </si>
  <si>
    <t>E02006121</t>
  </si>
  <si>
    <t>Cannock Chase 004</t>
  </si>
  <si>
    <t>E02006122</t>
  </si>
  <si>
    <t>Cannock Chase 005</t>
  </si>
  <si>
    <t>E02006123</t>
  </si>
  <si>
    <t>Cannock Chase 006</t>
  </si>
  <si>
    <t>E02006124</t>
  </si>
  <si>
    <t>Cannock Chase 007</t>
  </si>
  <si>
    <t>E02006125</t>
  </si>
  <si>
    <t>Cannock Chase 008</t>
  </si>
  <si>
    <t>E02006126</t>
  </si>
  <si>
    <t>Cannock Chase 009</t>
  </si>
  <si>
    <t>E02006127</t>
  </si>
  <si>
    <t>Cannock Chase 010</t>
  </si>
  <si>
    <t>E02006128</t>
  </si>
  <si>
    <t>Cannock Chase 011</t>
  </si>
  <si>
    <t>E02006129</t>
  </si>
  <si>
    <t>Cannock Chase 012</t>
  </si>
  <si>
    <t>E02006130</t>
  </si>
  <si>
    <t>Cannock Chase 013</t>
  </si>
  <si>
    <t>E02006131</t>
  </si>
  <si>
    <t>East Staffordshire 001</t>
  </si>
  <si>
    <t>E02006132</t>
  </si>
  <si>
    <t>East Staffordshire 002</t>
  </si>
  <si>
    <t>E02006133</t>
  </si>
  <si>
    <t>East Staffordshire 003</t>
  </si>
  <si>
    <t>E02006134</t>
  </si>
  <si>
    <t>East Staffordshire 004</t>
  </si>
  <si>
    <t>E02006135</t>
  </si>
  <si>
    <t>East Staffordshire 005</t>
  </si>
  <si>
    <t>E02006136</t>
  </si>
  <si>
    <t>East Staffordshire 006</t>
  </si>
  <si>
    <t>E02006137</t>
  </si>
  <si>
    <t>East Staffordshire 007</t>
  </si>
  <si>
    <t>E02006138</t>
  </si>
  <si>
    <t>East Staffordshire 008</t>
  </si>
  <si>
    <t>E02006139</t>
  </si>
  <si>
    <t>East Staffordshire 009</t>
  </si>
  <si>
    <t>E02006140</t>
  </si>
  <si>
    <t>East Staffordshire 010</t>
  </si>
  <si>
    <t>E02006141</t>
  </si>
  <si>
    <t>East Staffordshire 011</t>
  </si>
  <si>
    <t>E02006142</t>
  </si>
  <si>
    <t>East Staffordshire 012</t>
  </si>
  <si>
    <t>E02006143</t>
  </si>
  <si>
    <t>East Staffordshire 013</t>
  </si>
  <si>
    <t>E02006144</t>
  </si>
  <si>
    <t>East Staffordshire 014</t>
  </si>
  <si>
    <t>E02006145</t>
  </si>
  <si>
    <t>East Staffordshire 015</t>
  </si>
  <si>
    <t>E02006146</t>
  </si>
  <si>
    <t>Lichfield 001</t>
  </si>
  <si>
    <t>E02006147</t>
  </si>
  <si>
    <t>Lichfield 002</t>
  </si>
  <si>
    <t>E02006148</t>
  </si>
  <si>
    <t>Lichfield 003</t>
  </si>
  <si>
    <t>E02006149</t>
  </si>
  <si>
    <t>Lichfield 004</t>
  </si>
  <si>
    <t>E02006150</t>
  </si>
  <si>
    <t>Lichfield 005</t>
  </si>
  <si>
    <t>E02006151</t>
  </si>
  <si>
    <t>Lichfield 006</t>
  </si>
  <si>
    <t>E02006152</t>
  </si>
  <si>
    <t>Lichfield 007</t>
  </si>
  <si>
    <t>E02006153</t>
  </si>
  <si>
    <t>Lichfield 008</t>
  </si>
  <si>
    <t>E02006154</t>
  </si>
  <si>
    <t>Lichfield 009</t>
  </si>
  <si>
    <t>E02006155</t>
  </si>
  <si>
    <t>Lichfield 010</t>
  </si>
  <si>
    <t>E02006156</t>
  </si>
  <si>
    <t>Lichfield 011</t>
  </si>
  <si>
    <t>E02006157</t>
  </si>
  <si>
    <t>Lichfield 012</t>
  </si>
  <si>
    <t>E02006158</t>
  </si>
  <si>
    <t>Newcastle-under-Lyme 001</t>
  </si>
  <si>
    <t>E02006159</t>
  </si>
  <si>
    <t>Newcastle-under-Lyme 002</t>
  </si>
  <si>
    <t>E02006160</t>
  </si>
  <si>
    <t>Newcastle-under-Lyme 003</t>
  </si>
  <si>
    <t>E02006161</t>
  </si>
  <si>
    <t>Newcastle-under-Lyme 004</t>
  </si>
  <si>
    <t>E02006162</t>
  </si>
  <si>
    <t>Newcastle-under-Lyme 005</t>
  </si>
  <si>
    <t>E02006163</t>
  </si>
  <si>
    <t>Newcastle-under-Lyme 006</t>
  </si>
  <si>
    <t>E02006164</t>
  </si>
  <si>
    <t>Newcastle-under-Lyme 007</t>
  </si>
  <si>
    <t>E02006165</t>
  </si>
  <si>
    <t>Newcastle-under-Lyme 008</t>
  </si>
  <si>
    <t>E02006166</t>
  </si>
  <si>
    <t>Newcastle-under-Lyme 009</t>
  </si>
  <si>
    <t>E02006167</t>
  </si>
  <si>
    <t>Newcastle-under-Lyme 010</t>
  </si>
  <si>
    <t>E02006168</t>
  </si>
  <si>
    <t>Newcastle-under-Lyme 011</t>
  </si>
  <si>
    <t>E02006169</t>
  </si>
  <si>
    <t>Newcastle-under-Lyme 012</t>
  </si>
  <si>
    <t>E02006170</t>
  </si>
  <si>
    <t>Newcastle-under-Lyme 013</t>
  </si>
  <si>
    <t>E02006171</t>
  </si>
  <si>
    <t>Newcastle-under-Lyme 014</t>
  </si>
  <si>
    <t>E02006172</t>
  </si>
  <si>
    <t>Newcastle-under-Lyme 015</t>
  </si>
  <si>
    <t>E02006173</t>
  </si>
  <si>
    <t>Newcastle-under-Lyme 016</t>
  </si>
  <si>
    <t>E02006174</t>
  </si>
  <si>
    <t>South Staffordshire 001</t>
  </si>
  <si>
    <t>E02006175</t>
  </si>
  <si>
    <t>South Staffordshire 002</t>
  </si>
  <si>
    <t>E02006176</t>
  </si>
  <si>
    <t>South Staffordshire 003</t>
  </si>
  <si>
    <t>E02006177</t>
  </si>
  <si>
    <t>South Staffordshire 004</t>
  </si>
  <si>
    <t>E02006178</t>
  </si>
  <si>
    <t>South Staffordshire 005</t>
  </si>
  <si>
    <t>E02006179</t>
  </si>
  <si>
    <t>South Staffordshire 006</t>
  </si>
  <si>
    <t>E02006180</t>
  </si>
  <si>
    <t>South Staffordshire 007</t>
  </si>
  <si>
    <t>E02006181</t>
  </si>
  <si>
    <t>South Staffordshire 008</t>
  </si>
  <si>
    <t>E02006182</t>
  </si>
  <si>
    <t>South Staffordshire 009</t>
  </si>
  <si>
    <t>E02006183</t>
  </si>
  <si>
    <t>South Staffordshire 010</t>
  </si>
  <si>
    <t>E02006184</t>
  </si>
  <si>
    <t>South Staffordshire 011</t>
  </si>
  <si>
    <t>E02006185</t>
  </si>
  <si>
    <t>South Staffordshire 012</t>
  </si>
  <si>
    <t>E02006186</t>
  </si>
  <si>
    <t>South Staffordshire 013</t>
  </si>
  <si>
    <t>E02006187</t>
  </si>
  <si>
    <t>South Staffordshire 014</t>
  </si>
  <si>
    <t>E02006188</t>
  </si>
  <si>
    <t>Stafford 001</t>
  </si>
  <si>
    <t>E02006189</t>
  </si>
  <si>
    <t>Stafford 002</t>
  </si>
  <si>
    <t>E02006190</t>
  </si>
  <si>
    <t>Stafford 003</t>
  </si>
  <si>
    <t>E02006191</t>
  </si>
  <si>
    <t>Stafford 004</t>
  </si>
  <si>
    <t>E02006192</t>
  </si>
  <si>
    <t>Stafford 005</t>
  </si>
  <si>
    <t>E02006193</t>
  </si>
  <si>
    <t>Stafford 006</t>
  </si>
  <si>
    <t>E02006194</t>
  </si>
  <si>
    <t>Stafford 007</t>
  </si>
  <si>
    <t>E02006195</t>
  </si>
  <si>
    <t>Stafford 008</t>
  </si>
  <si>
    <t>E02006196</t>
  </si>
  <si>
    <t>Stafford 009</t>
  </si>
  <si>
    <t>E02006197</t>
  </si>
  <si>
    <t>Stafford 010</t>
  </si>
  <si>
    <t>E02006198</t>
  </si>
  <si>
    <t>Stafford 011</t>
  </si>
  <si>
    <t>E02006199</t>
  </si>
  <si>
    <t>Stafford 012</t>
  </si>
  <si>
    <t>E02006200</t>
  </si>
  <si>
    <t>Stafford 013</t>
  </si>
  <si>
    <t>E02006201</t>
  </si>
  <si>
    <t>Stafford 014</t>
  </si>
  <si>
    <t>E02006202</t>
  </si>
  <si>
    <t>Stafford 015</t>
  </si>
  <si>
    <t>E02006203</t>
  </si>
  <si>
    <t>Stafford 016</t>
  </si>
  <si>
    <t>E02006204</t>
  </si>
  <si>
    <t>Staffordshire Moorlands 001</t>
  </si>
  <si>
    <t>E02006205</t>
  </si>
  <si>
    <t>Staffordshire Moorlands 002</t>
  </si>
  <si>
    <t>E02006206</t>
  </si>
  <si>
    <t>Staffordshire Moorlands 003</t>
  </si>
  <si>
    <t>E02006207</t>
  </si>
  <si>
    <t>Staffordshire Moorlands 004</t>
  </si>
  <si>
    <t>E02006208</t>
  </si>
  <si>
    <t>Staffordshire Moorlands 005</t>
  </si>
  <si>
    <t>E02006209</t>
  </si>
  <si>
    <t>Staffordshire Moorlands 006</t>
  </si>
  <si>
    <t>E02006210</t>
  </si>
  <si>
    <t>Staffordshire Moorlands 007</t>
  </si>
  <si>
    <t>E02006211</t>
  </si>
  <si>
    <t>Staffordshire Moorlands 008</t>
  </si>
  <si>
    <t>E02006212</t>
  </si>
  <si>
    <t>Staffordshire Moorlands 009</t>
  </si>
  <si>
    <t>E02006213</t>
  </si>
  <si>
    <t>Staffordshire Moorlands 010</t>
  </si>
  <si>
    <t>E02006214</t>
  </si>
  <si>
    <t>Staffordshire Moorlands 011</t>
  </si>
  <si>
    <t>E02006215</t>
  </si>
  <si>
    <t>Staffordshire Moorlands 012</t>
  </si>
  <si>
    <t>E02006216</t>
  </si>
  <si>
    <t>Staffordshire Moorlands 013</t>
  </si>
  <si>
    <t>E02006217</t>
  </si>
  <si>
    <t>Tamworth 001</t>
  </si>
  <si>
    <t>E02006218</t>
  </si>
  <si>
    <t>Tamworth 002</t>
  </si>
  <si>
    <t>E02006219</t>
  </si>
  <si>
    <t>Tamworth 003</t>
  </si>
  <si>
    <t>E02006220</t>
  </si>
  <si>
    <t>Tamworth 004</t>
  </si>
  <si>
    <t>E02006221</t>
  </si>
  <si>
    <t>Tamworth 005</t>
  </si>
  <si>
    <t>E02006222</t>
  </si>
  <si>
    <t>Tamworth 006</t>
  </si>
  <si>
    <t>E02006223</t>
  </si>
  <si>
    <t>Tamworth 007</t>
  </si>
  <si>
    <t>E02006224</t>
  </si>
  <si>
    <t>Tamworth 008</t>
  </si>
  <si>
    <t>E02006225</t>
  </si>
  <si>
    <t>Tamworth 009</t>
  </si>
  <si>
    <t>E02006226</t>
  </si>
  <si>
    <t>Tamworth 010</t>
  </si>
  <si>
    <t>E02006227</t>
  </si>
  <si>
    <t>Babergh 001</t>
  </si>
  <si>
    <t>E02006228</t>
  </si>
  <si>
    <t>Babergh 002</t>
  </si>
  <si>
    <t>E02006229</t>
  </si>
  <si>
    <t>Babergh 003</t>
  </si>
  <si>
    <t>E02006230</t>
  </si>
  <si>
    <t>Babergh 004</t>
  </si>
  <si>
    <t>E02006231</t>
  </si>
  <si>
    <t>Babergh 005</t>
  </si>
  <si>
    <t>E02006232</t>
  </si>
  <si>
    <t>Babergh 006</t>
  </si>
  <si>
    <t>E02006233</t>
  </si>
  <si>
    <t>Babergh 007</t>
  </si>
  <si>
    <t>E02006234</t>
  </si>
  <si>
    <t>Babergh 008</t>
  </si>
  <si>
    <t>E02006235</t>
  </si>
  <si>
    <t>Babergh 009</t>
  </si>
  <si>
    <t>E02006236</t>
  </si>
  <si>
    <t>Babergh 010</t>
  </si>
  <si>
    <t>E02006237</t>
  </si>
  <si>
    <t>Babergh 011</t>
  </si>
  <si>
    <t>E02006238</t>
  </si>
  <si>
    <t>Forest Heath 001</t>
  </si>
  <si>
    <t>E02006239</t>
  </si>
  <si>
    <t>Forest Heath 002</t>
  </si>
  <si>
    <t>E02006240</t>
  </si>
  <si>
    <t>Forest Heath 003</t>
  </si>
  <si>
    <t>E02006241</t>
  </si>
  <si>
    <t>Forest Heath 004</t>
  </si>
  <si>
    <t>E02006242</t>
  </si>
  <si>
    <t>Forest Heath 005</t>
  </si>
  <si>
    <t>E02006243</t>
  </si>
  <si>
    <t>Forest Heath 006</t>
  </si>
  <si>
    <t>E02006245</t>
  </si>
  <si>
    <t>Ipswich 001</t>
  </si>
  <si>
    <t>E02006246</t>
  </si>
  <si>
    <t>Ipswich 002</t>
  </si>
  <si>
    <t>E02006247</t>
  </si>
  <si>
    <t>Ipswich 003</t>
  </si>
  <si>
    <t>E02006248</t>
  </si>
  <si>
    <t>Ipswich 004</t>
  </si>
  <si>
    <t>E02006249</t>
  </si>
  <si>
    <t>Ipswich 005</t>
  </si>
  <si>
    <t>E02006250</t>
  </si>
  <si>
    <t>Ipswich 006</t>
  </si>
  <si>
    <t>E02006251</t>
  </si>
  <si>
    <t>Ipswich 007</t>
  </si>
  <si>
    <t>E02006252</t>
  </si>
  <si>
    <t>Ipswich 008</t>
  </si>
  <si>
    <t>E02006253</t>
  </si>
  <si>
    <t>Ipswich 009</t>
  </si>
  <si>
    <t>E02006254</t>
  </si>
  <si>
    <t>Ipswich 010</t>
  </si>
  <si>
    <t>E02006255</t>
  </si>
  <si>
    <t>Ipswich 011</t>
  </si>
  <si>
    <t>E02006256</t>
  </si>
  <si>
    <t>Ipswich 012</t>
  </si>
  <si>
    <t>E02006257</t>
  </si>
  <si>
    <t>Ipswich 013</t>
  </si>
  <si>
    <t>E02006258</t>
  </si>
  <si>
    <t>Ipswich 014</t>
  </si>
  <si>
    <t>E02006259</t>
  </si>
  <si>
    <t>Ipswich 015</t>
  </si>
  <si>
    <t>E02006260</t>
  </si>
  <si>
    <t>Ipswich 016</t>
  </si>
  <si>
    <t>E02006261</t>
  </si>
  <si>
    <t>Mid Suffolk 001</t>
  </si>
  <si>
    <t>E02006262</t>
  </si>
  <si>
    <t>Mid Suffolk 002</t>
  </si>
  <si>
    <t>E02006263</t>
  </si>
  <si>
    <t>Mid Suffolk 003</t>
  </si>
  <si>
    <t>E02006264</t>
  </si>
  <si>
    <t>Mid Suffolk 004</t>
  </si>
  <si>
    <t>E02006265</t>
  </si>
  <si>
    <t>Mid Suffolk 005</t>
  </si>
  <si>
    <t>E02006266</t>
  </si>
  <si>
    <t>Mid Suffolk 006</t>
  </si>
  <si>
    <t>E02006267</t>
  </si>
  <si>
    <t>Mid Suffolk 007</t>
  </si>
  <si>
    <t>E02006268</t>
  </si>
  <si>
    <t>Mid Suffolk 008</t>
  </si>
  <si>
    <t>E02006269</t>
  </si>
  <si>
    <t>Mid Suffolk 009</t>
  </si>
  <si>
    <t>E02006270</t>
  </si>
  <si>
    <t>Mid Suffolk 010</t>
  </si>
  <si>
    <t>E02006271</t>
  </si>
  <si>
    <t>Mid Suffolk 011</t>
  </si>
  <si>
    <t>E02006272</t>
  </si>
  <si>
    <t>Mid Suffolk 012</t>
  </si>
  <si>
    <t>E02006273</t>
  </si>
  <si>
    <t>St Edmundsbury 001</t>
  </si>
  <si>
    <t>E02006274</t>
  </si>
  <si>
    <t>St Edmundsbury 002</t>
  </si>
  <si>
    <t>E02006275</t>
  </si>
  <si>
    <t>St Edmundsbury 003</t>
  </si>
  <si>
    <t>E02006276</t>
  </si>
  <si>
    <t>St Edmundsbury 004</t>
  </si>
  <si>
    <t>E02006277</t>
  </si>
  <si>
    <t>St Edmundsbury 005</t>
  </si>
  <si>
    <t>E02006278</t>
  </si>
  <si>
    <t>St Edmundsbury 006</t>
  </si>
  <si>
    <t>E02006279</t>
  </si>
  <si>
    <t>St Edmundsbury 007</t>
  </si>
  <si>
    <t>E02006280</t>
  </si>
  <si>
    <t>St Edmundsbury 008</t>
  </si>
  <si>
    <t>E02006281</t>
  </si>
  <si>
    <t>St Edmundsbury 009</t>
  </si>
  <si>
    <t>E02006282</t>
  </si>
  <si>
    <t>St Edmundsbury 010</t>
  </si>
  <si>
    <t>E02006283</t>
  </si>
  <si>
    <t>St Edmundsbury 011</t>
  </si>
  <si>
    <t>E02006284</t>
  </si>
  <si>
    <t>St Edmundsbury 012</t>
  </si>
  <si>
    <t>E02006285</t>
  </si>
  <si>
    <t>St Edmundsbury 013</t>
  </si>
  <si>
    <t>E02006286</t>
  </si>
  <si>
    <t>St Edmundsbury 014</t>
  </si>
  <si>
    <t>E02006287</t>
  </si>
  <si>
    <t>Suffolk Coastal 001</t>
  </si>
  <si>
    <t>E02006288</t>
  </si>
  <si>
    <t>Suffolk Coastal 002</t>
  </si>
  <si>
    <t>E02006289</t>
  </si>
  <si>
    <t>Suffolk Coastal 003</t>
  </si>
  <si>
    <t>E02006290</t>
  </si>
  <si>
    <t>Suffolk Coastal 004</t>
  </si>
  <si>
    <t>E02006291</t>
  </si>
  <si>
    <t>Suffolk Coastal 005</t>
  </si>
  <si>
    <t>E02006292</t>
  </si>
  <si>
    <t>Suffolk Coastal 006</t>
  </si>
  <si>
    <t>E02006293</t>
  </si>
  <si>
    <t>Suffolk Coastal 007</t>
  </si>
  <si>
    <t>E02006294</t>
  </si>
  <si>
    <t>Suffolk Coastal 008</t>
  </si>
  <si>
    <t>E02006295</t>
  </si>
  <si>
    <t>Suffolk Coastal 009</t>
  </si>
  <si>
    <t>E02006296</t>
  </si>
  <si>
    <t>Suffolk Coastal 010</t>
  </si>
  <si>
    <t>E02006297</t>
  </si>
  <si>
    <t>Suffolk Coastal 011</t>
  </si>
  <si>
    <t>E02006298</t>
  </si>
  <si>
    <t>Suffolk Coastal 012</t>
  </si>
  <si>
    <t>E02006299</t>
  </si>
  <si>
    <t>Suffolk Coastal 013</t>
  </si>
  <si>
    <t>E02006300</t>
  </si>
  <si>
    <t>Suffolk Coastal 014</t>
  </si>
  <si>
    <t>E02006301</t>
  </si>
  <si>
    <t>Suffolk Coastal 015</t>
  </si>
  <si>
    <t>E02006302</t>
  </si>
  <si>
    <t>Waveney 001</t>
  </si>
  <si>
    <t>E02006303</t>
  </si>
  <si>
    <t>Waveney 002</t>
  </si>
  <si>
    <t>E02006304</t>
  </si>
  <si>
    <t>Waveney 003</t>
  </si>
  <si>
    <t>E02006305</t>
  </si>
  <si>
    <t>Waveney 004</t>
  </si>
  <si>
    <t>E02006306</t>
  </si>
  <si>
    <t>Waveney 005</t>
  </si>
  <si>
    <t>E02006307</t>
  </si>
  <si>
    <t>Waveney 006</t>
  </si>
  <si>
    <t>E02006308</t>
  </si>
  <si>
    <t>Waveney 007</t>
  </si>
  <si>
    <t>E02006309</t>
  </si>
  <si>
    <t>Waveney 008</t>
  </si>
  <si>
    <t>E02006310</t>
  </si>
  <si>
    <t>Waveney 009</t>
  </si>
  <si>
    <t>E02006311</t>
  </si>
  <si>
    <t>Waveney 010</t>
  </si>
  <si>
    <t>E02006312</t>
  </si>
  <si>
    <t>Waveney 011</t>
  </si>
  <si>
    <t>E02006313</t>
  </si>
  <si>
    <t>Waveney 012</t>
  </si>
  <si>
    <t>E02006314</t>
  </si>
  <si>
    <t>Waveney 013</t>
  </si>
  <si>
    <t>E02006315</t>
  </si>
  <si>
    <t>Waveney 014</t>
  </si>
  <si>
    <t>E02006316</t>
  </si>
  <si>
    <t>Waveney 015</t>
  </si>
  <si>
    <t>E02006317</t>
  </si>
  <si>
    <t>Elmbridge 001</t>
  </si>
  <si>
    <t>E02006318</t>
  </si>
  <si>
    <t>Elmbridge 002</t>
  </si>
  <si>
    <t>E02006319</t>
  </si>
  <si>
    <t>Elmbridge 003</t>
  </si>
  <si>
    <t>E02006320</t>
  </si>
  <si>
    <t>Elmbridge 004</t>
  </si>
  <si>
    <t>E02006321</t>
  </si>
  <si>
    <t>Elmbridge 005</t>
  </si>
  <si>
    <t>E02006322</t>
  </si>
  <si>
    <t>Elmbridge 006</t>
  </si>
  <si>
    <t>E02006323</t>
  </si>
  <si>
    <t>Elmbridge 007</t>
  </si>
  <si>
    <t>E02006324</t>
  </si>
  <si>
    <t>Elmbridge 008</t>
  </si>
  <si>
    <t>E02006325</t>
  </si>
  <si>
    <t>Elmbridge 009</t>
  </si>
  <si>
    <t>E02006326</t>
  </si>
  <si>
    <t>Elmbridge 010</t>
  </si>
  <si>
    <t>E02006327</t>
  </si>
  <si>
    <t>Elmbridge 011</t>
  </si>
  <si>
    <t>E02006328</t>
  </si>
  <si>
    <t>Elmbridge 012</t>
  </si>
  <si>
    <t>E02006329</t>
  </si>
  <si>
    <t>Elmbridge 013</t>
  </si>
  <si>
    <t>E02006330</t>
  </si>
  <si>
    <t>Elmbridge 014</t>
  </si>
  <si>
    <t>E02006331</t>
  </si>
  <si>
    <t>Elmbridge 015</t>
  </si>
  <si>
    <t>E02006332</t>
  </si>
  <si>
    <t>Elmbridge 016</t>
  </si>
  <si>
    <t>E02006333</t>
  </si>
  <si>
    <t>Elmbridge 017</t>
  </si>
  <si>
    <t>E02006334</t>
  </si>
  <si>
    <t>Elmbridge 018</t>
  </si>
  <si>
    <t>E02006335</t>
  </si>
  <si>
    <t>Epsom and Ewell 001</t>
  </si>
  <si>
    <t>E02006336</t>
  </si>
  <si>
    <t>Epsom and Ewell 002</t>
  </si>
  <si>
    <t>E02006337</t>
  </si>
  <si>
    <t>Epsom and Ewell 003</t>
  </si>
  <si>
    <t>E02006338</t>
  </si>
  <si>
    <t>Epsom and Ewell 004</t>
  </si>
  <si>
    <t>E02006339</t>
  </si>
  <si>
    <t>Epsom and Ewell 005</t>
  </si>
  <si>
    <t>E02006341</t>
  </si>
  <si>
    <t>Epsom and Ewell 007</t>
  </si>
  <si>
    <t>E02006342</t>
  </si>
  <si>
    <t>Epsom and Ewell 008</t>
  </si>
  <si>
    <t>E02006343</t>
  </si>
  <si>
    <t>Epsom and Ewell 009</t>
  </si>
  <si>
    <t>E02006344</t>
  </si>
  <si>
    <t>Guildford 001</t>
  </si>
  <si>
    <t>E02006345</t>
  </si>
  <si>
    <t>Guildford 002</t>
  </si>
  <si>
    <t>E02006346</t>
  </si>
  <si>
    <t>Guildford 003</t>
  </si>
  <si>
    <t>E02006347</t>
  </si>
  <si>
    <t>Guildford 004</t>
  </si>
  <si>
    <t>E02006348</t>
  </si>
  <si>
    <t>Guildford 005</t>
  </si>
  <si>
    <t>E02006349</t>
  </si>
  <si>
    <t>Guildford 006</t>
  </si>
  <si>
    <t>E02006350</t>
  </si>
  <si>
    <t>Guildford 007</t>
  </si>
  <si>
    <t>E02006351</t>
  </si>
  <si>
    <t>Guildford 008</t>
  </si>
  <si>
    <t>E02006352</t>
  </si>
  <si>
    <t>Guildford 009</t>
  </si>
  <si>
    <t>E02006353</t>
  </si>
  <si>
    <t>Guildford 010</t>
  </si>
  <si>
    <t>E02006354</t>
  </si>
  <si>
    <t>Guildford 011</t>
  </si>
  <si>
    <t>E02006355</t>
  </si>
  <si>
    <t>Guildford 012</t>
  </si>
  <si>
    <t>E02006356</t>
  </si>
  <si>
    <t>Guildford 013</t>
  </si>
  <si>
    <t>E02006357</t>
  </si>
  <si>
    <t>Guildford 014</t>
  </si>
  <si>
    <t>E02006358</t>
  </si>
  <si>
    <t>Guildford 015</t>
  </si>
  <si>
    <t>E02006359</t>
  </si>
  <si>
    <t>Guildford 016</t>
  </si>
  <si>
    <t>E02006360</t>
  </si>
  <si>
    <t>Guildford 017</t>
  </si>
  <si>
    <t>E02006361</t>
  </si>
  <si>
    <t>Guildford 018</t>
  </si>
  <si>
    <t>E02006362</t>
  </si>
  <si>
    <t>Mole Valley 001</t>
  </si>
  <si>
    <t>E02006363</t>
  </si>
  <si>
    <t>Mole Valley 002</t>
  </si>
  <si>
    <t>E02006364</t>
  </si>
  <si>
    <t>Mole Valley 003</t>
  </si>
  <si>
    <t>E02006365</t>
  </si>
  <si>
    <t>Mole Valley 004</t>
  </si>
  <si>
    <t>E02006366</t>
  </si>
  <si>
    <t>Mole Valley 005</t>
  </si>
  <si>
    <t>E02006367</t>
  </si>
  <si>
    <t>Mole Valley 006</t>
  </si>
  <si>
    <t>E02006368</t>
  </si>
  <si>
    <t>Mole Valley 007</t>
  </si>
  <si>
    <t>E02006369</t>
  </si>
  <si>
    <t>Mole Valley 008</t>
  </si>
  <si>
    <t>E02006370</t>
  </si>
  <si>
    <t>Mole Valley 009</t>
  </si>
  <si>
    <t>E02006371</t>
  </si>
  <si>
    <t>Mole Valley 010</t>
  </si>
  <si>
    <t>E02006372</t>
  </si>
  <si>
    <t>Mole Valley 011</t>
  </si>
  <si>
    <t>E02006373</t>
  </si>
  <si>
    <t>Mole Valley 012</t>
  </si>
  <si>
    <t>E02006374</t>
  </si>
  <si>
    <t>Mole Valley 013</t>
  </si>
  <si>
    <t>E02006375</t>
  </si>
  <si>
    <t>Reigate and Banstead 001</t>
  </si>
  <si>
    <t>E02006376</t>
  </si>
  <si>
    <t>Reigate and Banstead 002</t>
  </si>
  <si>
    <t>E02006377</t>
  </si>
  <si>
    <t>Reigate and Banstead 003</t>
  </si>
  <si>
    <t>E02006378</t>
  </si>
  <si>
    <t>Reigate and Banstead 004</t>
  </si>
  <si>
    <t>E02006379</t>
  </si>
  <si>
    <t>Reigate and Banstead 005</t>
  </si>
  <si>
    <t>E02006380</t>
  </si>
  <si>
    <t>Reigate and Banstead 006</t>
  </si>
  <si>
    <t>E02006381</t>
  </si>
  <si>
    <t>Reigate and Banstead 007</t>
  </si>
  <si>
    <t>E02006382</t>
  </si>
  <si>
    <t>Reigate and Banstead 008</t>
  </si>
  <si>
    <t>E02006383</t>
  </si>
  <si>
    <t>Reigate and Banstead 009</t>
  </si>
  <si>
    <t>E02006384</t>
  </si>
  <si>
    <t>Reigate and Banstead 010</t>
  </si>
  <si>
    <t>E02006385</t>
  </si>
  <si>
    <t>Reigate and Banstead 011</t>
  </si>
  <si>
    <t>E02006386</t>
  </si>
  <si>
    <t>Reigate and Banstead 012</t>
  </si>
  <si>
    <t>E02006387</t>
  </si>
  <si>
    <t>Reigate and Banstead 013</t>
  </si>
  <si>
    <t>E02006388</t>
  </si>
  <si>
    <t>Reigate and Banstead 014</t>
  </si>
  <si>
    <t>E02006389</t>
  </si>
  <si>
    <t>Reigate and Banstead 015</t>
  </si>
  <si>
    <t>E02006390</t>
  </si>
  <si>
    <t>Reigate and Banstead 016</t>
  </si>
  <si>
    <t>E02006391</t>
  </si>
  <si>
    <t>Reigate and Banstead 017</t>
  </si>
  <si>
    <t>E02006392</t>
  </si>
  <si>
    <t>Reigate and Banstead 018</t>
  </si>
  <si>
    <t>E02006393</t>
  </si>
  <si>
    <t>Runnymede 001</t>
  </si>
  <si>
    <t>E02006394</t>
  </si>
  <si>
    <t>Runnymede 002</t>
  </si>
  <si>
    <t>E02006395</t>
  </si>
  <si>
    <t>Runnymede 003</t>
  </si>
  <si>
    <t>E02006396</t>
  </si>
  <si>
    <t>Runnymede 004</t>
  </si>
  <si>
    <t>E02006397</t>
  </si>
  <si>
    <t>Runnymede 005</t>
  </si>
  <si>
    <t>E02006398</t>
  </si>
  <si>
    <t>Runnymede 006</t>
  </si>
  <si>
    <t>E02006399</t>
  </si>
  <si>
    <t>Runnymede 007</t>
  </si>
  <si>
    <t>E02006400</t>
  </si>
  <si>
    <t>Runnymede 008</t>
  </si>
  <si>
    <t>E02006401</t>
  </si>
  <si>
    <t>Runnymede 009</t>
  </si>
  <si>
    <t>E02006402</t>
  </si>
  <si>
    <t>Runnymede 010</t>
  </si>
  <si>
    <t>E02006403</t>
  </si>
  <si>
    <t>Spelthorne 001</t>
  </si>
  <si>
    <t>E02006404</t>
  </si>
  <si>
    <t>Spelthorne 002</t>
  </si>
  <si>
    <t>E02006405</t>
  </si>
  <si>
    <t>Spelthorne 003</t>
  </si>
  <si>
    <t>E02006406</t>
  </si>
  <si>
    <t>Spelthorne 004</t>
  </si>
  <si>
    <t>E02006407</t>
  </si>
  <si>
    <t>Spelthorne 005</t>
  </si>
  <si>
    <t>E02006408</t>
  </si>
  <si>
    <t>Spelthorne 006</t>
  </si>
  <si>
    <t>E02006409</t>
  </si>
  <si>
    <t>Spelthorne 007</t>
  </si>
  <si>
    <t>E02006410</t>
  </si>
  <si>
    <t>Spelthorne 008</t>
  </si>
  <si>
    <t>E02006411</t>
  </si>
  <si>
    <t>Spelthorne 009</t>
  </si>
  <si>
    <t>E02006412</t>
  </si>
  <si>
    <t>Spelthorne 010</t>
  </si>
  <si>
    <t>E02006413</t>
  </si>
  <si>
    <t>Spelthorne 011</t>
  </si>
  <si>
    <t>E02006414</t>
  </si>
  <si>
    <t>Spelthorne 012</t>
  </si>
  <si>
    <t>E02006415</t>
  </si>
  <si>
    <t>Spelthorne 013</t>
  </si>
  <si>
    <t>E02006416</t>
  </si>
  <si>
    <t>Surrey Heath 001</t>
  </si>
  <si>
    <t>E02006417</t>
  </si>
  <si>
    <t>Surrey Heath 002</t>
  </si>
  <si>
    <t>E02006418</t>
  </si>
  <si>
    <t>Surrey Heath 003</t>
  </si>
  <si>
    <t>E02006419</t>
  </si>
  <si>
    <t>Surrey Heath 004</t>
  </si>
  <si>
    <t>E02006420</t>
  </si>
  <si>
    <t>Surrey Heath 005</t>
  </si>
  <si>
    <t>E02006421</t>
  </si>
  <si>
    <t>Surrey Heath 006</t>
  </si>
  <si>
    <t>E02006422</t>
  </si>
  <si>
    <t>Surrey Heath 007</t>
  </si>
  <si>
    <t>E02006423</t>
  </si>
  <si>
    <t>Surrey Heath 008</t>
  </si>
  <si>
    <t>E02006424</t>
  </si>
  <si>
    <t>Surrey Heath 009</t>
  </si>
  <si>
    <t>E02006425</t>
  </si>
  <si>
    <t>Surrey Heath 010</t>
  </si>
  <si>
    <t>E02006426</t>
  </si>
  <si>
    <t>Surrey Heath 011</t>
  </si>
  <si>
    <t>E02006427</t>
  </si>
  <si>
    <t>Surrey Heath 012</t>
  </si>
  <si>
    <t>E02006429</t>
  </si>
  <si>
    <t>Tandridge 002</t>
  </si>
  <si>
    <t>E02006430</t>
  </si>
  <si>
    <t>Tandridge 003</t>
  </si>
  <si>
    <t>E02006431</t>
  </si>
  <si>
    <t>Tandridge 004</t>
  </si>
  <si>
    <t>E02006432</t>
  </si>
  <si>
    <t>Tandridge 005</t>
  </si>
  <si>
    <t>E02006433</t>
  </si>
  <si>
    <t>Tandridge 006</t>
  </si>
  <si>
    <t>E02006434</t>
  </si>
  <si>
    <t>Tandridge 007</t>
  </si>
  <si>
    <t>E02006435</t>
  </si>
  <si>
    <t>Tandridge 008</t>
  </si>
  <si>
    <t>E02006436</t>
  </si>
  <si>
    <t>Tandridge 009</t>
  </si>
  <si>
    <t>E02006437</t>
  </si>
  <si>
    <t>Tandridge 010</t>
  </si>
  <si>
    <t>E02006438</t>
  </si>
  <si>
    <t>Tandridge 011</t>
  </si>
  <si>
    <t>E02006439</t>
  </si>
  <si>
    <t>Waverley 001</t>
  </si>
  <si>
    <t>E02006440</t>
  </si>
  <si>
    <t>Waverley 002</t>
  </si>
  <si>
    <t>E02006441</t>
  </si>
  <si>
    <t>Waverley 003</t>
  </si>
  <si>
    <t>E02006442</t>
  </si>
  <si>
    <t>Waverley 004</t>
  </si>
  <si>
    <t>E02006443</t>
  </si>
  <si>
    <t>Waverley 005</t>
  </si>
  <si>
    <t>E02006444</t>
  </si>
  <si>
    <t>Waverley 006</t>
  </si>
  <si>
    <t>E02006445</t>
  </si>
  <si>
    <t>Waverley 007</t>
  </si>
  <si>
    <t>E02006446</t>
  </si>
  <si>
    <t>Waverley 008</t>
  </si>
  <si>
    <t>E02006447</t>
  </si>
  <si>
    <t>Waverley 009</t>
  </si>
  <si>
    <t>E02006448</t>
  </si>
  <si>
    <t>Waverley 010</t>
  </si>
  <si>
    <t>E02006449</t>
  </si>
  <si>
    <t>Waverley 011</t>
  </si>
  <si>
    <t>E02006450</t>
  </si>
  <si>
    <t>Waverley 012</t>
  </si>
  <si>
    <t>E02006451</t>
  </si>
  <si>
    <t>Waverley 013</t>
  </si>
  <si>
    <t>E02006453</t>
  </si>
  <si>
    <t>Waverley 015</t>
  </si>
  <si>
    <t>E02006454</t>
  </si>
  <si>
    <t>Waverley 016</t>
  </si>
  <si>
    <t>E02006455</t>
  </si>
  <si>
    <t>Waverley 017</t>
  </si>
  <si>
    <t>E02006456</t>
  </si>
  <si>
    <t>Woking 001</t>
  </si>
  <si>
    <t>E02006457</t>
  </si>
  <si>
    <t>Woking 002</t>
  </si>
  <si>
    <t>E02006458</t>
  </si>
  <si>
    <t>Woking 003</t>
  </si>
  <si>
    <t>E02006459</t>
  </si>
  <si>
    <t>Woking 004</t>
  </si>
  <si>
    <t>E02006460</t>
  </si>
  <si>
    <t>Woking 005</t>
  </si>
  <si>
    <t>E02006461</t>
  </si>
  <si>
    <t>Woking 006</t>
  </si>
  <si>
    <t>E02006462</t>
  </si>
  <si>
    <t>Woking 007</t>
  </si>
  <si>
    <t>E02006463</t>
  </si>
  <si>
    <t>Woking 008</t>
  </si>
  <si>
    <t>E02006464</t>
  </si>
  <si>
    <t>Woking 009</t>
  </si>
  <si>
    <t>E02006465</t>
  </si>
  <si>
    <t>Woking 010</t>
  </si>
  <si>
    <t>E02006466</t>
  </si>
  <si>
    <t>Woking 011</t>
  </si>
  <si>
    <t>E02006467</t>
  </si>
  <si>
    <t>Woking 012</t>
  </si>
  <si>
    <t>E02006468</t>
  </si>
  <si>
    <t>North Warwickshire 001</t>
  </si>
  <si>
    <t>E02006469</t>
  </si>
  <si>
    <t>North Warwickshire 002</t>
  </si>
  <si>
    <t>E02006470</t>
  </si>
  <si>
    <t>North Warwickshire 003</t>
  </si>
  <si>
    <t>E02006471</t>
  </si>
  <si>
    <t>North Warwickshire 004</t>
  </si>
  <si>
    <t>E02006472</t>
  </si>
  <si>
    <t>North Warwickshire 005</t>
  </si>
  <si>
    <t>E02006473</t>
  </si>
  <si>
    <t>North Warwickshire 006</t>
  </si>
  <si>
    <t>E02006474</t>
  </si>
  <si>
    <t>North Warwickshire 007</t>
  </si>
  <si>
    <t>E02006475</t>
  </si>
  <si>
    <t>Nuneaton and Bedworth 001</t>
  </si>
  <si>
    <t>E02006476</t>
  </si>
  <si>
    <t>Nuneaton and Bedworth 002</t>
  </si>
  <si>
    <t>E02006477</t>
  </si>
  <si>
    <t>Nuneaton and Bedworth 003</t>
  </si>
  <si>
    <t>E02006478</t>
  </si>
  <si>
    <t>Nuneaton and Bedworth 004</t>
  </si>
  <si>
    <t>E02006479</t>
  </si>
  <si>
    <t>Nuneaton and Bedworth 005</t>
  </si>
  <si>
    <t>E02006480</t>
  </si>
  <si>
    <t>Nuneaton and Bedworth 006</t>
  </si>
  <si>
    <t>E02006481</t>
  </si>
  <si>
    <t>Nuneaton and Bedworth 007</t>
  </si>
  <si>
    <t>E02006482</t>
  </si>
  <si>
    <t>Nuneaton and Bedworth 008</t>
  </si>
  <si>
    <t>E02006483</t>
  </si>
  <si>
    <t>Nuneaton and Bedworth 009</t>
  </si>
  <si>
    <t>E02006484</t>
  </si>
  <si>
    <t>Nuneaton and Bedworth 010</t>
  </si>
  <si>
    <t>E02006485</t>
  </si>
  <si>
    <t>Nuneaton and Bedworth 011</t>
  </si>
  <si>
    <t>E02006486</t>
  </si>
  <si>
    <t>Nuneaton and Bedworth 012</t>
  </si>
  <si>
    <t>E02006487</t>
  </si>
  <si>
    <t>Nuneaton and Bedworth 013</t>
  </si>
  <si>
    <t>E02006488</t>
  </si>
  <si>
    <t>Nuneaton and Bedworth 014</t>
  </si>
  <si>
    <t>E02006489</t>
  </si>
  <si>
    <t>Nuneaton and Bedworth 015</t>
  </si>
  <si>
    <t>E02006490</t>
  </si>
  <si>
    <t>Nuneaton and Bedworth 016</t>
  </si>
  <si>
    <t>E02006492</t>
  </si>
  <si>
    <t>Rugby 001</t>
  </si>
  <si>
    <t>E02006493</t>
  </si>
  <si>
    <t>Rugby 002</t>
  </si>
  <si>
    <t>E02006494</t>
  </si>
  <si>
    <t>Rugby 003</t>
  </si>
  <si>
    <t>E02006495</t>
  </si>
  <si>
    <t>Rugby 004</t>
  </si>
  <si>
    <t>E02006496</t>
  </si>
  <si>
    <t>Rugby 005</t>
  </si>
  <si>
    <t>E02006497</t>
  </si>
  <si>
    <t>Rugby 006</t>
  </si>
  <si>
    <t>E02006498</t>
  </si>
  <si>
    <t>Rugby 007</t>
  </si>
  <si>
    <t>E02006499</t>
  </si>
  <si>
    <t>Rugby 008</t>
  </si>
  <si>
    <t>E02006500</t>
  </si>
  <si>
    <t>Rugby 009</t>
  </si>
  <si>
    <t>E02006501</t>
  </si>
  <si>
    <t>Rugby 010</t>
  </si>
  <si>
    <t>E02006502</t>
  </si>
  <si>
    <t>Rugby 011</t>
  </si>
  <si>
    <t>E02006503</t>
  </si>
  <si>
    <t>Rugby 012</t>
  </si>
  <si>
    <t>E02006504</t>
  </si>
  <si>
    <t>Stratford-on-Avon 001</t>
  </si>
  <si>
    <t>E02006505</t>
  </si>
  <si>
    <t>Stratford-on-Avon 002</t>
  </si>
  <si>
    <t>E02006506</t>
  </si>
  <si>
    <t>Stratford-on-Avon 003</t>
  </si>
  <si>
    <t>E02006507</t>
  </si>
  <si>
    <t>Stratford-on-Avon 004</t>
  </si>
  <si>
    <t>E02006508</t>
  </si>
  <si>
    <t>Stratford-on-Avon 005</t>
  </si>
  <si>
    <t>E02006509</t>
  </si>
  <si>
    <t>Stratford-on-Avon 006</t>
  </si>
  <si>
    <t>E02006510</t>
  </si>
  <si>
    <t>Stratford-on-Avon 007</t>
  </si>
  <si>
    <t>E02006511</t>
  </si>
  <si>
    <t>Stratford-on-Avon 008</t>
  </si>
  <si>
    <t>E02006512</t>
  </si>
  <si>
    <t>Stratford-on-Avon 009</t>
  </si>
  <si>
    <t>E02006513</t>
  </si>
  <si>
    <t>Stratford-on-Avon 010</t>
  </si>
  <si>
    <t>E02006514</t>
  </si>
  <si>
    <t>Stratford-on-Avon 011</t>
  </si>
  <si>
    <t>E02006515</t>
  </si>
  <si>
    <t>Stratford-on-Avon 012</t>
  </si>
  <si>
    <t>E02006516</t>
  </si>
  <si>
    <t>Stratford-on-Avon 013</t>
  </si>
  <si>
    <t>E02006517</t>
  </si>
  <si>
    <t>Stratford-on-Avon 014</t>
  </si>
  <si>
    <t>E02006518</t>
  </si>
  <si>
    <t>Stratford-on-Avon 015</t>
  </si>
  <si>
    <t>E02006519</t>
  </si>
  <si>
    <t>Warwick 001</t>
  </si>
  <si>
    <t>E02006520</t>
  </si>
  <si>
    <t>Warwick 002</t>
  </si>
  <si>
    <t>E02006521</t>
  </si>
  <si>
    <t>Warwick 003</t>
  </si>
  <si>
    <t>E02006522</t>
  </si>
  <si>
    <t>Warwick 004</t>
  </si>
  <si>
    <t>E02006523</t>
  </si>
  <si>
    <t>Warwick 005</t>
  </si>
  <si>
    <t>E02006524</t>
  </si>
  <si>
    <t>Warwick 006</t>
  </si>
  <si>
    <t>E02006525</t>
  </si>
  <si>
    <t>Warwick 007</t>
  </si>
  <si>
    <t>E02006526</t>
  </si>
  <si>
    <t>Warwick 008</t>
  </si>
  <si>
    <t>E02006527</t>
  </si>
  <si>
    <t>Warwick 009</t>
  </si>
  <si>
    <t>E02006528</t>
  </si>
  <si>
    <t>Warwick 010</t>
  </si>
  <si>
    <t>E02006529</t>
  </si>
  <si>
    <t>Warwick 011</t>
  </si>
  <si>
    <t>E02006530</t>
  </si>
  <si>
    <t>Warwick 012</t>
  </si>
  <si>
    <t>E02006531</t>
  </si>
  <si>
    <t>Warwick 013</t>
  </si>
  <si>
    <t>E02006532</t>
  </si>
  <si>
    <t>Warwick 014</t>
  </si>
  <si>
    <t>E02006533</t>
  </si>
  <si>
    <t>Warwick 015</t>
  </si>
  <si>
    <t>E02006534</t>
  </si>
  <si>
    <t>Adur 001</t>
  </si>
  <si>
    <t>E02006535</t>
  </si>
  <si>
    <t>Adur 002</t>
  </si>
  <si>
    <t>E02006536</t>
  </si>
  <si>
    <t>Adur 003</t>
  </si>
  <si>
    <t>E02006537</t>
  </si>
  <si>
    <t>Adur 004</t>
  </si>
  <si>
    <t>E02006538</t>
  </si>
  <si>
    <t>Adur 005</t>
  </si>
  <si>
    <t>E02006539</t>
  </si>
  <si>
    <t>Adur 006</t>
  </si>
  <si>
    <t>E02006540</t>
  </si>
  <si>
    <t>Adur 007</t>
  </si>
  <si>
    <t>E02006541</t>
  </si>
  <si>
    <t>Adur 008</t>
  </si>
  <si>
    <t>E02006542</t>
  </si>
  <si>
    <t>Arun 001</t>
  </si>
  <si>
    <t>E02006543</t>
  </si>
  <si>
    <t>Arun 002</t>
  </si>
  <si>
    <t>E02006544</t>
  </si>
  <si>
    <t>Arun 003</t>
  </si>
  <si>
    <t>E02006545</t>
  </si>
  <si>
    <t>Arun 004</t>
  </si>
  <si>
    <t>E02006546</t>
  </si>
  <si>
    <t>Arun 005</t>
  </si>
  <si>
    <t>E02006547</t>
  </si>
  <si>
    <t>Arun 006</t>
  </si>
  <si>
    <t>E02006548</t>
  </si>
  <si>
    <t>Arun 007</t>
  </si>
  <si>
    <t>E02006549</t>
  </si>
  <si>
    <t>Arun 008</t>
  </si>
  <si>
    <t>E02006550</t>
  </si>
  <si>
    <t>Arun 009</t>
  </si>
  <si>
    <t>E02006551</t>
  </si>
  <si>
    <t>Arun 010</t>
  </si>
  <si>
    <t>E02006552</t>
  </si>
  <si>
    <t>Arun 011</t>
  </si>
  <si>
    <t>E02006553</t>
  </si>
  <si>
    <t>Arun 012</t>
  </si>
  <si>
    <t>E02006554</t>
  </si>
  <si>
    <t>Arun 013</t>
  </si>
  <si>
    <t>E02006555</t>
  </si>
  <si>
    <t>Arun 014</t>
  </si>
  <si>
    <t>E02006556</t>
  </si>
  <si>
    <t>Arun 015</t>
  </si>
  <si>
    <t>E02006557</t>
  </si>
  <si>
    <t>Arun 016</t>
  </si>
  <si>
    <t>E02006558</t>
  </si>
  <si>
    <t>Arun 017</t>
  </si>
  <si>
    <t>E02006559</t>
  </si>
  <si>
    <t>Arun 018</t>
  </si>
  <si>
    <t>E02006560</t>
  </si>
  <si>
    <t>Arun 019</t>
  </si>
  <si>
    <t>E02006561</t>
  </si>
  <si>
    <t>Chichester 001</t>
  </si>
  <si>
    <t>E02006562</t>
  </si>
  <si>
    <t>Chichester 002</t>
  </si>
  <si>
    <t>E02006563</t>
  </si>
  <si>
    <t>Chichester 003</t>
  </si>
  <si>
    <t>E02006564</t>
  </si>
  <si>
    <t>Chichester 004</t>
  </si>
  <si>
    <t>E02006565</t>
  </si>
  <si>
    <t>Chichester 005</t>
  </si>
  <si>
    <t>E02006566</t>
  </si>
  <si>
    <t>Chichester 006</t>
  </si>
  <si>
    <t>E02006567</t>
  </si>
  <si>
    <t>Chichester 007</t>
  </si>
  <si>
    <t>E02006568</t>
  </si>
  <si>
    <t>Chichester 008</t>
  </si>
  <si>
    <t>E02006569</t>
  </si>
  <si>
    <t>Chichester 009</t>
  </si>
  <si>
    <t>E02006570</t>
  </si>
  <si>
    <t>Chichester 010</t>
  </si>
  <si>
    <t>E02006571</t>
  </si>
  <si>
    <t>Chichester 011</t>
  </si>
  <si>
    <t>E02006572</t>
  </si>
  <si>
    <t>Chichester 012</t>
  </si>
  <si>
    <t>E02006573</t>
  </si>
  <si>
    <t>Chichester 013</t>
  </si>
  <si>
    <t>E02006574</t>
  </si>
  <si>
    <t>Chichester 014</t>
  </si>
  <si>
    <t>E02006575</t>
  </si>
  <si>
    <t>Crawley 001</t>
  </si>
  <si>
    <t>E02006576</t>
  </si>
  <si>
    <t>Crawley 002</t>
  </si>
  <si>
    <t>E02006577</t>
  </si>
  <si>
    <t>Crawley 003</t>
  </si>
  <si>
    <t>E02006578</t>
  </si>
  <si>
    <t>Crawley 004</t>
  </si>
  <si>
    <t>E02006579</t>
  </si>
  <si>
    <t>Crawley 005</t>
  </si>
  <si>
    <t>E02006580</t>
  </si>
  <si>
    <t>Crawley 006</t>
  </si>
  <si>
    <t>E02006581</t>
  </si>
  <si>
    <t>Crawley 007</t>
  </si>
  <si>
    <t>E02006582</t>
  </si>
  <si>
    <t>Crawley 008</t>
  </si>
  <si>
    <t>E02006583</t>
  </si>
  <si>
    <t>Crawley 009</t>
  </si>
  <si>
    <t>E02006584</t>
  </si>
  <si>
    <t>Crawley 010</t>
  </si>
  <si>
    <t>E02006585</t>
  </si>
  <si>
    <t>Crawley 011</t>
  </si>
  <si>
    <t>E02006586</t>
  </si>
  <si>
    <t>Crawley 012</t>
  </si>
  <si>
    <t>E02006587</t>
  </si>
  <si>
    <t>Crawley 013</t>
  </si>
  <si>
    <t>E02006588</t>
  </si>
  <si>
    <t>Horsham 001</t>
  </si>
  <si>
    <t>E02006589</t>
  </si>
  <si>
    <t>Horsham 002</t>
  </si>
  <si>
    <t>E02006590</t>
  </si>
  <si>
    <t>Horsham 003</t>
  </si>
  <si>
    <t>E02006591</t>
  </si>
  <si>
    <t>Horsham 004</t>
  </si>
  <si>
    <t>E02006592</t>
  </si>
  <si>
    <t>Horsham 005</t>
  </si>
  <si>
    <t>E02006593</t>
  </si>
  <si>
    <t>Horsham 006</t>
  </si>
  <si>
    <t>E02006594</t>
  </si>
  <si>
    <t>Horsham 007</t>
  </si>
  <si>
    <t>E02006595</t>
  </si>
  <si>
    <t>Horsham 008</t>
  </si>
  <si>
    <t>E02006596</t>
  </si>
  <si>
    <t>Horsham 009</t>
  </si>
  <si>
    <t>E02006597</t>
  </si>
  <si>
    <t>Horsham 010</t>
  </si>
  <si>
    <t>E02006598</t>
  </si>
  <si>
    <t>Horsham 011</t>
  </si>
  <si>
    <t>E02006599</t>
  </si>
  <si>
    <t>Horsham 012</t>
  </si>
  <si>
    <t>E02006600</t>
  </si>
  <si>
    <t>Horsham 013</t>
  </si>
  <si>
    <t>E02006601</t>
  </si>
  <si>
    <t>Horsham 014</t>
  </si>
  <si>
    <t>E02006602</t>
  </si>
  <si>
    <t>Horsham 015</t>
  </si>
  <si>
    <t>E02006603</t>
  </si>
  <si>
    <t>Horsham 016</t>
  </si>
  <si>
    <t>E02006604</t>
  </si>
  <si>
    <t>Mid Sussex 001</t>
  </si>
  <si>
    <t>E02006605</t>
  </si>
  <si>
    <t>Mid Sussex 002</t>
  </si>
  <si>
    <t>E02006606</t>
  </si>
  <si>
    <t>Mid Sussex 003</t>
  </si>
  <si>
    <t>E02006607</t>
  </si>
  <si>
    <t>Mid Sussex 004</t>
  </si>
  <si>
    <t>E02006608</t>
  </si>
  <si>
    <t>Mid Sussex 005</t>
  </si>
  <si>
    <t>E02006609</t>
  </si>
  <si>
    <t>Mid Sussex 006</t>
  </si>
  <si>
    <t>E02006610</t>
  </si>
  <si>
    <t>Mid Sussex 007</t>
  </si>
  <si>
    <t>E02006611</t>
  </si>
  <si>
    <t>Mid Sussex 008</t>
  </si>
  <si>
    <t>E02006612</t>
  </si>
  <si>
    <t>Mid Sussex 009</t>
  </si>
  <si>
    <t>E02006613</t>
  </si>
  <si>
    <t>Mid Sussex 010</t>
  </si>
  <si>
    <t>E02006614</t>
  </si>
  <si>
    <t>Mid Sussex 011</t>
  </si>
  <si>
    <t>E02006615</t>
  </si>
  <si>
    <t>Mid Sussex 012</t>
  </si>
  <si>
    <t>E02006616</t>
  </si>
  <si>
    <t>Mid Sussex 013</t>
  </si>
  <si>
    <t>E02006617</t>
  </si>
  <si>
    <t>Mid Sussex 014</t>
  </si>
  <si>
    <t>E02006618</t>
  </si>
  <si>
    <t>Mid Sussex 015</t>
  </si>
  <si>
    <t>E02006619</t>
  </si>
  <si>
    <t>Mid Sussex 016</t>
  </si>
  <si>
    <t>E02006620</t>
  </si>
  <si>
    <t>Mid Sussex 017</t>
  </si>
  <si>
    <t>E02006621</t>
  </si>
  <si>
    <t>Worthing 001</t>
  </si>
  <si>
    <t>E02006622</t>
  </si>
  <si>
    <t>Worthing 002</t>
  </si>
  <si>
    <t>E02006623</t>
  </si>
  <si>
    <t>Worthing 003</t>
  </si>
  <si>
    <t>E02006624</t>
  </si>
  <si>
    <t>Worthing 004</t>
  </si>
  <si>
    <t>E02006625</t>
  </si>
  <si>
    <t>Worthing 005</t>
  </si>
  <si>
    <t>E02006626</t>
  </si>
  <si>
    <t>Worthing 006</t>
  </si>
  <si>
    <t>E02006627</t>
  </si>
  <si>
    <t>Worthing 007</t>
  </si>
  <si>
    <t>E02006628</t>
  </si>
  <si>
    <t>Worthing 008</t>
  </si>
  <si>
    <t>E02006629</t>
  </si>
  <si>
    <t>Worthing 009</t>
  </si>
  <si>
    <t>E02006630</t>
  </si>
  <si>
    <t>Worthing 010</t>
  </si>
  <si>
    <t>E02006631</t>
  </si>
  <si>
    <t>Worthing 011</t>
  </si>
  <si>
    <t>E02006632</t>
  </si>
  <si>
    <t>Worthing 012</t>
  </si>
  <si>
    <t>E02006633</t>
  </si>
  <si>
    <t>Worthing 013</t>
  </si>
  <si>
    <t>E02006634</t>
  </si>
  <si>
    <t>Wiltshire 012</t>
  </si>
  <si>
    <t>E02006635</t>
  </si>
  <si>
    <t>Wiltshire 019</t>
  </si>
  <si>
    <t>E02006636</t>
  </si>
  <si>
    <t>Wiltshire 024</t>
  </si>
  <si>
    <t>E02006637</t>
  </si>
  <si>
    <t>Wiltshire 025</t>
  </si>
  <si>
    <t>E02006638</t>
  </si>
  <si>
    <t>Wiltshire 026</t>
  </si>
  <si>
    <t>E02006639</t>
  </si>
  <si>
    <t>Wiltshire 028</t>
  </si>
  <si>
    <t>E02006640</t>
  </si>
  <si>
    <t>Wiltshire 029</t>
  </si>
  <si>
    <t>E02006641</t>
  </si>
  <si>
    <t>Wiltshire 034</t>
  </si>
  <si>
    <t>E02006642</t>
  </si>
  <si>
    <t>Wiltshire 038</t>
  </si>
  <si>
    <t>E02006643</t>
  </si>
  <si>
    <t>Wiltshire 041</t>
  </si>
  <si>
    <t>E02006644</t>
  </si>
  <si>
    <t>Wiltshire 001</t>
  </si>
  <si>
    <t>E02006645</t>
  </si>
  <si>
    <t>Wiltshire 002</t>
  </si>
  <si>
    <t>E02006646</t>
  </si>
  <si>
    <t>Wiltshire 003</t>
  </si>
  <si>
    <t>E02006647</t>
  </si>
  <si>
    <t>Wiltshire 004</t>
  </si>
  <si>
    <t>E02006648</t>
  </si>
  <si>
    <t>Wiltshire 005</t>
  </si>
  <si>
    <t>E02006649</t>
  </si>
  <si>
    <t>Wiltshire 006</t>
  </si>
  <si>
    <t>E02006650</t>
  </si>
  <si>
    <t>Wiltshire 007</t>
  </si>
  <si>
    <t>E02006651</t>
  </si>
  <si>
    <t>Wiltshire 008</t>
  </si>
  <si>
    <t>E02006652</t>
  </si>
  <si>
    <t>Wiltshire 009</t>
  </si>
  <si>
    <t>E02006653</t>
  </si>
  <si>
    <t>Wiltshire 010</t>
  </si>
  <si>
    <t>E02006654</t>
  </si>
  <si>
    <t>Wiltshire 011</t>
  </si>
  <si>
    <t>E02006655</t>
  </si>
  <si>
    <t>Wiltshire 013</t>
  </si>
  <si>
    <t>E02006656</t>
  </si>
  <si>
    <t>Wiltshire 014</t>
  </si>
  <si>
    <t>E02006657</t>
  </si>
  <si>
    <t>Wiltshire 015</t>
  </si>
  <si>
    <t>E02006658</t>
  </si>
  <si>
    <t>Wiltshire 016</t>
  </si>
  <si>
    <t>E02006659</t>
  </si>
  <si>
    <t>Wiltshire 017</t>
  </si>
  <si>
    <t>E02006660</t>
  </si>
  <si>
    <t>Wiltshire 018</t>
  </si>
  <si>
    <t>E02006661</t>
  </si>
  <si>
    <t>Wiltshire 045</t>
  </si>
  <si>
    <t>E02006662</t>
  </si>
  <si>
    <t>Wiltshire 046</t>
  </si>
  <si>
    <t>E02006663</t>
  </si>
  <si>
    <t>Wiltshire 048</t>
  </si>
  <si>
    <t>E02006664</t>
  </si>
  <si>
    <t>Wiltshire 049</t>
  </si>
  <si>
    <t>E02006665</t>
  </si>
  <si>
    <t>Wiltshire 050</t>
  </si>
  <si>
    <t>E02006666</t>
  </si>
  <si>
    <t>Wiltshire 051</t>
  </si>
  <si>
    <t>E02006667</t>
  </si>
  <si>
    <t>Wiltshire 052</t>
  </si>
  <si>
    <t>E02006668</t>
  </si>
  <si>
    <t>Wiltshire 053</t>
  </si>
  <si>
    <t>E02006669</t>
  </si>
  <si>
    <t>Wiltshire 054</t>
  </si>
  <si>
    <t>E02006670</t>
  </si>
  <si>
    <t>Wiltshire 055</t>
  </si>
  <si>
    <t>E02006671</t>
  </si>
  <si>
    <t>Wiltshire 056</t>
  </si>
  <si>
    <t>E02006672</t>
  </si>
  <si>
    <t>Wiltshire 057</t>
  </si>
  <si>
    <t>E02006673</t>
  </si>
  <si>
    <t>Wiltshire 058</t>
  </si>
  <si>
    <t>E02006674</t>
  </si>
  <si>
    <t>Wiltshire 059</t>
  </si>
  <si>
    <t>E02006675</t>
  </si>
  <si>
    <t>Wiltshire 060</t>
  </si>
  <si>
    <t>E02006676</t>
  </si>
  <si>
    <t>Wiltshire 061</t>
  </si>
  <si>
    <t>E02006677</t>
  </si>
  <si>
    <t>Wiltshire 062</t>
  </si>
  <si>
    <t>E02006678</t>
  </si>
  <si>
    <t>Wiltshire 020</t>
  </si>
  <si>
    <t>E02006679</t>
  </si>
  <si>
    <t>Wiltshire 021</t>
  </si>
  <si>
    <t>E02006680</t>
  </si>
  <si>
    <t>Wiltshire 022</t>
  </si>
  <si>
    <t>E02006681</t>
  </si>
  <si>
    <t>Wiltshire 023</t>
  </si>
  <si>
    <t>E02006682</t>
  </si>
  <si>
    <t>Wiltshire 027</t>
  </si>
  <si>
    <t>E02006683</t>
  </si>
  <si>
    <t>Wiltshire 030</t>
  </si>
  <si>
    <t>E02006684</t>
  </si>
  <si>
    <t>Wiltshire 031</t>
  </si>
  <si>
    <t>E02006685</t>
  </si>
  <si>
    <t>Wiltshire 032</t>
  </si>
  <si>
    <t>E02006686</t>
  </si>
  <si>
    <t>Wiltshire 033</t>
  </si>
  <si>
    <t>E02006687</t>
  </si>
  <si>
    <t>Wiltshire 035</t>
  </si>
  <si>
    <t>E02006688</t>
  </si>
  <si>
    <t>Wiltshire 036</t>
  </si>
  <si>
    <t>E02006689</t>
  </si>
  <si>
    <t>Wiltshire 037</t>
  </si>
  <si>
    <t>E02006690</t>
  </si>
  <si>
    <t>Wiltshire 039</t>
  </si>
  <si>
    <t>E02006691</t>
  </si>
  <si>
    <t>Wiltshire 040</t>
  </si>
  <si>
    <t>E02006692</t>
  </si>
  <si>
    <t>Wiltshire 042</t>
  </si>
  <si>
    <t>E02006693</t>
  </si>
  <si>
    <t>Wiltshire 043</t>
  </si>
  <si>
    <t>E02006694</t>
  </si>
  <si>
    <t>Wiltshire 044</t>
  </si>
  <si>
    <t>E02006695</t>
  </si>
  <si>
    <t>Wiltshire 047</t>
  </si>
  <si>
    <t>E02006696</t>
  </si>
  <si>
    <t>Bromsgrove 001</t>
  </si>
  <si>
    <t>E02006697</t>
  </si>
  <si>
    <t>Bromsgrove 002</t>
  </si>
  <si>
    <t>E02006698</t>
  </si>
  <si>
    <t>Bromsgrove 003</t>
  </si>
  <si>
    <t>E02006699</t>
  </si>
  <si>
    <t>Bromsgrove 004</t>
  </si>
  <si>
    <t>E02006700</t>
  </si>
  <si>
    <t>Bromsgrove 005</t>
  </si>
  <si>
    <t>E02006701</t>
  </si>
  <si>
    <t>Bromsgrove 006</t>
  </si>
  <si>
    <t>E02006702</t>
  </si>
  <si>
    <t>Bromsgrove 007</t>
  </si>
  <si>
    <t>E02006703</t>
  </si>
  <si>
    <t>Bromsgrove 008</t>
  </si>
  <si>
    <t>E02006704</t>
  </si>
  <si>
    <t>Bromsgrove 009</t>
  </si>
  <si>
    <t>E02006705</t>
  </si>
  <si>
    <t>Bromsgrove 010</t>
  </si>
  <si>
    <t>E02006706</t>
  </si>
  <si>
    <t>Bromsgrove 011</t>
  </si>
  <si>
    <t>E02006707</t>
  </si>
  <si>
    <t>Bromsgrove 012</t>
  </si>
  <si>
    <t>E02006708</t>
  </si>
  <si>
    <t>Bromsgrove 013</t>
  </si>
  <si>
    <t>E02006709</t>
  </si>
  <si>
    <t>Bromsgrove 014</t>
  </si>
  <si>
    <t>E02006710</t>
  </si>
  <si>
    <t>Malvern Hills 001</t>
  </si>
  <si>
    <t>E02006711</t>
  </si>
  <si>
    <t>Malvern Hills 002</t>
  </si>
  <si>
    <t>E02006712</t>
  </si>
  <si>
    <t>Malvern Hills 003</t>
  </si>
  <si>
    <t>E02006713</t>
  </si>
  <si>
    <t>Malvern Hills 004</t>
  </si>
  <si>
    <t>E02006714</t>
  </si>
  <si>
    <t>Malvern Hills 005</t>
  </si>
  <si>
    <t>E02006715</t>
  </si>
  <si>
    <t>Malvern Hills 006</t>
  </si>
  <si>
    <t>E02006716</t>
  </si>
  <si>
    <t>Malvern Hills 007</t>
  </si>
  <si>
    <t>E02006717</t>
  </si>
  <si>
    <t>Malvern Hills 008</t>
  </si>
  <si>
    <t>E02006718</t>
  </si>
  <si>
    <t>Malvern Hills 009</t>
  </si>
  <si>
    <t>E02006719</t>
  </si>
  <si>
    <t>Malvern Hills 010</t>
  </si>
  <si>
    <t>E02006720</t>
  </si>
  <si>
    <t>Malvern Hills 011</t>
  </si>
  <si>
    <t>E02006721</t>
  </si>
  <si>
    <t>Redditch 001</t>
  </si>
  <si>
    <t>E02006722</t>
  </si>
  <si>
    <t>Redditch 002</t>
  </si>
  <si>
    <t>E02006723</t>
  </si>
  <si>
    <t>Redditch 003</t>
  </si>
  <si>
    <t>E02006724</t>
  </si>
  <si>
    <t>Redditch 004</t>
  </si>
  <si>
    <t>E02006725</t>
  </si>
  <si>
    <t>Redditch 005</t>
  </si>
  <si>
    <t>E02006726</t>
  </si>
  <si>
    <t>Redditch 006</t>
  </si>
  <si>
    <t>E02006727</t>
  </si>
  <si>
    <t>Redditch 007</t>
  </si>
  <si>
    <t>E02006728</t>
  </si>
  <si>
    <t>Redditch 008</t>
  </si>
  <si>
    <t>E02006729</t>
  </si>
  <si>
    <t>Redditch 009</t>
  </si>
  <si>
    <t>E02006730</t>
  </si>
  <si>
    <t>Redditch 010</t>
  </si>
  <si>
    <t>E02006731</t>
  </si>
  <si>
    <t>Redditch 011</t>
  </si>
  <si>
    <t>E02006732</t>
  </si>
  <si>
    <t>Redditch 012</t>
  </si>
  <si>
    <t>E02006733</t>
  </si>
  <si>
    <t>Redditch 013</t>
  </si>
  <si>
    <t>E02006734</t>
  </si>
  <si>
    <t>Worcester 001</t>
  </si>
  <si>
    <t>E02006735</t>
  </si>
  <si>
    <t>Worcester 002</t>
  </si>
  <si>
    <t>E02006736</t>
  </si>
  <si>
    <t>Worcester 003</t>
  </si>
  <si>
    <t>E02006737</t>
  </si>
  <si>
    <t>Worcester 004</t>
  </si>
  <si>
    <t>E02006738</t>
  </si>
  <si>
    <t>Worcester 005</t>
  </si>
  <si>
    <t>E02006739</t>
  </si>
  <si>
    <t>Worcester 006</t>
  </si>
  <si>
    <t>E02006740</t>
  </si>
  <si>
    <t>Worcester 007</t>
  </si>
  <si>
    <t>E02006741</t>
  </si>
  <si>
    <t>Worcester 008</t>
  </si>
  <si>
    <t>E02006742</t>
  </si>
  <si>
    <t>Worcester 009</t>
  </si>
  <si>
    <t>E02006743</t>
  </si>
  <si>
    <t>Worcester 010</t>
  </si>
  <si>
    <t>E02006744</t>
  </si>
  <si>
    <t>Worcester 011</t>
  </si>
  <si>
    <t>E02006745</t>
  </si>
  <si>
    <t>Worcester 012</t>
  </si>
  <si>
    <t>E02006746</t>
  </si>
  <si>
    <t>Worcester 013</t>
  </si>
  <si>
    <t>E02006747</t>
  </si>
  <si>
    <t>Worcester 014</t>
  </si>
  <si>
    <t>E02006748</t>
  </si>
  <si>
    <t>Wychavon 001</t>
  </si>
  <si>
    <t>E02006749</t>
  </si>
  <si>
    <t>Wychavon 002</t>
  </si>
  <si>
    <t>E02006750</t>
  </si>
  <si>
    <t>Wychavon 003</t>
  </si>
  <si>
    <t>E02006751</t>
  </si>
  <si>
    <t>Wychavon 004</t>
  </si>
  <si>
    <t>E02006752</t>
  </si>
  <si>
    <t>Wychavon 005</t>
  </si>
  <si>
    <t>E02006753</t>
  </si>
  <si>
    <t>Wychavon 006</t>
  </si>
  <si>
    <t>E02006754</t>
  </si>
  <si>
    <t>Wychavon 007</t>
  </si>
  <si>
    <t>E02006755</t>
  </si>
  <si>
    <t>Wychavon 008</t>
  </si>
  <si>
    <t>E02006756</t>
  </si>
  <si>
    <t>Wychavon 009</t>
  </si>
  <si>
    <t>E02006757</t>
  </si>
  <si>
    <t>Wychavon 010</t>
  </si>
  <si>
    <t>E02006758</t>
  </si>
  <si>
    <t>Wychavon 011</t>
  </si>
  <si>
    <t>E02006759</t>
  </si>
  <si>
    <t>Wychavon 012</t>
  </si>
  <si>
    <t>E02006760</t>
  </si>
  <si>
    <t>Wychavon 013</t>
  </si>
  <si>
    <t>E02006761</t>
  </si>
  <si>
    <t>Wychavon 014</t>
  </si>
  <si>
    <t>E02006762</t>
  </si>
  <si>
    <t>Wychavon 015</t>
  </si>
  <si>
    <t>E02006763</t>
  </si>
  <si>
    <t>Wychavon 016</t>
  </si>
  <si>
    <t>E02006764</t>
  </si>
  <si>
    <t>Wychavon 017</t>
  </si>
  <si>
    <t>E02006765</t>
  </si>
  <si>
    <t>Wychavon 018</t>
  </si>
  <si>
    <t>E02006766</t>
  </si>
  <si>
    <t>Wychavon 019</t>
  </si>
  <si>
    <t>E02006767</t>
  </si>
  <si>
    <t>Wyre Forest 001</t>
  </si>
  <si>
    <t>E02006768</t>
  </si>
  <si>
    <t>Wyre Forest 002</t>
  </si>
  <si>
    <t>E02006769</t>
  </si>
  <si>
    <t>Wyre Forest 003</t>
  </si>
  <si>
    <t>E02006770</t>
  </si>
  <si>
    <t>Wyre Forest 004</t>
  </si>
  <si>
    <t>E02006771</t>
  </si>
  <si>
    <t>Wyre Forest 005</t>
  </si>
  <si>
    <t>E02006772</t>
  </si>
  <si>
    <t>Wyre Forest 006</t>
  </si>
  <si>
    <t>E02006773</t>
  </si>
  <si>
    <t>Wyre Forest 007</t>
  </si>
  <si>
    <t>E02006774</t>
  </si>
  <si>
    <t>Wyre Forest 008</t>
  </si>
  <si>
    <t>E02006775</t>
  </si>
  <si>
    <t>Wyre Forest 009</t>
  </si>
  <si>
    <t>E02006776</t>
  </si>
  <si>
    <t>Wyre Forest 010</t>
  </si>
  <si>
    <t>E02006777</t>
  </si>
  <si>
    <t>Wyre Forest 011</t>
  </si>
  <si>
    <t>E02006778</t>
  </si>
  <si>
    <t>Wyre Forest 012</t>
  </si>
  <si>
    <t>E02006779</t>
  </si>
  <si>
    <t>Wyre Forest 013</t>
  </si>
  <si>
    <t>E02006780</t>
  </si>
  <si>
    <t>Wyre Forest 014</t>
  </si>
  <si>
    <t>E02006781</t>
  </si>
  <si>
    <t>Isles of Scilly 001</t>
  </si>
  <si>
    <t>E02006782</t>
  </si>
  <si>
    <t>Bromley 040</t>
  </si>
  <si>
    <t>E02006783</t>
  </si>
  <si>
    <t>Lewisham 037</t>
  </si>
  <si>
    <t>E02006784</t>
  </si>
  <si>
    <t>Lewisham 038</t>
  </si>
  <si>
    <t>E02006785</t>
  </si>
  <si>
    <t>Bexley 029</t>
  </si>
  <si>
    <t>E02006786</t>
  </si>
  <si>
    <t>Greenwich 033</t>
  </si>
  <si>
    <t>E02006787</t>
  </si>
  <si>
    <t>Bromley 041</t>
  </si>
  <si>
    <t>E02006788</t>
  </si>
  <si>
    <t>Croydon 045</t>
  </si>
  <si>
    <t>E02006789</t>
  </si>
  <si>
    <t>Bromley 042</t>
  </si>
  <si>
    <t>E02006790</t>
  </si>
  <si>
    <t>Tandridge 012</t>
  </si>
  <si>
    <t>E02006791</t>
  </si>
  <si>
    <t>Ealing 040</t>
  </si>
  <si>
    <t>E02006792</t>
  </si>
  <si>
    <t>Hounslow 029</t>
  </si>
  <si>
    <t>E02006793</t>
  </si>
  <si>
    <t>Enfield 037</t>
  </si>
  <si>
    <t>E02006794</t>
  </si>
  <si>
    <t>Haringey 037</t>
  </si>
  <si>
    <t>E02006795</t>
  </si>
  <si>
    <t>Harrow 032</t>
  </si>
  <si>
    <t>E02006796</t>
  </si>
  <si>
    <t>Hillingdon 033</t>
  </si>
  <si>
    <t>E02006798</t>
  </si>
  <si>
    <t>Lewisham 039</t>
  </si>
  <si>
    <t>E02006799</t>
  </si>
  <si>
    <t>Barking and Dagenham 023</t>
  </si>
  <si>
    <t>E02006800</t>
  </si>
  <si>
    <t>Redbridge 034</t>
  </si>
  <si>
    <t>E02006801</t>
  </si>
  <si>
    <t>Lambeth 036</t>
  </si>
  <si>
    <t>E02006802</t>
  </si>
  <si>
    <t>Southwark 034</t>
  </si>
  <si>
    <t>E02006803</t>
  </si>
  <si>
    <t>Sheffield 072</t>
  </si>
  <si>
    <t>E02006804</t>
  </si>
  <si>
    <t>North East Derbyshire 014</t>
  </si>
  <si>
    <t>E02006805</t>
  </si>
  <si>
    <t>Coventry 043</t>
  </si>
  <si>
    <t>E02006806</t>
  </si>
  <si>
    <t>Nuneaton and Bedworth 018</t>
  </si>
  <si>
    <t>E02006807</t>
  </si>
  <si>
    <t>Birmingham 132</t>
  </si>
  <si>
    <t>E02006808</t>
  </si>
  <si>
    <t>Solihull 030</t>
  </si>
  <si>
    <t>E02006809</t>
  </si>
  <si>
    <t>Birmingham 133</t>
  </si>
  <si>
    <t>E02006810</t>
  </si>
  <si>
    <t>Sandwell 039</t>
  </si>
  <si>
    <t>E02006811</t>
  </si>
  <si>
    <t>Middlesbrough 020</t>
  </si>
  <si>
    <t>E02006812</t>
  </si>
  <si>
    <t>Redcar and Cleveland 021</t>
  </si>
  <si>
    <t>E02006813</t>
  </si>
  <si>
    <t>Kingston upon Hull 033</t>
  </si>
  <si>
    <t>E02006814</t>
  </si>
  <si>
    <t>East Riding of Yorkshire 043</t>
  </si>
  <si>
    <t>E02006815</t>
  </si>
  <si>
    <t>Leicester 037</t>
  </si>
  <si>
    <t>E02006816</t>
  </si>
  <si>
    <t>Harborough 011</t>
  </si>
  <si>
    <t>E02006817</t>
  </si>
  <si>
    <t>Leicester 038</t>
  </si>
  <si>
    <t>E02006818</t>
  </si>
  <si>
    <t>Oadby and Wigston 008</t>
  </si>
  <si>
    <t>E02006819</t>
  </si>
  <si>
    <t>Leicester 039</t>
  </si>
  <si>
    <t>E02006820</t>
  </si>
  <si>
    <t>Blaby 013</t>
  </si>
  <si>
    <t>E02006821</t>
  </si>
  <si>
    <t>Portsmouth 026</t>
  </si>
  <si>
    <t>E02006822</t>
  </si>
  <si>
    <t>Havant 018</t>
  </si>
  <si>
    <t>E02006823</t>
  </si>
  <si>
    <t>Chiltern 013</t>
  </si>
  <si>
    <t>E02006824</t>
  </si>
  <si>
    <t>Wycombe 024</t>
  </si>
  <si>
    <t>E02006825</t>
  </si>
  <si>
    <t>East Cambridgeshire 011</t>
  </si>
  <si>
    <t>E02006826</t>
  </si>
  <si>
    <t>Forest Heath 008</t>
  </si>
  <si>
    <t>E02006827</t>
  </si>
  <si>
    <t>Amber Valley 017</t>
  </si>
  <si>
    <t>E02006828</t>
  </si>
  <si>
    <t>Erewash 016</t>
  </si>
  <si>
    <t>E02006829</t>
  </si>
  <si>
    <t>East Hampshire 016</t>
  </si>
  <si>
    <t>E02006830</t>
  </si>
  <si>
    <t>Havant 019</t>
  </si>
  <si>
    <t>E02006831</t>
  </si>
  <si>
    <t>Havant 020</t>
  </si>
  <si>
    <t>E02006832</t>
  </si>
  <si>
    <t>Sevenoaks 016</t>
  </si>
  <si>
    <t>E02006833</t>
  </si>
  <si>
    <t>Tonbridge and Malling 014</t>
  </si>
  <si>
    <t>E02006834</t>
  </si>
  <si>
    <t>Nottingham 038</t>
  </si>
  <si>
    <t>E02006835</t>
  </si>
  <si>
    <t>Gedling 016</t>
  </si>
  <si>
    <t>E02006836</t>
  </si>
  <si>
    <t>Sutton 025</t>
  </si>
  <si>
    <t>E02006837</t>
  </si>
  <si>
    <t>Epsom and Ewell 010</t>
  </si>
  <si>
    <t>E02006838</t>
  </si>
  <si>
    <t>East Hampshire 017</t>
  </si>
  <si>
    <t>E02006839</t>
  </si>
  <si>
    <t>Waverley 018</t>
  </si>
  <si>
    <t>E02006840</t>
  </si>
  <si>
    <t>Torbay 019</t>
  </si>
  <si>
    <t>E02006841</t>
  </si>
  <si>
    <t>Gateshead 027</t>
  </si>
  <si>
    <t>E02006842</t>
  </si>
  <si>
    <t>Gateshead 028</t>
  </si>
  <si>
    <t>E02006843</t>
  </si>
  <si>
    <t>Sheffield 073</t>
  </si>
  <si>
    <t>E02006844</t>
  </si>
  <si>
    <t>Sheffield 074</t>
  </si>
  <si>
    <t>E02006845</t>
  </si>
  <si>
    <t>North Somerset 026</t>
  </si>
  <si>
    <t>E02006846</t>
  </si>
  <si>
    <t>North Somerset 027</t>
  </si>
  <si>
    <t>E02006847</t>
  </si>
  <si>
    <t>Swindon 026</t>
  </si>
  <si>
    <t>E02006848</t>
  </si>
  <si>
    <t>Swindon 027</t>
  </si>
  <si>
    <t>E02006849</t>
  </si>
  <si>
    <t>Swindon 028</t>
  </si>
  <si>
    <t>E02006850</t>
  </si>
  <si>
    <t>Leicester 040</t>
  </si>
  <si>
    <t>E02006851</t>
  </si>
  <si>
    <t>Leicester 041</t>
  </si>
  <si>
    <t>E02006852</t>
  </si>
  <si>
    <t>Leeds 109</t>
  </si>
  <si>
    <t>E02006853</t>
  </si>
  <si>
    <t>Tower Hamlets 032</t>
  </si>
  <si>
    <t>E02006854</t>
  </si>
  <si>
    <t>Tower Hamlets 033</t>
  </si>
  <si>
    <t>E02006855</t>
  </si>
  <si>
    <t>Canterbury 019</t>
  </si>
  <si>
    <t>E02006856</t>
  </si>
  <si>
    <t>Canterbury 020</t>
  </si>
  <si>
    <t>E02006857</t>
  </si>
  <si>
    <t>Eastbourne 013</t>
  </si>
  <si>
    <t>E02006858</t>
  </si>
  <si>
    <t>Eastbourne 014</t>
  </si>
  <si>
    <t>E02006859</t>
  </si>
  <si>
    <t>Thurrock 019</t>
  </si>
  <si>
    <t>E02006860</t>
  </si>
  <si>
    <t>Oldham 035</t>
  </si>
  <si>
    <t>E02006861</t>
  </si>
  <si>
    <t>Leeds 110</t>
  </si>
  <si>
    <t>E02006862</t>
  </si>
  <si>
    <t>Corby 008</t>
  </si>
  <si>
    <t>E02006863</t>
  </si>
  <si>
    <t>Corby 009</t>
  </si>
  <si>
    <t>E02006864</t>
  </si>
  <si>
    <t>Boston 008</t>
  </si>
  <si>
    <t>E02006865</t>
  </si>
  <si>
    <t>Boston 009</t>
  </si>
  <si>
    <t>E02006866</t>
  </si>
  <si>
    <t>North Kesteven 013</t>
  </si>
  <si>
    <t>E02006867</t>
  </si>
  <si>
    <t>North Kesteven 014</t>
  </si>
  <si>
    <t>E02006868</t>
  </si>
  <si>
    <t>Sheffield 075</t>
  </si>
  <si>
    <t>E02006869</t>
  </si>
  <si>
    <t>Sheffield 076</t>
  </si>
  <si>
    <t>E02006870</t>
  </si>
  <si>
    <t>Ryedale 008</t>
  </si>
  <si>
    <t>E02006871</t>
  </si>
  <si>
    <t>Lancaster 020</t>
  </si>
  <si>
    <t>E02006872</t>
  </si>
  <si>
    <t>High Peak 013</t>
  </si>
  <si>
    <t>E02006873</t>
  </si>
  <si>
    <t>South Cambridgeshire 020</t>
  </si>
  <si>
    <t>E02006874</t>
  </si>
  <si>
    <t>South Cambridgeshire 021</t>
  </si>
  <si>
    <t>E02006875</t>
  </si>
  <si>
    <t>Leeds 111</t>
  </si>
  <si>
    <t>E02006876</t>
  </si>
  <si>
    <t>Leeds 112</t>
  </si>
  <si>
    <t>E02006877</t>
  </si>
  <si>
    <t>Peterborough 022</t>
  </si>
  <si>
    <t>E02006878</t>
  </si>
  <si>
    <t>Peterborough 023</t>
  </si>
  <si>
    <t>E02006879</t>
  </si>
  <si>
    <t>Shepway 014</t>
  </si>
  <si>
    <t>E02006880</t>
  </si>
  <si>
    <t>Shepway 015</t>
  </si>
  <si>
    <t>E02006881</t>
  </si>
  <si>
    <t>Burnley 014</t>
  </si>
  <si>
    <t>E02006882</t>
  </si>
  <si>
    <t>Harrow 033</t>
  </si>
  <si>
    <t>E02006883</t>
  </si>
  <si>
    <t>Bournemouth 023</t>
  </si>
  <si>
    <t>E02006884</t>
  </si>
  <si>
    <t>Rossendale 010</t>
  </si>
  <si>
    <t>E02006885</t>
  </si>
  <si>
    <t>Bournemouth 024</t>
  </si>
  <si>
    <t>E02006886</t>
  </si>
  <si>
    <t>Vale of White Horse 016</t>
  </si>
  <si>
    <t>E02006887</t>
  </si>
  <si>
    <t>Bristol 054</t>
  </si>
  <si>
    <t>E02006888</t>
  </si>
  <si>
    <t>Bristol 055</t>
  </si>
  <si>
    <t>E02006889</t>
  </si>
  <si>
    <t>Bristol 056</t>
  </si>
  <si>
    <t>E02006890</t>
  </si>
  <si>
    <t>Bristol 057</t>
  </si>
  <si>
    <t>E02006891</t>
  </si>
  <si>
    <t>East Riding of Yorkshire 044</t>
  </si>
  <si>
    <t>E02006892</t>
  </si>
  <si>
    <t>East Riding of Yorkshire 045</t>
  </si>
  <si>
    <t>E02006893</t>
  </si>
  <si>
    <t>Newcastle upon Tyne 031</t>
  </si>
  <si>
    <t>E02006894</t>
  </si>
  <si>
    <t>Wolverhampton 035</t>
  </si>
  <si>
    <t>E02006895</t>
  </si>
  <si>
    <t>Birmingham 134</t>
  </si>
  <si>
    <t>E02006896</t>
  </si>
  <si>
    <t>Birmingham 135</t>
  </si>
  <si>
    <t>E02006897</t>
  </si>
  <si>
    <t>Birmingham 136</t>
  </si>
  <si>
    <t>E02006898</t>
  </si>
  <si>
    <t>Birmingham 137</t>
  </si>
  <si>
    <t>E02006899</t>
  </si>
  <si>
    <t>Birmingham 138</t>
  </si>
  <si>
    <t>E02006900</t>
  </si>
  <si>
    <t>Birmingham 139</t>
  </si>
  <si>
    <t>E02006901</t>
  </si>
  <si>
    <t>Birmingham 140</t>
  </si>
  <si>
    <t>E02006902</t>
  </si>
  <si>
    <t>Manchester 054</t>
  </si>
  <si>
    <t>E02006903</t>
  </si>
  <si>
    <t>Bassetlaw 016</t>
  </si>
  <si>
    <t>E02006904</t>
  </si>
  <si>
    <t>Nottingham 039</t>
  </si>
  <si>
    <t>E02006905</t>
  </si>
  <si>
    <t>Nottingham 040</t>
  </si>
  <si>
    <t>E02006906</t>
  </si>
  <si>
    <t>Broxtowe 016</t>
  </si>
  <si>
    <t>E02006907</t>
  </si>
  <si>
    <t>Norwich 014</t>
  </si>
  <si>
    <t>E02006908</t>
  </si>
  <si>
    <t>Norwich 015</t>
  </si>
  <si>
    <t>E02006909</t>
  </si>
  <si>
    <t>Hartlepool 014</t>
  </si>
  <si>
    <t>E02006910</t>
  </si>
  <si>
    <t>Redcar and Cleveland 022</t>
  </si>
  <si>
    <t>E02006911</t>
  </si>
  <si>
    <t>Oadby and Wigston 009</t>
  </si>
  <si>
    <t>E02006912</t>
  </si>
  <si>
    <t>Manchester 055</t>
  </si>
  <si>
    <t>E02006913</t>
  </si>
  <si>
    <t>Manchester 056</t>
  </si>
  <si>
    <t>E02006914</t>
  </si>
  <si>
    <t>Manchester 057</t>
  </si>
  <si>
    <t>E02006915</t>
  </si>
  <si>
    <t>Manchester 058</t>
  </si>
  <si>
    <t>E02006916</t>
  </si>
  <si>
    <t>Manchester 059</t>
  </si>
  <si>
    <t>E02006917</t>
  </si>
  <si>
    <t>Manchester 060</t>
  </si>
  <si>
    <t>E02006918</t>
  </si>
  <si>
    <t>Hackney 028</t>
  </si>
  <si>
    <t>E02006919</t>
  </si>
  <si>
    <t>South Derbyshire 012</t>
  </si>
  <si>
    <t>E02006920</t>
  </si>
  <si>
    <t>South Derbyshire 013</t>
  </si>
  <si>
    <t>E02006921</t>
  </si>
  <si>
    <t>Hackney 029</t>
  </si>
  <si>
    <t>E02006922</t>
  </si>
  <si>
    <t>Colchester 022</t>
  </si>
  <si>
    <t>E02006924</t>
  </si>
  <si>
    <t>Redbridge 035</t>
  </si>
  <si>
    <t>E02006925</t>
  </si>
  <si>
    <t>Redbridge 036</t>
  </si>
  <si>
    <t>E02006926</t>
  </si>
  <si>
    <t>Thurrock 020</t>
  </si>
  <si>
    <t>E02006927</t>
  </si>
  <si>
    <t>Greenwich 034</t>
  </si>
  <si>
    <t>E02006928</t>
  </si>
  <si>
    <t>Greenwich 035</t>
  </si>
  <si>
    <t>E02006929</t>
  </si>
  <si>
    <t>Greenwich 036</t>
  </si>
  <si>
    <t>E02006930</t>
  </si>
  <si>
    <t>Greenwich 037</t>
  </si>
  <si>
    <t>E02006931</t>
  </si>
  <si>
    <t>Greenwich 038</t>
  </si>
  <si>
    <t>E02006932</t>
  </si>
  <si>
    <t>Liverpool 060</t>
  </si>
  <si>
    <t>E02006933</t>
  </si>
  <si>
    <t>Liverpool 061</t>
  </si>
  <si>
    <t>E02006934</t>
  </si>
  <si>
    <t>Liverpool 062</t>
  </si>
  <si>
    <t>MSOA population estimates mid-2012</t>
  </si>
  <si>
    <t>SMR&lt;75 weighted mid-2012 population</t>
  </si>
  <si>
    <t xml:space="preserve">
LA Name</t>
  </si>
  <si>
    <t>MFF Index</t>
  </si>
  <si>
    <t>Notes:</t>
  </si>
  <si>
    <t>mandated services age gender index</t>
  </si>
  <si>
    <t>non mandated services age gender index</t>
  </si>
  <si>
    <t>mandated services weighted population</t>
  </si>
  <si>
    <t>non mandated services weighted population</t>
  </si>
  <si>
    <t xml:space="preserve">drugs age-gender index </t>
  </si>
  <si>
    <t>drugs weighted population</t>
  </si>
  <si>
    <t xml:space="preserve">alcohol age-gender index </t>
  </si>
  <si>
    <t>alcohol weighted population</t>
  </si>
  <si>
    <t xml:space="preserve"> Weighted populations for drugs services previously funded through the Pooled Treatment Budget (PTB)</t>
  </si>
  <si>
    <t>Activity
(Note 1)</t>
  </si>
  <si>
    <t>Need and MFF 
(Note 2)</t>
  </si>
  <si>
    <t>Total 
(Note 1 and 2)</t>
  </si>
  <si>
    <t xml:space="preserve">Total </t>
  </si>
  <si>
    <t>Total drug users</t>
  </si>
  <si>
    <t>Activity score</t>
  </si>
  <si>
    <t>Activity weighted population</t>
  </si>
  <si>
    <t>SMR&lt;75 and MFF weighted population including age-gender adjustment</t>
  </si>
  <si>
    <t>Total weighted population</t>
  </si>
  <si>
    <t>Drugs not previously funded through PTB weighted population</t>
  </si>
  <si>
    <t xml:space="preserve">Alcohol weighted population </t>
  </si>
  <si>
    <t>Other drugs and alcohol services</t>
  </si>
  <si>
    <t>Mandated services</t>
  </si>
  <si>
    <t>Non-mandated services (excluding substance misuse)</t>
  </si>
  <si>
    <t>Alcohol services</t>
  </si>
  <si>
    <t>2. The need (SMR&lt;75 adjusted) component has a weighting of 24%</t>
  </si>
  <si>
    <t>3. OCU activity - Opiate and/or Crack users in effective treatment. These are the latest activity figures available from the National Treatment Agency (NTA) (1 April 2013 - 31 Mar 2014)</t>
  </si>
  <si>
    <t>4. Non-OCU activity - users of drugs other than Opiate and/or Crack in effective treatment. These users cost approximately half as much to treat as OCUs. These are the latest activity figures available from the NTA (1 April 2013 - 31 Mar 2014)</t>
  </si>
  <si>
    <t>1. The activity component has a weighting of 76%.</t>
  </si>
  <si>
    <t>GOR</t>
  </si>
  <si>
    <t>Overall weighted population</t>
  </si>
  <si>
    <t>% share of overall weighted population</t>
  </si>
  <si>
    <t>Share per 100,000 population 
(Note 1)</t>
  </si>
  <si>
    <t>A</t>
  </si>
  <si>
    <t>B</t>
  </si>
  <si>
    <t>D</t>
  </si>
  <si>
    <t>E</t>
  </si>
  <si>
    <t>F</t>
  </si>
  <si>
    <t>G</t>
  </si>
  <si>
    <t>H</t>
  </si>
  <si>
    <t>J</t>
  </si>
  <si>
    <t>K</t>
  </si>
  <si>
    <t>Totals for Government Office Regions (GOR)</t>
  </si>
  <si>
    <t>North East</t>
  </si>
  <si>
    <t>North West</t>
  </si>
  <si>
    <t>Yorkshire and Humber</t>
  </si>
  <si>
    <t>East Midlands</t>
  </si>
  <si>
    <t>West Midlands</t>
  </si>
  <si>
    <t>East of England</t>
  </si>
  <si>
    <t>London</t>
  </si>
  <si>
    <t>South East</t>
  </si>
  <si>
    <t>South West</t>
  </si>
  <si>
    <t>Table 1:</t>
  </si>
  <si>
    <t>Table 2:</t>
  </si>
  <si>
    <t>Table 3:</t>
  </si>
  <si>
    <t>Table 4:</t>
  </si>
  <si>
    <t>Table 5:</t>
  </si>
  <si>
    <t>Table 6:</t>
  </si>
  <si>
    <t>Table 7:</t>
  </si>
  <si>
    <t>Market forces factor (MFF)</t>
  </si>
  <si>
    <t xml:space="preserve">2016 SNPPs, based on mid-2012 projections </t>
  </si>
  <si>
    <t xml:space="preserve">SMR&lt;75 weighted population scaled to 2016 population </t>
  </si>
  <si>
    <t>Drugs services previously funded through PTB</t>
  </si>
  <si>
    <t>Drugs services that were not previously funded through PTB</t>
  </si>
  <si>
    <t>Contents and introduction</t>
  </si>
  <si>
    <t>Exposition book public health grant: current formula with 2016-17 data updates</t>
  </si>
  <si>
    <t>This Excel file sets out the calculation of the weighted populations for the current public health formula (that was used for 2014-15 allocations) but with 2016-17 data updates for comparison purposes</t>
  </si>
  <si>
    <t>Sheet name</t>
  </si>
  <si>
    <t>Description</t>
  </si>
  <si>
    <t>Table 2:  Weighted populations for substance misuse services (drugs and alcohol services) - current formula with 2016-17 data updates</t>
  </si>
  <si>
    <t>Notes</t>
  </si>
  <si>
    <t>Table 1: Overall weighted populations for current formula with 2016-17 data updates</t>
  </si>
  <si>
    <t>Overall weighted populations for current formula with 2016-17 data updates</t>
  </si>
  <si>
    <t>2016-17 wtd pops current</t>
  </si>
  <si>
    <t xml:space="preserve"> Weighted populations for substance misuse services (drugs and alcohol services) - current formula with 2016-17 data updates</t>
  </si>
  <si>
    <t>Substance misuse services</t>
  </si>
  <si>
    <t>Table 3: Age-gender adjustments - current formula with 2016-17 data updates</t>
  </si>
  <si>
    <t>Age-gender adjustments - current formula with 2016-17 data updates</t>
  </si>
  <si>
    <t>Age gender adjustments</t>
  </si>
  <si>
    <t>SMR&lt;75 &amp; MFF wtd popn</t>
  </si>
  <si>
    <t>Table 4: Populations weighted by LA SMR&lt;75 and MFF by unitary and upper tier Local Authorities - current formula with 2016-17 data updates</t>
  </si>
  <si>
    <t>Populations weighted by LA SMR&lt;75 and MFF by unitary and upper tier Local Authorities - current formula with 2016-17 data updates</t>
  </si>
  <si>
    <t>10 groups, 5 : 1 weight</t>
  </si>
  <si>
    <t>SMR&lt;75 by MSOA wtd popn</t>
  </si>
  <si>
    <t>Table 6: Market Forces Factor (MFF)</t>
  </si>
  <si>
    <t>Table 9: 2013-14 public health spend weights</t>
  </si>
  <si>
    <t>Current formula with 2016-17 data updates</t>
  </si>
  <si>
    <t>2013-14 public health spend weights</t>
  </si>
  <si>
    <t>Spend weights</t>
  </si>
  <si>
    <t>Populations weighted by SMR&lt;75 at MSOA level - current formula with 2016-17 data updates (10 SMR&lt;75 groups, 5 : 1 weight)</t>
  </si>
  <si>
    <t>2016 resident population
(Note 4)</t>
  </si>
  <si>
    <t>4. 2016 Sub-national Population Projections based on mid-2012-projections</t>
  </si>
  <si>
    <t>1. Mandated services weighted population - based on the current formula with data updates. Includes sexual treatment health services. In the proposed formula for 2016-17, sexual health treatment services are removed from the mandated services component as there is a new, separate component for sexual health treatment services</t>
  </si>
  <si>
    <t>Mandated services weighted population
(Note 1)</t>
  </si>
  <si>
    <t>Non- mandated services weighted population
(Note 2)</t>
  </si>
  <si>
    <t>Substance misuse services weighted population
(Note 3)</t>
  </si>
  <si>
    <t>2. Non-mandated services weighted population - based on the current formula with data updates. Excludes non-mandated drugs and alcohol services which are covered under the substance misuse services component</t>
  </si>
  <si>
    <t>3. Substance misuse services weighted population - based on the current formula with data updates. In the proposed formula for 2016-17 this is replaced with a new substance misuse services component</t>
  </si>
  <si>
    <t>This file should be read in conjunction with the following documents:</t>
  </si>
  <si>
    <t xml:space="preserve">    Public health grant: proposed target allocation formula for 2016/17 An engagement on behalf of the Advisory Committee on Resource Allocation (ACRA)</t>
  </si>
  <si>
    <t xml:space="preserve">    Public health grant : Exposition book  for proposed formula for 2016-17 target allocations  - Technical Guide </t>
  </si>
  <si>
    <t>5. Activity is the number of drug users in effective treatment assigned to Drug Partnership Teams. These are the same as upper tier and unitary Local Authorities except for Cornwall and the Isles of Scilly which are combined. Activity has been assigned separately to Cornwell and the Isles of Scilly based on their projected populations for 2016.</t>
  </si>
  <si>
    <t xml:space="preserve">6. The weighted populations for other drug and alcohol services are calculated using the SMR&lt;75, age-gender adjustments, and the MFF  </t>
  </si>
  <si>
    <t>Non- OCU activity
(Note 4 and 5)</t>
  </si>
  <si>
    <t>OCU activity
(Note 3 and 5)</t>
  </si>
  <si>
    <t>Drugs
(Note 6)</t>
  </si>
  <si>
    <t>Alcohol
(Note 6)</t>
  </si>
  <si>
    <t>7. Substance misuse services - based on the current formula with data updates. In the proposed formula for 2016-17 this is replaced with a new substance misuse services component</t>
  </si>
  <si>
    <t>Substance misuse services weighted population
(Note 7)</t>
  </si>
  <si>
    <t>1. Mandated services weighted population - based on the current formula with data updates. Includes sexual treatment health services. In the proposed formula for 2016-17, sexual health treatment services is removed from the mandated services component as there is a new, separate component for sexual health treatment services</t>
  </si>
  <si>
    <t>3. Substance misuse services - based on the current formula with data updates. Includes alcohol services, drugs services previously funded through the pooled treatment budget, and all other drugs services. In the proposed formula for 2016-17 this is replaced with a new substance misuse services component.</t>
  </si>
  <si>
    <t>Mandated and non-mandated services (Note 1 and 2)</t>
  </si>
  <si>
    <t>Substance misuse services (Note 3)</t>
  </si>
  <si>
    <t>Table 5: Populations weighted by SMR&lt;75 at MSOA level - 10 SMR&lt;75 groups, 5 : 1 weight</t>
  </si>
  <si>
    <t>As a proportion of total spend</t>
  </si>
  <si>
    <t>As a proportion of substance misuse spend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</si>
</sst>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1" formatCode="_-* #,##0_-;\-* #,##0_-;_-* &quot;-&quot;_-;_-@_-"/>
    <numFmt numFmtId="43" formatCode="_-* #,##0.00_-;\-* #,##0.00_-;_-* &quot;-&quot;??_-;_-@_-"/>
    <numFmt numFmtId="164" formatCode="#,##0;[Red]\(#,##0\)"/>
    <numFmt numFmtId="165" formatCode="_-* #,##0_-;\-* #,##0_-;_-* &quot;-&quot;??_-;_-@_-"/>
    <numFmt numFmtId="166" formatCode="0.0"/>
    <numFmt numFmtId="167" formatCode="0.0%"/>
    <numFmt numFmtId="168" formatCode="#,##0.0"/>
  </numFmts>
  <fonts count="1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sz val="10"/>
      <name val="Arial"/>
      <family val="2"/>
    </font>
    <font>
      <sz val="10"/>
      <color indexed="8"/>
      <name val="Arial"/>
      <family val="2"/>
    </font>
    <font>
      <b/>
      <sz val="10"/>
      <name val="Arial"/>
      <family val="2"/>
    </font>
    <font>
      <i/>
      <sz val="10"/>
      <name val="Arial"/>
      <family val="2"/>
    </font>
    <font>
      <sz val="8"/>
      <name val="Arial"/>
      <family val="2"/>
    </font>
    <font>
      <sz val="10"/>
      <name val="Arial"/>
      <family val="2"/>
    </font>
    <font>
      <u/>
      <sz val="10"/>
      <color indexed="12"/>
      <name val="Arial"/>
      <family val="2"/>
    </font>
    <font>
      <sz val="10"/>
      <color rgb="FFFF0000"/>
      <name val="Arial"/>
      <family val="2"/>
    </font>
    <font>
      <b/>
      <sz val="11"/>
      <color theme="1"/>
      <name val="Calibri"/>
      <family val="2"/>
      <scheme val="minor"/>
    </font>
    <font>
      <sz val="10"/>
      <color rgb="FF000000"/>
      <name val="Arial"/>
      <family val="2"/>
    </font>
    <font>
      <b/>
      <sz val="12"/>
      <name val="Arial"/>
      <family val="2"/>
    </font>
    <font>
      <b/>
      <sz val="10"/>
      <color rgb="FFFF0000"/>
      <name val="Arial"/>
      <family val="2"/>
    </font>
    <font>
      <b/>
      <sz val="12"/>
      <color rgb="FFFF0000"/>
      <name val="Arial"/>
      <family val="2"/>
    </font>
    <font>
      <b/>
      <i/>
      <sz val="1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3">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0" fontId="6"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alignment vertical="top"/>
      <protection locked="0"/>
    </xf>
  </cellStyleXfs>
  <cellXfs count="161">
    <xf numFmtId="0" fontId="0" fillId="0" borderId="0" xfId="0"/>
    <xf numFmtId="0" fontId="2" fillId="0" borderId="0" xfId="0" applyFont="1"/>
    <xf numFmtId="164" fontId="5" fillId="0" borderId="0" xfId="3" applyFont="1" applyBorder="1" applyAlignment="1">
      <alignment wrapText="1"/>
    </xf>
    <xf numFmtId="0" fontId="5" fillId="0" borderId="0" xfId="0" applyFont="1" applyBorder="1" applyAlignment="1">
      <alignment wrapText="1"/>
    </xf>
    <xf numFmtId="0" fontId="3" fillId="0" borderId="0" xfId="0" applyFont="1"/>
    <xf numFmtId="0" fontId="2" fillId="0" borderId="0" xfId="0" applyFont="1" applyAlignment="1">
      <alignment wrapText="1"/>
    </xf>
    <xf numFmtId="0" fontId="2" fillId="0" borderId="0" xfId="0" applyFont="1" applyFill="1"/>
    <xf numFmtId="165" fontId="2" fillId="0" borderId="0" xfId="0" applyNumberFormat="1" applyFont="1"/>
    <xf numFmtId="10" fontId="2" fillId="0" borderId="0" xfId="7" applyNumberFormat="1" applyFont="1"/>
    <xf numFmtId="164" fontId="4" fillId="0" borderId="0" xfId="3" applyFont="1" applyBorder="1" applyAlignment="1">
      <alignment wrapText="1"/>
    </xf>
    <xf numFmtId="165" fontId="4" fillId="0" borderId="0" xfId="5" applyNumberFormat="1" applyFont="1" applyBorder="1" applyAlignment="1">
      <alignment horizontal="right" wrapText="1"/>
    </xf>
    <xf numFmtId="0" fontId="7" fillId="0" borderId="0" xfId="0" applyFont="1"/>
    <xf numFmtId="0" fontId="4" fillId="0" borderId="0" xfId="0" applyFont="1" applyBorder="1" applyAlignment="1">
      <alignment wrapText="1"/>
    </xf>
    <xf numFmtId="0" fontId="7" fillId="0" borderId="0" xfId="8" applyFont="1" applyAlignment="1">
      <alignment wrapText="1"/>
    </xf>
    <xf numFmtId="0" fontId="7" fillId="0" borderId="0" xfId="8" applyFont="1"/>
    <xf numFmtId="0" fontId="7" fillId="0" borderId="0" xfId="0" applyFont="1" applyBorder="1" applyAlignment="1">
      <alignment horizontal="center" wrapText="1"/>
    </xf>
    <xf numFmtId="0" fontId="4" fillId="0" borderId="1" xfId="0" applyFont="1" applyBorder="1" applyAlignment="1">
      <alignment horizontal="right" wrapText="1"/>
    </xf>
    <xf numFmtId="0" fontId="4" fillId="0" borderId="1" xfId="0" applyFont="1" applyFill="1" applyBorder="1" applyAlignment="1">
      <alignment horizontal="right" wrapText="1"/>
    </xf>
    <xf numFmtId="5" fontId="7" fillId="0" borderId="0" xfId="0" applyNumberFormat="1" applyFont="1" applyBorder="1"/>
    <xf numFmtId="10" fontId="2" fillId="0" borderId="0" xfId="0" applyNumberFormat="1" applyFont="1"/>
    <xf numFmtId="0" fontId="7" fillId="2" borderId="0" xfId="2" applyFont="1" applyFill="1"/>
    <xf numFmtId="0" fontId="4" fillId="2" borderId="0" xfId="2" applyFill="1"/>
    <xf numFmtId="0" fontId="3" fillId="0" borderId="0" xfId="0" applyFont="1" applyAlignment="1"/>
    <xf numFmtId="168" fontId="3" fillId="0" borderId="0" xfId="0" applyNumberFormat="1" applyFont="1"/>
    <xf numFmtId="0" fontId="3" fillId="0" borderId="0" xfId="0" applyFont="1" applyFill="1"/>
    <xf numFmtId="0" fontId="2" fillId="0" borderId="0" xfId="0" applyFont="1" applyAlignment="1">
      <alignment horizontal="right"/>
    </xf>
    <xf numFmtId="0" fontId="13" fillId="0" borderId="0" xfId="0" applyFont="1" applyFill="1"/>
    <xf numFmtId="0" fontId="7" fillId="0" borderId="0" xfId="0" applyFont="1" applyFill="1"/>
    <xf numFmtId="165" fontId="2" fillId="0" borderId="7" xfId="0" applyNumberFormat="1" applyFont="1" applyBorder="1"/>
    <xf numFmtId="165" fontId="2" fillId="0" borderId="0" xfId="0" applyNumberFormat="1" applyFont="1" applyBorder="1"/>
    <xf numFmtId="0" fontId="2" fillId="0" borderId="0" xfId="0" applyFont="1" applyBorder="1"/>
    <xf numFmtId="165" fontId="2" fillId="0" borderId="9" xfId="0" applyNumberFormat="1" applyFont="1" applyBorder="1"/>
    <xf numFmtId="165" fontId="2" fillId="0" borderId="10" xfId="0" applyNumberFormat="1" applyFont="1" applyBorder="1"/>
    <xf numFmtId="3" fontId="2" fillId="0" borderId="0" xfId="0" applyNumberFormat="1" applyFont="1" applyBorder="1"/>
    <xf numFmtId="167" fontId="2" fillId="0" borderId="15" xfId="7" applyNumberFormat="1" applyFont="1" applyBorder="1"/>
    <xf numFmtId="0" fontId="7" fillId="0" borderId="0" xfId="0" applyFont="1" applyAlignment="1"/>
    <xf numFmtId="0" fontId="0" fillId="0" borderId="0" xfId="0" applyAlignment="1"/>
    <xf numFmtId="0" fontId="2" fillId="0" borderId="0" xfId="0" applyFont="1" applyAlignment="1"/>
    <xf numFmtId="0" fontId="15" fillId="2" borderId="0" xfId="2" applyFont="1" applyFill="1"/>
    <xf numFmtId="0" fontId="16" fillId="2" borderId="0" xfId="2" applyFont="1" applyFill="1"/>
    <xf numFmtId="0" fontId="17" fillId="2" borderId="0" xfId="2" applyFont="1" applyFill="1"/>
    <xf numFmtId="0" fontId="12" fillId="2" borderId="0" xfId="2" applyFont="1" applyFill="1"/>
    <xf numFmtId="0" fontId="7" fillId="2" borderId="2" xfId="2" applyFont="1" applyFill="1" applyBorder="1"/>
    <xf numFmtId="0" fontId="2" fillId="0" borderId="4" xfId="0" applyFont="1" applyBorder="1" applyAlignment="1">
      <alignment horizontal="right" wrapText="1"/>
    </xf>
    <xf numFmtId="0" fontId="2" fillId="0" borderId="5" xfId="0" applyFont="1" applyBorder="1" applyAlignment="1">
      <alignment horizontal="right" wrapText="1"/>
    </xf>
    <xf numFmtId="0" fontId="4" fillId="0" borderId="6" xfId="0" applyFont="1" applyBorder="1" applyAlignment="1">
      <alignment horizontal="right" wrapText="1"/>
    </xf>
    <xf numFmtId="10" fontId="2" fillId="0" borderId="0" xfId="7" applyNumberFormat="1" applyFont="1" applyBorder="1"/>
    <xf numFmtId="10" fontId="2" fillId="0" borderId="8" xfId="7" applyNumberFormat="1" applyFont="1" applyBorder="1"/>
    <xf numFmtId="10" fontId="2" fillId="0" borderId="10" xfId="7" applyNumberFormat="1" applyFont="1" applyBorder="1"/>
    <xf numFmtId="10" fontId="2" fillId="0" borderId="11" xfId="7" applyNumberFormat="1" applyFont="1" applyBorder="1"/>
    <xf numFmtId="165" fontId="3" fillId="0" borderId="0" xfId="0" applyNumberFormat="1" applyFont="1"/>
    <xf numFmtId="10" fontId="3" fillId="0" borderId="0" xfId="7" applyNumberFormat="1" applyFont="1"/>
    <xf numFmtId="0" fontId="4" fillId="2" borderId="2" xfId="2" applyFill="1" applyBorder="1" applyAlignment="1">
      <alignment vertical="center"/>
    </xf>
    <xf numFmtId="0" fontId="4" fillId="2" borderId="2" xfId="12" applyFont="1" applyFill="1" applyBorder="1" applyAlignment="1" applyProtection="1">
      <alignment vertical="center"/>
    </xf>
    <xf numFmtId="0" fontId="7" fillId="0" borderId="8" xfId="0" applyFont="1" applyBorder="1" applyAlignment="1">
      <alignment horizontal="center" wrapText="1"/>
    </xf>
    <xf numFmtId="0" fontId="4" fillId="0" borderId="17" xfId="0" applyFont="1" applyBorder="1" applyAlignment="1">
      <alignment horizontal="right" wrapText="1"/>
    </xf>
    <xf numFmtId="0" fontId="4" fillId="0" borderId="18" xfId="0" applyFont="1" applyFill="1" applyBorder="1" applyAlignment="1">
      <alignment horizontal="right" wrapText="1"/>
    </xf>
    <xf numFmtId="2" fontId="2" fillId="0" borderId="0" xfId="0" applyNumberFormat="1" applyFont="1" applyBorder="1"/>
    <xf numFmtId="165" fontId="2" fillId="0" borderId="8" xfId="0" applyNumberFormat="1" applyFont="1" applyBorder="1"/>
    <xf numFmtId="2" fontId="2" fillId="0" borderId="10" xfId="0" applyNumberFormat="1" applyFont="1" applyBorder="1"/>
    <xf numFmtId="165" fontId="2" fillId="0" borderId="11" xfId="0" applyNumberFormat="1" applyFont="1" applyBorder="1"/>
    <xf numFmtId="0" fontId="4" fillId="0" borderId="17" xfId="0" applyFont="1" applyFill="1" applyBorder="1" applyAlignment="1">
      <alignment horizontal="right" wrapText="1"/>
    </xf>
    <xf numFmtId="0" fontId="7" fillId="0" borderId="19" xfId="0" applyFont="1" applyBorder="1" applyAlignment="1">
      <alignment horizontal="center" wrapText="1"/>
    </xf>
    <xf numFmtId="0" fontId="2" fillId="0" borderId="20" xfId="0" applyFont="1" applyBorder="1" applyAlignment="1">
      <alignment horizontal="right" wrapText="1"/>
    </xf>
    <xf numFmtId="165" fontId="2" fillId="0" borderId="20" xfId="0" applyNumberFormat="1" applyFont="1" applyBorder="1"/>
    <xf numFmtId="165" fontId="2" fillId="0" borderId="21" xfId="0" applyNumberFormat="1" applyFont="1" applyBorder="1"/>
    <xf numFmtId="0" fontId="8" fillId="0" borderId="7"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Border="1" applyAlignment="1">
      <alignment horizontal="right" wrapText="1"/>
    </xf>
    <xf numFmtId="0" fontId="8" fillId="0" borderId="8" xfId="0" applyFont="1" applyBorder="1" applyAlignment="1">
      <alignment horizontal="right" wrapText="1"/>
    </xf>
    <xf numFmtId="2" fontId="2" fillId="0" borderId="7" xfId="0" applyNumberFormat="1" applyFont="1" applyFill="1" applyBorder="1"/>
    <xf numFmtId="2" fontId="2" fillId="0" borderId="9" xfId="0" applyNumberFormat="1" applyFont="1" applyFill="1" applyBorder="1"/>
    <xf numFmtId="0" fontId="8" fillId="0" borderId="7" xfId="0" applyFont="1" applyFill="1" applyBorder="1" applyAlignment="1">
      <alignment horizontal="right" wrapText="1"/>
    </xf>
    <xf numFmtId="2" fontId="2" fillId="0" borderId="7" xfId="0" applyNumberFormat="1" applyFont="1" applyBorder="1"/>
    <xf numFmtId="2" fontId="2" fillId="0" borderId="9" xfId="0" applyNumberFormat="1" applyFont="1" applyBorder="1"/>
    <xf numFmtId="0" fontId="6" fillId="0" borderId="4" xfId="4" applyFont="1" applyFill="1" applyBorder="1" applyAlignment="1">
      <alignment horizontal="right" wrapText="1"/>
    </xf>
    <xf numFmtId="0" fontId="4" fillId="0" borderId="5" xfId="0" applyFont="1" applyFill="1" applyBorder="1" applyAlignment="1">
      <alignment horizontal="right" wrapText="1"/>
    </xf>
    <xf numFmtId="0" fontId="5" fillId="0" borderId="5" xfId="0" applyFont="1" applyBorder="1" applyAlignment="1">
      <alignment horizontal="right" wrapText="1"/>
    </xf>
    <xf numFmtId="165" fontId="4" fillId="0" borderId="5" xfId="1" applyNumberFormat="1" applyFont="1" applyBorder="1" applyAlignment="1">
      <alignment horizontal="right" wrapText="1"/>
    </xf>
    <xf numFmtId="165" fontId="5" fillId="0" borderId="5" xfId="1" applyNumberFormat="1" applyFont="1" applyBorder="1" applyAlignment="1">
      <alignment horizontal="right" wrapText="1"/>
    </xf>
    <xf numFmtId="165" fontId="5" fillId="0" borderId="5" xfId="1" applyNumberFormat="1" applyFont="1" applyFill="1" applyBorder="1" applyAlignment="1">
      <alignment horizontal="right" wrapText="1"/>
    </xf>
    <xf numFmtId="165" fontId="5" fillId="0" borderId="6" xfId="1" applyNumberFormat="1" applyFont="1" applyBorder="1" applyAlignment="1">
      <alignment horizontal="right" wrapText="1"/>
    </xf>
    <xf numFmtId="41" fontId="2" fillId="0" borderId="7" xfId="0" applyNumberFormat="1" applyFont="1" applyBorder="1"/>
    <xf numFmtId="41" fontId="2" fillId="0" borderId="9" xfId="0" applyNumberFormat="1" applyFont="1" applyBorder="1"/>
    <xf numFmtId="41" fontId="3" fillId="0" borderId="0" xfId="0" applyNumberFormat="1" applyFont="1"/>
    <xf numFmtId="0" fontId="2" fillId="0" borderId="4" xfId="0" applyFont="1" applyFill="1" applyBorder="1" applyAlignment="1">
      <alignment horizontal="right" wrapText="1"/>
    </xf>
    <xf numFmtId="0" fontId="2" fillId="0" borderId="6" xfId="0" applyFont="1" applyBorder="1" applyAlignment="1">
      <alignment horizontal="right" wrapText="1"/>
    </xf>
    <xf numFmtId="166" fontId="2" fillId="0" borderId="7" xfId="0" applyNumberFormat="1" applyFont="1" applyFill="1" applyBorder="1"/>
    <xf numFmtId="3" fontId="2" fillId="0" borderId="8" xfId="0" applyNumberFormat="1" applyFont="1" applyBorder="1"/>
    <xf numFmtId="166" fontId="2" fillId="0" borderId="9" xfId="0" applyNumberFormat="1" applyFont="1" applyFill="1" applyBorder="1"/>
    <xf numFmtId="3" fontId="2" fillId="0" borderId="10" xfId="0" applyNumberFormat="1" applyFont="1" applyBorder="1"/>
    <xf numFmtId="0" fontId="2" fillId="0" borderId="10" xfId="0" applyFont="1" applyBorder="1"/>
    <xf numFmtId="3" fontId="2" fillId="0" borderId="11" xfId="0" applyNumberFormat="1" applyFont="1" applyBorder="1"/>
    <xf numFmtId="0" fontId="7" fillId="0" borderId="7" xfId="0" applyFont="1" applyBorder="1" applyAlignment="1">
      <alignment horizontal="center" wrapText="1"/>
    </xf>
    <xf numFmtId="0" fontId="7" fillId="0" borderId="22" xfId="0" applyFont="1" applyFill="1" applyBorder="1"/>
    <xf numFmtId="0" fontId="14" fillId="0" borderId="7" xfId="0" applyFont="1" applyFill="1" applyBorder="1"/>
    <xf numFmtId="0" fontId="2" fillId="0" borderId="9" xfId="0" applyFont="1" applyBorder="1"/>
    <xf numFmtId="0" fontId="14" fillId="0" borderId="25" xfId="0" applyFont="1" applyFill="1" applyBorder="1" applyAlignment="1">
      <alignment horizontal="right" wrapText="1"/>
    </xf>
    <xf numFmtId="0" fontId="14" fillId="0" borderId="26" xfId="0" applyFont="1" applyFill="1" applyBorder="1" applyAlignment="1">
      <alignment horizontal="right" wrapText="1"/>
    </xf>
    <xf numFmtId="0" fontId="2" fillId="0" borderId="3" xfId="0" applyFont="1" applyBorder="1"/>
    <xf numFmtId="167" fontId="2" fillId="0" borderId="3" xfId="7" applyNumberFormat="1" applyFont="1" applyBorder="1"/>
    <xf numFmtId="167" fontId="2" fillId="0" borderId="3" xfId="0" applyNumberFormat="1" applyFont="1" applyBorder="1"/>
    <xf numFmtId="167" fontId="3" fillId="0" borderId="27" xfId="0" applyNumberFormat="1" applyFont="1" applyBorder="1"/>
    <xf numFmtId="167" fontId="3" fillId="0" borderId="16" xfId="0" applyNumberFormat="1" applyFont="1" applyBorder="1"/>
    <xf numFmtId="10" fontId="3" fillId="0" borderId="0" xfId="0" applyNumberFormat="1" applyFont="1"/>
    <xf numFmtId="0" fontId="18" fillId="2" borderId="0" xfId="2" applyFont="1" applyFill="1"/>
    <xf numFmtId="3" fontId="3" fillId="0" borderId="0" xfId="0" applyNumberFormat="1" applyFont="1"/>
    <xf numFmtId="0" fontId="4" fillId="0" borderId="7" xfId="0" applyFont="1" applyBorder="1" applyAlignment="1">
      <alignment horizontal="center" wrapText="1"/>
    </xf>
    <xf numFmtId="0" fontId="4" fillId="0" borderId="0" xfId="0" applyFont="1" applyBorder="1" applyAlignment="1">
      <alignment horizontal="center" wrapText="1"/>
    </xf>
    <xf numFmtId="0" fontId="4" fillId="0" borderId="8" xfId="0" applyFont="1" applyBorder="1" applyAlignment="1">
      <alignment horizontal="right" wrapText="1"/>
    </xf>
    <xf numFmtId="9" fontId="4" fillId="0" borderId="7" xfId="0" applyNumberFormat="1" applyFont="1" applyBorder="1"/>
    <xf numFmtId="2" fontId="4" fillId="0" borderId="0" xfId="0" applyNumberFormat="1" applyFont="1" applyBorder="1"/>
    <xf numFmtId="0" fontId="4" fillId="0" borderId="0" xfId="0" applyFont="1" applyBorder="1"/>
    <xf numFmtId="2" fontId="4" fillId="0" borderId="8" xfId="0" applyNumberFormat="1" applyFont="1" applyBorder="1"/>
    <xf numFmtId="9" fontId="4" fillId="0" borderId="9" xfId="0" applyNumberFormat="1" applyFont="1" applyBorder="1"/>
    <xf numFmtId="2" fontId="4" fillId="0" borderId="10" xfId="0" applyNumberFormat="1" applyFont="1" applyBorder="1"/>
    <xf numFmtId="0" fontId="4" fillId="0" borderId="10" xfId="0" applyFont="1" applyBorder="1"/>
    <xf numFmtId="2" fontId="4" fillId="0" borderId="11" xfId="0" applyNumberFormat="1" applyFont="1" applyBorder="1"/>
    <xf numFmtId="2" fontId="2" fillId="0" borderId="0" xfId="0" applyNumberFormat="1" applyFont="1"/>
    <xf numFmtId="0" fontId="4" fillId="2" borderId="12" xfId="2" applyFont="1" applyFill="1" applyBorder="1" applyAlignment="1">
      <alignment horizontal="left" vertical="center"/>
    </xf>
    <xf numFmtId="0" fontId="4" fillId="2" borderId="13" xfId="2" applyFont="1" applyFill="1" applyBorder="1" applyAlignment="1">
      <alignment horizontal="left" vertical="center"/>
    </xf>
    <xf numFmtId="0" fontId="4" fillId="2" borderId="14" xfId="2" applyFont="1" applyFill="1" applyBorder="1" applyAlignment="1">
      <alignment horizontal="left" vertical="center"/>
    </xf>
    <xf numFmtId="0" fontId="7" fillId="2" borderId="2" xfId="2" applyFont="1" applyFill="1" applyBorder="1" applyAlignment="1">
      <alignment horizontal="left"/>
    </xf>
    <xf numFmtId="0" fontId="4" fillId="2" borderId="12" xfId="8" applyFont="1" applyFill="1" applyBorder="1" applyAlignment="1">
      <alignment horizontal="left" vertical="center"/>
    </xf>
    <xf numFmtId="0" fontId="4" fillId="2" borderId="13" xfId="8" applyFont="1" applyFill="1" applyBorder="1" applyAlignment="1">
      <alignment horizontal="left" vertical="center"/>
    </xf>
    <xf numFmtId="0" fontId="4" fillId="2" borderId="14" xfId="8" applyFont="1" applyFill="1" applyBorder="1" applyAlignment="1">
      <alignment horizontal="left" vertical="center"/>
    </xf>
    <xf numFmtId="0" fontId="4" fillId="0" borderId="12" xfId="8" applyFont="1" applyBorder="1" applyAlignment="1">
      <alignment horizontal="left" vertical="center"/>
    </xf>
    <xf numFmtId="0" fontId="4" fillId="0" borderId="13" xfId="8" applyFont="1" applyBorder="1" applyAlignment="1">
      <alignment horizontal="left" vertical="center"/>
    </xf>
    <xf numFmtId="0" fontId="4" fillId="0" borderId="14" xfId="8" applyFont="1" applyBorder="1" applyAlignment="1">
      <alignment horizontal="left" vertical="center"/>
    </xf>
    <xf numFmtId="0" fontId="4" fillId="2" borderId="12" xfId="2" applyFill="1" applyBorder="1" applyAlignment="1">
      <alignment horizontal="left" vertical="center"/>
    </xf>
    <xf numFmtId="0" fontId="4" fillId="2" borderId="13" xfId="2" applyFill="1" applyBorder="1" applyAlignment="1">
      <alignment horizontal="left" vertical="center"/>
    </xf>
    <xf numFmtId="0" fontId="4" fillId="2" borderId="14" xfId="2" applyFill="1" applyBorder="1" applyAlignment="1">
      <alignment horizontal="left" vertical="center"/>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Fill="1" applyBorder="1" applyAlignment="1">
      <alignment horizontal="center" wrapText="1"/>
    </xf>
    <xf numFmtId="0" fontId="2" fillId="0" borderId="0"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0" borderId="5" xfId="0" applyBorder="1" applyAlignment="1"/>
    <xf numFmtId="0" fontId="0" fillId="0" borderId="6" xfId="0" applyBorder="1" applyAlignment="1"/>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left" wrapText="1"/>
    </xf>
    <xf numFmtId="0" fontId="4" fillId="0" borderId="0" xfId="0" applyFont="1" applyAlignment="1">
      <alignment horizont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cellXfs>
  <cellStyles count="13">
    <cellStyle name="Comma" xfId="1" builtinId="3"/>
    <cellStyle name="Comma 2" xfId="5"/>
    <cellStyle name="Comma 3" xfId="11"/>
    <cellStyle name="Currency_LAD Mapping structure" xfId="3"/>
    <cellStyle name="Hyperlink" xfId="12" builtinId="8"/>
    <cellStyle name="Normal" xfId="0" builtinId="0"/>
    <cellStyle name="Normal 2" xfId="2"/>
    <cellStyle name="Normal 3" xfId="9"/>
    <cellStyle name="Normal_MSOAs" xfId="4"/>
    <cellStyle name="Normal_Sheet1" xfId="8"/>
    <cellStyle name="Percent" xfId="7" builtinId="5"/>
    <cellStyle name="Percent 2" xfId="6"/>
    <cellStyle name="Percent 3" xfId="10"/>
  </cellStyles>
  <dxfs count="0"/>
  <tableStyles count="0" defaultTableStyle="TableStyleMedium2" defaultPivotStyle="PivotStyleLight16"/>
  <colors>
    <mruColors>
      <color rgb="FFFFFF66"/>
      <color rgb="FF2AB49A"/>
      <color rgb="FF2FC7AA"/>
      <color rgb="FFE9B9E2"/>
      <color rgb="FFFFCC66"/>
      <color rgb="FFFFCC00"/>
      <color rgb="FFFFFF00"/>
      <color rgb="FFFFFFCC"/>
      <color rgb="FFFFFF99"/>
      <color rgb="FFFAA8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
  <sheetViews>
    <sheetView tabSelected="1" zoomScale="90" zoomScaleNormal="90" workbookViewId="0"/>
  </sheetViews>
  <sheetFormatPr defaultRowHeight="12.75" x14ac:dyDescent="0.2"/>
  <cols>
    <col min="1" max="1" width="9.140625" style="21"/>
    <col min="2" max="2" width="25.85546875" style="21" bestFit="1" customWidth="1"/>
    <col min="3" max="16384" width="9.140625" style="21"/>
  </cols>
  <sheetData>
    <row r="1" spans="1:16384" ht="15.75" x14ac:dyDescent="0.25">
      <c r="A1" s="38" t="s">
        <v>14126</v>
      </c>
      <c r="B1" s="40"/>
      <c r="C1" s="40"/>
    </row>
    <row r="2" spans="1:16384" ht="9" customHeight="1" x14ac:dyDescent="0.2"/>
    <row r="3" spans="1:16384" ht="15.75" x14ac:dyDescent="0.25">
      <c r="A3" s="38" t="s">
        <v>14125</v>
      </c>
      <c r="B3" s="20"/>
    </row>
    <row r="4" spans="1:16384" ht="4.5" customHeight="1" x14ac:dyDescent="0.2">
      <c r="A4" s="39"/>
      <c r="B4" s="20"/>
    </row>
    <row r="5" spans="1:16384" x14ac:dyDescent="0.2">
      <c r="A5" s="20" t="s">
        <v>14127</v>
      </c>
      <c r="B5" s="39"/>
      <c r="C5" s="41"/>
    </row>
    <row r="6" spans="1:16384" x14ac:dyDescent="0.2">
      <c r="A6" s="20"/>
      <c r="B6" s="39"/>
      <c r="C6" s="41"/>
    </row>
    <row r="7" spans="1:16384" x14ac:dyDescent="0.2">
      <c r="A7" s="20" t="s">
        <v>14159</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c r="AOL7" s="20"/>
      <c r="AOM7" s="20"/>
      <c r="AON7" s="20"/>
      <c r="AOO7" s="20"/>
      <c r="AOP7" s="20"/>
      <c r="AOQ7" s="20"/>
      <c r="AOR7" s="20"/>
      <c r="AOS7" s="20"/>
      <c r="AOT7" s="20"/>
      <c r="AOU7" s="20"/>
      <c r="AOV7" s="20"/>
      <c r="AOW7" s="20"/>
      <c r="AOX7" s="20"/>
      <c r="AOY7" s="20"/>
      <c r="AOZ7" s="20"/>
      <c r="APA7" s="20"/>
      <c r="APB7" s="20"/>
      <c r="APC7" s="20"/>
      <c r="APD7" s="20"/>
      <c r="APE7" s="20"/>
      <c r="APF7" s="20"/>
      <c r="APG7" s="20"/>
      <c r="APH7" s="20"/>
      <c r="API7" s="20"/>
      <c r="APJ7" s="20"/>
      <c r="APK7" s="20"/>
      <c r="APL7" s="20"/>
      <c r="APM7" s="20"/>
      <c r="APN7" s="20"/>
      <c r="APO7" s="20"/>
      <c r="APP7" s="20"/>
      <c r="APQ7" s="20"/>
      <c r="APR7" s="20"/>
      <c r="APS7" s="20"/>
      <c r="APT7" s="20"/>
      <c r="APU7" s="20"/>
      <c r="APV7" s="20"/>
      <c r="APW7" s="20"/>
      <c r="APX7" s="20"/>
      <c r="APY7" s="20"/>
      <c r="APZ7" s="20"/>
      <c r="AQA7" s="20"/>
      <c r="AQB7" s="20"/>
      <c r="AQC7" s="20"/>
      <c r="AQD7" s="20"/>
      <c r="AQE7" s="20"/>
      <c r="AQF7" s="20"/>
      <c r="AQG7" s="20"/>
      <c r="AQH7" s="20"/>
      <c r="AQI7" s="20"/>
      <c r="AQJ7" s="20"/>
      <c r="AQK7" s="20"/>
      <c r="AQL7" s="20"/>
      <c r="AQM7" s="20"/>
      <c r="AQN7" s="20"/>
      <c r="AQO7" s="20"/>
      <c r="AQP7" s="20"/>
      <c r="AQQ7" s="20"/>
      <c r="AQR7" s="20"/>
      <c r="AQS7" s="20"/>
      <c r="AQT7" s="20"/>
      <c r="AQU7" s="20"/>
      <c r="AQV7" s="20"/>
      <c r="AQW7" s="20"/>
      <c r="AQX7" s="20"/>
      <c r="AQY7" s="20"/>
      <c r="AQZ7" s="20"/>
      <c r="ARA7" s="20"/>
      <c r="ARB7" s="20"/>
      <c r="ARC7" s="20"/>
      <c r="ARD7" s="20"/>
      <c r="ARE7" s="20"/>
      <c r="ARF7" s="20"/>
      <c r="ARG7" s="20"/>
      <c r="ARH7" s="20"/>
      <c r="ARI7" s="20"/>
      <c r="ARJ7" s="20"/>
      <c r="ARK7" s="20"/>
      <c r="ARL7" s="20"/>
      <c r="ARM7" s="20"/>
      <c r="ARN7" s="20"/>
      <c r="ARO7" s="20"/>
      <c r="ARP7" s="20"/>
      <c r="ARQ7" s="20"/>
      <c r="ARR7" s="20"/>
      <c r="ARS7" s="20"/>
      <c r="ART7" s="20"/>
      <c r="ARU7" s="20"/>
      <c r="ARV7" s="20"/>
      <c r="ARW7" s="20"/>
      <c r="ARX7" s="20"/>
      <c r="ARY7" s="20"/>
      <c r="ARZ7" s="20"/>
      <c r="ASA7" s="20"/>
      <c r="ASB7" s="20"/>
      <c r="ASC7" s="20"/>
      <c r="ASD7" s="20"/>
      <c r="ASE7" s="20"/>
      <c r="ASF7" s="20"/>
      <c r="ASG7" s="20"/>
      <c r="ASH7" s="20"/>
      <c r="ASI7" s="20"/>
      <c r="ASJ7" s="20"/>
      <c r="ASK7" s="20"/>
      <c r="ASL7" s="20"/>
      <c r="ASM7" s="20"/>
      <c r="ASN7" s="20"/>
      <c r="ASO7" s="20"/>
      <c r="ASP7" s="20"/>
      <c r="ASQ7" s="20"/>
      <c r="ASR7" s="20"/>
      <c r="ASS7" s="20"/>
      <c r="AST7" s="20"/>
      <c r="ASU7" s="20"/>
      <c r="ASV7" s="20"/>
      <c r="ASW7" s="20"/>
      <c r="ASX7" s="20"/>
      <c r="ASY7" s="20"/>
      <c r="ASZ7" s="20"/>
      <c r="ATA7" s="20"/>
      <c r="ATB7" s="20"/>
      <c r="ATC7" s="20"/>
      <c r="ATD7" s="20"/>
      <c r="ATE7" s="20"/>
      <c r="ATF7" s="20"/>
      <c r="ATG7" s="20"/>
      <c r="ATH7" s="20"/>
      <c r="ATI7" s="20"/>
      <c r="ATJ7" s="20"/>
      <c r="ATK7" s="20"/>
      <c r="ATL7" s="20"/>
      <c r="ATM7" s="20"/>
      <c r="ATN7" s="20"/>
      <c r="ATO7" s="20"/>
      <c r="ATP7" s="20"/>
      <c r="ATQ7" s="20"/>
      <c r="ATR7" s="20"/>
      <c r="ATS7" s="20"/>
      <c r="ATT7" s="20"/>
      <c r="ATU7" s="20"/>
      <c r="ATV7" s="20"/>
      <c r="ATW7" s="20"/>
      <c r="ATX7" s="20"/>
      <c r="ATY7" s="20"/>
      <c r="ATZ7" s="20"/>
      <c r="AUA7" s="20"/>
      <c r="AUB7" s="20"/>
      <c r="AUC7" s="20"/>
      <c r="AUD7" s="20"/>
      <c r="AUE7" s="20"/>
      <c r="AUF7" s="20"/>
      <c r="AUG7" s="20"/>
      <c r="AUH7" s="20"/>
      <c r="AUI7" s="20"/>
      <c r="AUJ7" s="20"/>
      <c r="AUK7" s="20"/>
      <c r="AUL7" s="20"/>
      <c r="AUM7" s="20"/>
      <c r="AUN7" s="20"/>
      <c r="AUO7" s="20"/>
      <c r="AUP7" s="20"/>
      <c r="AUQ7" s="20"/>
      <c r="AUR7" s="20"/>
      <c r="AUS7" s="20"/>
      <c r="AUT7" s="20"/>
      <c r="AUU7" s="20"/>
      <c r="AUV7" s="20"/>
      <c r="AUW7" s="20"/>
      <c r="AUX7" s="20"/>
      <c r="AUY7" s="20"/>
      <c r="AUZ7" s="20"/>
      <c r="AVA7" s="20"/>
      <c r="AVB7" s="20"/>
      <c r="AVC7" s="20"/>
      <c r="AVD7" s="20"/>
      <c r="AVE7" s="20"/>
      <c r="AVF7" s="20"/>
      <c r="AVG7" s="20"/>
      <c r="AVH7" s="20"/>
      <c r="AVI7" s="20"/>
      <c r="AVJ7" s="20"/>
      <c r="AVK7" s="20"/>
      <c r="AVL7" s="20"/>
      <c r="AVM7" s="20"/>
      <c r="AVN7" s="20"/>
      <c r="AVO7" s="20"/>
      <c r="AVP7" s="20"/>
      <c r="AVQ7" s="20"/>
      <c r="AVR7" s="20"/>
      <c r="AVS7" s="20"/>
      <c r="AVT7" s="20"/>
      <c r="AVU7" s="20"/>
      <c r="AVV7" s="20"/>
      <c r="AVW7" s="20"/>
      <c r="AVX7" s="20"/>
      <c r="AVY7" s="20"/>
      <c r="AVZ7" s="20"/>
      <c r="AWA7" s="20"/>
      <c r="AWB7" s="20"/>
      <c r="AWC7" s="20"/>
      <c r="AWD7" s="20"/>
      <c r="AWE7" s="20"/>
      <c r="AWF7" s="20"/>
      <c r="AWG7" s="20"/>
      <c r="AWH7" s="20"/>
      <c r="AWI7" s="20"/>
      <c r="AWJ7" s="20"/>
      <c r="AWK7" s="20"/>
      <c r="AWL7" s="20"/>
      <c r="AWM7" s="20"/>
      <c r="AWN7" s="20"/>
      <c r="AWO7" s="20"/>
      <c r="AWP7" s="20"/>
      <c r="AWQ7" s="20"/>
      <c r="AWR7" s="20"/>
      <c r="AWS7" s="20"/>
      <c r="AWT7" s="20"/>
      <c r="AWU7" s="20"/>
      <c r="AWV7" s="20"/>
      <c r="AWW7" s="20"/>
      <c r="AWX7" s="20"/>
      <c r="AWY7" s="20"/>
      <c r="AWZ7" s="20"/>
      <c r="AXA7" s="20"/>
      <c r="AXB7" s="20"/>
      <c r="AXC7" s="20"/>
      <c r="AXD7" s="20"/>
      <c r="AXE7" s="20"/>
      <c r="AXF7" s="20"/>
      <c r="AXG7" s="20"/>
      <c r="AXH7" s="20"/>
      <c r="AXI7" s="20"/>
      <c r="AXJ7" s="20"/>
      <c r="AXK7" s="20"/>
      <c r="AXL7" s="20"/>
      <c r="AXM7" s="20"/>
      <c r="AXN7" s="20"/>
      <c r="AXO7" s="20"/>
      <c r="AXP7" s="20"/>
      <c r="AXQ7" s="20"/>
      <c r="AXR7" s="20"/>
      <c r="AXS7" s="20"/>
      <c r="AXT7" s="20"/>
      <c r="AXU7" s="20"/>
      <c r="AXV7" s="20"/>
      <c r="AXW7" s="20"/>
      <c r="AXX7" s="20"/>
      <c r="AXY7" s="20"/>
      <c r="AXZ7" s="20"/>
      <c r="AYA7" s="20"/>
      <c r="AYB7" s="20"/>
      <c r="AYC7" s="20"/>
      <c r="AYD7" s="20"/>
      <c r="AYE7" s="20"/>
      <c r="AYF7" s="20"/>
      <c r="AYG7" s="20"/>
      <c r="AYH7" s="20"/>
      <c r="AYI7" s="20"/>
      <c r="AYJ7" s="20"/>
      <c r="AYK7" s="20"/>
      <c r="AYL7" s="20"/>
      <c r="AYM7" s="20"/>
      <c r="AYN7" s="20"/>
      <c r="AYO7" s="20"/>
      <c r="AYP7" s="20"/>
      <c r="AYQ7" s="20"/>
      <c r="AYR7" s="20"/>
      <c r="AYS7" s="20"/>
      <c r="AYT7" s="20"/>
      <c r="AYU7" s="20"/>
      <c r="AYV7" s="20"/>
      <c r="AYW7" s="20"/>
      <c r="AYX7" s="20"/>
      <c r="AYY7" s="20"/>
      <c r="AYZ7" s="20"/>
      <c r="AZA7" s="20"/>
      <c r="AZB7" s="20"/>
      <c r="AZC7" s="20"/>
      <c r="AZD7" s="20"/>
      <c r="AZE7" s="20"/>
      <c r="AZF7" s="20"/>
      <c r="AZG7" s="20"/>
      <c r="AZH7" s="20"/>
      <c r="AZI7" s="20"/>
      <c r="AZJ7" s="20"/>
      <c r="AZK7" s="20"/>
      <c r="AZL7" s="20"/>
      <c r="AZM7" s="20"/>
      <c r="AZN7" s="20"/>
      <c r="AZO7" s="20"/>
      <c r="AZP7" s="20"/>
      <c r="AZQ7" s="20"/>
      <c r="AZR7" s="20"/>
      <c r="AZS7" s="20"/>
      <c r="AZT7" s="20"/>
      <c r="AZU7" s="20"/>
      <c r="AZV7" s="20"/>
      <c r="AZW7" s="20"/>
      <c r="AZX7" s="20"/>
      <c r="AZY7" s="20"/>
      <c r="AZZ7" s="20"/>
      <c r="BAA7" s="20"/>
      <c r="BAB7" s="20"/>
      <c r="BAC7" s="20"/>
      <c r="BAD7" s="20"/>
      <c r="BAE7" s="20"/>
      <c r="BAF7" s="20"/>
      <c r="BAG7" s="20"/>
      <c r="BAH7" s="20"/>
      <c r="BAI7" s="20"/>
      <c r="BAJ7" s="20"/>
      <c r="BAK7" s="20"/>
      <c r="BAL7" s="20"/>
      <c r="BAM7" s="20"/>
      <c r="BAN7" s="20"/>
      <c r="BAO7" s="20"/>
      <c r="BAP7" s="20"/>
      <c r="BAQ7" s="20"/>
      <c r="BAR7" s="20"/>
      <c r="BAS7" s="20"/>
      <c r="BAT7" s="20"/>
      <c r="BAU7" s="20"/>
      <c r="BAV7" s="20"/>
      <c r="BAW7" s="20"/>
      <c r="BAX7" s="20"/>
      <c r="BAY7" s="20"/>
      <c r="BAZ7" s="20"/>
      <c r="BBA7" s="20"/>
      <c r="BBB7" s="20"/>
      <c r="BBC7" s="20"/>
      <c r="BBD7" s="20"/>
      <c r="BBE7" s="20"/>
      <c r="BBF7" s="20"/>
      <c r="BBG7" s="20"/>
      <c r="BBH7" s="20"/>
      <c r="BBI7" s="20"/>
      <c r="BBJ7" s="20"/>
      <c r="BBK7" s="20"/>
      <c r="BBL7" s="20"/>
      <c r="BBM7" s="20"/>
      <c r="BBN7" s="20"/>
      <c r="BBO7" s="20"/>
      <c r="BBP7" s="20"/>
      <c r="BBQ7" s="20"/>
      <c r="BBR7" s="20"/>
      <c r="BBS7" s="20"/>
      <c r="BBT7" s="20"/>
      <c r="BBU7" s="20"/>
      <c r="BBV7" s="20"/>
      <c r="BBW7" s="20"/>
      <c r="BBX7" s="20"/>
      <c r="BBY7" s="20"/>
      <c r="BBZ7" s="20"/>
      <c r="BCA7" s="20"/>
      <c r="BCB7" s="20"/>
      <c r="BCC7" s="20"/>
      <c r="BCD7" s="20"/>
      <c r="BCE7" s="20"/>
      <c r="BCF7" s="20"/>
      <c r="BCG7" s="20"/>
      <c r="BCH7" s="20"/>
      <c r="BCI7" s="20"/>
      <c r="BCJ7" s="20"/>
      <c r="BCK7" s="20"/>
      <c r="BCL7" s="20"/>
      <c r="BCM7" s="20"/>
      <c r="BCN7" s="20"/>
      <c r="BCO7" s="20"/>
      <c r="BCP7" s="20"/>
      <c r="BCQ7" s="20"/>
      <c r="BCR7" s="20"/>
      <c r="BCS7" s="20"/>
      <c r="BCT7" s="20"/>
      <c r="BCU7" s="20"/>
      <c r="BCV7" s="20"/>
      <c r="BCW7" s="20"/>
      <c r="BCX7" s="20"/>
      <c r="BCY7" s="20"/>
      <c r="BCZ7" s="20"/>
      <c r="BDA7" s="20"/>
      <c r="BDB7" s="20"/>
      <c r="BDC7" s="20"/>
      <c r="BDD7" s="20"/>
      <c r="BDE7" s="20"/>
      <c r="BDF7" s="20"/>
      <c r="BDG7" s="20"/>
      <c r="BDH7" s="20"/>
      <c r="BDI7" s="20"/>
      <c r="BDJ7" s="20"/>
      <c r="BDK7" s="20"/>
      <c r="BDL7" s="20"/>
      <c r="BDM7" s="20"/>
      <c r="BDN7" s="20"/>
      <c r="BDO7" s="20"/>
      <c r="BDP7" s="20"/>
      <c r="BDQ7" s="20"/>
      <c r="BDR7" s="20"/>
      <c r="BDS7" s="20"/>
      <c r="BDT7" s="20"/>
      <c r="BDU7" s="20"/>
      <c r="BDV7" s="20"/>
      <c r="BDW7" s="20"/>
      <c r="BDX7" s="20"/>
      <c r="BDY7" s="20"/>
      <c r="BDZ7" s="20"/>
      <c r="BEA7" s="20"/>
      <c r="BEB7" s="20"/>
      <c r="BEC7" s="20"/>
      <c r="BED7" s="20"/>
      <c r="BEE7" s="20"/>
      <c r="BEF7" s="20"/>
      <c r="BEG7" s="20"/>
      <c r="BEH7" s="20"/>
      <c r="BEI7" s="20"/>
      <c r="BEJ7" s="20"/>
      <c r="BEK7" s="20"/>
      <c r="BEL7" s="20"/>
      <c r="BEM7" s="20"/>
      <c r="BEN7" s="20"/>
      <c r="BEO7" s="20"/>
      <c r="BEP7" s="20"/>
      <c r="BEQ7" s="20"/>
      <c r="BER7" s="20"/>
      <c r="BES7" s="20"/>
      <c r="BET7" s="20"/>
      <c r="BEU7" s="20"/>
      <c r="BEV7" s="20"/>
      <c r="BEW7" s="20"/>
      <c r="BEX7" s="20"/>
      <c r="BEY7" s="20"/>
      <c r="BEZ7" s="20"/>
      <c r="BFA7" s="20"/>
      <c r="BFB7" s="20"/>
      <c r="BFC7" s="20"/>
      <c r="BFD7" s="20"/>
      <c r="BFE7" s="20"/>
      <c r="BFF7" s="20"/>
      <c r="BFG7" s="20"/>
      <c r="BFH7" s="20"/>
      <c r="BFI7" s="20"/>
      <c r="BFJ7" s="20"/>
      <c r="BFK7" s="20"/>
      <c r="BFL7" s="20"/>
      <c r="BFM7" s="20"/>
      <c r="BFN7" s="20"/>
      <c r="BFO7" s="20"/>
      <c r="BFP7" s="20"/>
      <c r="BFQ7" s="20"/>
      <c r="BFR7" s="20"/>
      <c r="BFS7" s="20"/>
      <c r="BFT7" s="20"/>
      <c r="BFU7" s="20"/>
      <c r="BFV7" s="20"/>
      <c r="BFW7" s="20"/>
      <c r="BFX7" s="20"/>
      <c r="BFY7" s="20"/>
      <c r="BFZ7" s="20"/>
      <c r="BGA7" s="20"/>
      <c r="BGB7" s="20"/>
      <c r="BGC7" s="20"/>
      <c r="BGD7" s="20"/>
      <c r="BGE7" s="20"/>
      <c r="BGF7" s="20"/>
      <c r="BGG7" s="20"/>
      <c r="BGH7" s="20"/>
      <c r="BGI7" s="20"/>
      <c r="BGJ7" s="20"/>
      <c r="BGK7" s="20"/>
      <c r="BGL7" s="20"/>
      <c r="BGM7" s="20"/>
      <c r="BGN7" s="20"/>
      <c r="BGO7" s="20"/>
      <c r="BGP7" s="20"/>
      <c r="BGQ7" s="20"/>
      <c r="BGR7" s="20"/>
      <c r="BGS7" s="20"/>
      <c r="BGT7" s="20"/>
      <c r="BGU7" s="20"/>
      <c r="BGV7" s="20"/>
      <c r="BGW7" s="20"/>
      <c r="BGX7" s="20"/>
      <c r="BGY7" s="20"/>
      <c r="BGZ7" s="20"/>
      <c r="BHA7" s="20"/>
      <c r="BHB7" s="20"/>
      <c r="BHC7" s="20"/>
      <c r="BHD7" s="20"/>
      <c r="BHE7" s="20"/>
      <c r="BHF7" s="20"/>
      <c r="BHG7" s="20"/>
      <c r="BHH7" s="20"/>
      <c r="BHI7" s="20"/>
      <c r="BHJ7" s="20"/>
      <c r="BHK7" s="20"/>
      <c r="BHL7" s="20"/>
      <c r="BHM7" s="20"/>
      <c r="BHN7" s="20"/>
      <c r="BHO7" s="20"/>
      <c r="BHP7" s="20"/>
      <c r="BHQ7" s="20"/>
      <c r="BHR7" s="20"/>
      <c r="BHS7" s="20"/>
      <c r="BHT7" s="20"/>
      <c r="BHU7" s="20"/>
      <c r="BHV7" s="20"/>
      <c r="BHW7" s="20"/>
      <c r="BHX7" s="20"/>
      <c r="BHY7" s="20"/>
      <c r="BHZ7" s="20"/>
      <c r="BIA7" s="20"/>
      <c r="BIB7" s="20"/>
      <c r="BIC7" s="20"/>
      <c r="BID7" s="20"/>
      <c r="BIE7" s="20"/>
      <c r="BIF7" s="20"/>
      <c r="BIG7" s="20"/>
      <c r="BIH7" s="20"/>
      <c r="BII7" s="20"/>
      <c r="BIJ7" s="20"/>
      <c r="BIK7" s="20"/>
      <c r="BIL7" s="20"/>
      <c r="BIM7" s="20"/>
      <c r="BIN7" s="20"/>
      <c r="BIO7" s="20"/>
      <c r="BIP7" s="20"/>
      <c r="BIQ7" s="20"/>
      <c r="BIR7" s="20"/>
      <c r="BIS7" s="20"/>
      <c r="BIT7" s="20"/>
      <c r="BIU7" s="20"/>
      <c r="BIV7" s="20"/>
      <c r="BIW7" s="20"/>
      <c r="BIX7" s="20"/>
      <c r="BIY7" s="20"/>
      <c r="BIZ7" s="20"/>
      <c r="BJA7" s="20"/>
      <c r="BJB7" s="20"/>
      <c r="BJC7" s="20"/>
      <c r="BJD7" s="20"/>
      <c r="BJE7" s="20"/>
      <c r="BJF7" s="20"/>
      <c r="BJG7" s="20"/>
      <c r="BJH7" s="20"/>
      <c r="BJI7" s="20"/>
      <c r="BJJ7" s="20"/>
      <c r="BJK7" s="20"/>
      <c r="BJL7" s="20"/>
      <c r="BJM7" s="20"/>
      <c r="BJN7" s="20"/>
      <c r="BJO7" s="20"/>
      <c r="BJP7" s="20"/>
      <c r="BJQ7" s="20"/>
      <c r="BJR7" s="20"/>
      <c r="BJS7" s="20"/>
      <c r="BJT7" s="20"/>
      <c r="BJU7" s="20"/>
      <c r="BJV7" s="20"/>
      <c r="BJW7" s="20"/>
      <c r="BJX7" s="20"/>
      <c r="BJY7" s="20"/>
      <c r="BJZ7" s="20"/>
      <c r="BKA7" s="20"/>
      <c r="BKB7" s="20"/>
      <c r="BKC7" s="20"/>
      <c r="BKD7" s="20"/>
      <c r="BKE7" s="20"/>
      <c r="BKF7" s="20"/>
      <c r="BKG7" s="20"/>
      <c r="BKH7" s="20"/>
      <c r="BKI7" s="20"/>
      <c r="BKJ7" s="20"/>
      <c r="BKK7" s="20"/>
      <c r="BKL7" s="20"/>
      <c r="BKM7" s="20"/>
      <c r="BKN7" s="20"/>
      <c r="BKO7" s="20"/>
      <c r="BKP7" s="20"/>
      <c r="BKQ7" s="20"/>
      <c r="BKR7" s="20"/>
      <c r="BKS7" s="20"/>
      <c r="BKT7" s="20"/>
      <c r="BKU7" s="20"/>
      <c r="BKV7" s="20"/>
      <c r="BKW7" s="20"/>
      <c r="BKX7" s="20"/>
      <c r="BKY7" s="20"/>
      <c r="BKZ7" s="20"/>
      <c r="BLA7" s="20"/>
      <c r="BLB7" s="20"/>
      <c r="BLC7" s="20"/>
      <c r="BLD7" s="20"/>
      <c r="BLE7" s="20"/>
      <c r="BLF7" s="20"/>
      <c r="BLG7" s="20"/>
      <c r="BLH7" s="20"/>
      <c r="BLI7" s="20"/>
      <c r="BLJ7" s="20"/>
      <c r="BLK7" s="20"/>
      <c r="BLL7" s="20"/>
      <c r="BLM7" s="20"/>
      <c r="BLN7" s="20"/>
      <c r="BLO7" s="20"/>
      <c r="BLP7" s="20"/>
      <c r="BLQ7" s="20"/>
      <c r="BLR7" s="20"/>
      <c r="BLS7" s="20"/>
      <c r="BLT7" s="20"/>
      <c r="BLU7" s="20"/>
      <c r="BLV7" s="20"/>
      <c r="BLW7" s="20"/>
      <c r="BLX7" s="20"/>
      <c r="BLY7" s="20"/>
      <c r="BLZ7" s="20"/>
      <c r="BMA7" s="20"/>
      <c r="BMB7" s="20"/>
      <c r="BMC7" s="20"/>
      <c r="BMD7" s="20"/>
      <c r="BME7" s="20"/>
      <c r="BMF7" s="20"/>
      <c r="BMG7" s="20"/>
      <c r="BMH7" s="20"/>
      <c r="BMI7" s="20"/>
      <c r="BMJ7" s="20"/>
      <c r="BMK7" s="20"/>
      <c r="BML7" s="20"/>
      <c r="BMM7" s="20"/>
      <c r="BMN7" s="20"/>
      <c r="BMO7" s="20"/>
      <c r="BMP7" s="20"/>
      <c r="BMQ7" s="20"/>
      <c r="BMR7" s="20"/>
      <c r="BMS7" s="20"/>
      <c r="BMT7" s="20"/>
      <c r="BMU7" s="20"/>
      <c r="BMV7" s="20"/>
      <c r="BMW7" s="20"/>
      <c r="BMX7" s="20"/>
      <c r="BMY7" s="20"/>
      <c r="BMZ7" s="20"/>
      <c r="BNA7" s="20"/>
      <c r="BNB7" s="20"/>
      <c r="BNC7" s="20"/>
      <c r="BND7" s="20"/>
      <c r="BNE7" s="20"/>
      <c r="BNF7" s="20"/>
      <c r="BNG7" s="20"/>
      <c r="BNH7" s="20"/>
      <c r="BNI7" s="20"/>
      <c r="BNJ7" s="20"/>
      <c r="BNK7" s="20"/>
      <c r="BNL7" s="20"/>
      <c r="BNM7" s="20"/>
      <c r="BNN7" s="20"/>
      <c r="BNO7" s="20"/>
      <c r="BNP7" s="20"/>
      <c r="BNQ7" s="20"/>
      <c r="BNR7" s="20"/>
      <c r="BNS7" s="20"/>
      <c r="BNT7" s="20"/>
      <c r="BNU7" s="20"/>
      <c r="BNV7" s="20"/>
      <c r="BNW7" s="20"/>
      <c r="BNX7" s="20"/>
      <c r="BNY7" s="20"/>
      <c r="BNZ7" s="20"/>
      <c r="BOA7" s="20"/>
      <c r="BOB7" s="20"/>
      <c r="BOC7" s="20"/>
      <c r="BOD7" s="20"/>
      <c r="BOE7" s="20"/>
      <c r="BOF7" s="20"/>
      <c r="BOG7" s="20"/>
      <c r="BOH7" s="20"/>
      <c r="BOI7" s="20"/>
      <c r="BOJ7" s="20"/>
      <c r="BOK7" s="20"/>
      <c r="BOL7" s="20"/>
      <c r="BOM7" s="20"/>
      <c r="BON7" s="20"/>
      <c r="BOO7" s="20"/>
      <c r="BOP7" s="20"/>
      <c r="BOQ7" s="20"/>
      <c r="BOR7" s="20"/>
      <c r="BOS7" s="20"/>
      <c r="BOT7" s="20"/>
      <c r="BOU7" s="20"/>
      <c r="BOV7" s="20"/>
      <c r="BOW7" s="20"/>
      <c r="BOX7" s="20"/>
      <c r="BOY7" s="20"/>
      <c r="BOZ7" s="20"/>
      <c r="BPA7" s="20"/>
      <c r="BPB7" s="20"/>
      <c r="BPC7" s="20"/>
      <c r="BPD7" s="20"/>
      <c r="BPE7" s="20"/>
      <c r="BPF7" s="20"/>
      <c r="BPG7" s="20"/>
      <c r="BPH7" s="20"/>
      <c r="BPI7" s="20"/>
      <c r="BPJ7" s="20"/>
      <c r="BPK7" s="20"/>
      <c r="BPL7" s="20"/>
      <c r="BPM7" s="20"/>
      <c r="BPN7" s="20"/>
      <c r="BPO7" s="20"/>
      <c r="BPP7" s="20"/>
      <c r="BPQ7" s="20"/>
      <c r="BPR7" s="20"/>
      <c r="BPS7" s="20"/>
      <c r="BPT7" s="20"/>
      <c r="BPU7" s="20"/>
      <c r="BPV7" s="20"/>
      <c r="BPW7" s="20"/>
      <c r="BPX7" s="20"/>
      <c r="BPY7" s="20"/>
      <c r="BPZ7" s="20"/>
      <c r="BQA7" s="20"/>
      <c r="BQB7" s="20"/>
      <c r="BQC7" s="20"/>
      <c r="BQD7" s="20"/>
      <c r="BQE7" s="20"/>
      <c r="BQF7" s="20"/>
      <c r="BQG7" s="20"/>
      <c r="BQH7" s="20"/>
      <c r="BQI7" s="20"/>
      <c r="BQJ7" s="20"/>
      <c r="BQK7" s="20"/>
      <c r="BQL7" s="20"/>
      <c r="BQM7" s="20"/>
      <c r="BQN7" s="20"/>
      <c r="BQO7" s="20"/>
      <c r="BQP7" s="20"/>
      <c r="BQQ7" s="20"/>
      <c r="BQR7" s="20"/>
      <c r="BQS7" s="20"/>
      <c r="BQT7" s="20"/>
      <c r="BQU7" s="20"/>
      <c r="BQV7" s="20"/>
      <c r="BQW7" s="20"/>
      <c r="BQX7" s="20"/>
      <c r="BQY7" s="20"/>
      <c r="BQZ7" s="20"/>
      <c r="BRA7" s="20"/>
      <c r="BRB7" s="20"/>
      <c r="BRC7" s="20"/>
      <c r="BRD7" s="20"/>
      <c r="BRE7" s="20"/>
      <c r="BRF7" s="20"/>
      <c r="BRG7" s="20"/>
      <c r="BRH7" s="20"/>
      <c r="BRI7" s="20"/>
      <c r="BRJ7" s="20"/>
      <c r="BRK7" s="20"/>
      <c r="BRL7" s="20"/>
      <c r="BRM7" s="20"/>
      <c r="BRN7" s="20"/>
      <c r="BRO7" s="20"/>
      <c r="BRP7" s="20"/>
      <c r="BRQ7" s="20"/>
      <c r="BRR7" s="20"/>
      <c r="BRS7" s="20"/>
      <c r="BRT7" s="20"/>
      <c r="BRU7" s="20"/>
      <c r="BRV7" s="20"/>
      <c r="BRW7" s="20"/>
      <c r="BRX7" s="20"/>
      <c r="BRY7" s="20"/>
      <c r="BRZ7" s="20"/>
      <c r="BSA7" s="20"/>
      <c r="BSB7" s="20"/>
      <c r="BSC7" s="20"/>
      <c r="BSD7" s="20"/>
      <c r="BSE7" s="20"/>
      <c r="BSF7" s="20"/>
      <c r="BSG7" s="20"/>
      <c r="BSH7" s="20"/>
      <c r="BSI7" s="20"/>
      <c r="BSJ7" s="20"/>
      <c r="BSK7" s="20"/>
      <c r="BSL7" s="20"/>
      <c r="BSM7" s="20"/>
      <c r="BSN7" s="20"/>
      <c r="BSO7" s="20"/>
      <c r="BSP7" s="20"/>
      <c r="BSQ7" s="20"/>
      <c r="BSR7" s="20"/>
      <c r="BSS7" s="20"/>
      <c r="BST7" s="20"/>
      <c r="BSU7" s="20"/>
      <c r="BSV7" s="20"/>
      <c r="BSW7" s="20"/>
      <c r="BSX7" s="20"/>
      <c r="BSY7" s="20"/>
      <c r="BSZ7" s="20"/>
      <c r="BTA7" s="20"/>
      <c r="BTB7" s="20"/>
      <c r="BTC7" s="20"/>
      <c r="BTD7" s="20"/>
      <c r="BTE7" s="20"/>
      <c r="BTF7" s="20"/>
      <c r="BTG7" s="20"/>
      <c r="BTH7" s="20"/>
      <c r="BTI7" s="20"/>
      <c r="BTJ7" s="20"/>
      <c r="BTK7" s="20"/>
      <c r="BTL7" s="20"/>
      <c r="BTM7" s="20"/>
      <c r="BTN7" s="20"/>
      <c r="BTO7" s="20"/>
      <c r="BTP7" s="20"/>
      <c r="BTQ7" s="20"/>
      <c r="BTR7" s="20"/>
      <c r="BTS7" s="20"/>
      <c r="BTT7" s="20"/>
      <c r="BTU7" s="20"/>
      <c r="BTV7" s="20"/>
      <c r="BTW7" s="20"/>
      <c r="BTX7" s="20"/>
      <c r="BTY7" s="20"/>
      <c r="BTZ7" s="20"/>
      <c r="BUA7" s="20"/>
      <c r="BUB7" s="20"/>
      <c r="BUC7" s="20"/>
      <c r="BUD7" s="20"/>
      <c r="BUE7" s="20"/>
      <c r="BUF7" s="20"/>
      <c r="BUG7" s="20"/>
      <c r="BUH7" s="20"/>
      <c r="BUI7" s="20"/>
      <c r="BUJ7" s="20"/>
      <c r="BUK7" s="20"/>
      <c r="BUL7" s="20"/>
      <c r="BUM7" s="20"/>
      <c r="BUN7" s="20"/>
      <c r="BUO7" s="20"/>
      <c r="BUP7" s="20"/>
      <c r="BUQ7" s="20"/>
      <c r="BUR7" s="20"/>
      <c r="BUS7" s="20"/>
      <c r="BUT7" s="20"/>
      <c r="BUU7" s="20"/>
      <c r="BUV7" s="20"/>
      <c r="BUW7" s="20"/>
      <c r="BUX7" s="20"/>
      <c r="BUY7" s="20"/>
      <c r="BUZ7" s="20"/>
      <c r="BVA7" s="20"/>
      <c r="BVB7" s="20"/>
      <c r="BVC7" s="20"/>
      <c r="BVD7" s="20"/>
      <c r="BVE7" s="20"/>
      <c r="BVF7" s="20"/>
      <c r="BVG7" s="20"/>
      <c r="BVH7" s="20"/>
      <c r="BVI7" s="20"/>
      <c r="BVJ7" s="20"/>
      <c r="BVK7" s="20"/>
      <c r="BVL7" s="20"/>
      <c r="BVM7" s="20"/>
      <c r="BVN7" s="20"/>
      <c r="BVO7" s="20"/>
      <c r="BVP7" s="20"/>
      <c r="BVQ7" s="20"/>
      <c r="BVR7" s="20"/>
      <c r="BVS7" s="20"/>
      <c r="BVT7" s="20"/>
      <c r="BVU7" s="20"/>
      <c r="BVV7" s="20"/>
      <c r="BVW7" s="20"/>
      <c r="BVX7" s="20"/>
      <c r="BVY7" s="20"/>
      <c r="BVZ7" s="20"/>
      <c r="BWA7" s="20"/>
      <c r="BWB7" s="20"/>
      <c r="BWC7" s="20"/>
      <c r="BWD7" s="20"/>
      <c r="BWE7" s="20"/>
      <c r="BWF7" s="20"/>
      <c r="BWG7" s="20"/>
      <c r="BWH7" s="20"/>
      <c r="BWI7" s="20"/>
      <c r="BWJ7" s="20"/>
      <c r="BWK7" s="20"/>
      <c r="BWL7" s="20"/>
      <c r="BWM7" s="20"/>
      <c r="BWN7" s="20"/>
      <c r="BWO7" s="20"/>
      <c r="BWP7" s="20"/>
      <c r="BWQ7" s="20"/>
      <c r="BWR7" s="20"/>
      <c r="BWS7" s="20"/>
      <c r="BWT7" s="20"/>
      <c r="BWU7" s="20"/>
      <c r="BWV7" s="20"/>
      <c r="BWW7" s="20"/>
      <c r="BWX7" s="20"/>
      <c r="BWY7" s="20"/>
      <c r="BWZ7" s="20"/>
      <c r="BXA7" s="20"/>
      <c r="BXB7" s="20"/>
      <c r="BXC7" s="20"/>
      <c r="BXD7" s="20"/>
      <c r="BXE7" s="20"/>
      <c r="BXF7" s="20"/>
      <c r="BXG7" s="20"/>
      <c r="BXH7" s="20"/>
      <c r="BXI7" s="20"/>
      <c r="BXJ7" s="20"/>
      <c r="BXK7" s="20"/>
      <c r="BXL7" s="20"/>
      <c r="BXM7" s="20"/>
      <c r="BXN7" s="20"/>
      <c r="BXO7" s="20"/>
      <c r="BXP7" s="20"/>
      <c r="BXQ7" s="20"/>
      <c r="BXR7" s="20"/>
      <c r="BXS7" s="20"/>
      <c r="BXT7" s="20"/>
      <c r="BXU7" s="20"/>
      <c r="BXV7" s="20"/>
      <c r="BXW7" s="20"/>
      <c r="BXX7" s="20"/>
      <c r="BXY7" s="20"/>
      <c r="BXZ7" s="20"/>
      <c r="BYA7" s="20"/>
      <c r="BYB7" s="20"/>
      <c r="BYC7" s="20"/>
      <c r="BYD7" s="20"/>
      <c r="BYE7" s="20"/>
      <c r="BYF7" s="20"/>
      <c r="BYG7" s="20"/>
      <c r="BYH7" s="20"/>
      <c r="BYI7" s="20"/>
      <c r="BYJ7" s="20"/>
      <c r="BYK7" s="20"/>
      <c r="BYL7" s="20"/>
      <c r="BYM7" s="20"/>
      <c r="BYN7" s="20"/>
      <c r="BYO7" s="20"/>
      <c r="BYP7" s="20"/>
      <c r="BYQ7" s="20"/>
      <c r="BYR7" s="20"/>
      <c r="BYS7" s="20"/>
      <c r="BYT7" s="20"/>
      <c r="BYU7" s="20"/>
      <c r="BYV7" s="20"/>
      <c r="BYW7" s="20"/>
      <c r="BYX7" s="20"/>
      <c r="BYY7" s="20"/>
      <c r="BYZ7" s="20"/>
      <c r="BZA7" s="20"/>
      <c r="BZB7" s="20"/>
      <c r="BZC7" s="20"/>
      <c r="BZD7" s="20"/>
      <c r="BZE7" s="20"/>
      <c r="BZF7" s="20"/>
      <c r="BZG7" s="20"/>
      <c r="BZH7" s="20"/>
      <c r="BZI7" s="20"/>
      <c r="BZJ7" s="20"/>
      <c r="BZK7" s="20"/>
      <c r="BZL7" s="20"/>
      <c r="BZM7" s="20"/>
      <c r="BZN7" s="20"/>
      <c r="BZO7" s="20"/>
      <c r="BZP7" s="20"/>
      <c r="BZQ7" s="20"/>
      <c r="BZR7" s="20"/>
      <c r="BZS7" s="20"/>
      <c r="BZT7" s="20"/>
      <c r="BZU7" s="20"/>
      <c r="BZV7" s="20"/>
      <c r="BZW7" s="20"/>
      <c r="BZX7" s="20"/>
      <c r="BZY7" s="20"/>
      <c r="BZZ7" s="20"/>
      <c r="CAA7" s="20"/>
      <c r="CAB7" s="20"/>
      <c r="CAC7" s="20"/>
      <c r="CAD7" s="20"/>
      <c r="CAE7" s="20"/>
      <c r="CAF7" s="20"/>
      <c r="CAG7" s="20"/>
      <c r="CAH7" s="20"/>
      <c r="CAI7" s="20"/>
      <c r="CAJ7" s="20"/>
      <c r="CAK7" s="20"/>
      <c r="CAL7" s="20"/>
      <c r="CAM7" s="20"/>
      <c r="CAN7" s="20"/>
      <c r="CAO7" s="20"/>
      <c r="CAP7" s="20"/>
      <c r="CAQ7" s="20"/>
      <c r="CAR7" s="20"/>
      <c r="CAS7" s="20"/>
      <c r="CAT7" s="20"/>
      <c r="CAU7" s="20"/>
      <c r="CAV7" s="20"/>
      <c r="CAW7" s="20"/>
      <c r="CAX7" s="20"/>
      <c r="CAY7" s="20"/>
      <c r="CAZ7" s="20"/>
      <c r="CBA7" s="20"/>
      <c r="CBB7" s="20"/>
      <c r="CBC7" s="20"/>
      <c r="CBD7" s="20"/>
      <c r="CBE7" s="20"/>
      <c r="CBF7" s="20"/>
      <c r="CBG7" s="20"/>
      <c r="CBH7" s="20"/>
      <c r="CBI7" s="20"/>
      <c r="CBJ7" s="20"/>
      <c r="CBK7" s="20"/>
      <c r="CBL7" s="20"/>
      <c r="CBM7" s="20"/>
      <c r="CBN7" s="20"/>
      <c r="CBO7" s="20"/>
      <c r="CBP7" s="20"/>
      <c r="CBQ7" s="20"/>
      <c r="CBR7" s="20"/>
      <c r="CBS7" s="20"/>
      <c r="CBT7" s="20"/>
      <c r="CBU7" s="20"/>
      <c r="CBV7" s="20"/>
      <c r="CBW7" s="20"/>
      <c r="CBX7" s="20"/>
      <c r="CBY7" s="20"/>
      <c r="CBZ7" s="20"/>
      <c r="CCA7" s="20"/>
      <c r="CCB7" s="20"/>
      <c r="CCC7" s="20"/>
      <c r="CCD7" s="20"/>
      <c r="CCE7" s="20"/>
      <c r="CCF7" s="20"/>
      <c r="CCG7" s="20"/>
      <c r="CCH7" s="20"/>
      <c r="CCI7" s="20"/>
      <c r="CCJ7" s="20"/>
      <c r="CCK7" s="20"/>
      <c r="CCL7" s="20"/>
      <c r="CCM7" s="20"/>
      <c r="CCN7" s="20"/>
      <c r="CCO7" s="20"/>
      <c r="CCP7" s="20"/>
      <c r="CCQ7" s="20"/>
      <c r="CCR7" s="20"/>
      <c r="CCS7" s="20"/>
      <c r="CCT7" s="20"/>
      <c r="CCU7" s="20"/>
      <c r="CCV7" s="20"/>
      <c r="CCW7" s="20"/>
      <c r="CCX7" s="20"/>
      <c r="CCY7" s="20"/>
      <c r="CCZ7" s="20"/>
      <c r="CDA7" s="20"/>
      <c r="CDB7" s="20"/>
      <c r="CDC7" s="20"/>
      <c r="CDD7" s="20"/>
      <c r="CDE7" s="20"/>
      <c r="CDF7" s="20"/>
      <c r="CDG7" s="20"/>
      <c r="CDH7" s="20"/>
      <c r="CDI7" s="20"/>
      <c r="CDJ7" s="20"/>
      <c r="CDK7" s="20"/>
      <c r="CDL7" s="20"/>
      <c r="CDM7" s="20"/>
      <c r="CDN7" s="20"/>
      <c r="CDO7" s="20"/>
      <c r="CDP7" s="20"/>
      <c r="CDQ7" s="20"/>
      <c r="CDR7" s="20"/>
      <c r="CDS7" s="20"/>
      <c r="CDT7" s="20"/>
      <c r="CDU7" s="20"/>
      <c r="CDV7" s="20"/>
      <c r="CDW7" s="20"/>
      <c r="CDX7" s="20"/>
      <c r="CDY7" s="20"/>
      <c r="CDZ7" s="20"/>
      <c r="CEA7" s="20"/>
      <c r="CEB7" s="20"/>
      <c r="CEC7" s="20"/>
      <c r="CED7" s="20"/>
      <c r="CEE7" s="20"/>
      <c r="CEF7" s="20"/>
      <c r="CEG7" s="20"/>
      <c r="CEH7" s="20"/>
      <c r="CEI7" s="20"/>
      <c r="CEJ7" s="20"/>
      <c r="CEK7" s="20"/>
      <c r="CEL7" s="20"/>
      <c r="CEM7" s="20"/>
      <c r="CEN7" s="20"/>
      <c r="CEO7" s="20"/>
      <c r="CEP7" s="20"/>
      <c r="CEQ7" s="20"/>
      <c r="CER7" s="20"/>
      <c r="CES7" s="20"/>
      <c r="CET7" s="20"/>
      <c r="CEU7" s="20"/>
      <c r="CEV7" s="20"/>
      <c r="CEW7" s="20"/>
      <c r="CEX7" s="20"/>
      <c r="CEY7" s="20"/>
      <c r="CEZ7" s="20"/>
      <c r="CFA7" s="20"/>
      <c r="CFB7" s="20"/>
      <c r="CFC7" s="20"/>
      <c r="CFD7" s="20"/>
      <c r="CFE7" s="20"/>
      <c r="CFF7" s="20"/>
      <c r="CFG7" s="20"/>
      <c r="CFH7" s="20"/>
      <c r="CFI7" s="20"/>
      <c r="CFJ7" s="20"/>
      <c r="CFK7" s="20"/>
      <c r="CFL7" s="20"/>
      <c r="CFM7" s="20"/>
      <c r="CFN7" s="20"/>
      <c r="CFO7" s="20"/>
      <c r="CFP7" s="20"/>
      <c r="CFQ7" s="20"/>
      <c r="CFR7" s="20"/>
      <c r="CFS7" s="20"/>
      <c r="CFT7" s="20"/>
      <c r="CFU7" s="20"/>
      <c r="CFV7" s="20"/>
      <c r="CFW7" s="20"/>
      <c r="CFX7" s="20"/>
      <c r="CFY7" s="20"/>
      <c r="CFZ7" s="20"/>
      <c r="CGA7" s="20"/>
      <c r="CGB7" s="20"/>
      <c r="CGC7" s="20"/>
      <c r="CGD7" s="20"/>
      <c r="CGE7" s="20"/>
      <c r="CGF7" s="20"/>
      <c r="CGG7" s="20"/>
      <c r="CGH7" s="20"/>
      <c r="CGI7" s="20"/>
      <c r="CGJ7" s="20"/>
      <c r="CGK7" s="20"/>
      <c r="CGL7" s="20"/>
      <c r="CGM7" s="20"/>
      <c r="CGN7" s="20"/>
      <c r="CGO7" s="20"/>
      <c r="CGP7" s="20"/>
      <c r="CGQ7" s="20"/>
      <c r="CGR7" s="20"/>
      <c r="CGS7" s="20"/>
      <c r="CGT7" s="20"/>
      <c r="CGU7" s="20"/>
      <c r="CGV7" s="20"/>
      <c r="CGW7" s="20"/>
      <c r="CGX7" s="20"/>
      <c r="CGY7" s="20"/>
      <c r="CGZ7" s="20"/>
      <c r="CHA7" s="20"/>
      <c r="CHB7" s="20"/>
      <c r="CHC7" s="20"/>
      <c r="CHD7" s="20"/>
      <c r="CHE7" s="20"/>
      <c r="CHF7" s="20"/>
      <c r="CHG7" s="20"/>
      <c r="CHH7" s="20"/>
      <c r="CHI7" s="20"/>
      <c r="CHJ7" s="20"/>
      <c r="CHK7" s="20"/>
      <c r="CHL7" s="20"/>
      <c r="CHM7" s="20"/>
      <c r="CHN7" s="20"/>
      <c r="CHO7" s="20"/>
      <c r="CHP7" s="20"/>
      <c r="CHQ7" s="20"/>
      <c r="CHR7" s="20"/>
      <c r="CHS7" s="20"/>
      <c r="CHT7" s="20"/>
      <c r="CHU7" s="20"/>
      <c r="CHV7" s="20"/>
      <c r="CHW7" s="20"/>
      <c r="CHX7" s="20"/>
      <c r="CHY7" s="20"/>
      <c r="CHZ7" s="20"/>
      <c r="CIA7" s="20"/>
      <c r="CIB7" s="20"/>
      <c r="CIC7" s="20"/>
      <c r="CID7" s="20"/>
      <c r="CIE7" s="20"/>
      <c r="CIF7" s="20"/>
      <c r="CIG7" s="20"/>
      <c r="CIH7" s="20"/>
      <c r="CII7" s="20"/>
      <c r="CIJ7" s="20"/>
      <c r="CIK7" s="20"/>
      <c r="CIL7" s="20"/>
      <c r="CIM7" s="20"/>
      <c r="CIN7" s="20"/>
      <c r="CIO7" s="20"/>
      <c r="CIP7" s="20"/>
      <c r="CIQ7" s="20"/>
      <c r="CIR7" s="20"/>
      <c r="CIS7" s="20"/>
      <c r="CIT7" s="20"/>
      <c r="CIU7" s="20"/>
      <c r="CIV7" s="20"/>
      <c r="CIW7" s="20"/>
      <c r="CIX7" s="20"/>
      <c r="CIY7" s="20"/>
      <c r="CIZ7" s="20"/>
      <c r="CJA7" s="20"/>
      <c r="CJB7" s="20"/>
      <c r="CJC7" s="20"/>
      <c r="CJD7" s="20"/>
      <c r="CJE7" s="20"/>
      <c r="CJF7" s="20"/>
      <c r="CJG7" s="20"/>
      <c r="CJH7" s="20"/>
      <c r="CJI7" s="20"/>
      <c r="CJJ7" s="20"/>
      <c r="CJK7" s="20"/>
      <c r="CJL7" s="20"/>
      <c r="CJM7" s="20"/>
      <c r="CJN7" s="20"/>
      <c r="CJO7" s="20"/>
      <c r="CJP7" s="20"/>
      <c r="CJQ7" s="20"/>
      <c r="CJR7" s="20"/>
      <c r="CJS7" s="20"/>
      <c r="CJT7" s="20"/>
      <c r="CJU7" s="20"/>
      <c r="CJV7" s="20"/>
      <c r="CJW7" s="20"/>
      <c r="CJX7" s="20"/>
      <c r="CJY7" s="20"/>
      <c r="CJZ7" s="20"/>
      <c r="CKA7" s="20"/>
      <c r="CKB7" s="20"/>
      <c r="CKC7" s="20"/>
      <c r="CKD7" s="20"/>
      <c r="CKE7" s="20"/>
      <c r="CKF7" s="20"/>
      <c r="CKG7" s="20"/>
      <c r="CKH7" s="20"/>
      <c r="CKI7" s="20"/>
      <c r="CKJ7" s="20"/>
      <c r="CKK7" s="20"/>
      <c r="CKL7" s="20"/>
      <c r="CKM7" s="20"/>
      <c r="CKN7" s="20"/>
      <c r="CKO7" s="20"/>
      <c r="CKP7" s="20"/>
      <c r="CKQ7" s="20"/>
      <c r="CKR7" s="20"/>
      <c r="CKS7" s="20"/>
      <c r="CKT7" s="20"/>
      <c r="CKU7" s="20"/>
      <c r="CKV7" s="20"/>
      <c r="CKW7" s="20"/>
      <c r="CKX7" s="20"/>
      <c r="CKY7" s="20"/>
      <c r="CKZ7" s="20"/>
      <c r="CLA7" s="20"/>
      <c r="CLB7" s="20"/>
      <c r="CLC7" s="20"/>
      <c r="CLD7" s="20"/>
      <c r="CLE7" s="20"/>
      <c r="CLF7" s="20"/>
      <c r="CLG7" s="20"/>
      <c r="CLH7" s="20"/>
      <c r="CLI7" s="20"/>
      <c r="CLJ7" s="20"/>
      <c r="CLK7" s="20"/>
      <c r="CLL7" s="20"/>
      <c r="CLM7" s="20"/>
      <c r="CLN7" s="20"/>
      <c r="CLO7" s="20"/>
      <c r="CLP7" s="20"/>
      <c r="CLQ7" s="20"/>
      <c r="CLR7" s="20"/>
      <c r="CLS7" s="20"/>
      <c r="CLT7" s="20"/>
      <c r="CLU7" s="20"/>
      <c r="CLV7" s="20"/>
      <c r="CLW7" s="20"/>
      <c r="CLX7" s="20"/>
      <c r="CLY7" s="20"/>
      <c r="CLZ7" s="20"/>
      <c r="CMA7" s="20"/>
      <c r="CMB7" s="20"/>
      <c r="CMC7" s="20"/>
      <c r="CMD7" s="20"/>
      <c r="CME7" s="20"/>
      <c r="CMF7" s="20"/>
      <c r="CMG7" s="20"/>
      <c r="CMH7" s="20"/>
      <c r="CMI7" s="20"/>
      <c r="CMJ7" s="20"/>
      <c r="CMK7" s="20"/>
      <c r="CML7" s="20"/>
      <c r="CMM7" s="20"/>
      <c r="CMN7" s="20"/>
      <c r="CMO7" s="20"/>
      <c r="CMP7" s="20"/>
      <c r="CMQ7" s="20"/>
      <c r="CMR7" s="20"/>
      <c r="CMS7" s="20"/>
      <c r="CMT7" s="20"/>
      <c r="CMU7" s="20"/>
      <c r="CMV7" s="20"/>
      <c r="CMW7" s="20"/>
      <c r="CMX7" s="20"/>
      <c r="CMY7" s="20"/>
      <c r="CMZ7" s="20"/>
      <c r="CNA7" s="20"/>
      <c r="CNB7" s="20"/>
      <c r="CNC7" s="20"/>
      <c r="CND7" s="20"/>
      <c r="CNE7" s="20"/>
      <c r="CNF7" s="20"/>
      <c r="CNG7" s="20"/>
      <c r="CNH7" s="20"/>
      <c r="CNI7" s="20"/>
      <c r="CNJ7" s="20"/>
      <c r="CNK7" s="20"/>
      <c r="CNL7" s="20"/>
      <c r="CNM7" s="20"/>
      <c r="CNN7" s="20"/>
      <c r="CNO7" s="20"/>
      <c r="CNP7" s="20"/>
      <c r="CNQ7" s="20"/>
      <c r="CNR7" s="20"/>
      <c r="CNS7" s="20"/>
      <c r="CNT7" s="20"/>
      <c r="CNU7" s="20"/>
      <c r="CNV7" s="20"/>
      <c r="CNW7" s="20"/>
      <c r="CNX7" s="20"/>
      <c r="CNY7" s="20"/>
      <c r="CNZ7" s="20"/>
      <c r="COA7" s="20"/>
      <c r="COB7" s="20"/>
      <c r="COC7" s="20"/>
      <c r="COD7" s="20"/>
      <c r="COE7" s="20"/>
      <c r="COF7" s="20"/>
      <c r="COG7" s="20"/>
      <c r="COH7" s="20"/>
      <c r="COI7" s="20"/>
      <c r="COJ7" s="20"/>
      <c r="COK7" s="20"/>
      <c r="COL7" s="20"/>
      <c r="COM7" s="20"/>
      <c r="CON7" s="20"/>
      <c r="COO7" s="20"/>
      <c r="COP7" s="20"/>
      <c r="COQ7" s="20"/>
      <c r="COR7" s="20"/>
      <c r="COS7" s="20"/>
      <c r="COT7" s="20"/>
      <c r="COU7" s="20"/>
      <c r="COV7" s="20"/>
      <c r="COW7" s="20"/>
      <c r="COX7" s="20"/>
      <c r="COY7" s="20"/>
      <c r="COZ7" s="20"/>
      <c r="CPA7" s="20"/>
      <c r="CPB7" s="20"/>
      <c r="CPC7" s="20"/>
      <c r="CPD7" s="20"/>
      <c r="CPE7" s="20"/>
      <c r="CPF7" s="20"/>
      <c r="CPG7" s="20"/>
      <c r="CPH7" s="20"/>
      <c r="CPI7" s="20"/>
      <c r="CPJ7" s="20"/>
      <c r="CPK7" s="20"/>
      <c r="CPL7" s="20"/>
      <c r="CPM7" s="20"/>
      <c r="CPN7" s="20"/>
      <c r="CPO7" s="20"/>
      <c r="CPP7" s="20"/>
      <c r="CPQ7" s="20"/>
      <c r="CPR7" s="20"/>
      <c r="CPS7" s="20"/>
      <c r="CPT7" s="20"/>
      <c r="CPU7" s="20"/>
      <c r="CPV7" s="20"/>
      <c r="CPW7" s="20"/>
      <c r="CPX7" s="20"/>
      <c r="CPY7" s="20"/>
      <c r="CPZ7" s="20"/>
      <c r="CQA7" s="20"/>
      <c r="CQB7" s="20"/>
      <c r="CQC7" s="20"/>
      <c r="CQD7" s="20"/>
      <c r="CQE7" s="20"/>
      <c r="CQF7" s="20"/>
      <c r="CQG7" s="20"/>
      <c r="CQH7" s="20"/>
      <c r="CQI7" s="20"/>
      <c r="CQJ7" s="20"/>
      <c r="CQK7" s="20"/>
      <c r="CQL7" s="20"/>
      <c r="CQM7" s="20"/>
      <c r="CQN7" s="20"/>
      <c r="CQO7" s="20"/>
      <c r="CQP7" s="20"/>
      <c r="CQQ7" s="20"/>
      <c r="CQR7" s="20"/>
      <c r="CQS7" s="20"/>
      <c r="CQT7" s="20"/>
      <c r="CQU7" s="20"/>
      <c r="CQV7" s="20"/>
      <c r="CQW7" s="20"/>
      <c r="CQX7" s="20"/>
      <c r="CQY7" s="20"/>
      <c r="CQZ7" s="20"/>
      <c r="CRA7" s="20"/>
      <c r="CRB7" s="20"/>
      <c r="CRC7" s="20"/>
      <c r="CRD7" s="20"/>
      <c r="CRE7" s="20"/>
      <c r="CRF7" s="20"/>
      <c r="CRG7" s="20"/>
      <c r="CRH7" s="20"/>
      <c r="CRI7" s="20"/>
      <c r="CRJ7" s="20"/>
      <c r="CRK7" s="20"/>
      <c r="CRL7" s="20"/>
      <c r="CRM7" s="20"/>
      <c r="CRN7" s="20"/>
      <c r="CRO7" s="20"/>
      <c r="CRP7" s="20"/>
      <c r="CRQ7" s="20"/>
      <c r="CRR7" s="20"/>
      <c r="CRS7" s="20"/>
      <c r="CRT7" s="20"/>
      <c r="CRU7" s="20"/>
      <c r="CRV7" s="20"/>
      <c r="CRW7" s="20"/>
      <c r="CRX7" s="20"/>
      <c r="CRY7" s="20"/>
      <c r="CRZ7" s="20"/>
      <c r="CSA7" s="20"/>
      <c r="CSB7" s="20"/>
      <c r="CSC7" s="20"/>
      <c r="CSD7" s="20"/>
      <c r="CSE7" s="20"/>
      <c r="CSF7" s="20"/>
      <c r="CSG7" s="20"/>
      <c r="CSH7" s="20"/>
      <c r="CSI7" s="20"/>
      <c r="CSJ7" s="20"/>
      <c r="CSK7" s="20"/>
      <c r="CSL7" s="20"/>
      <c r="CSM7" s="20"/>
      <c r="CSN7" s="20"/>
      <c r="CSO7" s="20"/>
      <c r="CSP7" s="20"/>
      <c r="CSQ7" s="20"/>
      <c r="CSR7" s="20"/>
      <c r="CSS7" s="20"/>
      <c r="CST7" s="20"/>
      <c r="CSU7" s="20"/>
      <c r="CSV7" s="20"/>
      <c r="CSW7" s="20"/>
      <c r="CSX7" s="20"/>
      <c r="CSY7" s="20"/>
      <c r="CSZ7" s="20"/>
      <c r="CTA7" s="20"/>
      <c r="CTB7" s="20"/>
      <c r="CTC7" s="20"/>
      <c r="CTD7" s="20"/>
      <c r="CTE7" s="20"/>
      <c r="CTF7" s="20"/>
      <c r="CTG7" s="20"/>
      <c r="CTH7" s="20"/>
      <c r="CTI7" s="20"/>
      <c r="CTJ7" s="20"/>
      <c r="CTK7" s="20"/>
      <c r="CTL7" s="20"/>
      <c r="CTM7" s="20"/>
      <c r="CTN7" s="20"/>
      <c r="CTO7" s="20"/>
      <c r="CTP7" s="20"/>
      <c r="CTQ7" s="20"/>
      <c r="CTR7" s="20"/>
      <c r="CTS7" s="20"/>
      <c r="CTT7" s="20"/>
      <c r="CTU7" s="20"/>
      <c r="CTV7" s="20"/>
      <c r="CTW7" s="20"/>
      <c r="CTX7" s="20"/>
      <c r="CTY7" s="20"/>
      <c r="CTZ7" s="20"/>
      <c r="CUA7" s="20"/>
      <c r="CUB7" s="20"/>
      <c r="CUC7" s="20"/>
      <c r="CUD7" s="20"/>
      <c r="CUE7" s="20"/>
      <c r="CUF7" s="20"/>
      <c r="CUG7" s="20"/>
      <c r="CUH7" s="20"/>
      <c r="CUI7" s="20"/>
      <c r="CUJ7" s="20"/>
      <c r="CUK7" s="20"/>
      <c r="CUL7" s="20"/>
      <c r="CUM7" s="20"/>
      <c r="CUN7" s="20"/>
      <c r="CUO7" s="20"/>
      <c r="CUP7" s="20"/>
      <c r="CUQ7" s="20"/>
      <c r="CUR7" s="20"/>
      <c r="CUS7" s="20"/>
      <c r="CUT7" s="20"/>
      <c r="CUU7" s="20"/>
      <c r="CUV7" s="20"/>
      <c r="CUW7" s="20"/>
      <c r="CUX7" s="20"/>
      <c r="CUY7" s="20"/>
      <c r="CUZ7" s="20"/>
      <c r="CVA7" s="20"/>
      <c r="CVB7" s="20"/>
      <c r="CVC7" s="20"/>
      <c r="CVD7" s="20"/>
      <c r="CVE7" s="20"/>
      <c r="CVF7" s="20"/>
      <c r="CVG7" s="20"/>
      <c r="CVH7" s="20"/>
      <c r="CVI7" s="20"/>
      <c r="CVJ7" s="20"/>
      <c r="CVK7" s="20"/>
      <c r="CVL7" s="20"/>
      <c r="CVM7" s="20"/>
      <c r="CVN7" s="20"/>
      <c r="CVO7" s="20"/>
      <c r="CVP7" s="20"/>
      <c r="CVQ7" s="20"/>
      <c r="CVR7" s="20"/>
      <c r="CVS7" s="20"/>
      <c r="CVT7" s="20"/>
      <c r="CVU7" s="20"/>
      <c r="CVV7" s="20"/>
      <c r="CVW7" s="20"/>
      <c r="CVX7" s="20"/>
      <c r="CVY7" s="20"/>
      <c r="CVZ7" s="20"/>
      <c r="CWA7" s="20"/>
      <c r="CWB7" s="20"/>
      <c r="CWC7" s="20"/>
      <c r="CWD7" s="20"/>
      <c r="CWE7" s="20"/>
      <c r="CWF7" s="20"/>
      <c r="CWG7" s="20"/>
      <c r="CWH7" s="20"/>
      <c r="CWI7" s="20"/>
      <c r="CWJ7" s="20"/>
      <c r="CWK7" s="20"/>
      <c r="CWL7" s="20"/>
      <c r="CWM7" s="20"/>
      <c r="CWN7" s="20"/>
      <c r="CWO7" s="20"/>
      <c r="CWP7" s="20"/>
      <c r="CWQ7" s="20"/>
      <c r="CWR7" s="20"/>
      <c r="CWS7" s="20"/>
      <c r="CWT7" s="20"/>
      <c r="CWU7" s="20"/>
      <c r="CWV7" s="20"/>
      <c r="CWW7" s="20"/>
      <c r="CWX7" s="20"/>
      <c r="CWY7" s="20"/>
      <c r="CWZ7" s="20"/>
      <c r="CXA7" s="20"/>
      <c r="CXB7" s="20"/>
      <c r="CXC7" s="20"/>
      <c r="CXD7" s="20"/>
      <c r="CXE7" s="20"/>
      <c r="CXF7" s="20"/>
      <c r="CXG7" s="20"/>
      <c r="CXH7" s="20"/>
      <c r="CXI7" s="20"/>
      <c r="CXJ7" s="20"/>
      <c r="CXK7" s="20"/>
      <c r="CXL7" s="20"/>
      <c r="CXM7" s="20"/>
      <c r="CXN7" s="20"/>
      <c r="CXO7" s="20"/>
      <c r="CXP7" s="20"/>
      <c r="CXQ7" s="20"/>
      <c r="CXR7" s="20"/>
      <c r="CXS7" s="20"/>
      <c r="CXT7" s="20"/>
      <c r="CXU7" s="20"/>
      <c r="CXV7" s="20"/>
      <c r="CXW7" s="20"/>
      <c r="CXX7" s="20"/>
      <c r="CXY7" s="20"/>
      <c r="CXZ7" s="20"/>
      <c r="CYA7" s="20"/>
      <c r="CYB7" s="20"/>
      <c r="CYC7" s="20"/>
      <c r="CYD7" s="20"/>
      <c r="CYE7" s="20"/>
      <c r="CYF7" s="20"/>
      <c r="CYG7" s="20"/>
      <c r="CYH7" s="20"/>
      <c r="CYI7" s="20"/>
      <c r="CYJ7" s="20"/>
      <c r="CYK7" s="20"/>
      <c r="CYL7" s="20"/>
      <c r="CYM7" s="20"/>
      <c r="CYN7" s="20"/>
      <c r="CYO7" s="20"/>
      <c r="CYP7" s="20"/>
      <c r="CYQ7" s="20"/>
      <c r="CYR7" s="20"/>
      <c r="CYS7" s="20"/>
      <c r="CYT7" s="20"/>
      <c r="CYU7" s="20"/>
      <c r="CYV7" s="20"/>
      <c r="CYW7" s="20"/>
      <c r="CYX7" s="20"/>
      <c r="CYY7" s="20"/>
      <c r="CYZ7" s="20"/>
      <c r="CZA7" s="20"/>
      <c r="CZB7" s="20"/>
      <c r="CZC7" s="20"/>
      <c r="CZD7" s="20"/>
      <c r="CZE7" s="20"/>
      <c r="CZF7" s="20"/>
      <c r="CZG7" s="20"/>
      <c r="CZH7" s="20"/>
      <c r="CZI7" s="20"/>
      <c r="CZJ7" s="20"/>
      <c r="CZK7" s="20"/>
      <c r="CZL7" s="20"/>
      <c r="CZM7" s="20"/>
      <c r="CZN7" s="20"/>
      <c r="CZO7" s="20"/>
      <c r="CZP7" s="20"/>
      <c r="CZQ7" s="20"/>
      <c r="CZR7" s="20"/>
      <c r="CZS7" s="20"/>
      <c r="CZT7" s="20"/>
      <c r="CZU7" s="20"/>
      <c r="CZV7" s="20"/>
      <c r="CZW7" s="20"/>
      <c r="CZX7" s="20"/>
      <c r="CZY7" s="20"/>
      <c r="CZZ7" s="20"/>
      <c r="DAA7" s="20"/>
      <c r="DAB7" s="20"/>
      <c r="DAC7" s="20"/>
      <c r="DAD7" s="20"/>
      <c r="DAE7" s="20"/>
      <c r="DAF7" s="20"/>
      <c r="DAG7" s="20"/>
      <c r="DAH7" s="20"/>
      <c r="DAI7" s="20"/>
      <c r="DAJ7" s="20"/>
      <c r="DAK7" s="20"/>
      <c r="DAL7" s="20"/>
      <c r="DAM7" s="20"/>
      <c r="DAN7" s="20"/>
      <c r="DAO7" s="20"/>
      <c r="DAP7" s="20"/>
      <c r="DAQ7" s="20"/>
      <c r="DAR7" s="20"/>
      <c r="DAS7" s="20"/>
      <c r="DAT7" s="20"/>
      <c r="DAU7" s="20"/>
      <c r="DAV7" s="20"/>
      <c r="DAW7" s="20"/>
      <c r="DAX7" s="20"/>
      <c r="DAY7" s="20"/>
      <c r="DAZ7" s="20"/>
      <c r="DBA7" s="20"/>
      <c r="DBB7" s="20"/>
      <c r="DBC7" s="20"/>
      <c r="DBD7" s="20"/>
      <c r="DBE7" s="20"/>
      <c r="DBF7" s="20"/>
      <c r="DBG7" s="20"/>
      <c r="DBH7" s="20"/>
      <c r="DBI7" s="20"/>
      <c r="DBJ7" s="20"/>
      <c r="DBK7" s="20"/>
      <c r="DBL7" s="20"/>
      <c r="DBM7" s="20"/>
      <c r="DBN7" s="20"/>
      <c r="DBO7" s="20"/>
      <c r="DBP7" s="20"/>
      <c r="DBQ7" s="20"/>
      <c r="DBR7" s="20"/>
      <c r="DBS7" s="20"/>
      <c r="DBT7" s="20"/>
      <c r="DBU7" s="20"/>
      <c r="DBV7" s="20"/>
      <c r="DBW7" s="20"/>
      <c r="DBX7" s="20"/>
      <c r="DBY7" s="20"/>
      <c r="DBZ7" s="20"/>
      <c r="DCA7" s="20"/>
      <c r="DCB7" s="20"/>
      <c r="DCC7" s="20"/>
      <c r="DCD7" s="20"/>
      <c r="DCE7" s="20"/>
      <c r="DCF7" s="20"/>
      <c r="DCG7" s="20"/>
      <c r="DCH7" s="20"/>
      <c r="DCI7" s="20"/>
      <c r="DCJ7" s="20"/>
      <c r="DCK7" s="20"/>
      <c r="DCL7" s="20"/>
      <c r="DCM7" s="20"/>
      <c r="DCN7" s="20"/>
      <c r="DCO7" s="20"/>
      <c r="DCP7" s="20"/>
      <c r="DCQ7" s="20"/>
      <c r="DCR7" s="20"/>
      <c r="DCS7" s="20"/>
      <c r="DCT7" s="20"/>
      <c r="DCU7" s="20"/>
      <c r="DCV7" s="20"/>
      <c r="DCW7" s="20"/>
      <c r="DCX7" s="20"/>
      <c r="DCY7" s="20"/>
      <c r="DCZ7" s="20"/>
      <c r="DDA7" s="20"/>
      <c r="DDB7" s="20"/>
      <c r="DDC7" s="20"/>
      <c r="DDD7" s="20"/>
      <c r="DDE7" s="20"/>
      <c r="DDF7" s="20"/>
      <c r="DDG7" s="20"/>
      <c r="DDH7" s="20"/>
      <c r="DDI7" s="20"/>
      <c r="DDJ7" s="20"/>
      <c r="DDK7" s="20"/>
      <c r="DDL7" s="20"/>
      <c r="DDM7" s="20"/>
      <c r="DDN7" s="20"/>
      <c r="DDO7" s="20"/>
      <c r="DDP7" s="20"/>
      <c r="DDQ7" s="20"/>
      <c r="DDR7" s="20"/>
      <c r="DDS7" s="20"/>
      <c r="DDT7" s="20"/>
      <c r="DDU7" s="20"/>
      <c r="DDV7" s="20"/>
      <c r="DDW7" s="20"/>
      <c r="DDX7" s="20"/>
      <c r="DDY7" s="20"/>
      <c r="DDZ7" s="20"/>
      <c r="DEA7" s="20"/>
      <c r="DEB7" s="20"/>
      <c r="DEC7" s="20"/>
      <c r="DED7" s="20"/>
      <c r="DEE7" s="20"/>
      <c r="DEF7" s="20"/>
      <c r="DEG7" s="20"/>
      <c r="DEH7" s="20"/>
      <c r="DEI7" s="20"/>
      <c r="DEJ7" s="20"/>
      <c r="DEK7" s="20"/>
      <c r="DEL7" s="20"/>
      <c r="DEM7" s="20"/>
      <c r="DEN7" s="20"/>
      <c r="DEO7" s="20"/>
      <c r="DEP7" s="20"/>
      <c r="DEQ7" s="20"/>
      <c r="DER7" s="20"/>
      <c r="DES7" s="20"/>
      <c r="DET7" s="20"/>
      <c r="DEU7" s="20"/>
      <c r="DEV7" s="20"/>
      <c r="DEW7" s="20"/>
      <c r="DEX7" s="20"/>
      <c r="DEY7" s="20"/>
      <c r="DEZ7" s="20"/>
      <c r="DFA7" s="20"/>
      <c r="DFB7" s="20"/>
      <c r="DFC7" s="20"/>
      <c r="DFD7" s="20"/>
      <c r="DFE7" s="20"/>
      <c r="DFF7" s="20"/>
      <c r="DFG7" s="20"/>
      <c r="DFH7" s="20"/>
      <c r="DFI7" s="20"/>
      <c r="DFJ7" s="20"/>
      <c r="DFK7" s="20"/>
      <c r="DFL7" s="20"/>
      <c r="DFM7" s="20"/>
      <c r="DFN7" s="20"/>
      <c r="DFO7" s="20"/>
      <c r="DFP7" s="20"/>
      <c r="DFQ7" s="20"/>
      <c r="DFR7" s="20"/>
      <c r="DFS7" s="20"/>
      <c r="DFT7" s="20"/>
      <c r="DFU7" s="20"/>
      <c r="DFV7" s="20"/>
      <c r="DFW7" s="20"/>
      <c r="DFX7" s="20"/>
      <c r="DFY7" s="20"/>
      <c r="DFZ7" s="20"/>
      <c r="DGA7" s="20"/>
      <c r="DGB7" s="20"/>
      <c r="DGC7" s="20"/>
      <c r="DGD7" s="20"/>
      <c r="DGE7" s="20"/>
      <c r="DGF7" s="20"/>
      <c r="DGG7" s="20"/>
      <c r="DGH7" s="20"/>
      <c r="DGI7" s="20"/>
      <c r="DGJ7" s="20"/>
      <c r="DGK7" s="20"/>
      <c r="DGL7" s="20"/>
      <c r="DGM7" s="20"/>
      <c r="DGN7" s="20"/>
      <c r="DGO7" s="20"/>
      <c r="DGP7" s="20"/>
      <c r="DGQ7" s="20"/>
      <c r="DGR7" s="20"/>
      <c r="DGS7" s="20"/>
      <c r="DGT7" s="20"/>
      <c r="DGU7" s="20"/>
      <c r="DGV7" s="20"/>
      <c r="DGW7" s="20"/>
      <c r="DGX7" s="20"/>
      <c r="DGY7" s="20"/>
      <c r="DGZ7" s="20"/>
      <c r="DHA7" s="20"/>
      <c r="DHB7" s="20"/>
      <c r="DHC7" s="20"/>
      <c r="DHD7" s="20"/>
      <c r="DHE7" s="20"/>
      <c r="DHF7" s="20"/>
      <c r="DHG7" s="20"/>
      <c r="DHH7" s="20"/>
      <c r="DHI7" s="20"/>
      <c r="DHJ7" s="20"/>
      <c r="DHK7" s="20"/>
      <c r="DHL7" s="20"/>
      <c r="DHM7" s="20"/>
      <c r="DHN7" s="20"/>
      <c r="DHO7" s="20"/>
      <c r="DHP7" s="20"/>
      <c r="DHQ7" s="20"/>
      <c r="DHR7" s="20"/>
      <c r="DHS7" s="20"/>
      <c r="DHT7" s="20"/>
      <c r="DHU7" s="20"/>
      <c r="DHV7" s="20"/>
      <c r="DHW7" s="20"/>
      <c r="DHX7" s="20"/>
      <c r="DHY7" s="20"/>
      <c r="DHZ7" s="20"/>
      <c r="DIA7" s="20"/>
      <c r="DIB7" s="20"/>
      <c r="DIC7" s="20"/>
      <c r="DID7" s="20"/>
      <c r="DIE7" s="20"/>
      <c r="DIF7" s="20"/>
      <c r="DIG7" s="20"/>
      <c r="DIH7" s="20"/>
      <c r="DII7" s="20"/>
      <c r="DIJ7" s="20"/>
      <c r="DIK7" s="20"/>
      <c r="DIL7" s="20"/>
      <c r="DIM7" s="20"/>
      <c r="DIN7" s="20"/>
      <c r="DIO7" s="20"/>
      <c r="DIP7" s="20"/>
      <c r="DIQ7" s="20"/>
      <c r="DIR7" s="20"/>
      <c r="DIS7" s="20"/>
      <c r="DIT7" s="20"/>
      <c r="DIU7" s="20"/>
      <c r="DIV7" s="20"/>
      <c r="DIW7" s="20"/>
      <c r="DIX7" s="20"/>
      <c r="DIY7" s="20"/>
      <c r="DIZ7" s="20"/>
      <c r="DJA7" s="20"/>
      <c r="DJB7" s="20"/>
      <c r="DJC7" s="20"/>
      <c r="DJD7" s="20"/>
      <c r="DJE7" s="20"/>
      <c r="DJF7" s="20"/>
      <c r="DJG7" s="20"/>
      <c r="DJH7" s="20"/>
      <c r="DJI7" s="20"/>
      <c r="DJJ7" s="20"/>
      <c r="DJK7" s="20"/>
      <c r="DJL7" s="20"/>
      <c r="DJM7" s="20"/>
      <c r="DJN7" s="20"/>
      <c r="DJO7" s="20"/>
      <c r="DJP7" s="20"/>
      <c r="DJQ7" s="20"/>
      <c r="DJR7" s="20"/>
      <c r="DJS7" s="20"/>
      <c r="DJT7" s="20"/>
      <c r="DJU7" s="20"/>
      <c r="DJV7" s="20"/>
      <c r="DJW7" s="20"/>
      <c r="DJX7" s="20"/>
      <c r="DJY7" s="20"/>
      <c r="DJZ7" s="20"/>
      <c r="DKA7" s="20"/>
      <c r="DKB7" s="20"/>
      <c r="DKC7" s="20"/>
      <c r="DKD7" s="20"/>
      <c r="DKE7" s="20"/>
      <c r="DKF7" s="20"/>
      <c r="DKG7" s="20"/>
      <c r="DKH7" s="20"/>
      <c r="DKI7" s="20"/>
      <c r="DKJ7" s="20"/>
      <c r="DKK7" s="20"/>
      <c r="DKL7" s="20"/>
      <c r="DKM7" s="20"/>
      <c r="DKN7" s="20"/>
      <c r="DKO7" s="20"/>
      <c r="DKP7" s="20"/>
      <c r="DKQ7" s="20"/>
      <c r="DKR7" s="20"/>
      <c r="DKS7" s="20"/>
      <c r="DKT7" s="20"/>
      <c r="DKU7" s="20"/>
      <c r="DKV7" s="20"/>
      <c r="DKW7" s="20"/>
      <c r="DKX7" s="20"/>
      <c r="DKY7" s="20"/>
      <c r="DKZ7" s="20"/>
      <c r="DLA7" s="20"/>
      <c r="DLB7" s="20"/>
      <c r="DLC7" s="20"/>
      <c r="DLD7" s="20"/>
      <c r="DLE7" s="20"/>
      <c r="DLF7" s="20"/>
      <c r="DLG7" s="20"/>
      <c r="DLH7" s="20"/>
      <c r="DLI7" s="20"/>
      <c r="DLJ7" s="20"/>
      <c r="DLK7" s="20"/>
      <c r="DLL7" s="20"/>
      <c r="DLM7" s="20"/>
      <c r="DLN7" s="20"/>
      <c r="DLO7" s="20"/>
      <c r="DLP7" s="20"/>
      <c r="DLQ7" s="20"/>
      <c r="DLR7" s="20"/>
      <c r="DLS7" s="20"/>
      <c r="DLT7" s="20"/>
      <c r="DLU7" s="20"/>
      <c r="DLV7" s="20"/>
      <c r="DLW7" s="20"/>
      <c r="DLX7" s="20"/>
      <c r="DLY7" s="20"/>
      <c r="DLZ7" s="20"/>
      <c r="DMA7" s="20"/>
      <c r="DMB7" s="20"/>
      <c r="DMC7" s="20"/>
      <c r="DMD7" s="20"/>
      <c r="DME7" s="20"/>
      <c r="DMF7" s="20"/>
      <c r="DMG7" s="20"/>
      <c r="DMH7" s="20"/>
      <c r="DMI7" s="20"/>
      <c r="DMJ7" s="20"/>
      <c r="DMK7" s="20"/>
      <c r="DML7" s="20"/>
      <c r="DMM7" s="20"/>
      <c r="DMN7" s="20"/>
      <c r="DMO7" s="20"/>
      <c r="DMP7" s="20"/>
      <c r="DMQ7" s="20"/>
      <c r="DMR7" s="20"/>
      <c r="DMS7" s="20"/>
      <c r="DMT7" s="20"/>
      <c r="DMU7" s="20"/>
      <c r="DMV7" s="20"/>
      <c r="DMW7" s="20"/>
      <c r="DMX7" s="20"/>
      <c r="DMY7" s="20"/>
      <c r="DMZ7" s="20"/>
      <c r="DNA7" s="20"/>
      <c r="DNB7" s="20"/>
      <c r="DNC7" s="20"/>
      <c r="DND7" s="20"/>
      <c r="DNE7" s="20"/>
      <c r="DNF7" s="20"/>
      <c r="DNG7" s="20"/>
      <c r="DNH7" s="20"/>
      <c r="DNI7" s="20"/>
      <c r="DNJ7" s="20"/>
      <c r="DNK7" s="20"/>
      <c r="DNL7" s="20"/>
      <c r="DNM7" s="20"/>
      <c r="DNN7" s="20"/>
      <c r="DNO7" s="20"/>
      <c r="DNP7" s="20"/>
      <c r="DNQ7" s="20"/>
      <c r="DNR7" s="20"/>
      <c r="DNS7" s="20"/>
      <c r="DNT7" s="20"/>
      <c r="DNU7" s="20"/>
      <c r="DNV7" s="20"/>
      <c r="DNW7" s="20"/>
      <c r="DNX7" s="20"/>
      <c r="DNY7" s="20"/>
      <c r="DNZ7" s="20"/>
      <c r="DOA7" s="20"/>
      <c r="DOB7" s="20"/>
      <c r="DOC7" s="20"/>
      <c r="DOD7" s="20"/>
      <c r="DOE7" s="20"/>
      <c r="DOF7" s="20"/>
      <c r="DOG7" s="20"/>
      <c r="DOH7" s="20"/>
      <c r="DOI7" s="20"/>
      <c r="DOJ7" s="20"/>
      <c r="DOK7" s="20"/>
      <c r="DOL7" s="20"/>
      <c r="DOM7" s="20"/>
      <c r="DON7" s="20"/>
      <c r="DOO7" s="20"/>
      <c r="DOP7" s="20"/>
      <c r="DOQ7" s="20"/>
      <c r="DOR7" s="20"/>
      <c r="DOS7" s="20"/>
      <c r="DOT7" s="20"/>
      <c r="DOU7" s="20"/>
      <c r="DOV7" s="20"/>
      <c r="DOW7" s="20"/>
      <c r="DOX7" s="20"/>
      <c r="DOY7" s="20"/>
      <c r="DOZ7" s="20"/>
      <c r="DPA7" s="20"/>
      <c r="DPB7" s="20"/>
      <c r="DPC7" s="20"/>
      <c r="DPD7" s="20"/>
      <c r="DPE7" s="20"/>
      <c r="DPF7" s="20"/>
      <c r="DPG7" s="20"/>
      <c r="DPH7" s="20"/>
      <c r="DPI7" s="20"/>
      <c r="DPJ7" s="20"/>
      <c r="DPK7" s="20"/>
      <c r="DPL7" s="20"/>
      <c r="DPM7" s="20"/>
      <c r="DPN7" s="20"/>
      <c r="DPO7" s="20"/>
      <c r="DPP7" s="20"/>
      <c r="DPQ7" s="20"/>
      <c r="DPR7" s="20"/>
      <c r="DPS7" s="20"/>
      <c r="DPT7" s="20"/>
      <c r="DPU7" s="20"/>
      <c r="DPV7" s="20"/>
      <c r="DPW7" s="20"/>
      <c r="DPX7" s="20"/>
      <c r="DPY7" s="20"/>
      <c r="DPZ7" s="20"/>
      <c r="DQA7" s="20"/>
      <c r="DQB7" s="20"/>
      <c r="DQC7" s="20"/>
      <c r="DQD7" s="20"/>
      <c r="DQE7" s="20"/>
      <c r="DQF7" s="20"/>
      <c r="DQG7" s="20"/>
      <c r="DQH7" s="20"/>
      <c r="DQI7" s="20"/>
      <c r="DQJ7" s="20"/>
      <c r="DQK7" s="20"/>
      <c r="DQL7" s="20"/>
      <c r="DQM7" s="20"/>
      <c r="DQN7" s="20"/>
      <c r="DQO7" s="20"/>
      <c r="DQP7" s="20"/>
      <c r="DQQ7" s="20"/>
      <c r="DQR7" s="20"/>
      <c r="DQS7" s="20"/>
      <c r="DQT7" s="20"/>
      <c r="DQU7" s="20"/>
      <c r="DQV7" s="20"/>
      <c r="DQW7" s="20"/>
      <c r="DQX7" s="20"/>
      <c r="DQY7" s="20"/>
      <c r="DQZ7" s="20"/>
      <c r="DRA7" s="20"/>
      <c r="DRB7" s="20"/>
      <c r="DRC7" s="20"/>
      <c r="DRD7" s="20"/>
      <c r="DRE7" s="20"/>
      <c r="DRF7" s="20"/>
      <c r="DRG7" s="20"/>
      <c r="DRH7" s="20"/>
      <c r="DRI7" s="20"/>
      <c r="DRJ7" s="20"/>
      <c r="DRK7" s="20"/>
      <c r="DRL7" s="20"/>
      <c r="DRM7" s="20"/>
      <c r="DRN7" s="20"/>
      <c r="DRO7" s="20"/>
      <c r="DRP7" s="20"/>
      <c r="DRQ7" s="20"/>
      <c r="DRR7" s="20"/>
      <c r="DRS7" s="20"/>
      <c r="DRT7" s="20"/>
      <c r="DRU7" s="20"/>
      <c r="DRV7" s="20"/>
      <c r="DRW7" s="20"/>
      <c r="DRX7" s="20"/>
      <c r="DRY7" s="20"/>
      <c r="DRZ7" s="20"/>
      <c r="DSA7" s="20"/>
      <c r="DSB7" s="20"/>
      <c r="DSC7" s="20"/>
      <c r="DSD7" s="20"/>
      <c r="DSE7" s="20"/>
      <c r="DSF7" s="20"/>
      <c r="DSG7" s="20"/>
      <c r="DSH7" s="20"/>
      <c r="DSI7" s="20"/>
      <c r="DSJ7" s="20"/>
      <c r="DSK7" s="20"/>
      <c r="DSL7" s="20"/>
      <c r="DSM7" s="20"/>
      <c r="DSN7" s="20"/>
      <c r="DSO7" s="20"/>
      <c r="DSP7" s="20"/>
      <c r="DSQ7" s="20"/>
      <c r="DSR7" s="20"/>
      <c r="DSS7" s="20"/>
      <c r="DST7" s="20"/>
      <c r="DSU7" s="20"/>
      <c r="DSV7" s="20"/>
      <c r="DSW7" s="20"/>
      <c r="DSX7" s="20"/>
      <c r="DSY7" s="20"/>
      <c r="DSZ7" s="20"/>
      <c r="DTA7" s="20"/>
      <c r="DTB7" s="20"/>
      <c r="DTC7" s="20"/>
      <c r="DTD7" s="20"/>
      <c r="DTE7" s="20"/>
      <c r="DTF7" s="20"/>
      <c r="DTG7" s="20"/>
      <c r="DTH7" s="20"/>
      <c r="DTI7" s="20"/>
      <c r="DTJ7" s="20"/>
      <c r="DTK7" s="20"/>
      <c r="DTL7" s="20"/>
      <c r="DTM7" s="20"/>
      <c r="DTN7" s="20"/>
      <c r="DTO7" s="20"/>
      <c r="DTP7" s="20"/>
      <c r="DTQ7" s="20"/>
      <c r="DTR7" s="20"/>
      <c r="DTS7" s="20"/>
      <c r="DTT7" s="20"/>
      <c r="DTU7" s="20"/>
      <c r="DTV7" s="20"/>
      <c r="DTW7" s="20"/>
      <c r="DTX7" s="20"/>
      <c r="DTY7" s="20"/>
      <c r="DTZ7" s="20"/>
      <c r="DUA7" s="20"/>
      <c r="DUB7" s="20"/>
      <c r="DUC7" s="20"/>
      <c r="DUD7" s="20"/>
      <c r="DUE7" s="20"/>
      <c r="DUF7" s="20"/>
      <c r="DUG7" s="20"/>
      <c r="DUH7" s="20"/>
      <c r="DUI7" s="20"/>
      <c r="DUJ7" s="20"/>
      <c r="DUK7" s="20"/>
      <c r="DUL7" s="20"/>
      <c r="DUM7" s="20"/>
      <c r="DUN7" s="20"/>
      <c r="DUO7" s="20"/>
      <c r="DUP7" s="20"/>
      <c r="DUQ7" s="20"/>
      <c r="DUR7" s="20"/>
      <c r="DUS7" s="20"/>
      <c r="DUT7" s="20"/>
      <c r="DUU7" s="20"/>
      <c r="DUV7" s="20"/>
      <c r="DUW7" s="20"/>
      <c r="DUX7" s="20"/>
      <c r="DUY7" s="20"/>
      <c r="DUZ7" s="20"/>
      <c r="DVA7" s="20"/>
      <c r="DVB7" s="20"/>
      <c r="DVC7" s="20"/>
      <c r="DVD7" s="20"/>
      <c r="DVE7" s="20"/>
      <c r="DVF7" s="20"/>
      <c r="DVG7" s="20"/>
      <c r="DVH7" s="20"/>
      <c r="DVI7" s="20"/>
      <c r="DVJ7" s="20"/>
      <c r="DVK7" s="20"/>
      <c r="DVL7" s="20"/>
      <c r="DVM7" s="20"/>
      <c r="DVN7" s="20"/>
      <c r="DVO7" s="20"/>
      <c r="DVP7" s="20"/>
      <c r="DVQ7" s="20"/>
      <c r="DVR7" s="20"/>
      <c r="DVS7" s="20"/>
      <c r="DVT7" s="20"/>
      <c r="DVU7" s="20"/>
      <c r="DVV7" s="20"/>
      <c r="DVW7" s="20"/>
      <c r="DVX7" s="20"/>
      <c r="DVY7" s="20"/>
      <c r="DVZ7" s="20"/>
      <c r="DWA7" s="20"/>
      <c r="DWB7" s="20"/>
      <c r="DWC7" s="20"/>
      <c r="DWD7" s="20"/>
      <c r="DWE7" s="20"/>
      <c r="DWF7" s="20"/>
      <c r="DWG7" s="20"/>
      <c r="DWH7" s="20"/>
      <c r="DWI7" s="20"/>
      <c r="DWJ7" s="20"/>
      <c r="DWK7" s="20"/>
      <c r="DWL7" s="20"/>
      <c r="DWM7" s="20"/>
      <c r="DWN7" s="20"/>
      <c r="DWO7" s="20"/>
      <c r="DWP7" s="20"/>
      <c r="DWQ7" s="20"/>
      <c r="DWR7" s="20"/>
      <c r="DWS7" s="20"/>
      <c r="DWT7" s="20"/>
      <c r="DWU7" s="20"/>
      <c r="DWV7" s="20"/>
      <c r="DWW7" s="20"/>
      <c r="DWX7" s="20"/>
      <c r="DWY7" s="20"/>
      <c r="DWZ7" s="20"/>
      <c r="DXA7" s="20"/>
      <c r="DXB7" s="20"/>
      <c r="DXC7" s="20"/>
      <c r="DXD7" s="20"/>
      <c r="DXE7" s="20"/>
      <c r="DXF7" s="20"/>
      <c r="DXG7" s="20"/>
      <c r="DXH7" s="20"/>
      <c r="DXI7" s="20"/>
      <c r="DXJ7" s="20"/>
      <c r="DXK7" s="20"/>
      <c r="DXL7" s="20"/>
      <c r="DXM7" s="20"/>
      <c r="DXN7" s="20"/>
      <c r="DXO7" s="20"/>
      <c r="DXP7" s="20"/>
      <c r="DXQ7" s="20"/>
      <c r="DXR7" s="20"/>
      <c r="DXS7" s="20"/>
      <c r="DXT7" s="20"/>
      <c r="DXU7" s="20"/>
      <c r="DXV7" s="20"/>
      <c r="DXW7" s="20"/>
      <c r="DXX7" s="20"/>
      <c r="DXY7" s="20"/>
      <c r="DXZ7" s="20"/>
      <c r="DYA7" s="20"/>
      <c r="DYB7" s="20"/>
      <c r="DYC7" s="20"/>
      <c r="DYD7" s="20"/>
      <c r="DYE7" s="20"/>
      <c r="DYF7" s="20"/>
      <c r="DYG7" s="20"/>
      <c r="DYH7" s="20"/>
      <c r="DYI7" s="20"/>
      <c r="DYJ7" s="20"/>
      <c r="DYK7" s="20"/>
      <c r="DYL7" s="20"/>
      <c r="DYM7" s="20"/>
      <c r="DYN7" s="20"/>
      <c r="DYO7" s="20"/>
      <c r="DYP7" s="20"/>
      <c r="DYQ7" s="20"/>
      <c r="DYR7" s="20"/>
      <c r="DYS7" s="20"/>
      <c r="DYT7" s="20"/>
      <c r="DYU7" s="20"/>
      <c r="DYV7" s="20"/>
      <c r="DYW7" s="20"/>
      <c r="DYX7" s="20"/>
      <c r="DYY7" s="20"/>
      <c r="DYZ7" s="20"/>
      <c r="DZA7" s="20"/>
      <c r="DZB7" s="20"/>
      <c r="DZC7" s="20"/>
      <c r="DZD7" s="20"/>
      <c r="DZE7" s="20"/>
      <c r="DZF7" s="20"/>
      <c r="DZG7" s="20"/>
      <c r="DZH7" s="20"/>
      <c r="DZI7" s="20"/>
      <c r="DZJ7" s="20"/>
      <c r="DZK7" s="20"/>
      <c r="DZL7" s="20"/>
      <c r="DZM7" s="20"/>
      <c r="DZN7" s="20"/>
      <c r="DZO7" s="20"/>
      <c r="DZP7" s="20"/>
      <c r="DZQ7" s="20"/>
      <c r="DZR7" s="20"/>
      <c r="DZS7" s="20"/>
      <c r="DZT7" s="20"/>
      <c r="DZU7" s="20"/>
      <c r="DZV7" s="20"/>
      <c r="DZW7" s="20"/>
      <c r="DZX7" s="20"/>
      <c r="DZY7" s="20"/>
      <c r="DZZ7" s="20"/>
      <c r="EAA7" s="20"/>
      <c r="EAB7" s="20"/>
      <c r="EAC7" s="20"/>
      <c r="EAD7" s="20"/>
      <c r="EAE7" s="20"/>
      <c r="EAF7" s="20"/>
      <c r="EAG7" s="20"/>
      <c r="EAH7" s="20"/>
      <c r="EAI7" s="20"/>
      <c r="EAJ7" s="20"/>
      <c r="EAK7" s="20"/>
      <c r="EAL7" s="20"/>
      <c r="EAM7" s="20"/>
      <c r="EAN7" s="20"/>
      <c r="EAO7" s="20"/>
      <c r="EAP7" s="20"/>
      <c r="EAQ7" s="20"/>
      <c r="EAR7" s="20"/>
      <c r="EAS7" s="20"/>
      <c r="EAT7" s="20"/>
      <c r="EAU7" s="20"/>
      <c r="EAV7" s="20"/>
      <c r="EAW7" s="20"/>
      <c r="EAX7" s="20"/>
      <c r="EAY7" s="20"/>
      <c r="EAZ7" s="20"/>
      <c r="EBA7" s="20"/>
      <c r="EBB7" s="20"/>
      <c r="EBC7" s="20"/>
      <c r="EBD7" s="20"/>
      <c r="EBE7" s="20"/>
      <c r="EBF7" s="20"/>
      <c r="EBG7" s="20"/>
      <c r="EBH7" s="20"/>
      <c r="EBI7" s="20"/>
      <c r="EBJ7" s="20"/>
      <c r="EBK7" s="20"/>
      <c r="EBL7" s="20"/>
      <c r="EBM7" s="20"/>
      <c r="EBN7" s="20"/>
      <c r="EBO7" s="20"/>
      <c r="EBP7" s="20"/>
      <c r="EBQ7" s="20"/>
      <c r="EBR7" s="20"/>
      <c r="EBS7" s="20"/>
      <c r="EBT7" s="20"/>
      <c r="EBU7" s="20"/>
      <c r="EBV7" s="20"/>
      <c r="EBW7" s="20"/>
      <c r="EBX7" s="20"/>
      <c r="EBY7" s="20"/>
      <c r="EBZ7" s="20"/>
      <c r="ECA7" s="20"/>
      <c r="ECB7" s="20"/>
      <c r="ECC7" s="20"/>
      <c r="ECD7" s="20"/>
      <c r="ECE7" s="20"/>
      <c r="ECF7" s="20"/>
      <c r="ECG7" s="20"/>
      <c r="ECH7" s="20"/>
      <c r="ECI7" s="20"/>
      <c r="ECJ7" s="20"/>
      <c r="ECK7" s="20"/>
      <c r="ECL7" s="20"/>
      <c r="ECM7" s="20"/>
      <c r="ECN7" s="20"/>
      <c r="ECO7" s="20"/>
      <c r="ECP7" s="20"/>
      <c r="ECQ7" s="20"/>
      <c r="ECR7" s="20"/>
      <c r="ECS7" s="20"/>
      <c r="ECT7" s="20"/>
      <c r="ECU7" s="20"/>
      <c r="ECV7" s="20"/>
      <c r="ECW7" s="20"/>
      <c r="ECX7" s="20"/>
      <c r="ECY7" s="20"/>
      <c r="ECZ7" s="20"/>
      <c r="EDA7" s="20"/>
      <c r="EDB7" s="20"/>
      <c r="EDC7" s="20"/>
      <c r="EDD7" s="20"/>
      <c r="EDE7" s="20"/>
      <c r="EDF7" s="20"/>
      <c r="EDG7" s="20"/>
      <c r="EDH7" s="20"/>
      <c r="EDI7" s="20"/>
      <c r="EDJ7" s="20"/>
      <c r="EDK7" s="20"/>
      <c r="EDL7" s="20"/>
      <c r="EDM7" s="20"/>
      <c r="EDN7" s="20"/>
      <c r="EDO7" s="20"/>
      <c r="EDP7" s="20"/>
      <c r="EDQ7" s="20"/>
      <c r="EDR7" s="20"/>
      <c r="EDS7" s="20"/>
      <c r="EDT7" s="20"/>
      <c r="EDU7" s="20"/>
      <c r="EDV7" s="20"/>
      <c r="EDW7" s="20"/>
      <c r="EDX7" s="20"/>
      <c r="EDY7" s="20"/>
      <c r="EDZ7" s="20"/>
      <c r="EEA7" s="20"/>
      <c r="EEB7" s="20"/>
      <c r="EEC7" s="20"/>
      <c r="EED7" s="20"/>
      <c r="EEE7" s="20"/>
      <c r="EEF7" s="20"/>
      <c r="EEG7" s="20"/>
      <c r="EEH7" s="20"/>
      <c r="EEI7" s="20"/>
      <c r="EEJ7" s="20"/>
      <c r="EEK7" s="20"/>
      <c r="EEL7" s="20"/>
      <c r="EEM7" s="20"/>
      <c r="EEN7" s="20"/>
      <c r="EEO7" s="20"/>
      <c r="EEP7" s="20"/>
      <c r="EEQ7" s="20"/>
      <c r="EER7" s="20"/>
      <c r="EES7" s="20"/>
      <c r="EET7" s="20"/>
      <c r="EEU7" s="20"/>
      <c r="EEV7" s="20"/>
      <c r="EEW7" s="20"/>
      <c r="EEX7" s="20"/>
      <c r="EEY7" s="20"/>
      <c r="EEZ7" s="20"/>
      <c r="EFA7" s="20"/>
      <c r="EFB7" s="20"/>
      <c r="EFC7" s="20"/>
      <c r="EFD7" s="20"/>
      <c r="EFE7" s="20"/>
      <c r="EFF7" s="20"/>
      <c r="EFG7" s="20"/>
      <c r="EFH7" s="20"/>
      <c r="EFI7" s="20"/>
      <c r="EFJ7" s="20"/>
      <c r="EFK7" s="20"/>
      <c r="EFL7" s="20"/>
      <c r="EFM7" s="20"/>
      <c r="EFN7" s="20"/>
      <c r="EFO7" s="20"/>
      <c r="EFP7" s="20"/>
      <c r="EFQ7" s="20"/>
      <c r="EFR7" s="20"/>
      <c r="EFS7" s="20"/>
      <c r="EFT7" s="20"/>
      <c r="EFU7" s="20"/>
      <c r="EFV7" s="20"/>
      <c r="EFW7" s="20"/>
      <c r="EFX7" s="20"/>
      <c r="EFY7" s="20"/>
      <c r="EFZ7" s="20"/>
      <c r="EGA7" s="20"/>
      <c r="EGB7" s="20"/>
      <c r="EGC7" s="20"/>
      <c r="EGD7" s="20"/>
      <c r="EGE7" s="20"/>
      <c r="EGF7" s="20"/>
      <c r="EGG7" s="20"/>
      <c r="EGH7" s="20"/>
      <c r="EGI7" s="20"/>
      <c r="EGJ7" s="20"/>
      <c r="EGK7" s="20"/>
      <c r="EGL7" s="20"/>
      <c r="EGM7" s="20"/>
      <c r="EGN7" s="20"/>
      <c r="EGO7" s="20"/>
      <c r="EGP7" s="20"/>
      <c r="EGQ7" s="20"/>
      <c r="EGR7" s="20"/>
      <c r="EGS7" s="20"/>
      <c r="EGT7" s="20"/>
      <c r="EGU7" s="20"/>
      <c r="EGV7" s="20"/>
      <c r="EGW7" s="20"/>
      <c r="EGX7" s="20"/>
      <c r="EGY7" s="20"/>
      <c r="EGZ7" s="20"/>
      <c r="EHA7" s="20"/>
      <c r="EHB7" s="20"/>
      <c r="EHC7" s="20"/>
      <c r="EHD7" s="20"/>
      <c r="EHE7" s="20"/>
      <c r="EHF7" s="20"/>
      <c r="EHG7" s="20"/>
      <c r="EHH7" s="20"/>
      <c r="EHI7" s="20"/>
      <c r="EHJ7" s="20"/>
      <c r="EHK7" s="20"/>
      <c r="EHL7" s="20"/>
      <c r="EHM7" s="20"/>
      <c r="EHN7" s="20"/>
      <c r="EHO7" s="20"/>
      <c r="EHP7" s="20"/>
      <c r="EHQ7" s="20"/>
      <c r="EHR7" s="20"/>
      <c r="EHS7" s="20"/>
      <c r="EHT7" s="20"/>
      <c r="EHU7" s="20"/>
      <c r="EHV7" s="20"/>
      <c r="EHW7" s="20"/>
      <c r="EHX7" s="20"/>
      <c r="EHY7" s="20"/>
      <c r="EHZ7" s="20"/>
      <c r="EIA7" s="20"/>
      <c r="EIB7" s="20"/>
      <c r="EIC7" s="20"/>
      <c r="EID7" s="20"/>
      <c r="EIE7" s="20"/>
      <c r="EIF7" s="20"/>
      <c r="EIG7" s="20"/>
      <c r="EIH7" s="20"/>
      <c r="EII7" s="20"/>
      <c r="EIJ7" s="20"/>
      <c r="EIK7" s="20"/>
      <c r="EIL7" s="20"/>
      <c r="EIM7" s="20"/>
      <c r="EIN7" s="20"/>
      <c r="EIO7" s="20"/>
      <c r="EIP7" s="20"/>
      <c r="EIQ7" s="20"/>
      <c r="EIR7" s="20"/>
      <c r="EIS7" s="20"/>
      <c r="EIT7" s="20"/>
      <c r="EIU7" s="20"/>
      <c r="EIV7" s="20"/>
      <c r="EIW7" s="20"/>
      <c r="EIX7" s="20"/>
      <c r="EIY7" s="20"/>
      <c r="EIZ7" s="20"/>
      <c r="EJA7" s="20"/>
      <c r="EJB7" s="20"/>
      <c r="EJC7" s="20"/>
      <c r="EJD7" s="20"/>
      <c r="EJE7" s="20"/>
      <c r="EJF7" s="20"/>
      <c r="EJG7" s="20"/>
      <c r="EJH7" s="20"/>
      <c r="EJI7" s="20"/>
      <c r="EJJ7" s="20"/>
      <c r="EJK7" s="20"/>
      <c r="EJL7" s="20"/>
      <c r="EJM7" s="20"/>
      <c r="EJN7" s="20"/>
      <c r="EJO7" s="20"/>
      <c r="EJP7" s="20"/>
      <c r="EJQ7" s="20"/>
      <c r="EJR7" s="20"/>
      <c r="EJS7" s="20"/>
      <c r="EJT7" s="20"/>
      <c r="EJU7" s="20"/>
      <c r="EJV7" s="20"/>
      <c r="EJW7" s="20"/>
      <c r="EJX7" s="20"/>
      <c r="EJY7" s="20"/>
      <c r="EJZ7" s="20"/>
      <c r="EKA7" s="20"/>
      <c r="EKB7" s="20"/>
      <c r="EKC7" s="20"/>
      <c r="EKD7" s="20"/>
      <c r="EKE7" s="20"/>
      <c r="EKF7" s="20"/>
      <c r="EKG7" s="20"/>
      <c r="EKH7" s="20"/>
      <c r="EKI7" s="20"/>
      <c r="EKJ7" s="20"/>
      <c r="EKK7" s="20"/>
      <c r="EKL7" s="20"/>
      <c r="EKM7" s="20"/>
      <c r="EKN7" s="20"/>
      <c r="EKO7" s="20"/>
      <c r="EKP7" s="20"/>
      <c r="EKQ7" s="20"/>
      <c r="EKR7" s="20"/>
      <c r="EKS7" s="20"/>
      <c r="EKT7" s="20"/>
      <c r="EKU7" s="20"/>
      <c r="EKV7" s="20"/>
      <c r="EKW7" s="20"/>
      <c r="EKX7" s="20"/>
      <c r="EKY7" s="20"/>
      <c r="EKZ7" s="20"/>
      <c r="ELA7" s="20"/>
      <c r="ELB7" s="20"/>
      <c r="ELC7" s="20"/>
      <c r="ELD7" s="20"/>
      <c r="ELE7" s="20"/>
      <c r="ELF7" s="20"/>
      <c r="ELG7" s="20"/>
      <c r="ELH7" s="20"/>
      <c r="ELI7" s="20"/>
      <c r="ELJ7" s="20"/>
      <c r="ELK7" s="20"/>
      <c r="ELL7" s="20"/>
      <c r="ELM7" s="20"/>
      <c r="ELN7" s="20"/>
      <c r="ELO7" s="20"/>
      <c r="ELP7" s="20"/>
      <c r="ELQ7" s="20"/>
      <c r="ELR7" s="20"/>
      <c r="ELS7" s="20"/>
      <c r="ELT7" s="20"/>
      <c r="ELU7" s="20"/>
      <c r="ELV7" s="20"/>
      <c r="ELW7" s="20"/>
      <c r="ELX7" s="20"/>
      <c r="ELY7" s="20"/>
      <c r="ELZ7" s="20"/>
      <c r="EMA7" s="20"/>
      <c r="EMB7" s="20"/>
      <c r="EMC7" s="20"/>
      <c r="EMD7" s="20"/>
      <c r="EME7" s="20"/>
      <c r="EMF7" s="20"/>
      <c r="EMG7" s="20"/>
      <c r="EMH7" s="20"/>
      <c r="EMI7" s="20"/>
      <c r="EMJ7" s="20"/>
      <c r="EMK7" s="20"/>
      <c r="EML7" s="20"/>
      <c r="EMM7" s="20"/>
      <c r="EMN7" s="20"/>
      <c r="EMO7" s="20"/>
      <c r="EMP7" s="20"/>
      <c r="EMQ7" s="20"/>
      <c r="EMR7" s="20"/>
      <c r="EMS7" s="20"/>
      <c r="EMT7" s="20"/>
      <c r="EMU7" s="20"/>
      <c r="EMV7" s="20"/>
      <c r="EMW7" s="20"/>
      <c r="EMX7" s="20"/>
      <c r="EMY7" s="20"/>
      <c r="EMZ7" s="20"/>
      <c r="ENA7" s="20"/>
      <c r="ENB7" s="20"/>
      <c r="ENC7" s="20"/>
      <c r="END7" s="20"/>
      <c r="ENE7" s="20"/>
      <c r="ENF7" s="20"/>
      <c r="ENG7" s="20"/>
      <c r="ENH7" s="20"/>
      <c r="ENI7" s="20"/>
      <c r="ENJ7" s="20"/>
      <c r="ENK7" s="20"/>
      <c r="ENL7" s="20"/>
      <c r="ENM7" s="20"/>
      <c r="ENN7" s="20"/>
      <c r="ENO7" s="20"/>
      <c r="ENP7" s="20"/>
      <c r="ENQ7" s="20"/>
      <c r="ENR7" s="20"/>
      <c r="ENS7" s="20"/>
      <c r="ENT7" s="20"/>
      <c r="ENU7" s="20"/>
      <c r="ENV7" s="20"/>
      <c r="ENW7" s="20"/>
      <c r="ENX7" s="20"/>
      <c r="ENY7" s="20"/>
      <c r="ENZ7" s="20"/>
      <c r="EOA7" s="20"/>
      <c r="EOB7" s="20"/>
      <c r="EOC7" s="20"/>
      <c r="EOD7" s="20"/>
      <c r="EOE7" s="20"/>
      <c r="EOF7" s="20"/>
      <c r="EOG7" s="20"/>
      <c r="EOH7" s="20"/>
      <c r="EOI7" s="20"/>
      <c r="EOJ7" s="20"/>
      <c r="EOK7" s="20"/>
      <c r="EOL7" s="20"/>
      <c r="EOM7" s="20"/>
      <c r="EON7" s="20"/>
      <c r="EOO7" s="20"/>
      <c r="EOP7" s="20"/>
      <c r="EOQ7" s="20"/>
      <c r="EOR7" s="20"/>
      <c r="EOS7" s="20"/>
      <c r="EOT7" s="20"/>
      <c r="EOU7" s="20"/>
      <c r="EOV7" s="20"/>
      <c r="EOW7" s="20"/>
      <c r="EOX7" s="20"/>
      <c r="EOY7" s="20"/>
      <c r="EOZ7" s="20"/>
      <c r="EPA7" s="20"/>
      <c r="EPB7" s="20"/>
      <c r="EPC7" s="20"/>
      <c r="EPD7" s="20"/>
      <c r="EPE7" s="20"/>
      <c r="EPF7" s="20"/>
      <c r="EPG7" s="20"/>
      <c r="EPH7" s="20"/>
      <c r="EPI7" s="20"/>
      <c r="EPJ7" s="20"/>
      <c r="EPK7" s="20"/>
      <c r="EPL7" s="20"/>
      <c r="EPM7" s="20"/>
      <c r="EPN7" s="20"/>
      <c r="EPO7" s="20"/>
      <c r="EPP7" s="20"/>
      <c r="EPQ7" s="20"/>
      <c r="EPR7" s="20"/>
      <c r="EPS7" s="20"/>
      <c r="EPT7" s="20"/>
      <c r="EPU7" s="20"/>
      <c r="EPV7" s="20"/>
      <c r="EPW7" s="20"/>
      <c r="EPX7" s="20"/>
      <c r="EPY7" s="20"/>
      <c r="EPZ7" s="20"/>
      <c r="EQA7" s="20"/>
      <c r="EQB7" s="20"/>
      <c r="EQC7" s="20"/>
      <c r="EQD7" s="20"/>
      <c r="EQE7" s="20"/>
      <c r="EQF7" s="20"/>
      <c r="EQG7" s="20"/>
      <c r="EQH7" s="20"/>
      <c r="EQI7" s="20"/>
      <c r="EQJ7" s="20"/>
      <c r="EQK7" s="20"/>
      <c r="EQL7" s="20"/>
      <c r="EQM7" s="20"/>
      <c r="EQN7" s="20"/>
      <c r="EQO7" s="20"/>
      <c r="EQP7" s="20"/>
      <c r="EQQ7" s="20"/>
      <c r="EQR7" s="20"/>
      <c r="EQS7" s="20"/>
      <c r="EQT7" s="20"/>
      <c r="EQU7" s="20"/>
      <c r="EQV7" s="20"/>
      <c r="EQW7" s="20"/>
      <c r="EQX7" s="20"/>
      <c r="EQY7" s="20"/>
      <c r="EQZ7" s="20"/>
      <c r="ERA7" s="20"/>
      <c r="ERB7" s="20"/>
      <c r="ERC7" s="20"/>
      <c r="ERD7" s="20"/>
      <c r="ERE7" s="20"/>
      <c r="ERF7" s="20"/>
      <c r="ERG7" s="20"/>
      <c r="ERH7" s="20"/>
      <c r="ERI7" s="20"/>
      <c r="ERJ7" s="20"/>
      <c r="ERK7" s="20"/>
      <c r="ERL7" s="20"/>
      <c r="ERM7" s="20"/>
      <c r="ERN7" s="20"/>
      <c r="ERO7" s="20"/>
      <c r="ERP7" s="20"/>
      <c r="ERQ7" s="20"/>
      <c r="ERR7" s="20"/>
      <c r="ERS7" s="20"/>
      <c r="ERT7" s="20"/>
      <c r="ERU7" s="20"/>
      <c r="ERV7" s="20"/>
      <c r="ERW7" s="20"/>
      <c r="ERX7" s="20"/>
      <c r="ERY7" s="20"/>
      <c r="ERZ7" s="20"/>
      <c r="ESA7" s="20"/>
      <c r="ESB7" s="20"/>
      <c r="ESC7" s="20"/>
      <c r="ESD7" s="20"/>
      <c r="ESE7" s="20"/>
      <c r="ESF7" s="20"/>
      <c r="ESG7" s="20"/>
      <c r="ESH7" s="20"/>
      <c r="ESI7" s="20"/>
      <c r="ESJ7" s="20"/>
      <c r="ESK7" s="20"/>
      <c r="ESL7" s="20"/>
      <c r="ESM7" s="20"/>
      <c r="ESN7" s="20"/>
      <c r="ESO7" s="20"/>
      <c r="ESP7" s="20"/>
      <c r="ESQ7" s="20"/>
      <c r="ESR7" s="20"/>
      <c r="ESS7" s="20"/>
      <c r="EST7" s="20"/>
      <c r="ESU7" s="20"/>
      <c r="ESV7" s="20"/>
      <c r="ESW7" s="20"/>
      <c r="ESX7" s="20"/>
      <c r="ESY7" s="20"/>
      <c r="ESZ7" s="20"/>
      <c r="ETA7" s="20"/>
      <c r="ETB7" s="20"/>
      <c r="ETC7" s="20"/>
      <c r="ETD7" s="20"/>
      <c r="ETE7" s="20"/>
      <c r="ETF7" s="20"/>
      <c r="ETG7" s="20"/>
      <c r="ETH7" s="20"/>
      <c r="ETI7" s="20"/>
      <c r="ETJ7" s="20"/>
      <c r="ETK7" s="20"/>
      <c r="ETL7" s="20"/>
      <c r="ETM7" s="20"/>
      <c r="ETN7" s="20"/>
      <c r="ETO7" s="20"/>
      <c r="ETP7" s="20"/>
      <c r="ETQ7" s="20"/>
      <c r="ETR7" s="20"/>
      <c r="ETS7" s="20"/>
      <c r="ETT7" s="20"/>
      <c r="ETU7" s="20"/>
      <c r="ETV7" s="20"/>
      <c r="ETW7" s="20"/>
      <c r="ETX7" s="20"/>
      <c r="ETY7" s="20"/>
      <c r="ETZ7" s="20"/>
      <c r="EUA7" s="20"/>
      <c r="EUB7" s="20"/>
      <c r="EUC7" s="20"/>
      <c r="EUD7" s="20"/>
      <c r="EUE7" s="20"/>
      <c r="EUF7" s="20"/>
      <c r="EUG7" s="20"/>
      <c r="EUH7" s="20"/>
      <c r="EUI7" s="20"/>
      <c r="EUJ7" s="20"/>
      <c r="EUK7" s="20"/>
      <c r="EUL7" s="20"/>
      <c r="EUM7" s="20"/>
      <c r="EUN7" s="20"/>
      <c r="EUO7" s="20"/>
      <c r="EUP7" s="20"/>
      <c r="EUQ7" s="20"/>
      <c r="EUR7" s="20"/>
      <c r="EUS7" s="20"/>
      <c r="EUT7" s="20"/>
      <c r="EUU7" s="20"/>
      <c r="EUV7" s="20"/>
      <c r="EUW7" s="20"/>
      <c r="EUX7" s="20"/>
      <c r="EUY7" s="20"/>
      <c r="EUZ7" s="20"/>
      <c r="EVA7" s="20"/>
      <c r="EVB7" s="20"/>
      <c r="EVC7" s="20"/>
      <c r="EVD7" s="20"/>
      <c r="EVE7" s="20"/>
      <c r="EVF7" s="20"/>
      <c r="EVG7" s="20"/>
      <c r="EVH7" s="20"/>
      <c r="EVI7" s="20"/>
      <c r="EVJ7" s="20"/>
      <c r="EVK7" s="20"/>
      <c r="EVL7" s="20"/>
      <c r="EVM7" s="20"/>
      <c r="EVN7" s="20"/>
      <c r="EVO7" s="20"/>
      <c r="EVP7" s="20"/>
      <c r="EVQ7" s="20"/>
      <c r="EVR7" s="20"/>
      <c r="EVS7" s="20"/>
      <c r="EVT7" s="20"/>
      <c r="EVU7" s="20"/>
      <c r="EVV7" s="20"/>
      <c r="EVW7" s="20"/>
      <c r="EVX7" s="20"/>
      <c r="EVY7" s="20"/>
      <c r="EVZ7" s="20"/>
      <c r="EWA7" s="20"/>
      <c r="EWB7" s="20"/>
      <c r="EWC7" s="20"/>
      <c r="EWD7" s="20"/>
      <c r="EWE7" s="20"/>
      <c r="EWF7" s="20"/>
      <c r="EWG7" s="20"/>
      <c r="EWH7" s="20"/>
      <c r="EWI7" s="20"/>
      <c r="EWJ7" s="20"/>
      <c r="EWK7" s="20"/>
      <c r="EWL7" s="20"/>
      <c r="EWM7" s="20"/>
      <c r="EWN7" s="20"/>
      <c r="EWO7" s="20"/>
      <c r="EWP7" s="20"/>
      <c r="EWQ7" s="20"/>
      <c r="EWR7" s="20"/>
      <c r="EWS7" s="20"/>
      <c r="EWT7" s="20"/>
      <c r="EWU7" s="20"/>
      <c r="EWV7" s="20"/>
      <c r="EWW7" s="20"/>
      <c r="EWX7" s="20"/>
      <c r="EWY7" s="20"/>
      <c r="EWZ7" s="20"/>
      <c r="EXA7" s="20"/>
      <c r="EXB7" s="20"/>
      <c r="EXC7" s="20"/>
      <c r="EXD7" s="20"/>
      <c r="EXE7" s="20"/>
      <c r="EXF7" s="20"/>
      <c r="EXG7" s="20"/>
      <c r="EXH7" s="20"/>
      <c r="EXI7" s="20"/>
      <c r="EXJ7" s="20"/>
      <c r="EXK7" s="20"/>
      <c r="EXL7" s="20"/>
      <c r="EXM7" s="20"/>
      <c r="EXN7" s="20"/>
      <c r="EXO7" s="20"/>
      <c r="EXP7" s="20"/>
      <c r="EXQ7" s="20"/>
      <c r="EXR7" s="20"/>
      <c r="EXS7" s="20"/>
      <c r="EXT7" s="20"/>
      <c r="EXU7" s="20"/>
      <c r="EXV7" s="20"/>
      <c r="EXW7" s="20"/>
      <c r="EXX7" s="20"/>
      <c r="EXY7" s="20"/>
      <c r="EXZ7" s="20"/>
      <c r="EYA7" s="20"/>
      <c r="EYB7" s="20"/>
      <c r="EYC7" s="20"/>
      <c r="EYD7" s="20"/>
      <c r="EYE7" s="20"/>
      <c r="EYF7" s="20"/>
      <c r="EYG7" s="20"/>
      <c r="EYH7" s="20"/>
      <c r="EYI7" s="20"/>
      <c r="EYJ7" s="20"/>
      <c r="EYK7" s="20"/>
      <c r="EYL7" s="20"/>
      <c r="EYM7" s="20"/>
      <c r="EYN7" s="20"/>
      <c r="EYO7" s="20"/>
      <c r="EYP7" s="20"/>
      <c r="EYQ7" s="20"/>
      <c r="EYR7" s="20"/>
      <c r="EYS7" s="20"/>
      <c r="EYT7" s="20"/>
      <c r="EYU7" s="20"/>
      <c r="EYV7" s="20"/>
      <c r="EYW7" s="20"/>
      <c r="EYX7" s="20"/>
      <c r="EYY7" s="20"/>
      <c r="EYZ7" s="20"/>
      <c r="EZA7" s="20"/>
      <c r="EZB7" s="20"/>
      <c r="EZC7" s="20"/>
      <c r="EZD7" s="20"/>
      <c r="EZE7" s="20"/>
      <c r="EZF7" s="20"/>
      <c r="EZG7" s="20"/>
      <c r="EZH7" s="20"/>
      <c r="EZI7" s="20"/>
      <c r="EZJ7" s="20"/>
      <c r="EZK7" s="20"/>
      <c r="EZL7" s="20"/>
      <c r="EZM7" s="20"/>
      <c r="EZN7" s="20"/>
      <c r="EZO7" s="20"/>
      <c r="EZP7" s="20"/>
      <c r="EZQ7" s="20"/>
      <c r="EZR7" s="20"/>
      <c r="EZS7" s="20"/>
      <c r="EZT7" s="20"/>
      <c r="EZU7" s="20"/>
      <c r="EZV7" s="20"/>
      <c r="EZW7" s="20"/>
      <c r="EZX7" s="20"/>
      <c r="EZY7" s="20"/>
      <c r="EZZ7" s="20"/>
      <c r="FAA7" s="20"/>
      <c r="FAB7" s="20"/>
      <c r="FAC7" s="20"/>
      <c r="FAD7" s="20"/>
      <c r="FAE7" s="20"/>
      <c r="FAF7" s="20"/>
      <c r="FAG7" s="20"/>
      <c r="FAH7" s="20"/>
      <c r="FAI7" s="20"/>
      <c r="FAJ7" s="20"/>
      <c r="FAK7" s="20"/>
      <c r="FAL7" s="20"/>
      <c r="FAM7" s="20"/>
      <c r="FAN7" s="20"/>
      <c r="FAO7" s="20"/>
      <c r="FAP7" s="20"/>
      <c r="FAQ7" s="20"/>
      <c r="FAR7" s="20"/>
      <c r="FAS7" s="20"/>
      <c r="FAT7" s="20"/>
      <c r="FAU7" s="20"/>
      <c r="FAV7" s="20"/>
      <c r="FAW7" s="20"/>
      <c r="FAX7" s="20"/>
      <c r="FAY7" s="20"/>
      <c r="FAZ7" s="20"/>
      <c r="FBA7" s="20"/>
      <c r="FBB7" s="20"/>
      <c r="FBC7" s="20"/>
      <c r="FBD7" s="20"/>
      <c r="FBE7" s="20"/>
      <c r="FBF7" s="20"/>
      <c r="FBG7" s="20"/>
      <c r="FBH7" s="20"/>
      <c r="FBI7" s="20"/>
      <c r="FBJ7" s="20"/>
      <c r="FBK7" s="20"/>
      <c r="FBL7" s="20"/>
      <c r="FBM7" s="20"/>
      <c r="FBN7" s="20"/>
      <c r="FBO7" s="20"/>
      <c r="FBP7" s="20"/>
      <c r="FBQ7" s="20"/>
      <c r="FBR7" s="20"/>
      <c r="FBS7" s="20"/>
      <c r="FBT7" s="20"/>
      <c r="FBU7" s="20"/>
      <c r="FBV7" s="20"/>
      <c r="FBW7" s="20"/>
      <c r="FBX7" s="20"/>
      <c r="FBY7" s="20"/>
      <c r="FBZ7" s="20"/>
      <c r="FCA7" s="20"/>
      <c r="FCB7" s="20"/>
      <c r="FCC7" s="20"/>
      <c r="FCD7" s="20"/>
      <c r="FCE7" s="20"/>
      <c r="FCF7" s="20"/>
      <c r="FCG7" s="20"/>
      <c r="FCH7" s="20"/>
      <c r="FCI7" s="20"/>
      <c r="FCJ7" s="20"/>
      <c r="FCK7" s="20"/>
      <c r="FCL7" s="20"/>
      <c r="FCM7" s="20"/>
      <c r="FCN7" s="20"/>
      <c r="FCO7" s="20"/>
      <c r="FCP7" s="20"/>
      <c r="FCQ7" s="20"/>
      <c r="FCR7" s="20"/>
      <c r="FCS7" s="20"/>
      <c r="FCT7" s="20"/>
      <c r="FCU7" s="20"/>
      <c r="FCV7" s="20"/>
      <c r="FCW7" s="20"/>
      <c r="FCX7" s="20"/>
      <c r="FCY7" s="20"/>
      <c r="FCZ7" s="20"/>
      <c r="FDA7" s="20"/>
      <c r="FDB7" s="20"/>
      <c r="FDC7" s="20"/>
      <c r="FDD7" s="20"/>
      <c r="FDE7" s="20"/>
      <c r="FDF7" s="20"/>
      <c r="FDG7" s="20"/>
      <c r="FDH7" s="20"/>
      <c r="FDI7" s="20"/>
      <c r="FDJ7" s="20"/>
      <c r="FDK7" s="20"/>
      <c r="FDL7" s="20"/>
      <c r="FDM7" s="20"/>
      <c r="FDN7" s="20"/>
      <c r="FDO7" s="20"/>
      <c r="FDP7" s="20"/>
      <c r="FDQ7" s="20"/>
      <c r="FDR7" s="20"/>
      <c r="FDS7" s="20"/>
      <c r="FDT7" s="20"/>
      <c r="FDU7" s="20"/>
      <c r="FDV7" s="20"/>
      <c r="FDW7" s="20"/>
      <c r="FDX7" s="20"/>
      <c r="FDY7" s="20"/>
      <c r="FDZ7" s="20"/>
      <c r="FEA7" s="20"/>
      <c r="FEB7" s="20"/>
      <c r="FEC7" s="20"/>
      <c r="FED7" s="20"/>
      <c r="FEE7" s="20"/>
      <c r="FEF7" s="20"/>
      <c r="FEG7" s="20"/>
      <c r="FEH7" s="20"/>
      <c r="FEI7" s="20"/>
      <c r="FEJ7" s="20"/>
      <c r="FEK7" s="20"/>
      <c r="FEL7" s="20"/>
      <c r="FEM7" s="20"/>
      <c r="FEN7" s="20"/>
      <c r="FEO7" s="20"/>
      <c r="FEP7" s="20"/>
      <c r="FEQ7" s="20"/>
      <c r="FER7" s="20"/>
      <c r="FES7" s="20"/>
      <c r="FET7" s="20"/>
      <c r="FEU7" s="20"/>
      <c r="FEV7" s="20"/>
      <c r="FEW7" s="20"/>
      <c r="FEX7" s="20"/>
      <c r="FEY7" s="20"/>
      <c r="FEZ7" s="20"/>
      <c r="FFA7" s="20"/>
      <c r="FFB7" s="20"/>
      <c r="FFC7" s="20"/>
      <c r="FFD7" s="20"/>
      <c r="FFE7" s="20"/>
      <c r="FFF7" s="20"/>
      <c r="FFG7" s="20"/>
      <c r="FFH7" s="20"/>
      <c r="FFI7" s="20"/>
      <c r="FFJ7" s="20"/>
      <c r="FFK7" s="20"/>
      <c r="FFL7" s="20"/>
      <c r="FFM7" s="20"/>
      <c r="FFN7" s="20"/>
      <c r="FFO7" s="20"/>
      <c r="FFP7" s="20"/>
      <c r="FFQ7" s="20"/>
      <c r="FFR7" s="20"/>
      <c r="FFS7" s="20"/>
      <c r="FFT7" s="20"/>
      <c r="FFU7" s="20"/>
      <c r="FFV7" s="20"/>
      <c r="FFW7" s="20"/>
      <c r="FFX7" s="20"/>
      <c r="FFY7" s="20"/>
      <c r="FFZ7" s="20"/>
      <c r="FGA7" s="20"/>
      <c r="FGB7" s="20"/>
      <c r="FGC7" s="20"/>
      <c r="FGD7" s="20"/>
      <c r="FGE7" s="20"/>
      <c r="FGF7" s="20"/>
      <c r="FGG7" s="20"/>
      <c r="FGH7" s="20"/>
      <c r="FGI7" s="20"/>
      <c r="FGJ7" s="20"/>
      <c r="FGK7" s="20"/>
      <c r="FGL7" s="20"/>
      <c r="FGM7" s="20"/>
      <c r="FGN7" s="20"/>
      <c r="FGO7" s="20"/>
      <c r="FGP7" s="20"/>
      <c r="FGQ7" s="20"/>
      <c r="FGR7" s="20"/>
      <c r="FGS7" s="20"/>
      <c r="FGT7" s="20"/>
      <c r="FGU7" s="20"/>
      <c r="FGV7" s="20"/>
      <c r="FGW7" s="20"/>
      <c r="FGX7" s="20"/>
      <c r="FGY7" s="20"/>
      <c r="FGZ7" s="20"/>
      <c r="FHA7" s="20"/>
      <c r="FHB7" s="20"/>
      <c r="FHC7" s="20"/>
      <c r="FHD7" s="20"/>
      <c r="FHE7" s="20"/>
      <c r="FHF7" s="20"/>
      <c r="FHG7" s="20"/>
      <c r="FHH7" s="20"/>
      <c r="FHI7" s="20"/>
      <c r="FHJ7" s="20"/>
      <c r="FHK7" s="20"/>
      <c r="FHL7" s="20"/>
      <c r="FHM7" s="20"/>
      <c r="FHN7" s="20"/>
      <c r="FHO7" s="20"/>
      <c r="FHP7" s="20"/>
      <c r="FHQ7" s="20"/>
      <c r="FHR7" s="20"/>
      <c r="FHS7" s="20"/>
      <c r="FHT7" s="20"/>
      <c r="FHU7" s="20"/>
      <c r="FHV7" s="20"/>
      <c r="FHW7" s="20"/>
      <c r="FHX7" s="20"/>
      <c r="FHY7" s="20"/>
      <c r="FHZ7" s="20"/>
      <c r="FIA7" s="20"/>
      <c r="FIB7" s="20"/>
      <c r="FIC7" s="20"/>
      <c r="FID7" s="20"/>
      <c r="FIE7" s="20"/>
      <c r="FIF7" s="20"/>
      <c r="FIG7" s="20"/>
      <c r="FIH7" s="20"/>
      <c r="FII7" s="20"/>
      <c r="FIJ7" s="20"/>
      <c r="FIK7" s="20"/>
      <c r="FIL7" s="20"/>
      <c r="FIM7" s="20"/>
      <c r="FIN7" s="20"/>
      <c r="FIO7" s="20"/>
      <c r="FIP7" s="20"/>
      <c r="FIQ7" s="20"/>
      <c r="FIR7" s="20"/>
      <c r="FIS7" s="20"/>
      <c r="FIT7" s="20"/>
      <c r="FIU7" s="20"/>
      <c r="FIV7" s="20"/>
      <c r="FIW7" s="20"/>
      <c r="FIX7" s="20"/>
      <c r="FIY7" s="20"/>
      <c r="FIZ7" s="20"/>
      <c r="FJA7" s="20"/>
      <c r="FJB7" s="20"/>
      <c r="FJC7" s="20"/>
      <c r="FJD7" s="20"/>
      <c r="FJE7" s="20"/>
      <c r="FJF7" s="20"/>
      <c r="FJG7" s="20"/>
      <c r="FJH7" s="20"/>
      <c r="FJI7" s="20"/>
      <c r="FJJ7" s="20"/>
      <c r="FJK7" s="20"/>
      <c r="FJL7" s="20"/>
      <c r="FJM7" s="20"/>
      <c r="FJN7" s="20"/>
      <c r="FJO7" s="20"/>
      <c r="FJP7" s="20"/>
      <c r="FJQ7" s="20"/>
      <c r="FJR7" s="20"/>
      <c r="FJS7" s="20"/>
      <c r="FJT7" s="20"/>
      <c r="FJU7" s="20"/>
      <c r="FJV7" s="20"/>
      <c r="FJW7" s="20"/>
      <c r="FJX7" s="20"/>
      <c r="FJY7" s="20"/>
      <c r="FJZ7" s="20"/>
      <c r="FKA7" s="20"/>
      <c r="FKB7" s="20"/>
      <c r="FKC7" s="20"/>
      <c r="FKD7" s="20"/>
      <c r="FKE7" s="20"/>
      <c r="FKF7" s="20"/>
      <c r="FKG7" s="20"/>
      <c r="FKH7" s="20"/>
      <c r="FKI7" s="20"/>
      <c r="FKJ7" s="20"/>
      <c r="FKK7" s="20"/>
      <c r="FKL7" s="20"/>
      <c r="FKM7" s="20"/>
      <c r="FKN7" s="20"/>
      <c r="FKO7" s="20"/>
      <c r="FKP7" s="20"/>
      <c r="FKQ7" s="20"/>
      <c r="FKR7" s="20"/>
      <c r="FKS7" s="20"/>
      <c r="FKT7" s="20"/>
      <c r="FKU7" s="20"/>
      <c r="FKV7" s="20"/>
      <c r="FKW7" s="20"/>
      <c r="FKX7" s="20"/>
      <c r="FKY7" s="20"/>
      <c r="FKZ7" s="20"/>
      <c r="FLA7" s="20"/>
      <c r="FLB7" s="20"/>
      <c r="FLC7" s="20"/>
      <c r="FLD7" s="20"/>
      <c r="FLE7" s="20"/>
      <c r="FLF7" s="20"/>
      <c r="FLG7" s="20"/>
      <c r="FLH7" s="20"/>
      <c r="FLI7" s="20"/>
      <c r="FLJ7" s="20"/>
      <c r="FLK7" s="20"/>
      <c r="FLL7" s="20"/>
      <c r="FLM7" s="20"/>
      <c r="FLN7" s="20"/>
      <c r="FLO7" s="20"/>
      <c r="FLP7" s="20"/>
      <c r="FLQ7" s="20"/>
      <c r="FLR7" s="20"/>
      <c r="FLS7" s="20"/>
      <c r="FLT7" s="20"/>
      <c r="FLU7" s="20"/>
      <c r="FLV7" s="20"/>
      <c r="FLW7" s="20"/>
      <c r="FLX7" s="20"/>
      <c r="FLY7" s="20"/>
      <c r="FLZ7" s="20"/>
      <c r="FMA7" s="20"/>
      <c r="FMB7" s="20"/>
      <c r="FMC7" s="20"/>
      <c r="FMD7" s="20"/>
      <c r="FME7" s="20"/>
      <c r="FMF7" s="20"/>
      <c r="FMG7" s="20"/>
      <c r="FMH7" s="20"/>
      <c r="FMI7" s="20"/>
      <c r="FMJ7" s="20"/>
      <c r="FMK7" s="20"/>
      <c r="FML7" s="20"/>
      <c r="FMM7" s="20"/>
      <c r="FMN7" s="20"/>
      <c r="FMO7" s="20"/>
      <c r="FMP7" s="20"/>
      <c r="FMQ7" s="20"/>
      <c r="FMR7" s="20"/>
      <c r="FMS7" s="20"/>
      <c r="FMT7" s="20"/>
      <c r="FMU7" s="20"/>
      <c r="FMV7" s="20"/>
      <c r="FMW7" s="20"/>
      <c r="FMX7" s="20"/>
      <c r="FMY7" s="20"/>
      <c r="FMZ7" s="20"/>
      <c r="FNA7" s="20"/>
      <c r="FNB7" s="20"/>
      <c r="FNC7" s="20"/>
      <c r="FND7" s="20"/>
      <c r="FNE7" s="20"/>
      <c r="FNF7" s="20"/>
      <c r="FNG7" s="20"/>
      <c r="FNH7" s="20"/>
      <c r="FNI7" s="20"/>
      <c r="FNJ7" s="20"/>
      <c r="FNK7" s="20"/>
      <c r="FNL7" s="20"/>
      <c r="FNM7" s="20"/>
      <c r="FNN7" s="20"/>
      <c r="FNO7" s="20"/>
      <c r="FNP7" s="20"/>
      <c r="FNQ7" s="20"/>
      <c r="FNR7" s="20"/>
      <c r="FNS7" s="20"/>
      <c r="FNT7" s="20"/>
      <c r="FNU7" s="20"/>
      <c r="FNV7" s="20"/>
      <c r="FNW7" s="20"/>
      <c r="FNX7" s="20"/>
      <c r="FNY7" s="20"/>
      <c r="FNZ7" s="20"/>
      <c r="FOA7" s="20"/>
      <c r="FOB7" s="20"/>
      <c r="FOC7" s="20"/>
      <c r="FOD7" s="20"/>
      <c r="FOE7" s="20"/>
      <c r="FOF7" s="20"/>
      <c r="FOG7" s="20"/>
      <c r="FOH7" s="20"/>
      <c r="FOI7" s="20"/>
      <c r="FOJ7" s="20"/>
      <c r="FOK7" s="20"/>
      <c r="FOL7" s="20"/>
      <c r="FOM7" s="20"/>
      <c r="FON7" s="20"/>
      <c r="FOO7" s="20"/>
      <c r="FOP7" s="20"/>
      <c r="FOQ7" s="20"/>
      <c r="FOR7" s="20"/>
      <c r="FOS7" s="20"/>
      <c r="FOT7" s="20"/>
      <c r="FOU7" s="20"/>
      <c r="FOV7" s="20"/>
      <c r="FOW7" s="20"/>
      <c r="FOX7" s="20"/>
      <c r="FOY7" s="20"/>
      <c r="FOZ7" s="20"/>
      <c r="FPA7" s="20"/>
      <c r="FPB7" s="20"/>
      <c r="FPC7" s="20"/>
      <c r="FPD7" s="20"/>
      <c r="FPE7" s="20"/>
      <c r="FPF7" s="20"/>
      <c r="FPG7" s="20"/>
      <c r="FPH7" s="20"/>
      <c r="FPI7" s="20"/>
      <c r="FPJ7" s="20"/>
      <c r="FPK7" s="20"/>
      <c r="FPL7" s="20"/>
      <c r="FPM7" s="20"/>
      <c r="FPN7" s="20"/>
      <c r="FPO7" s="20"/>
      <c r="FPP7" s="20"/>
      <c r="FPQ7" s="20"/>
      <c r="FPR7" s="20"/>
      <c r="FPS7" s="20"/>
      <c r="FPT7" s="20"/>
      <c r="FPU7" s="20"/>
      <c r="FPV7" s="20"/>
      <c r="FPW7" s="20"/>
      <c r="FPX7" s="20"/>
      <c r="FPY7" s="20"/>
      <c r="FPZ7" s="20"/>
      <c r="FQA7" s="20"/>
      <c r="FQB7" s="20"/>
      <c r="FQC7" s="20"/>
      <c r="FQD7" s="20"/>
      <c r="FQE7" s="20"/>
      <c r="FQF7" s="20"/>
      <c r="FQG7" s="20"/>
      <c r="FQH7" s="20"/>
      <c r="FQI7" s="20"/>
      <c r="FQJ7" s="20"/>
      <c r="FQK7" s="20"/>
      <c r="FQL7" s="20"/>
      <c r="FQM7" s="20"/>
      <c r="FQN7" s="20"/>
      <c r="FQO7" s="20"/>
      <c r="FQP7" s="20"/>
      <c r="FQQ7" s="20"/>
      <c r="FQR7" s="20"/>
      <c r="FQS7" s="20"/>
      <c r="FQT7" s="20"/>
      <c r="FQU7" s="20"/>
      <c r="FQV7" s="20"/>
      <c r="FQW7" s="20"/>
      <c r="FQX7" s="20"/>
      <c r="FQY7" s="20"/>
      <c r="FQZ7" s="20"/>
      <c r="FRA7" s="20"/>
      <c r="FRB7" s="20"/>
      <c r="FRC7" s="20"/>
      <c r="FRD7" s="20"/>
      <c r="FRE7" s="20"/>
      <c r="FRF7" s="20"/>
      <c r="FRG7" s="20"/>
      <c r="FRH7" s="20"/>
      <c r="FRI7" s="20"/>
      <c r="FRJ7" s="20"/>
      <c r="FRK7" s="20"/>
      <c r="FRL7" s="20"/>
      <c r="FRM7" s="20"/>
      <c r="FRN7" s="20"/>
      <c r="FRO7" s="20"/>
      <c r="FRP7" s="20"/>
      <c r="FRQ7" s="20"/>
      <c r="FRR7" s="20"/>
      <c r="FRS7" s="20"/>
      <c r="FRT7" s="20"/>
      <c r="FRU7" s="20"/>
      <c r="FRV7" s="20"/>
      <c r="FRW7" s="20"/>
      <c r="FRX7" s="20"/>
      <c r="FRY7" s="20"/>
      <c r="FRZ7" s="20"/>
      <c r="FSA7" s="20"/>
      <c r="FSB7" s="20"/>
      <c r="FSC7" s="20"/>
      <c r="FSD7" s="20"/>
      <c r="FSE7" s="20"/>
      <c r="FSF7" s="20"/>
      <c r="FSG7" s="20"/>
      <c r="FSH7" s="20"/>
      <c r="FSI7" s="20"/>
      <c r="FSJ7" s="20"/>
      <c r="FSK7" s="20"/>
      <c r="FSL7" s="20"/>
      <c r="FSM7" s="20"/>
      <c r="FSN7" s="20"/>
      <c r="FSO7" s="20"/>
      <c r="FSP7" s="20"/>
      <c r="FSQ7" s="20"/>
      <c r="FSR7" s="20"/>
      <c r="FSS7" s="20"/>
      <c r="FST7" s="20"/>
      <c r="FSU7" s="20"/>
      <c r="FSV7" s="20"/>
      <c r="FSW7" s="20"/>
      <c r="FSX7" s="20"/>
      <c r="FSY7" s="20"/>
      <c r="FSZ7" s="20"/>
      <c r="FTA7" s="20"/>
      <c r="FTB7" s="20"/>
      <c r="FTC7" s="20"/>
      <c r="FTD7" s="20"/>
      <c r="FTE7" s="20"/>
      <c r="FTF7" s="20"/>
      <c r="FTG7" s="20"/>
      <c r="FTH7" s="20"/>
      <c r="FTI7" s="20"/>
      <c r="FTJ7" s="20"/>
      <c r="FTK7" s="20"/>
      <c r="FTL7" s="20"/>
      <c r="FTM7" s="20"/>
      <c r="FTN7" s="20"/>
      <c r="FTO7" s="20"/>
      <c r="FTP7" s="20"/>
      <c r="FTQ7" s="20"/>
      <c r="FTR7" s="20"/>
      <c r="FTS7" s="20"/>
      <c r="FTT7" s="20"/>
      <c r="FTU7" s="20"/>
      <c r="FTV7" s="20"/>
      <c r="FTW7" s="20"/>
      <c r="FTX7" s="20"/>
      <c r="FTY7" s="20"/>
      <c r="FTZ7" s="20"/>
      <c r="FUA7" s="20"/>
      <c r="FUB7" s="20"/>
      <c r="FUC7" s="20"/>
      <c r="FUD7" s="20"/>
      <c r="FUE7" s="20"/>
      <c r="FUF7" s="20"/>
      <c r="FUG7" s="20"/>
      <c r="FUH7" s="20"/>
      <c r="FUI7" s="20"/>
      <c r="FUJ7" s="20"/>
      <c r="FUK7" s="20"/>
      <c r="FUL7" s="20"/>
      <c r="FUM7" s="20"/>
      <c r="FUN7" s="20"/>
      <c r="FUO7" s="20"/>
      <c r="FUP7" s="20"/>
      <c r="FUQ7" s="20"/>
      <c r="FUR7" s="20"/>
      <c r="FUS7" s="20"/>
      <c r="FUT7" s="20"/>
      <c r="FUU7" s="20"/>
      <c r="FUV7" s="20"/>
      <c r="FUW7" s="20"/>
      <c r="FUX7" s="20"/>
      <c r="FUY7" s="20"/>
      <c r="FUZ7" s="20"/>
      <c r="FVA7" s="20"/>
      <c r="FVB7" s="20"/>
      <c r="FVC7" s="20"/>
      <c r="FVD7" s="20"/>
      <c r="FVE7" s="20"/>
      <c r="FVF7" s="20"/>
      <c r="FVG7" s="20"/>
      <c r="FVH7" s="20"/>
      <c r="FVI7" s="20"/>
      <c r="FVJ7" s="20"/>
      <c r="FVK7" s="20"/>
      <c r="FVL7" s="20"/>
      <c r="FVM7" s="20"/>
      <c r="FVN7" s="20"/>
      <c r="FVO7" s="20"/>
      <c r="FVP7" s="20"/>
      <c r="FVQ7" s="20"/>
      <c r="FVR7" s="20"/>
      <c r="FVS7" s="20"/>
      <c r="FVT7" s="20"/>
      <c r="FVU7" s="20"/>
      <c r="FVV7" s="20"/>
      <c r="FVW7" s="20"/>
      <c r="FVX7" s="20"/>
      <c r="FVY7" s="20"/>
      <c r="FVZ7" s="20"/>
      <c r="FWA7" s="20"/>
      <c r="FWB7" s="20"/>
      <c r="FWC7" s="20"/>
      <c r="FWD7" s="20"/>
      <c r="FWE7" s="20"/>
      <c r="FWF7" s="20"/>
      <c r="FWG7" s="20"/>
      <c r="FWH7" s="20"/>
      <c r="FWI7" s="20"/>
      <c r="FWJ7" s="20"/>
      <c r="FWK7" s="20"/>
      <c r="FWL7" s="20"/>
      <c r="FWM7" s="20"/>
      <c r="FWN7" s="20"/>
      <c r="FWO7" s="20"/>
      <c r="FWP7" s="20"/>
      <c r="FWQ7" s="20"/>
      <c r="FWR7" s="20"/>
      <c r="FWS7" s="20"/>
      <c r="FWT7" s="20"/>
      <c r="FWU7" s="20"/>
      <c r="FWV7" s="20"/>
      <c r="FWW7" s="20"/>
      <c r="FWX7" s="20"/>
      <c r="FWY7" s="20"/>
      <c r="FWZ7" s="20"/>
      <c r="FXA7" s="20"/>
      <c r="FXB7" s="20"/>
      <c r="FXC7" s="20"/>
      <c r="FXD7" s="20"/>
      <c r="FXE7" s="20"/>
      <c r="FXF7" s="20"/>
      <c r="FXG7" s="20"/>
      <c r="FXH7" s="20"/>
      <c r="FXI7" s="20"/>
      <c r="FXJ7" s="20"/>
      <c r="FXK7" s="20"/>
      <c r="FXL7" s="20"/>
      <c r="FXM7" s="20"/>
      <c r="FXN7" s="20"/>
      <c r="FXO7" s="20"/>
      <c r="FXP7" s="20"/>
      <c r="FXQ7" s="20"/>
      <c r="FXR7" s="20"/>
      <c r="FXS7" s="20"/>
      <c r="FXT7" s="20"/>
      <c r="FXU7" s="20"/>
      <c r="FXV7" s="20"/>
      <c r="FXW7" s="20"/>
      <c r="FXX7" s="20"/>
      <c r="FXY7" s="20"/>
      <c r="FXZ7" s="20"/>
      <c r="FYA7" s="20"/>
      <c r="FYB7" s="20"/>
      <c r="FYC7" s="20"/>
      <c r="FYD7" s="20"/>
      <c r="FYE7" s="20"/>
      <c r="FYF7" s="20"/>
      <c r="FYG7" s="20"/>
      <c r="FYH7" s="20"/>
      <c r="FYI7" s="20"/>
      <c r="FYJ7" s="20"/>
      <c r="FYK7" s="20"/>
      <c r="FYL7" s="20"/>
      <c r="FYM7" s="20"/>
      <c r="FYN7" s="20"/>
      <c r="FYO7" s="20"/>
      <c r="FYP7" s="20"/>
      <c r="FYQ7" s="20"/>
      <c r="FYR7" s="20"/>
      <c r="FYS7" s="20"/>
      <c r="FYT7" s="20"/>
      <c r="FYU7" s="20"/>
      <c r="FYV7" s="20"/>
      <c r="FYW7" s="20"/>
      <c r="FYX7" s="20"/>
      <c r="FYY7" s="20"/>
      <c r="FYZ7" s="20"/>
      <c r="FZA7" s="20"/>
      <c r="FZB7" s="20"/>
      <c r="FZC7" s="20"/>
      <c r="FZD7" s="20"/>
      <c r="FZE7" s="20"/>
      <c r="FZF7" s="20"/>
      <c r="FZG7" s="20"/>
      <c r="FZH7" s="20"/>
      <c r="FZI7" s="20"/>
      <c r="FZJ7" s="20"/>
      <c r="FZK7" s="20"/>
      <c r="FZL7" s="20"/>
      <c r="FZM7" s="20"/>
      <c r="FZN7" s="20"/>
      <c r="FZO7" s="20"/>
      <c r="FZP7" s="20"/>
      <c r="FZQ7" s="20"/>
      <c r="FZR7" s="20"/>
      <c r="FZS7" s="20"/>
      <c r="FZT7" s="20"/>
      <c r="FZU7" s="20"/>
      <c r="FZV7" s="20"/>
      <c r="FZW7" s="20"/>
      <c r="FZX7" s="20"/>
      <c r="FZY7" s="20"/>
      <c r="FZZ7" s="20"/>
      <c r="GAA7" s="20"/>
      <c r="GAB7" s="20"/>
      <c r="GAC7" s="20"/>
      <c r="GAD7" s="20"/>
      <c r="GAE7" s="20"/>
      <c r="GAF7" s="20"/>
      <c r="GAG7" s="20"/>
      <c r="GAH7" s="20"/>
      <c r="GAI7" s="20"/>
      <c r="GAJ7" s="20"/>
      <c r="GAK7" s="20"/>
      <c r="GAL7" s="20"/>
      <c r="GAM7" s="20"/>
      <c r="GAN7" s="20"/>
      <c r="GAO7" s="20"/>
      <c r="GAP7" s="20"/>
      <c r="GAQ7" s="20"/>
      <c r="GAR7" s="20"/>
      <c r="GAS7" s="20"/>
      <c r="GAT7" s="20"/>
      <c r="GAU7" s="20"/>
      <c r="GAV7" s="20"/>
      <c r="GAW7" s="20"/>
      <c r="GAX7" s="20"/>
      <c r="GAY7" s="20"/>
      <c r="GAZ7" s="20"/>
      <c r="GBA7" s="20"/>
      <c r="GBB7" s="20"/>
      <c r="GBC7" s="20"/>
      <c r="GBD7" s="20"/>
      <c r="GBE7" s="20"/>
      <c r="GBF7" s="20"/>
      <c r="GBG7" s="20"/>
      <c r="GBH7" s="20"/>
      <c r="GBI7" s="20"/>
      <c r="GBJ7" s="20"/>
      <c r="GBK7" s="20"/>
      <c r="GBL7" s="20"/>
      <c r="GBM7" s="20"/>
      <c r="GBN7" s="20"/>
      <c r="GBO7" s="20"/>
      <c r="GBP7" s="20"/>
      <c r="GBQ7" s="20"/>
      <c r="GBR7" s="20"/>
      <c r="GBS7" s="20"/>
      <c r="GBT7" s="20"/>
      <c r="GBU7" s="20"/>
      <c r="GBV7" s="20"/>
      <c r="GBW7" s="20"/>
      <c r="GBX7" s="20"/>
      <c r="GBY7" s="20"/>
      <c r="GBZ7" s="20"/>
      <c r="GCA7" s="20"/>
      <c r="GCB7" s="20"/>
      <c r="GCC7" s="20"/>
      <c r="GCD7" s="20"/>
      <c r="GCE7" s="20"/>
      <c r="GCF7" s="20"/>
      <c r="GCG7" s="20"/>
      <c r="GCH7" s="20"/>
      <c r="GCI7" s="20"/>
      <c r="GCJ7" s="20"/>
      <c r="GCK7" s="20"/>
      <c r="GCL7" s="20"/>
      <c r="GCM7" s="20"/>
      <c r="GCN7" s="20"/>
      <c r="GCO7" s="20"/>
      <c r="GCP7" s="20"/>
      <c r="GCQ7" s="20"/>
      <c r="GCR7" s="20"/>
      <c r="GCS7" s="20"/>
      <c r="GCT7" s="20"/>
      <c r="GCU7" s="20"/>
      <c r="GCV7" s="20"/>
      <c r="GCW7" s="20"/>
      <c r="GCX7" s="20"/>
      <c r="GCY7" s="20"/>
      <c r="GCZ7" s="20"/>
      <c r="GDA7" s="20"/>
      <c r="GDB7" s="20"/>
      <c r="GDC7" s="20"/>
      <c r="GDD7" s="20"/>
      <c r="GDE7" s="20"/>
      <c r="GDF7" s="20"/>
      <c r="GDG7" s="20"/>
      <c r="GDH7" s="20"/>
      <c r="GDI7" s="20"/>
      <c r="GDJ7" s="20"/>
      <c r="GDK7" s="20"/>
      <c r="GDL7" s="20"/>
      <c r="GDM7" s="20"/>
      <c r="GDN7" s="20"/>
      <c r="GDO7" s="20"/>
      <c r="GDP7" s="20"/>
      <c r="GDQ7" s="20"/>
      <c r="GDR7" s="20"/>
      <c r="GDS7" s="20"/>
      <c r="GDT7" s="20"/>
      <c r="GDU7" s="20"/>
      <c r="GDV7" s="20"/>
      <c r="GDW7" s="20"/>
      <c r="GDX7" s="20"/>
      <c r="GDY7" s="20"/>
      <c r="GDZ7" s="20"/>
      <c r="GEA7" s="20"/>
      <c r="GEB7" s="20"/>
      <c r="GEC7" s="20"/>
      <c r="GED7" s="20"/>
      <c r="GEE7" s="20"/>
      <c r="GEF7" s="20"/>
      <c r="GEG7" s="20"/>
      <c r="GEH7" s="20"/>
      <c r="GEI7" s="20"/>
      <c r="GEJ7" s="20"/>
      <c r="GEK7" s="20"/>
      <c r="GEL7" s="20"/>
      <c r="GEM7" s="20"/>
      <c r="GEN7" s="20"/>
      <c r="GEO7" s="20"/>
      <c r="GEP7" s="20"/>
      <c r="GEQ7" s="20"/>
      <c r="GER7" s="20"/>
      <c r="GES7" s="20"/>
      <c r="GET7" s="20"/>
      <c r="GEU7" s="20"/>
      <c r="GEV7" s="20"/>
      <c r="GEW7" s="20"/>
      <c r="GEX7" s="20"/>
      <c r="GEY7" s="20"/>
      <c r="GEZ7" s="20"/>
      <c r="GFA7" s="20"/>
      <c r="GFB7" s="20"/>
      <c r="GFC7" s="20"/>
      <c r="GFD7" s="20"/>
      <c r="GFE7" s="20"/>
      <c r="GFF7" s="20"/>
      <c r="GFG7" s="20"/>
      <c r="GFH7" s="20"/>
      <c r="GFI7" s="20"/>
      <c r="GFJ7" s="20"/>
      <c r="GFK7" s="20"/>
      <c r="GFL7" s="20"/>
      <c r="GFM7" s="20"/>
      <c r="GFN7" s="20"/>
      <c r="GFO7" s="20"/>
      <c r="GFP7" s="20"/>
      <c r="GFQ7" s="20"/>
      <c r="GFR7" s="20"/>
      <c r="GFS7" s="20"/>
      <c r="GFT7" s="20"/>
      <c r="GFU7" s="20"/>
      <c r="GFV7" s="20"/>
      <c r="GFW7" s="20"/>
      <c r="GFX7" s="20"/>
      <c r="GFY7" s="20"/>
      <c r="GFZ7" s="20"/>
      <c r="GGA7" s="20"/>
      <c r="GGB7" s="20"/>
      <c r="GGC7" s="20"/>
      <c r="GGD7" s="20"/>
      <c r="GGE7" s="20"/>
      <c r="GGF7" s="20"/>
      <c r="GGG7" s="20"/>
      <c r="GGH7" s="20"/>
      <c r="GGI7" s="20"/>
      <c r="GGJ7" s="20"/>
      <c r="GGK7" s="20"/>
      <c r="GGL7" s="20"/>
      <c r="GGM7" s="20"/>
      <c r="GGN7" s="20"/>
      <c r="GGO7" s="20"/>
      <c r="GGP7" s="20"/>
      <c r="GGQ7" s="20"/>
      <c r="GGR7" s="20"/>
      <c r="GGS7" s="20"/>
      <c r="GGT7" s="20"/>
      <c r="GGU7" s="20"/>
      <c r="GGV7" s="20"/>
      <c r="GGW7" s="20"/>
      <c r="GGX7" s="20"/>
      <c r="GGY7" s="20"/>
      <c r="GGZ7" s="20"/>
      <c r="GHA7" s="20"/>
      <c r="GHB7" s="20"/>
      <c r="GHC7" s="20"/>
      <c r="GHD7" s="20"/>
      <c r="GHE7" s="20"/>
      <c r="GHF7" s="20"/>
      <c r="GHG7" s="20"/>
      <c r="GHH7" s="20"/>
      <c r="GHI7" s="20"/>
      <c r="GHJ7" s="20"/>
      <c r="GHK7" s="20"/>
      <c r="GHL7" s="20"/>
      <c r="GHM7" s="20"/>
      <c r="GHN7" s="20"/>
      <c r="GHO7" s="20"/>
      <c r="GHP7" s="20"/>
      <c r="GHQ7" s="20"/>
      <c r="GHR7" s="20"/>
      <c r="GHS7" s="20"/>
      <c r="GHT7" s="20"/>
      <c r="GHU7" s="20"/>
      <c r="GHV7" s="20"/>
      <c r="GHW7" s="20"/>
      <c r="GHX7" s="20"/>
      <c r="GHY7" s="20"/>
      <c r="GHZ7" s="20"/>
      <c r="GIA7" s="20"/>
      <c r="GIB7" s="20"/>
      <c r="GIC7" s="20"/>
      <c r="GID7" s="20"/>
      <c r="GIE7" s="20"/>
      <c r="GIF7" s="20"/>
      <c r="GIG7" s="20"/>
      <c r="GIH7" s="20"/>
      <c r="GII7" s="20"/>
      <c r="GIJ7" s="20"/>
      <c r="GIK7" s="20"/>
      <c r="GIL7" s="20"/>
      <c r="GIM7" s="20"/>
      <c r="GIN7" s="20"/>
      <c r="GIO7" s="20"/>
      <c r="GIP7" s="20"/>
      <c r="GIQ7" s="20"/>
      <c r="GIR7" s="20"/>
      <c r="GIS7" s="20"/>
      <c r="GIT7" s="20"/>
      <c r="GIU7" s="20"/>
      <c r="GIV7" s="20"/>
      <c r="GIW7" s="20"/>
      <c r="GIX7" s="20"/>
      <c r="GIY7" s="20"/>
      <c r="GIZ7" s="20"/>
      <c r="GJA7" s="20"/>
      <c r="GJB7" s="20"/>
      <c r="GJC7" s="20"/>
      <c r="GJD7" s="20"/>
      <c r="GJE7" s="20"/>
      <c r="GJF7" s="20"/>
      <c r="GJG7" s="20"/>
      <c r="GJH7" s="20"/>
      <c r="GJI7" s="20"/>
      <c r="GJJ7" s="20"/>
      <c r="GJK7" s="20"/>
      <c r="GJL7" s="20"/>
      <c r="GJM7" s="20"/>
      <c r="GJN7" s="20"/>
      <c r="GJO7" s="20"/>
      <c r="GJP7" s="20"/>
      <c r="GJQ7" s="20"/>
      <c r="GJR7" s="20"/>
      <c r="GJS7" s="20"/>
      <c r="GJT7" s="20"/>
      <c r="GJU7" s="20"/>
      <c r="GJV7" s="20"/>
      <c r="GJW7" s="20"/>
      <c r="GJX7" s="20"/>
      <c r="GJY7" s="20"/>
      <c r="GJZ7" s="20"/>
      <c r="GKA7" s="20"/>
      <c r="GKB7" s="20"/>
      <c r="GKC7" s="20"/>
      <c r="GKD7" s="20"/>
      <c r="GKE7" s="20"/>
      <c r="GKF7" s="20"/>
      <c r="GKG7" s="20"/>
      <c r="GKH7" s="20"/>
      <c r="GKI7" s="20"/>
      <c r="GKJ7" s="20"/>
      <c r="GKK7" s="20"/>
      <c r="GKL7" s="20"/>
      <c r="GKM7" s="20"/>
      <c r="GKN7" s="20"/>
      <c r="GKO7" s="20"/>
      <c r="GKP7" s="20"/>
      <c r="GKQ7" s="20"/>
      <c r="GKR7" s="20"/>
      <c r="GKS7" s="20"/>
      <c r="GKT7" s="20"/>
      <c r="GKU7" s="20"/>
      <c r="GKV7" s="20"/>
      <c r="GKW7" s="20"/>
      <c r="GKX7" s="20"/>
      <c r="GKY7" s="20"/>
      <c r="GKZ7" s="20"/>
      <c r="GLA7" s="20"/>
      <c r="GLB7" s="20"/>
      <c r="GLC7" s="20"/>
      <c r="GLD7" s="20"/>
      <c r="GLE7" s="20"/>
      <c r="GLF7" s="20"/>
      <c r="GLG7" s="20"/>
      <c r="GLH7" s="20"/>
      <c r="GLI7" s="20"/>
      <c r="GLJ7" s="20"/>
      <c r="GLK7" s="20"/>
      <c r="GLL7" s="20"/>
      <c r="GLM7" s="20"/>
      <c r="GLN7" s="20"/>
      <c r="GLO7" s="20"/>
      <c r="GLP7" s="20"/>
      <c r="GLQ7" s="20"/>
      <c r="GLR7" s="20"/>
      <c r="GLS7" s="20"/>
      <c r="GLT7" s="20"/>
      <c r="GLU7" s="20"/>
      <c r="GLV7" s="20"/>
      <c r="GLW7" s="20"/>
      <c r="GLX7" s="20"/>
      <c r="GLY7" s="20"/>
      <c r="GLZ7" s="20"/>
      <c r="GMA7" s="20"/>
      <c r="GMB7" s="20"/>
      <c r="GMC7" s="20"/>
      <c r="GMD7" s="20"/>
      <c r="GME7" s="20"/>
      <c r="GMF7" s="20"/>
      <c r="GMG7" s="20"/>
      <c r="GMH7" s="20"/>
      <c r="GMI7" s="20"/>
      <c r="GMJ7" s="20"/>
      <c r="GMK7" s="20"/>
      <c r="GML7" s="20"/>
      <c r="GMM7" s="20"/>
      <c r="GMN7" s="20"/>
      <c r="GMO7" s="20"/>
      <c r="GMP7" s="20"/>
      <c r="GMQ7" s="20"/>
      <c r="GMR7" s="20"/>
      <c r="GMS7" s="20"/>
      <c r="GMT7" s="20"/>
      <c r="GMU7" s="20"/>
      <c r="GMV7" s="20"/>
      <c r="GMW7" s="20"/>
      <c r="GMX7" s="20"/>
      <c r="GMY7" s="20"/>
      <c r="GMZ7" s="20"/>
      <c r="GNA7" s="20"/>
      <c r="GNB7" s="20"/>
      <c r="GNC7" s="20"/>
      <c r="GND7" s="20"/>
      <c r="GNE7" s="20"/>
      <c r="GNF7" s="20"/>
      <c r="GNG7" s="20"/>
      <c r="GNH7" s="20"/>
      <c r="GNI7" s="20"/>
      <c r="GNJ7" s="20"/>
      <c r="GNK7" s="20"/>
      <c r="GNL7" s="20"/>
      <c r="GNM7" s="20"/>
      <c r="GNN7" s="20"/>
      <c r="GNO7" s="20"/>
      <c r="GNP7" s="20"/>
      <c r="GNQ7" s="20"/>
      <c r="GNR7" s="20"/>
      <c r="GNS7" s="20"/>
      <c r="GNT7" s="20"/>
      <c r="GNU7" s="20"/>
      <c r="GNV7" s="20"/>
      <c r="GNW7" s="20"/>
      <c r="GNX7" s="20"/>
      <c r="GNY7" s="20"/>
      <c r="GNZ7" s="20"/>
      <c r="GOA7" s="20"/>
      <c r="GOB7" s="20"/>
      <c r="GOC7" s="20"/>
      <c r="GOD7" s="20"/>
      <c r="GOE7" s="20"/>
      <c r="GOF7" s="20"/>
      <c r="GOG7" s="20"/>
      <c r="GOH7" s="20"/>
      <c r="GOI7" s="20"/>
      <c r="GOJ7" s="20"/>
      <c r="GOK7" s="20"/>
      <c r="GOL7" s="20"/>
      <c r="GOM7" s="20"/>
      <c r="GON7" s="20"/>
      <c r="GOO7" s="20"/>
      <c r="GOP7" s="20"/>
      <c r="GOQ7" s="20"/>
      <c r="GOR7" s="20"/>
      <c r="GOS7" s="20"/>
      <c r="GOT7" s="20"/>
      <c r="GOU7" s="20"/>
      <c r="GOV7" s="20"/>
      <c r="GOW7" s="20"/>
      <c r="GOX7" s="20"/>
      <c r="GOY7" s="20"/>
      <c r="GOZ7" s="20"/>
      <c r="GPA7" s="20"/>
      <c r="GPB7" s="20"/>
      <c r="GPC7" s="20"/>
      <c r="GPD7" s="20"/>
      <c r="GPE7" s="20"/>
      <c r="GPF7" s="20"/>
      <c r="GPG7" s="20"/>
      <c r="GPH7" s="20"/>
      <c r="GPI7" s="20"/>
      <c r="GPJ7" s="20"/>
      <c r="GPK7" s="20"/>
      <c r="GPL7" s="20"/>
      <c r="GPM7" s="20"/>
      <c r="GPN7" s="20"/>
      <c r="GPO7" s="20"/>
      <c r="GPP7" s="20"/>
      <c r="GPQ7" s="20"/>
      <c r="GPR7" s="20"/>
      <c r="GPS7" s="20"/>
      <c r="GPT7" s="20"/>
      <c r="GPU7" s="20"/>
      <c r="GPV7" s="20"/>
      <c r="GPW7" s="20"/>
      <c r="GPX7" s="20"/>
      <c r="GPY7" s="20"/>
      <c r="GPZ7" s="20"/>
      <c r="GQA7" s="20"/>
      <c r="GQB7" s="20"/>
      <c r="GQC7" s="20"/>
      <c r="GQD7" s="20"/>
      <c r="GQE7" s="20"/>
      <c r="GQF7" s="20"/>
      <c r="GQG7" s="20"/>
      <c r="GQH7" s="20"/>
      <c r="GQI7" s="20"/>
      <c r="GQJ7" s="20"/>
      <c r="GQK7" s="20"/>
      <c r="GQL7" s="20"/>
      <c r="GQM7" s="20"/>
      <c r="GQN7" s="20"/>
      <c r="GQO7" s="20"/>
      <c r="GQP7" s="20"/>
      <c r="GQQ7" s="20"/>
      <c r="GQR7" s="20"/>
      <c r="GQS7" s="20"/>
      <c r="GQT7" s="20"/>
      <c r="GQU7" s="20"/>
      <c r="GQV7" s="20"/>
      <c r="GQW7" s="20"/>
      <c r="GQX7" s="20"/>
      <c r="GQY7" s="20"/>
      <c r="GQZ7" s="20"/>
      <c r="GRA7" s="20"/>
      <c r="GRB7" s="20"/>
      <c r="GRC7" s="20"/>
      <c r="GRD7" s="20"/>
      <c r="GRE7" s="20"/>
      <c r="GRF7" s="20"/>
      <c r="GRG7" s="20"/>
      <c r="GRH7" s="20"/>
      <c r="GRI7" s="20"/>
      <c r="GRJ7" s="20"/>
      <c r="GRK7" s="20"/>
      <c r="GRL7" s="20"/>
      <c r="GRM7" s="20"/>
      <c r="GRN7" s="20"/>
      <c r="GRO7" s="20"/>
      <c r="GRP7" s="20"/>
      <c r="GRQ7" s="20"/>
      <c r="GRR7" s="20"/>
      <c r="GRS7" s="20"/>
      <c r="GRT7" s="20"/>
      <c r="GRU7" s="20"/>
      <c r="GRV7" s="20"/>
      <c r="GRW7" s="20"/>
      <c r="GRX7" s="20"/>
      <c r="GRY7" s="20"/>
      <c r="GRZ7" s="20"/>
      <c r="GSA7" s="20"/>
      <c r="GSB7" s="20"/>
      <c r="GSC7" s="20"/>
      <c r="GSD7" s="20"/>
      <c r="GSE7" s="20"/>
      <c r="GSF7" s="20"/>
      <c r="GSG7" s="20"/>
      <c r="GSH7" s="20"/>
      <c r="GSI7" s="20"/>
      <c r="GSJ7" s="20"/>
      <c r="GSK7" s="20"/>
      <c r="GSL7" s="20"/>
      <c r="GSM7" s="20"/>
      <c r="GSN7" s="20"/>
      <c r="GSO7" s="20"/>
      <c r="GSP7" s="20"/>
      <c r="GSQ7" s="20"/>
      <c r="GSR7" s="20"/>
      <c r="GSS7" s="20"/>
      <c r="GST7" s="20"/>
      <c r="GSU7" s="20"/>
      <c r="GSV7" s="20"/>
      <c r="GSW7" s="20"/>
      <c r="GSX7" s="20"/>
      <c r="GSY7" s="20"/>
      <c r="GSZ7" s="20"/>
      <c r="GTA7" s="20"/>
      <c r="GTB7" s="20"/>
      <c r="GTC7" s="20"/>
      <c r="GTD7" s="20"/>
      <c r="GTE7" s="20"/>
      <c r="GTF7" s="20"/>
      <c r="GTG7" s="20"/>
      <c r="GTH7" s="20"/>
      <c r="GTI7" s="20"/>
      <c r="GTJ7" s="20"/>
      <c r="GTK7" s="20"/>
      <c r="GTL7" s="20"/>
      <c r="GTM7" s="20"/>
      <c r="GTN7" s="20"/>
      <c r="GTO7" s="20"/>
      <c r="GTP7" s="20"/>
      <c r="GTQ7" s="20"/>
      <c r="GTR7" s="20"/>
      <c r="GTS7" s="20"/>
      <c r="GTT7" s="20"/>
      <c r="GTU7" s="20"/>
      <c r="GTV7" s="20"/>
      <c r="GTW7" s="20"/>
      <c r="GTX7" s="20"/>
      <c r="GTY7" s="20"/>
      <c r="GTZ7" s="20"/>
      <c r="GUA7" s="20"/>
      <c r="GUB7" s="20"/>
      <c r="GUC7" s="20"/>
      <c r="GUD7" s="20"/>
      <c r="GUE7" s="20"/>
      <c r="GUF7" s="20"/>
      <c r="GUG7" s="20"/>
      <c r="GUH7" s="20"/>
      <c r="GUI7" s="20"/>
      <c r="GUJ7" s="20"/>
      <c r="GUK7" s="20"/>
      <c r="GUL7" s="20"/>
      <c r="GUM7" s="20"/>
      <c r="GUN7" s="20"/>
      <c r="GUO7" s="20"/>
      <c r="GUP7" s="20"/>
      <c r="GUQ7" s="20"/>
      <c r="GUR7" s="20"/>
      <c r="GUS7" s="20"/>
      <c r="GUT7" s="20"/>
      <c r="GUU7" s="20"/>
      <c r="GUV7" s="20"/>
      <c r="GUW7" s="20"/>
      <c r="GUX7" s="20"/>
      <c r="GUY7" s="20"/>
      <c r="GUZ7" s="20"/>
      <c r="GVA7" s="20"/>
      <c r="GVB7" s="20"/>
      <c r="GVC7" s="20"/>
      <c r="GVD7" s="20"/>
      <c r="GVE7" s="20"/>
      <c r="GVF7" s="20"/>
      <c r="GVG7" s="20"/>
      <c r="GVH7" s="20"/>
      <c r="GVI7" s="20"/>
      <c r="GVJ7" s="20"/>
      <c r="GVK7" s="20"/>
      <c r="GVL7" s="20"/>
      <c r="GVM7" s="20"/>
      <c r="GVN7" s="20"/>
      <c r="GVO7" s="20"/>
      <c r="GVP7" s="20"/>
      <c r="GVQ7" s="20"/>
      <c r="GVR7" s="20"/>
      <c r="GVS7" s="20"/>
      <c r="GVT7" s="20"/>
      <c r="GVU7" s="20"/>
      <c r="GVV7" s="20"/>
      <c r="GVW7" s="20"/>
      <c r="GVX7" s="20"/>
      <c r="GVY7" s="20"/>
      <c r="GVZ7" s="20"/>
      <c r="GWA7" s="20"/>
      <c r="GWB7" s="20"/>
      <c r="GWC7" s="20"/>
      <c r="GWD7" s="20"/>
      <c r="GWE7" s="20"/>
      <c r="GWF7" s="20"/>
      <c r="GWG7" s="20"/>
      <c r="GWH7" s="20"/>
      <c r="GWI7" s="20"/>
      <c r="GWJ7" s="20"/>
      <c r="GWK7" s="20"/>
      <c r="GWL7" s="20"/>
      <c r="GWM7" s="20"/>
      <c r="GWN7" s="20"/>
      <c r="GWO7" s="20"/>
      <c r="GWP7" s="20"/>
      <c r="GWQ7" s="20"/>
      <c r="GWR7" s="20"/>
      <c r="GWS7" s="20"/>
      <c r="GWT7" s="20"/>
      <c r="GWU7" s="20"/>
      <c r="GWV7" s="20"/>
      <c r="GWW7" s="20"/>
      <c r="GWX7" s="20"/>
      <c r="GWY7" s="20"/>
      <c r="GWZ7" s="20"/>
      <c r="GXA7" s="20"/>
      <c r="GXB7" s="20"/>
      <c r="GXC7" s="20"/>
      <c r="GXD7" s="20"/>
      <c r="GXE7" s="20"/>
      <c r="GXF7" s="20"/>
      <c r="GXG7" s="20"/>
      <c r="GXH7" s="20"/>
      <c r="GXI7" s="20"/>
      <c r="GXJ7" s="20"/>
      <c r="GXK7" s="20"/>
      <c r="GXL7" s="20"/>
      <c r="GXM7" s="20"/>
      <c r="GXN7" s="20"/>
      <c r="GXO7" s="20"/>
      <c r="GXP7" s="20"/>
      <c r="GXQ7" s="20"/>
      <c r="GXR7" s="20"/>
      <c r="GXS7" s="20"/>
      <c r="GXT7" s="20"/>
      <c r="GXU7" s="20"/>
      <c r="GXV7" s="20"/>
      <c r="GXW7" s="20"/>
      <c r="GXX7" s="20"/>
      <c r="GXY7" s="20"/>
      <c r="GXZ7" s="20"/>
      <c r="GYA7" s="20"/>
      <c r="GYB7" s="20"/>
      <c r="GYC7" s="20"/>
      <c r="GYD7" s="20"/>
      <c r="GYE7" s="20"/>
      <c r="GYF7" s="20"/>
      <c r="GYG7" s="20"/>
      <c r="GYH7" s="20"/>
      <c r="GYI7" s="20"/>
      <c r="GYJ7" s="20"/>
      <c r="GYK7" s="20"/>
      <c r="GYL7" s="20"/>
      <c r="GYM7" s="20"/>
      <c r="GYN7" s="20"/>
      <c r="GYO7" s="20"/>
      <c r="GYP7" s="20"/>
      <c r="GYQ7" s="20"/>
      <c r="GYR7" s="20"/>
      <c r="GYS7" s="20"/>
      <c r="GYT7" s="20"/>
      <c r="GYU7" s="20"/>
      <c r="GYV7" s="20"/>
      <c r="GYW7" s="20"/>
      <c r="GYX7" s="20"/>
      <c r="GYY7" s="20"/>
      <c r="GYZ7" s="20"/>
      <c r="GZA7" s="20"/>
      <c r="GZB7" s="20"/>
      <c r="GZC7" s="20"/>
      <c r="GZD7" s="20"/>
      <c r="GZE7" s="20"/>
      <c r="GZF7" s="20"/>
      <c r="GZG7" s="20"/>
      <c r="GZH7" s="20"/>
      <c r="GZI7" s="20"/>
      <c r="GZJ7" s="20"/>
      <c r="GZK7" s="20"/>
      <c r="GZL7" s="20"/>
      <c r="GZM7" s="20"/>
      <c r="GZN7" s="20"/>
      <c r="GZO7" s="20"/>
      <c r="GZP7" s="20"/>
      <c r="GZQ7" s="20"/>
      <c r="GZR7" s="20"/>
      <c r="GZS7" s="20"/>
      <c r="GZT7" s="20"/>
      <c r="GZU7" s="20"/>
      <c r="GZV7" s="20"/>
      <c r="GZW7" s="20"/>
      <c r="GZX7" s="20"/>
      <c r="GZY7" s="20"/>
      <c r="GZZ7" s="20"/>
      <c r="HAA7" s="20"/>
      <c r="HAB7" s="20"/>
      <c r="HAC7" s="20"/>
      <c r="HAD7" s="20"/>
      <c r="HAE7" s="20"/>
      <c r="HAF7" s="20"/>
      <c r="HAG7" s="20"/>
      <c r="HAH7" s="20"/>
      <c r="HAI7" s="20"/>
      <c r="HAJ7" s="20"/>
      <c r="HAK7" s="20"/>
      <c r="HAL7" s="20"/>
      <c r="HAM7" s="20"/>
      <c r="HAN7" s="20"/>
      <c r="HAO7" s="20"/>
      <c r="HAP7" s="20"/>
      <c r="HAQ7" s="20"/>
      <c r="HAR7" s="20"/>
      <c r="HAS7" s="20"/>
      <c r="HAT7" s="20"/>
      <c r="HAU7" s="20"/>
      <c r="HAV7" s="20"/>
      <c r="HAW7" s="20"/>
      <c r="HAX7" s="20"/>
      <c r="HAY7" s="20"/>
      <c r="HAZ7" s="20"/>
      <c r="HBA7" s="20"/>
      <c r="HBB7" s="20"/>
      <c r="HBC7" s="20"/>
      <c r="HBD7" s="20"/>
      <c r="HBE7" s="20"/>
      <c r="HBF7" s="20"/>
      <c r="HBG7" s="20"/>
      <c r="HBH7" s="20"/>
      <c r="HBI7" s="20"/>
      <c r="HBJ7" s="20"/>
      <c r="HBK7" s="20"/>
      <c r="HBL7" s="20"/>
      <c r="HBM7" s="20"/>
      <c r="HBN7" s="20"/>
      <c r="HBO7" s="20"/>
      <c r="HBP7" s="20"/>
      <c r="HBQ7" s="20"/>
      <c r="HBR7" s="20"/>
      <c r="HBS7" s="20"/>
      <c r="HBT7" s="20"/>
      <c r="HBU7" s="20"/>
      <c r="HBV7" s="20"/>
      <c r="HBW7" s="20"/>
      <c r="HBX7" s="20"/>
      <c r="HBY7" s="20"/>
      <c r="HBZ7" s="20"/>
      <c r="HCA7" s="20"/>
      <c r="HCB7" s="20"/>
      <c r="HCC7" s="20"/>
      <c r="HCD7" s="20"/>
      <c r="HCE7" s="20"/>
      <c r="HCF7" s="20"/>
      <c r="HCG7" s="20"/>
      <c r="HCH7" s="20"/>
      <c r="HCI7" s="20"/>
      <c r="HCJ7" s="20"/>
      <c r="HCK7" s="20"/>
      <c r="HCL7" s="20"/>
      <c r="HCM7" s="20"/>
      <c r="HCN7" s="20"/>
      <c r="HCO7" s="20"/>
      <c r="HCP7" s="20"/>
      <c r="HCQ7" s="20"/>
      <c r="HCR7" s="20"/>
      <c r="HCS7" s="20"/>
      <c r="HCT7" s="20"/>
      <c r="HCU7" s="20"/>
      <c r="HCV7" s="20"/>
      <c r="HCW7" s="20"/>
      <c r="HCX7" s="20"/>
      <c r="HCY7" s="20"/>
      <c r="HCZ7" s="20"/>
      <c r="HDA7" s="20"/>
      <c r="HDB7" s="20"/>
      <c r="HDC7" s="20"/>
      <c r="HDD7" s="20"/>
      <c r="HDE7" s="20"/>
      <c r="HDF7" s="20"/>
      <c r="HDG7" s="20"/>
      <c r="HDH7" s="20"/>
      <c r="HDI7" s="20"/>
      <c r="HDJ7" s="20"/>
      <c r="HDK7" s="20"/>
      <c r="HDL7" s="20"/>
      <c r="HDM7" s="20"/>
      <c r="HDN7" s="20"/>
      <c r="HDO7" s="20"/>
      <c r="HDP7" s="20"/>
      <c r="HDQ7" s="20"/>
      <c r="HDR7" s="20"/>
      <c r="HDS7" s="20"/>
      <c r="HDT7" s="20"/>
      <c r="HDU7" s="20"/>
      <c r="HDV7" s="20"/>
      <c r="HDW7" s="20"/>
      <c r="HDX7" s="20"/>
      <c r="HDY7" s="20"/>
      <c r="HDZ7" s="20"/>
      <c r="HEA7" s="20"/>
      <c r="HEB7" s="20"/>
      <c r="HEC7" s="20"/>
      <c r="HED7" s="20"/>
      <c r="HEE7" s="20"/>
      <c r="HEF7" s="20"/>
      <c r="HEG7" s="20"/>
      <c r="HEH7" s="20"/>
      <c r="HEI7" s="20"/>
      <c r="HEJ7" s="20"/>
      <c r="HEK7" s="20"/>
      <c r="HEL7" s="20"/>
      <c r="HEM7" s="20"/>
      <c r="HEN7" s="20"/>
      <c r="HEO7" s="20"/>
      <c r="HEP7" s="20"/>
      <c r="HEQ7" s="20"/>
      <c r="HER7" s="20"/>
      <c r="HES7" s="20"/>
      <c r="HET7" s="20"/>
      <c r="HEU7" s="20"/>
      <c r="HEV7" s="20"/>
      <c r="HEW7" s="20"/>
      <c r="HEX7" s="20"/>
      <c r="HEY7" s="20"/>
      <c r="HEZ7" s="20"/>
      <c r="HFA7" s="20"/>
      <c r="HFB7" s="20"/>
      <c r="HFC7" s="20"/>
      <c r="HFD7" s="20"/>
      <c r="HFE7" s="20"/>
      <c r="HFF7" s="20"/>
      <c r="HFG7" s="20"/>
      <c r="HFH7" s="20"/>
      <c r="HFI7" s="20"/>
      <c r="HFJ7" s="20"/>
      <c r="HFK7" s="20"/>
      <c r="HFL7" s="20"/>
      <c r="HFM7" s="20"/>
      <c r="HFN7" s="20"/>
      <c r="HFO7" s="20"/>
      <c r="HFP7" s="20"/>
      <c r="HFQ7" s="20"/>
      <c r="HFR7" s="20"/>
      <c r="HFS7" s="20"/>
      <c r="HFT7" s="20"/>
      <c r="HFU7" s="20"/>
      <c r="HFV7" s="20"/>
      <c r="HFW7" s="20"/>
      <c r="HFX7" s="20"/>
      <c r="HFY7" s="20"/>
      <c r="HFZ7" s="20"/>
      <c r="HGA7" s="20"/>
      <c r="HGB7" s="20"/>
      <c r="HGC7" s="20"/>
      <c r="HGD7" s="20"/>
      <c r="HGE7" s="20"/>
      <c r="HGF7" s="20"/>
      <c r="HGG7" s="20"/>
      <c r="HGH7" s="20"/>
      <c r="HGI7" s="20"/>
      <c r="HGJ7" s="20"/>
      <c r="HGK7" s="20"/>
      <c r="HGL7" s="20"/>
      <c r="HGM7" s="20"/>
      <c r="HGN7" s="20"/>
      <c r="HGO7" s="20"/>
      <c r="HGP7" s="20"/>
      <c r="HGQ7" s="20"/>
      <c r="HGR7" s="20"/>
      <c r="HGS7" s="20"/>
      <c r="HGT7" s="20"/>
      <c r="HGU7" s="20"/>
      <c r="HGV7" s="20"/>
      <c r="HGW7" s="20"/>
      <c r="HGX7" s="20"/>
      <c r="HGY7" s="20"/>
      <c r="HGZ7" s="20"/>
      <c r="HHA7" s="20"/>
      <c r="HHB7" s="20"/>
      <c r="HHC7" s="20"/>
      <c r="HHD7" s="20"/>
      <c r="HHE7" s="20"/>
      <c r="HHF7" s="20"/>
      <c r="HHG7" s="20"/>
      <c r="HHH7" s="20"/>
      <c r="HHI7" s="20"/>
      <c r="HHJ7" s="20"/>
      <c r="HHK7" s="20"/>
      <c r="HHL7" s="20"/>
      <c r="HHM7" s="20"/>
      <c r="HHN7" s="20"/>
      <c r="HHO7" s="20"/>
      <c r="HHP7" s="20"/>
      <c r="HHQ7" s="20"/>
      <c r="HHR7" s="20"/>
      <c r="HHS7" s="20"/>
      <c r="HHT7" s="20"/>
      <c r="HHU7" s="20"/>
      <c r="HHV7" s="20"/>
      <c r="HHW7" s="20"/>
      <c r="HHX7" s="20"/>
      <c r="HHY7" s="20"/>
      <c r="HHZ7" s="20"/>
      <c r="HIA7" s="20"/>
      <c r="HIB7" s="20"/>
      <c r="HIC7" s="20"/>
      <c r="HID7" s="20"/>
      <c r="HIE7" s="20"/>
      <c r="HIF7" s="20"/>
      <c r="HIG7" s="20"/>
      <c r="HIH7" s="20"/>
      <c r="HII7" s="20"/>
      <c r="HIJ7" s="20"/>
      <c r="HIK7" s="20"/>
      <c r="HIL7" s="20"/>
      <c r="HIM7" s="20"/>
      <c r="HIN7" s="20"/>
      <c r="HIO7" s="20"/>
      <c r="HIP7" s="20"/>
      <c r="HIQ7" s="20"/>
      <c r="HIR7" s="20"/>
      <c r="HIS7" s="20"/>
      <c r="HIT7" s="20"/>
      <c r="HIU7" s="20"/>
      <c r="HIV7" s="20"/>
      <c r="HIW7" s="20"/>
      <c r="HIX7" s="20"/>
      <c r="HIY7" s="20"/>
      <c r="HIZ7" s="20"/>
      <c r="HJA7" s="20"/>
      <c r="HJB7" s="20"/>
      <c r="HJC7" s="20"/>
      <c r="HJD7" s="20"/>
      <c r="HJE7" s="20"/>
      <c r="HJF7" s="20"/>
      <c r="HJG7" s="20"/>
      <c r="HJH7" s="20"/>
      <c r="HJI7" s="20"/>
      <c r="HJJ7" s="20"/>
      <c r="HJK7" s="20"/>
      <c r="HJL7" s="20"/>
      <c r="HJM7" s="20"/>
      <c r="HJN7" s="20"/>
      <c r="HJO7" s="20"/>
      <c r="HJP7" s="20"/>
      <c r="HJQ7" s="20"/>
      <c r="HJR7" s="20"/>
      <c r="HJS7" s="20"/>
      <c r="HJT7" s="20"/>
      <c r="HJU7" s="20"/>
      <c r="HJV7" s="20"/>
      <c r="HJW7" s="20"/>
      <c r="HJX7" s="20"/>
      <c r="HJY7" s="20"/>
      <c r="HJZ7" s="20"/>
      <c r="HKA7" s="20"/>
      <c r="HKB7" s="20"/>
      <c r="HKC7" s="20"/>
      <c r="HKD7" s="20"/>
      <c r="HKE7" s="20"/>
      <c r="HKF7" s="20"/>
      <c r="HKG7" s="20"/>
      <c r="HKH7" s="20"/>
      <c r="HKI7" s="20"/>
      <c r="HKJ7" s="20"/>
      <c r="HKK7" s="20"/>
      <c r="HKL7" s="20"/>
      <c r="HKM7" s="20"/>
      <c r="HKN7" s="20"/>
      <c r="HKO7" s="20"/>
      <c r="HKP7" s="20"/>
      <c r="HKQ7" s="20"/>
      <c r="HKR7" s="20"/>
      <c r="HKS7" s="20"/>
      <c r="HKT7" s="20"/>
      <c r="HKU7" s="20"/>
      <c r="HKV7" s="20"/>
      <c r="HKW7" s="20"/>
      <c r="HKX7" s="20"/>
      <c r="HKY7" s="20"/>
      <c r="HKZ7" s="20"/>
      <c r="HLA7" s="20"/>
      <c r="HLB7" s="20"/>
      <c r="HLC7" s="20"/>
      <c r="HLD7" s="20"/>
      <c r="HLE7" s="20"/>
      <c r="HLF7" s="20"/>
      <c r="HLG7" s="20"/>
      <c r="HLH7" s="20"/>
      <c r="HLI7" s="20"/>
      <c r="HLJ7" s="20"/>
      <c r="HLK7" s="20"/>
      <c r="HLL7" s="20"/>
      <c r="HLM7" s="20"/>
      <c r="HLN7" s="20"/>
      <c r="HLO7" s="20"/>
      <c r="HLP7" s="20"/>
      <c r="HLQ7" s="20"/>
      <c r="HLR7" s="20"/>
      <c r="HLS7" s="20"/>
      <c r="HLT7" s="20"/>
      <c r="HLU7" s="20"/>
      <c r="HLV7" s="20"/>
      <c r="HLW7" s="20"/>
      <c r="HLX7" s="20"/>
      <c r="HLY7" s="20"/>
      <c r="HLZ7" s="20"/>
      <c r="HMA7" s="20"/>
      <c r="HMB7" s="20"/>
      <c r="HMC7" s="20"/>
      <c r="HMD7" s="20"/>
      <c r="HME7" s="20"/>
      <c r="HMF7" s="20"/>
      <c r="HMG7" s="20"/>
      <c r="HMH7" s="20"/>
      <c r="HMI7" s="20"/>
      <c r="HMJ7" s="20"/>
      <c r="HMK7" s="20"/>
      <c r="HML7" s="20"/>
      <c r="HMM7" s="20"/>
      <c r="HMN7" s="20"/>
      <c r="HMO7" s="20"/>
      <c r="HMP7" s="20"/>
      <c r="HMQ7" s="20"/>
      <c r="HMR7" s="20"/>
      <c r="HMS7" s="20"/>
      <c r="HMT7" s="20"/>
      <c r="HMU7" s="20"/>
      <c r="HMV7" s="20"/>
      <c r="HMW7" s="20"/>
      <c r="HMX7" s="20"/>
      <c r="HMY7" s="20"/>
      <c r="HMZ7" s="20"/>
      <c r="HNA7" s="20"/>
      <c r="HNB7" s="20"/>
      <c r="HNC7" s="20"/>
      <c r="HND7" s="20"/>
      <c r="HNE7" s="20"/>
      <c r="HNF7" s="20"/>
      <c r="HNG7" s="20"/>
      <c r="HNH7" s="20"/>
      <c r="HNI7" s="20"/>
      <c r="HNJ7" s="20"/>
      <c r="HNK7" s="20"/>
      <c r="HNL7" s="20"/>
      <c r="HNM7" s="20"/>
      <c r="HNN7" s="20"/>
      <c r="HNO7" s="20"/>
      <c r="HNP7" s="20"/>
      <c r="HNQ7" s="20"/>
      <c r="HNR7" s="20"/>
      <c r="HNS7" s="20"/>
      <c r="HNT7" s="20"/>
      <c r="HNU7" s="20"/>
      <c r="HNV7" s="20"/>
      <c r="HNW7" s="20"/>
      <c r="HNX7" s="20"/>
      <c r="HNY7" s="20"/>
      <c r="HNZ7" s="20"/>
      <c r="HOA7" s="20"/>
      <c r="HOB7" s="20"/>
      <c r="HOC7" s="20"/>
      <c r="HOD7" s="20"/>
      <c r="HOE7" s="20"/>
      <c r="HOF7" s="20"/>
      <c r="HOG7" s="20"/>
      <c r="HOH7" s="20"/>
      <c r="HOI7" s="20"/>
      <c r="HOJ7" s="20"/>
      <c r="HOK7" s="20"/>
      <c r="HOL7" s="20"/>
      <c r="HOM7" s="20"/>
      <c r="HON7" s="20"/>
      <c r="HOO7" s="20"/>
      <c r="HOP7" s="20"/>
      <c r="HOQ7" s="20"/>
      <c r="HOR7" s="20"/>
      <c r="HOS7" s="20"/>
      <c r="HOT7" s="20"/>
      <c r="HOU7" s="20"/>
      <c r="HOV7" s="20"/>
      <c r="HOW7" s="20"/>
      <c r="HOX7" s="20"/>
      <c r="HOY7" s="20"/>
      <c r="HOZ7" s="20"/>
      <c r="HPA7" s="20"/>
      <c r="HPB7" s="20"/>
      <c r="HPC7" s="20"/>
      <c r="HPD7" s="20"/>
      <c r="HPE7" s="20"/>
      <c r="HPF7" s="20"/>
      <c r="HPG7" s="20"/>
      <c r="HPH7" s="20"/>
      <c r="HPI7" s="20"/>
      <c r="HPJ7" s="20"/>
      <c r="HPK7" s="20"/>
      <c r="HPL7" s="20"/>
      <c r="HPM7" s="20"/>
      <c r="HPN7" s="20"/>
      <c r="HPO7" s="20"/>
      <c r="HPP7" s="20"/>
      <c r="HPQ7" s="20"/>
      <c r="HPR7" s="20"/>
      <c r="HPS7" s="20"/>
      <c r="HPT7" s="20"/>
      <c r="HPU7" s="20"/>
      <c r="HPV7" s="20"/>
      <c r="HPW7" s="20"/>
      <c r="HPX7" s="20"/>
      <c r="HPY7" s="20"/>
      <c r="HPZ7" s="20"/>
      <c r="HQA7" s="20"/>
      <c r="HQB7" s="20"/>
      <c r="HQC7" s="20"/>
      <c r="HQD7" s="20"/>
      <c r="HQE7" s="20"/>
      <c r="HQF7" s="20"/>
      <c r="HQG7" s="20"/>
      <c r="HQH7" s="20"/>
      <c r="HQI7" s="20"/>
      <c r="HQJ7" s="20"/>
      <c r="HQK7" s="20"/>
      <c r="HQL7" s="20"/>
      <c r="HQM7" s="20"/>
      <c r="HQN7" s="20"/>
      <c r="HQO7" s="20"/>
      <c r="HQP7" s="20"/>
      <c r="HQQ7" s="20"/>
      <c r="HQR7" s="20"/>
      <c r="HQS7" s="20"/>
      <c r="HQT7" s="20"/>
      <c r="HQU7" s="20"/>
      <c r="HQV7" s="20"/>
      <c r="HQW7" s="20"/>
      <c r="HQX7" s="20"/>
      <c r="HQY7" s="20"/>
      <c r="HQZ7" s="20"/>
      <c r="HRA7" s="20"/>
      <c r="HRB7" s="20"/>
      <c r="HRC7" s="20"/>
      <c r="HRD7" s="20"/>
      <c r="HRE7" s="20"/>
      <c r="HRF7" s="20"/>
      <c r="HRG7" s="20"/>
      <c r="HRH7" s="20"/>
      <c r="HRI7" s="20"/>
      <c r="HRJ7" s="20"/>
      <c r="HRK7" s="20"/>
      <c r="HRL7" s="20"/>
      <c r="HRM7" s="20"/>
      <c r="HRN7" s="20"/>
      <c r="HRO7" s="20"/>
      <c r="HRP7" s="20"/>
      <c r="HRQ7" s="20"/>
      <c r="HRR7" s="20"/>
      <c r="HRS7" s="20"/>
      <c r="HRT7" s="20"/>
      <c r="HRU7" s="20"/>
      <c r="HRV7" s="20"/>
      <c r="HRW7" s="20"/>
      <c r="HRX7" s="20"/>
      <c r="HRY7" s="20"/>
      <c r="HRZ7" s="20"/>
      <c r="HSA7" s="20"/>
      <c r="HSB7" s="20"/>
      <c r="HSC7" s="20"/>
      <c r="HSD7" s="20"/>
      <c r="HSE7" s="20"/>
      <c r="HSF7" s="20"/>
      <c r="HSG7" s="20"/>
      <c r="HSH7" s="20"/>
      <c r="HSI7" s="20"/>
      <c r="HSJ7" s="20"/>
      <c r="HSK7" s="20"/>
      <c r="HSL7" s="20"/>
      <c r="HSM7" s="20"/>
      <c r="HSN7" s="20"/>
      <c r="HSO7" s="20"/>
      <c r="HSP7" s="20"/>
      <c r="HSQ7" s="20"/>
      <c r="HSR7" s="20"/>
      <c r="HSS7" s="20"/>
      <c r="HST7" s="20"/>
      <c r="HSU7" s="20"/>
      <c r="HSV7" s="20"/>
      <c r="HSW7" s="20"/>
      <c r="HSX7" s="20"/>
      <c r="HSY7" s="20"/>
      <c r="HSZ7" s="20"/>
      <c r="HTA7" s="20"/>
      <c r="HTB7" s="20"/>
      <c r="HTC7" s="20"/>
      <c r="HTD7" s="20"/>
      <c r="HTE7" s="20"/>
      <c r="HTF7" s="20"/>
      <c r="HTG7" s="20"/>
      <c r="HTH7" s="20"/>
      <c r="HTI7" s="20"/>
      <c r="HTJ7" s="20"/>
      <c r="HTK7" s="20"/>
      <c r="HTL7" s="20"/>
      <c r="HTM7" s="20"/>
      <c r="HTN7" s="20"/>
      <c r="HTO7" s="20"/>
      <c r="HTP7" s="20"/>
      <c r="HTQ7" s="20"/>
      <c r="HTR7" s="20"/>
      <c r="HTS7" s="20"/>
      <c r="HTT7" s="20"/>
      <c r="HTU7" s="20"/>
      <c r="HTV7" s="20"/>
      <c r="HTW7" s="20"/>
      <c r="HTX7" s="20"/>
      <c r="HTY7" s="20"/>
      <c r="HTZ7" s="20"/>
      <c r="HUA7" s="20"/>
      <c r="HUB7" s="20"/>
      <c r="HUC7" s="20"/>
      <c r="HUD7" s="20"/>
      <c r="HUE7" s="20"/>
      <c r="HUF7" s="20"/>
      <c r="HUG7" s="20"/>
      <c r="HUH7" s="20"/>
      <c r="HUI7" s="20"/>
      <c r="HUJ7" s="20"/>
      <c r="HUK7" s="20"/>
      <c r="HUL7" s="20"/>
      <c r="HUM7" s="20"/>
      <c r="HUN7" s="20"/>
      <c r="HUO7" s="20"/>
      <c r="HUP7" s="20"/>
      <c r="HUQ7" s="20"/>
      <c r="HUR7" s="20"/>
      <c r="HUS7" s="20"/>
      <c r="HUT7" s="20"/>
      <c r="HUU7" s="20"/>
      <c r="HUV7" s="20"/>
      <c r="HUW7" s="20"/>
      <c r="HUX7" s="20"/>
      <c r="HUY7" s="20"/>
      <c r="HUZ7" s="20"/>
      <c r="HVA7" s="20"/>
      <c r="HVB7" s="20"/>
      <c r="HVC7" s="20"/>
      <c r="HVD7" s="20"/>
      <c r="HVE7" s="20"/>
      <c r="HVF7" s="20"/>
      <c r="HVG7" s="20"/>
      <c r="HVH7" s="20"/>
      <c r="HVI7" s="20"/>
      <c r="HVJ7" s="20"/>
      <c r="HVK7" s="20"/>
      <c r="HVL7" s="20"/>
      <c r="HVM7" s="20"/>
      <c r="HVN7" s="20"/>
      <c r="HVO7" s="20"/>
      <c r="HVP7" s="20"/>
      <c r="HVQ7" s="20"/>
      <c r="HVR7" s="20"/>
      <c r="HVS7" s="20"/>
      <c r="HVT7" s="20"/>
      <c r="HVU7" s="20"/>
      <c r="HVV7" s="20"/>
      <c r="HVW7" s="20"/>
      <c r="HVX7" s="20"/>
      <c r="HVY7" s="20"/>
      <c r="HVZ7" s="20"/>
      <c r="HWA7" s="20"/>
      <c r="HWB7" s="20"/>
      <c r="HWC7" s="20"/>
      <c r="HWD7" s="20"/>
      <c r="HWE7" s="20"/>
      <c r="HWF7" s="20"/>
      <c r="HWG7" s="20"/>
      <c r="HWH7" s="20"/>
      <c r="HWI7" s="20"/>
      <c r="HWJ7" s="20"/>
      <c r="HWK7" s="20"/>
      <c r="HWL7" s="20"/>
      <c r="HWM7" s="20"/>
      <c r="HWN7" s="20"/>
      <c r="HWO7" s="20"/>
      <c r="HWP7" s="20"/>
      <c r="HWQ7" s="20"/>
      <c r="HWR7" s="20"/>
      <c r="HWS7" s="20"/>
      <c r="HWT7" s="20"/>
      <c r="HWU7" s="20"/>
      <c r="HWV7" s="20"/>
      <c r="HWW7" s="20"/>
      <c r="HWX7" s="20"/>
      <c r="HWY7" s="20"/>
      <c r="HWZ7" s="20"/>
      <c r="HXA7" s="20"/>
      <c r="HXB7" s="20"/>
      <c r="HXC7" s="20"/>
      <c r="HXD7" s="20"/>
      <c r="HXE7" s="20"/>
      <c r="HXF7" s="20"/>
      <c r="HXG7" s="20"/>
      <c r="HXH7" s="20"/>
      <c r="HXI7" s="20"/>
      <c r="HXJ7" s="20"/>
      <c r="HXK7" s="20"/>
      <c r="HXL7" s="20"/>
      <c r="HXM7" s="20"/>
      <c r="HXN7" s="20"/>
      <c r="HXO7" s="20"/>
      <c r="HXP7" s="20"/>
      <c r="HXQ7" s="20"/>
      <c r="HXR7" s="20"/>
      <c r="HXS7" s="20"/>
      <c r="HXT7" s="20"/>
      <c r="HXU7" s="20"/>
      <c r="HXV7" s="20"/>
      <c r="HXW7" s="20"/>
      <c r="HXX7" s="20"/>
      <c r="HXY7" s="20"/>
      <c r="HXZ7" s="20"/>
      <c r="HYA7" s="20"/>
      <c r="HYB7" s="20"/>
      <c r="HYC7" s="20"/>
      <c r="HYD7" s="20"/>
      <c r="HYE7" s="20"/>
      <c r="HYF7" s="20"/>
      <c r="HYG7" s="20"/>
      <c r="HYH7" s="20"/>
      <c r="HYI7" s="20"/>
      <c r="HYJ7" s="20"/>
      <c r="HYK7" s="20"/>
      <c r="HYL7" s="20"/>
      <c r="HYM7" s="20"/>
      <c r="HYN7" s="20"/>
      <c r="HYO7" s="20"/>
      <c r="HYP7" s="20"/>
      <c r="HYQ7" s="20"/>
      <c r="HYR7" s="20"/>
      <c r="HYS7" s="20"/>
      <c r="HYT7" s="20"/>
      <c r="HYU7" s="20"/>
      <c r="HYV7" s="20"/>
      <c r="HYW7" s="20"/>
      <c r="HYX7" s="20"/>
      <c r="HYY7" s="20"/>
      <c r="HYZ7" s="20"/>
      <c r="HZA7" s="20"/>
      <c r="HZB7" s="20"/>
      <c r="HZC7" s="20"/>
      <c r="HZD7" s="20"/>
      <c r="HZE7" s="20"/>
      <c r="HZF7" s="20"/>
      <c r="HZG7" s="20"/>
      <c r="HZH7" s="20"/>
      <c r="HZI7" s="20"/>
      <c r="HZJ7" s="20"/>
      <c r="HZK7" s="20"/>
      <c r="HZL7" s="20"/>
      <c r="HZM7" s="20"/>
      <c r="HZN7" s="20"/>
      <c r="HZO7" s="20"/>
      <c r="HZP7" s="20"/>
      <c r="HZQ7" s="20"/>
      <c r="HZR7" s="20"/>
      <c r="HZS7" s="20"/>
      <c r="HZT7" s="20"/>
      <c r="HZU7" s="20"/>
      <c r="HZV7" s="20"/>
      <c r="HZW7" s="20"/>
      <c r="HZX7" s="20"/>
      <c r="HZY7" s="20"/>
      <c r="HZZ7" s="20"/>
      <c r="IAA7" s="20"/>
      <c r="IAB7" s="20"/>
      <c r="IAC7" s="20"/>
      <c r="IAD7" s="20"/>
      <c r="IAE7" s="20"/>
      <c r="IAF7" s="20"/>
      <c r="IAG7" s="20"/>
      <c r="IAH7" s="20"/>
      <c r="IAI7" s="20"/>
      <c r="IAJ7" s="20"/>
      <c r="IAK7" s="20"/>
      <c r="IAL7" s="20"/>
      <c r="IAM7" s="20"/>
      <c r="IAN7" s="20"/>
      <c r="IAO7" s="20"/>
      <c r="IAP7" s="20"/>
      <c r="IAQ7" s="20"/>
      <c r="IAR7" s="20"/>
      <c r="IAS7" s="20"/>
      <c r="IAT7" s="20"/>
      <c r="IAU7" s="20"/>
      <c r="IAV7" s="20"/>
      <c r="IAW7" s="20"/>
      <c r="IAX7" s="20"/>
      <c r="IAY7" s="20"/>
      <c r="IAZ7" s="20"/>
      <c r="IBA7" s="20"/>
      <c r="IBB7" s="20"/>
      <c r="IBC7" s="20"/>
      <c r="IBD7" s="20"/>
      <c r="IBE7" s="20"/>
      <c r="IBF7" s="20"/>
      <c r="IBG7" s="20"/>
      <c r="IBH7" s="20"/>
      <c r="IBI7" s="20"/>
      <c r="IBJ7" s="20"/>
      <c r="IBK7" s="20"/>
      <c r="IBL7" s="20"/>
      <c r="IBM7" s="20"/>
      <c r="IBN7" s="20"/>
      <c r="IBO7" s="20"/>
      <c r="IBP7" s="20"/>
      <c r="IBQ7" s="20"/>
      <c r="IBR7" s="20"/>
      <c r="IBS7" s="20"/>
      <c r="IBT7" s="20"/>
      <c r="IBU7" s="20"/>
      <c r="IBV7" s="20"/>
      <c r="IBW7" s="20"/>
      <c r="IBX7" s="20"/>
      <c r="IBY7" s="20"/>
      <c r="IBZ7" s="20"/>
      <c r="ICA7" s="20"/>
      <c r="ICB7" s="20"/>
      <c r="ICC7" s="20"/>
      <c r="ICD7" s="20"/>
      <c r="ICE7" s="20"/>
      <c r="ICF7" s="20"/>
      <c r="ICG7" s="20"/>
      <c r="ICH7" s="20"/>
      <c r="ICI7" s="20"/>
      <c r="ICJ7" s="20"/>
      <c r="ICK7" s="20"/>
      <c r="ICL7" s="20"/>
      <c r="ICM7" s="20"/>
      <c r="ICN7" s="20"/>
      <c r="ICO7" s="20"/>
      <c r="ICP7" s="20"/>
      <c r="ICQ7" s="20"/>
      <c r="ICR7" s="20"/>
      <c r="ICS7" s="20"/>
      <c r="ICT7" s="20"/>
      <c r="ICU7" s="20"/>
      <c r="ICV7" s="20"/>
      <c r="ICW7" s="20"/>
      <c r="ICX7" s="20"/>
      <c r="ICY7" s="20"/>
      <c r="ICZ7" s="20"/>
      <c r="IDA7" s="20"/>
      <c r="IDB7" s="20"/>
      <c r="IDC7" s="20"/>
      <c r="IDD7" s="20"/>
      <c r="IDE7" s="20"/>
      <c r="IDF7" s="20"/>
      <c r="IDG7" s="20"/>
      <c r="IDH7" s="20"/>
      <c r="IDI7" s="20"/>
      <c r="IDJ7" s="20"/>
      <c r="IDK7" s="20"/>
      <c r="IDL7" s="20"/>
      <c r="IDM7" s="20"/>
      <c r="IDN7" s="20"/>
      <c r="IDO7" s="20"/>
      <c r="IDP7" s="20"/>
      <c r="IDQ7" s="20"/>
      <c r="IDR7" s="20"/>
      <c r="IDS7" s="20"/>
      <c r="IDT7" s="20"/>
      <c r="IDU7" s="20"/>
      <c r="IDV7" s="20"/>
      <c r="IDW7" s="20"/>
      <c r="IDX7" s="20"/>
      <c r="IDY7" s="20"/>
      <c r="IDZ7" s="20"/>
      <c r="IEA7" s="20"/>
      <c r="IEB7" s="20"/>
      <c r="IEC7" s="20"/>
      <c r="IED7" s="20"/>
      <c r="IEE7" s="20"/>
      <c r="IEF7" s="20"/>
      <c r="IEG7" s="20"/>
      <c r="IEH7" s="20"/>
      <c r="IEI7" s="20"/>
      <c r="IEJ7" s="20"/>
      <c r="IEK7" s="20"/>
      <c r="IEL7" s="20"/>
      <c r="IEM7" s="20"/>
      <c r="IEN7" s="20"/>
      <c r="IEO7" s="20"/>
      <c r="IEP7" s="20"/>
      <c r="IEQ7" s="20"/>
      <c r="IER7" s="20"/>
      <c r="IES7" s="20"/>
      <c r="IET7" s="20"/>
      <c r="IEU7" s="20"/>
      <c r="IEV7" s="20"/>
      <c r="IEW7" s="20"/>
      <c r="IEX7" s="20"/>
      <c r="IEY7" s="20"/>
      <c r="IEZ7" s="20"/>
      <c r="IFA7" s="20"/>
      <c r="IFB7" s="20"/>
      <c r="IFC7" s="20"/>
      <c r="IFD7" s="20"/>
      <c r="IFE7" s="20"/>
      <c r="IFF7" s="20"/>
      <c r="IFG7" s="20"/>
      <c r="IFH7" s="20"/>
      <c r="IFI7" s="20"/>
      <c r="IFJ7" s="20"/>
      <c r="IFK7" s="20"/>
      <c r="IFL7" s="20"/>
      <c r="IFM7" s="20"/>
      <c r="IFN7" s="20"/>
      <c r="IFO7" s="20"/>
      <c r="IFP7" s="20"/>
      <c r="IFQ7" s="20"/>
      <c r="IFR7" s="20"/>
      <c r="IFS7" s="20"/>
      <c r="IFT7" s="20"/>
      <c r="IFU7" s="20"/>
      <c r="IFV7" s="20"/>
      <c r="IFW7" s="20"/>
      <c r="IFX7" s="20"/>
      <c r="IFY7" s="20"/>
      <c r="IFZ7" s="20"/>
      <c r="IGA7" s="20"/>
      <c r="IGB7" s="20"/>
      <c r="IGC7" s="20"/>
      <c r="IGD7" s="20"/>
      <c r="IGE7" s="20"/>
      <c r="IGF7" s="20"/>
      <c r="IGG7" s="20"/>
      <c r="IGH7" s="20"/>
      <c r="IGI7" s="20"/>
      <c r="IGJ7" s="20"/>
      <c r="IGK7" s="20"/>
      <c r="IGL7" s="20"/>
      <c r="IGM7" s="20"/>
      <c r="IGN7" s="20"/>
      <c r="IGO7" s="20"/>
      <c r="IGP7" s="20"/>
      <c r="IGQ7" s="20"/>
      <c r="IGR7" s="20"/>
      <c r="IGS7" s="20"/>
      <c r="IGT7" s="20"/>
      <c r="IGU7" s="20"/>
      <c r="IGV7" s="20"/>
      <c r="IGW7" s="20"/>
      <c r="IGX7" s="20"/>
      <c r="IGY7" s="20"/>
      <c r="IGZ7" s="20"/>
      <c r="IHA7" s="20"/>
      <c r="IHB7" s="20"/>
      <c r="IHC7" s="20"/>
      <c r="IHD7" s="20"/>
      <c r="IHE7" s="20"/>
      <c r="IHF7" s="20"/>
      <c r="IHG7" s="20"/>
      <c r="IHH7" s="20"/>
      <c r="IHI7" s="20"/>
      <c r="IHJ7" s="20"/>
      <c r="IHK7" s="20"/>
      <c r="IHL7" s="20"/>
      <c r="IHM7" s="20"/>
      <c r="IHN7" s="20"/>
      <c r="IHO7" s="20"/>
      <c r="IHP7" s="20"/>
      <c r="IHQ7" s="20"/>
      <c r="IHR7" s="20"/>
      <c r="IHS7" s="20"/>
      <c r="IHT7" s="20"/>
      <c r="IHU7" s="20"/>
      <c r="IHV7" s="20"/>
      <c r="IHW7" s="20"/>
      <c r="IHX7" s="20"/>
      <c r="IHY7" s="20"/>
      <c r="IHZ7" s="20"/>
      <c r="IIA7" s="20"/>
      <c r="IIB7" s="20"/>
      <c r="IIC7" s="20"/>
      <c r="IID7" s="20"/>
      <c r="IIE7" s="20"/>
      <c r="IIF7" s="20"/>
      <c r="IIG7" s="20"/>
      <c r="IIH7" s="20"/>
      <c r="III7" s="20"/>
      <c r="IIJ7" s="20"/>
      <c r="IIK7" s="20"/>
      <c r="IIL7" s="20"/>
      <c r="IIM7" s="20"/>
      <c r="IIN7" s="20"/>
      <c r="IIO7" s="20"/>
      <c r="IIP7" s="20"/>
      <c r="IIQ7" s="20"/>
      <c r="IIR7" s="20"/>
      <c r="IIS7" s="20"/>
      <c r="IIT7" s="20"/>
      <c r="IIU7" s="20"/>
      <c r="IIV7" s="20"/>
      <c r="IIW7" s="20"/>
      <c r="IIX7" s="20"/>
      <c r="IIY7" s="20"/>
      <c r="IIZ7" s="20"/>
      <c r="IJA7" s="20"/>
      <c r="IJB7" s="20"/>
      <c r="IJC7" s="20"/>
      <c r="IJD7" s="20"/>
      <c r="IJE7" s="20"/>
      <c r="IJF7" s="20"/>
      <c r="IJG7" s="20"/>
      <c r="IJH7" s="20"/>
      <c r="IJI7" s="20"/>
      <c r="IJJ7" s="20"/>
      <c r="IJK7" s="20"/>
      <c r="IJL7" s="20"/>
      <c r="IJM7" s="20"/>
      <c r="IJN7" s="20"/>
      <c r="IJO7" s="20"/>
      <c r="IJP7" s="20"/>
      <c r="IJQ7" s="20"/>
      <c r="IJR7" s="20"/>
      <c r="IJS7" s="20"/>
      <c r="IJT7" s="20"/>
      <c r="IJU7" s="20"/>
      <c r="IJV7" s="20"/>
      <c r="IJW7" s="20"/>
      <c r="IJX7" s="20"/>
      <c r="IJY7" s="20"/>
      <c r="IJZ7" s="20"/>
      <c r="IKA7" s="20"/>
      <c r="IKB7" s="20"/>
      <c r="IKC7" s="20"/>
      <c r="IKD7" s="20"/>
      <c r="IKE7" s="20"/>
      <c r="IKF7" s="20"/>
      <c r="IKG7" s="20"/>
      <c r="IKH7" s="20"/>
      <c r="IKI7" s="20"/>
      <c r="IKJ7" s="20"/>
      <c r="IKK7" s="20"/>
      <c r="IKL7" s="20"/>
      <c r="IKM7" s="20"/>
      <c r="IKN7" s="20"/>
      <c r="IKO7" s="20"/>
      <c r="IKP7" s="20"/>
      <c r="IKQ7" s="20"/>
      <c r="IKR7" s="20"/>
      <c r="IKS7" s="20"/>
      <c r="IKT7" s="20"/>
      <c r="IKU7" s="20"/>
      <c r="IKV7" s="20"/>
      <c r="IKW7" s="20"/>
      <c r="IKX7" s="20"/>
      <c r="IKY7" s="20"/>
      <c r="IKZ7" s="20"/>
      <c r="ILA7" s="20"/>
      <c r="ILB7" s="20"/>
      <c r="ILC7" s="20"/>
      <c r="ILD7" s="20"/>
      <c r="ILE7" s="20"/>
      <c r="ILF7" s="20"/>
      <c r="ILG7" s="20"/>
      <c r="ILH7" s="20"/>
      <c r="ILI7" s="20"/>
      <c r="ILJ7" s="20"/>
      <c r="ILK7" s="20"/>
      <c r="ILL7" s="20"/>
      <c r="ILM7" s="20"/>
      <c r="ILN7" s="20"/>
      <c r="ILO7" s="20"/>
      <c r="ILP7" s="20"/>
      <c r="ILQ7" s="20"/>
      <c r="ILR7" s="20"/>
      <c r="ILS7" s="20"/>
      <c r="ILT7" s="20"/>
      <c r="ILU7" s="20"/>
      <c r="ILV7" s="20"/>
      <c r="ILW7" s="20"/>
      <c r="ILX7" s="20"/>
      <c r="ILY7" s="20"/>
      <c r="ILZ7" s="20"/>
      <c r="IMA7" s="20"/>
      <c r="IMB7" s="20"/>
      <c r="IMC7" s="20"/>
      <c r="IMD7" s="20"/>
      <c r="IME7" s="20"/>
      <c r="IMF7" s="20"/>
      <c r="IMG7" s="20"/>
      <c r="IMH7" s="20"/>
      <c r="IMI7" s="20"/>
      <c r="IMJ7" s="20"/>
      <c r="IMK7" s="20"/>
      <c r="IML7" s="20"/>
      <c r="IMM7" s="20"/>
      <c r="IMN7" s="20"/>
      <c r="IMO7" s="20"/>
      <c r="IMP7" s="20"/>
      <c r="IMQ7" s="20"/>
      <c r="IMR7" s="20"/>
      <c r="IMS7" s="20"/>
      <c r="IMT7" s="20"/>
      <c r="IMU7" s="20"/>
      <c r="IMV7" s="20"/>
      <c r="IMW7" s="20"/>
      <c r="IMX7" s="20"/>
      <c r="IMY7" s="20"/>
      <c r="IMZ7" s="20"/>
      <c r="INA7" s="20"/>
      <c r="INB7" s="20"/>
      <c r="INC7" s="20"/>
      <c r="IND7" s="20"/>
      <c r="INE7" s="20"/>
      <c r="INF7" s="20"/>
      <c r="ING7" s="20"/>
      <c r="INH7" s="20"/>
      <c r="INI7" s="20"/>
      <c r="INJ7" s="20"/>
      <c r="INK7" s="20"/>
      <c r="INL7" s="20"/>
      <c r="INM7" s="20"/>
      <c r="INN7" s="20"/>
      <c r="INO7" s="20"/>
      <c r="INP7" s="20"/>
      <c r="INQ7" s="20"/>
      <c r="INR7" s="20"/>
      <c r="INS7" s="20"/>
      <c r="INT7" s="20"/>
      <c r="INU7" s="20"/>
      <c r="INV7" s="20"/>
      <c r="INW7" s="20"/>
      <c r="INX7" s="20"/>
      <c r="INY7" s="20"/>
      <c r="INZ7" s="20"/>
      <c r="IOA7" s="20"/>
      <c r="IOB7" s="20"/>
      <c r="IOC7" s="20"/>
      <c r="IOD7" s="20"/>
      <c r="IOE7" s="20"/>
      <c r="IOF7" s="20"/>
      <c r="IOG7" s="20"/>
      <c r="IOH7" s="20"/>
      <c r="IOI7" s="20"/>
      <c r="IOJ7" s="20"/>
      <c r="IOK7" s="20"/>
      <c r="IOL7" s="20"/>
      <c r="IOM7" s="20"/>
      <c r="ION7" s="20"/>
      <c r="IOO7" s="20"/>
      <c r="IOP7" s="20"/>
      <c r="IOQ7" s="20"/>
      <c r="IOR7" s="20"/>
      <c r="IOS7" s="20"/>
      <c r="IOT7" s="20"/>
      <c r="IOU7" s="20"/>
      <c r="IOV7" s="20"/>
      <c r="IOW7" s="20"/>
      <c r="IOX7" s="20"/>
      <c r="IOY7" s="20"/>
      <c r="IOZ7" s="20"/>
      <c r="IPA7" s="20"/>
      <c r="IPB7" s="20"/>
      <c r="IPC7" s="20"/>
      <c r="IPD7" s="20"/>
      <c r="IPE7" s="20"/>
      <c r="IPF7" s="20"/>
      <c r="IPG7" s="20"/>
      <c r="IPH7" s="20"/>
      <c r="IPI7" s="20"/>
      <c r="IPJ7" s="20"/>
      <c r="IPK7" s="20"/>
      <c r="IPL7" s="20"/>
      <c r="IPM7" s="20"/>
      <c r="IPN7" s="20"/>
      <c r="IPO7" s="20"/>
      <c r="IPP7" s="20"/>
      <c r="IPQ7" s="20"/>
      <c r="IPR7" s="20"/>
      <c r="IPS7" s="20"/>
      <c r="IPT7" s="20"/>
      <c r="IPU7" s="20"/>
      <c r="IPV7" s="20"/>
      <c r="IPW7" s="20"/>
      <c r="IPX7" s="20"/>
      <c r="IPY7" s="20"/>
      <c r="IPZ7" s="20"/>
      <c r="IQA7" s="20"/>
      <c r="IQB7" s="20"/>
      <c r="IQC7" s="20"/>
      <c r="IQD7" s="20"/>
      <c r="IQE7" s="20"/>
      <c r="IQF7" s="20"/>
      <c r="IQG7" s="20"/>
      <c r="IQH7" s="20"/>
      <c r="IQI7" s="20"/>
      <c r="IQJ7" s="20"/>
      <c r="IQK7" s="20"/>
      <c r="IQL7" s="20"/>
      <c r="IQM7" s="20"/>
      <c r="IQN7" s="20"/>
      <c r="IQO7" s="20"/>
      <c r="IQP7" s="20"/>
      <c r="IQQ7" s="20"/>
      <c r="IQR7" s="20"/>
      <c r="IQS7" s="20"/>
      <c r="IQT7" s="20"/>
      <c r="IQU7" s="20"/>
      <c r="IQV7" s="20"/>
      <c r="IQW7" s="20"/>
      <c r="IQX7" s="20"/>
      <c r="IQY7" s="20"/>
      <c r="IQZ7" s="20"/>
      <c r="IRA7" s="20"/>
      <c r="IRB7" s="20"/>
      <c r="IRC7" s="20"/>
      <c r="IRD7" s="20"/>
      <c r="IRE7" s="20"/>
      <c r="IRF7" s="20"/>
      <c r="IRG7" s="20"/>
      <c r="IRH7" s="20"/>
      <c r="IRI7" s="20"/>
      <c r="IRJ7" s="20"/>
      <c r="IRK7" s="20"/>
      <c r="IRL7" s="20"/>
      <c r="IRM7" s="20"/>
      <c r="IRN7" s="20"/>
      <c r="IRO7" s="20"/>
      <c r="IRP7" s="20"/>
      <c r="IRQ7" s="20"/>
      <c r="IRR7" s="20"/>
      <c r="IRS7" s="20"/>
      <c r="IRT7" s="20"/>
      <c r="IRU7" s="20"/>
      <c r="IRV7" s="20"/>
      <c r="IRW7" s="20"/>
      <c r="IRX7" s="20"/>
      <c r="IRY7" s="20"/>
      <c r="IRZ7" s="20"/>
      <c r="ISA7" s="20"/>
      <c r="ISB7" s="20"/>
      <c r="ISC7" s="20"/>
      <c r="ISD7" s="20"/>
      <c r="ISE7" s="20"/>
      <c r="ISF7" s="20"/>
      <c r="ISG7" s="20"/>
      <c r="ISH7" s="20"/>
      <c r="ISI7" s="20"/>
      <c r="ISJ7" s="20"/>
      <c r="ISK7" s="20"/>
      <c r="ISL7" s="20"/>
      <c r="ISM7" s="20"/>
      <c r="ISN7" s="20"/>
      <c r="ISO7" s="20"/>
      <c r="ISP7" s="20"/>
      <c r="ISQ7" s="20"/>
      <c r="ISR7" s="20"/>
      <c r="ISS7" s="20"/>
      <c r="IST7" s="20"/>
      <c r="ISU7" s="20"/>
      <c r="ISV7" s="20"/>
      <c r="ISW7" s="20"/>
      <c r="ISX7" s="20"/>
      <c r="ISY7" s="20"/>
      <c r="ISZ7" s="20"/>
      <c r="ITA7" s="20"/>
      <c r="ITB7" s="20"/>
      <c r="ITC7" s="20"/>
      <c r="ITD7" s="20"/>
      <c r="ITE7" s="20"/>
      <c r="ITF7" s="20"/>
      <c r="ITG7" s="20"/>
      <c r="ITH7" s="20"/>
      <c r="ITI7" s="20"/>
      <c r="ITJ7" s="20"/>
      <c r="ITK7" s="20"/>
      <c r="ITL7" s="20"/>
      <c r="ITM7" s="20"/>
      <c r="ITN7" s="20"/>
      <c r="ITO7" s="20"/>
      <c r="ITP7" s="20"/>
      <c r="ITQ7" s="20"/>
      <c r="ITR7" s="20"/>
      <c r="ITS7" s="20"/>
      <c r="ITT7" s="20"/>
      <c r="ITU7" s="20"/>
      <c r="ITV7" s="20"/>
      <c r="ITW7" s="20"/>
      <c r="ITX7" s="20"/>
      <c r="ITY7" s="20"/>
      <c r="ITZ7" s="20"/>
      <c r="IUA7" s="20"/>
      <c r="IUB7" s="20"/>
      <c r="IUC7" s="20"/>
      <c r="IUD7" s="20"/>
      <c r="IUE7" s="20"/>
      <c r="IUF7" s="20"/>
      <c r="IUG7" s="20"/>
      <c r="IUH7" s="20"/>
      <c r="IUI7" s="20"/>
      <c r="IUJ7" s="20"/>
      <c r="IUK7" s="20"/>
      <c r="IUL7" s="20"/>
      <c r="IUM7" s="20"/>
      <c r="IUN7" s="20"/>
      <c r="IUO7" s="20"/>
      <c r="IUP7" s="20"/>
      <c r="IUQ7" s="20"/>
      <c r="IUR7" s="20"/>
      <c r="IUS7" s="20"/>
      <c r="IUT7" s="20"/>
      <c r="IUU7" s="20"/>
      <c r="IUV7" s="20"/>
      <c r="IUW7" s="20"/>
      <c r="IUX7" s="20"/>
      <c r="IUY7" s="20"/>
      <c r="IUZ7" s="20"/>
      <c r="IVA7" s="20"/>
      <c r="IVB7" s="20"/>
      <c r="IVC7" s="20"/>
      <c r="IVD7" s="20"/>
      <c r="IVE7" s="20"/>
      <c r="IVF7" s="20"/>
      <c r="IVG7" s="20"/>
      <c r="IVH7" s="20"/>
      <c r="IVI7" s="20"/>
      <c r="IVJ7" s="20"/>
      <c r="IVK7" s="20"/>
      <c r="IVL7" s="20"/>
      <c r="IVM7" s="20"/>
      <c r="IVN7" s="20"/>
      <c r="IVO7" s="20"/>
      <c r="IVP7" s="20"/>
      <c r="IVQ7" s="20"/>
      <c r="IVR7" s="20"/>
      <c r="IVS7" s="20"/>
      <c r="IVT7" s="20"/>
      <c r="IVU7" s="20"/>
      <c r="IVV7" s="20"/>
      <c r="IVW7" s="20"/>
      <c r="IVX7" s="20"/>
      <c r="IVY7" s="20"/>
      <c r="IVZ7" s="20"/>
      <c r="IWA7" s="20"/>
      <c r="IWB7" s="20"/>
      <c r="IWC7" s="20"/>
      <c r="IWD7" s="20"/>
      <c r="IWE7" s="20"/>
      <c r="IWF7" s="20"/>
      <c r="IWG7" s="20"/>
      <c r="IWH7" s="20"/>
      <c r="IWI7" s="20"/>
      <c r="IWJ7" s="20"/>
      <c r="IWK7" s="20"/>
      <c r="IWL7" s="20"/>
      <c r="IWM7" s="20"/>
      <c r="IWN7" s="20"/>
      <c r="IWO7" s="20"/>
      <c r="IWP7" s="20"/>
      <c r="IWQ7" s="20"/>
      <c r="IWR7" s="20"/>
      <c r="IWS7" s="20"/>
      <c r="IWT7" s="20"/>
      <c r="IWU7" s="20"/>
      <c r="IWV7" s="20"/>
      <c r="IWW7" s="20"/>
      <c r="IWX7" s="20"/>
      <c r="IWY7" s="20"/>
      <c r="IWZ7" s="20"/>
      <c r="IXA7" s="20"/>
      <c r="IXB7" s="20"/>
      <c r="IXC7" s="20"/>
      <c r="IXD7" s="20"/>
      <c r="IXE7" s="20"/>
      <c r="IXF7" s="20"/>
      <c r="IXG7" s="20"/>
      <c r="IXH7" s="20"/>
      <c r="IXI7" s="20"/>
      <c r="IXJ7" s="20"/>
      <c r="IXK7" s="20"/>
      <c r="IXL7" s="20"/>
      <c r="IXM7" s="20"/>
      <c r="IXN7" s="20"/>
      <c r="IXO7" s="20"/>
      <c r="IXP7" s="20"/>
      <c r="IXQ7" s="20"/>
      <c r="IXR7" s="20"/>
      <c r="IXS7" s="20"/>
      <c r="IXT7" s="20"/>
      <c r="IXU7" s="20"/>
      <c r="IXV7" s="20"/>
      <c r="IXW7" s="20"/>
      <c r="IXX7" s="20"/>
      <c r="IXY7" s="20"/>
      <c r="IXZ7" s="20"/>
      <c r="IYA7" s="20"/>
      <c r="IYB7" s="20"/>
      <c r="IYC7" s="20"/>
      <c r="IYD7" s="20"/>
      <c r="IYE7" s="20"/>
      <c r="IYF7" s="20"/>
      <c r="IYG7" s="20"/>
      <c r="IYH7" s="20"/>
      <c r="IYI7" s="20"/>
      <c r="IYJ7" s="20"/>
      <c r="IYK7" s="20"/>
      <c r="IYL7" s="20"/>
      <c r="IYM7" s="20"/>
      <c r="IYN7" s="20"/>
      <c r="IYO7" s="20"/>
      <c r="IYP7" s="20"/>
      <c r="IYQ7" s="20"/>
      <c r="IYR7" s="20"/>
      <c r="IYS7" s="20"/>
      <c r="IYT7" s="20"/>
      <c r="IYU7" s="20"/>
      <c r="IYV7" s="20"/>
      <c r="IYW7" s="20"/>
      <c r="IYX7" s="20"/>
      <c r="IYY7" s="20"/>
      <c r="IYZ7" s="20"/>
      <c r="IZA7" s="20"/>
      <c r="IZB7" s="20"/>
      <c r="IZC7" s="20"/>
      <c r="IZD7" s="20"/>
      <c r="IZE7" s="20"/>
      <c r="IZF7" s="20"/>
      <c r="IZG7" s="20"/>
      <c r="IZH7" s="20"/>
      <c r="IZI7" s="20"/>
      <c r="IZJ7" s="20"/>
      <c r="IZK7" s="20"/>
      <c r="IZL7" s="20"/>
      <c r="IZM7" s="20"/>
      <c r="IZN7" s="20"/>
      <c r="IZO7" s="20"/>
      <c r="IZP7" s="20"/>
      <c r="IZQ7" s="20"/>
      <c r="IZR7" s="20"/>
      <c r="IZS7" s="20"/>
      <c r="IZT7" s="20"/>
      <c r="IZU7" s="20"/>
      <c r="IZV7" s="20"/>
      <c r="IZW7" s="20"/>
      <c r="IZX7" s="20"/>
      <c r="IZY7" s="20"/>
      <c r="IZZ7" s="20"/>
      <c r="JAA7" s="20"/>
      <c r="JAB7" s="20"/>
      <c r="JAC7" s="20"/>
      <c r="JAD7" s="20"/>
      <c r="JAE7" s="20"/>
      <c r="JAF7" s="20"/>
      <c r="JAG7" s="20"/>
      <c r="JAH7" s="20"/>
      <c r="JAI7" s="20"/>
      <c r="JAJ7" s="20"/>
      <c r="JAK7" s="20"/>
      <c r="JAL7" s="20"/>
      <c r="JAM7" s="20"/>
      <c r="JAN7" s="20"/>
      <c r="JAO7" s="20"/>
      <c r="JAP7" s="20"/>
      <c r="JAQ7" s="20"/>
      <c r="JAR7" s="20"/>
      <c r="JAS7" s="20"/>
      <c r="JAT7" s="20"/>
      <c r="JAU7" s="20"/>
      <c r="JAV7" s="20"/>
      <c r="JAW7" s="20"/>
      <c r="JAX7" s="20"/>
      <c r="JAY7" s="20"/>
      <c r="JAZ7" s="20"/>
      <c r="JBA7" s="20"/>
      <c r="JBB7" s="20"/>
      <c r="JBC7" s="20"/>
      <c r="JBD7" s="20"/>
      <c r="JBE7" s="20"/>
      <c r="JBF7" s="20"/>
      <c r="JBG7" s="20"/>
      <c r="JBH7" s="20"/>
      <c r="JBI7" s="20"/>
      <c r="JBJ7" s="20"/>
      <c r="JBK7" s="20"/>
      <c r="JBL7" s="20"/>
      <c r="JBM7" s="20"/>
      <c r="JBN7" s="20"/>
      <c r="JBO7" s="20"/>
      <c r="JBP7" s="20"/>
      <c r="JBQ7" s="20"/>
      <c r="JBR7" s="20"/>
      <c r="JBS7" s="20"/>
      <c r="JBT7" s="20"/>
      <c r="JBU7" s="20"/>
      <c r="JBV7" s="20"/>
      <c r="JBW7" s="20"/>
      <c r="JBX7" s="20"/>
      <c r="JBY7" s="20"/>
      <c r="JBZ7" s="20"/>
      <c r="JCA7" s="20"/>
      <c r="JCB7" s="20"/>
      <c r="JCC7" s="20"/>
      <c r="JCD7" s="20"/>
      <c r="JCE7" s="20"/>
      <c r="JCF7" s="20"/>
      <c r="JCG7" s="20"/>
      <c r="JCH7" s="20"/>
      <c r="JCI7" s="20"/>
      <c r="JCJ7" s="20"/>
      <c r="JCK7" s="20"/>
      <c r="JCL7" s="20"/>
      <c r="JCM7" s="20"/>
      <c r="JCN7" s="20"/>
      <c r="JCO7" s="20"/>
      <c r="JCP7" s="20"/>
      <c r="JCQ7" s="20"/>
      <c r="JCR7" s="20"/>
      <c r="JCS7" s="20"/>
      <c r="JCT7" s="20"/>
      <c r="JCU7" s="20"/>
      <c r="JCV7" s="20"/>
      <c r="JCW7" s="20"/>
      <c r="JCX7" s="20"/>
      <c r="JCY7" s="20"/>
      <c r="JCZ7" s="20"/>
      <c r="JDA7" s="20"/>
      <c r="JDB7" s="20"/>
      <c r="JDC7" s="20"/>
      <c r="JDD7" s="20"/>
      <c r="JDE7" s="20"/>
      <c r="JDF7" s="20"/>
      <c r="JDG7" s="20"/>
      <c r="JDH7" s="20"/>
      <c r="JDI7" s="20"/>
      <c r="JDJ7" s="20"/>
      <c r="JDK7" s="20"/>
      <c r="JDL7" s="20"/>
      <c r="JDM7" s="20"/>
      <c r="JDN7" s="20"/>
      <c r="JDO7" s="20"/>
      <c r="JDP7" s="20"/>
      <c r="JDQ7" s="20"/>
      <c r="JDR7" s="20"/>
      <c r="JDS7" s="20"/>
      <c r="JDT7" s="20"/>
      <c r="JDU7" s="20"/>
      <c r="JDV7" s="20"/>
      <c r="JDW7" s="20"/>
      <c r="JDX7" s="20"/>
      <c r="JDY7" s="20"/>
      <c r="JDZ7" s="20"/>
      <c r="JEA7" s="20"/>
      <c r="JEB7" s="20"/>
      <c r="JEC7" s="20"/>
      <c r="JED7" s="20"/>
      <c r="JEE7" s="20"/>
      <c r="JEF7" s="20"/>
      <c r="JEG7" s="20"/>
      <c r="JEH7" s="20"/>
      <c r="JEI7" s="20"/>
      <c r="JEJ7" s="20"/>
      <c r="JEK7" s="20"/>
      <c r="JEL7" s="20"/>
      <c r="JEM7" s="20"/>
      <c r="JEN7" s="20"/>
      <c r="JEO7" s="20"/>
      <c r="JEP7" s="20"/>
      <c r="JEQ7" s="20"/>
      <c r="JER7" s="20"/>
      <c r="JES7" s="20"/>
      <c r="JET7" s="20"/>
      <c r="JEU7" s="20"/>
      <c r="JEV7" s="20"/>
      <c r="JEW7" s="20"/>
      <c r="JEX7" s="20"/>
      <c r="JEY7" s="20"/>
      <c r="JEZ7" s="20"/>
      <c r="JFA7" s="20"/>
      <c r="JFB7" s="20"/>
      <c r="JFC7" s="20"/>
      <c r="JFD7" s="20"/>
      <c r="JFE7" s="20"/>
      <c r="JFF7" s="20"/>
      <c r="JFG7" s="20"/>
      <c r="JFH7" s="20"/>
      <c r="JFI7" s="20"/>
      <c r="JFJ7" s="20"/>
      <c r="JFK7" s="20"/>
      <c r="JFL7" s="20"/>
      <c r="JFM7" s="20"/>
      <c r="JFN7" s="20"/>
      <c r="JFO7" s="20"/>
      <c r="JFP7" s="20"/>
      <c r="JFQ7" s="20"/>
      <c r="JFR7" s="20"/>
      <c r="JFS7" s="20"/>
      <c r="JFT7" s="20"/>
      <c r="JFU7" s="20"/>
      <c r="JFV7" s="20"/>
      <c r="JFW7" s="20"/>
      <c r="JFX7" s="20"/>
      <c r="JFY7" s="20"/>
      <c r="JFZ7" s="20"/>
      <c r="JGA7" s="20"/>
      <c r="JGB7" s="20"/>
      <c r="JGC7" s="20"/>
      <c r="JGD7" s="20"/>
      <c r="JGE7" s="20"/>
      <c r="JGF7" s="20"/>
      <c r="JGG7" s="20"/>
      <c r="JGH7" s="20"/>
      <c r="JGI7" s="20"/>
      <c r="JGJ7" s="20"/>
      <c r="JGK7" s="20"/>
      <c r="JGL7" s="20"/>
      <c r="JGM7" s="20"/>
      <c r="JGN7" s="20"/>
      <c r="JGO7" s="20"/>
      <c r="JGP7" s="20"/>
      <c r="JGQ7" s="20"/>
      <c r="JGR7" s="20"/>
      <c r="JGS7" s="20"/>
      <c r="JGT7" s="20"/>
      <c r="JGU7" s="20"/>
      <c r="JGV7" s="20"/>
      <c r="JGW7" s="20"/>
      <c r="JGX7" s="20"/>
      <c r="JGY7" s="20"/>
      <c r="JGZ7" s="20"/>
      <c r="JHA7" s="20"/>
      <c r="JHB7" s="20"/>
      <c r="JHC7" s="20"/>
      <c r="JHD7" s="20"/>
      <c r="JHE7" s="20"/>
      <c r="JHF7" s="20"/>
      <c r="JHG7" s="20"/>
      <c r="JHH7" s="20"/>
      <c r="JHI7" s="20"/>
      <c r="JHJ7" s="20"/>
      <c r="JHK7" s="20"/>
      <c r="JHL7" s="20"/>
      <c r="JHM7" s="20"/>
      <c r="JHN7" s="20"/>
      <c r="JHO7" s="20"/>
      <c r="JHP7" s="20"/>
      <c r="JHQ7" s="20"/>
      <c r="JHR7" s="20"/>
      <c r="JHS7" s="20"/>
      <c r="JHT7" s="20"/>
      <c r="JHU7" s="20"/>
      <c r="JHV7" s="20"/>
      <c r="JHW7" s="20"/>
      <c r="JHX7" s="20"/>
      <c r="JHY7" s="20"/>
      <c r="JHZ7" s="20"/>
      <c r="JIA7" s="20"/>
      <c r="JIB7" s="20"/>
      <c r="JIC7" s="20"/>
      <c r="JID7" s="20"/>
      <c r="JIE7" s="20"/>
      <c r="JIF7" s="20"/>
      <c r="JIG7" s="20"/>
      <c r="JIH7" s="20"/>
      <c r="JII7" s="20"/>
      <c r="JIJ7" s="20"/>
      <c r="JIK7" s="20"/>
      <c r="JIL7" s="20"/>
      <c r="JIM7" s="20"/>
      <c r="JIN7" s="20"/>
      <c r="JIO7" s="20"/>
      <c r="JIP7" s="20"/>
      <c r="JIQ7" s="20"/>
      <c r="JIR7" s="20"/>
      <c r="JIS7" s="20"/>
      <c r="JIT7" s="20"/>
      <c r="JIU7" s="20"/>
      <c r="JIV7" s="20"/>
      <c r="JIW7" s="20"/>
      <c r="JIX7" s="20"/>
      <c r="JIY7" s="20"/>
      <c r="JIZ7" s="20"/>
      <c r="JJA7" s="20"/>
      <c r="JJB7" s="20"/>
      <c r="JJC7" s="20"/>
      <c r="JJD7" s="20"/>
      <c r="JJE7" s="20"/>
      <c r="JJF7" s="20"/>
      <c r="JJG7" s="20"/>
      <c r="JJH7" s="20"/>
      <c r="JJI7" s="20"/>
      <c r="JJJ7" s="20"/>
      <c r="JJK7" s="20"/>
      <c r="JJL7" s="20"/>
      <c r="JJM7" s="20"/>
      <c r="JJN7" s="20"/>
      <c r="JJO7" s="20"/>
      <c r="JJP7" s="20"/>
      <c r="JJQ7" s="20"/>
      <c r="JJR7" s="20"/>
      <c r="JJS7" s="20"/>
      <c r="JJT7" s="20"/>
      <c r="JJU7" s="20"/>
      <c r="JJV7" s="20"/>
      <c r="JJW7" s="20"/>
      <c r="JJX7" s="20"/>
      <c r="JJY7" s="20"/>
      <c r="JJZ7" s="20"/>
      <c r="JKA7" s="20"/>
      <c r="JKB7" s="20"/>
      <c r="JKC7" s="20"/>
      <c r="JKD7" s="20"/>
      <c r="JKE7" s="20"/>
      <c r="JKF7" s="20"/>
      <c r="JKG7" s="20"/>
      <c r="JKH7" s="20"/>
      <c r="JKI7" s="20"/>
      <c r="JKJ7" s="20"/>
      <c r="JKK7" s="20"/>
      <c r="JKL7" s="20"/>
      <c r="JKM7" s="20"/>
      <c r="JKN7" s="20"/>
      <c r="JKO7" s="20"/>
      <c r="JKP7" s="20"/>
      <c r="JKQ7" s="20"/>
      <c r="JKR7" s="20"/>
      <c r="JKS7" s="20"/>
      <c r="JKT7" s="20"/>
      <c r="JKU7" s="20"/>
      <c r="JKV7" s="20"/>
      <c r="JKW7" s="20"/>
      <c r="JKX7" s="20"/>
      <c r="JKY7" s="20"/>
      <c r="JKZ7" s="20"/>
      <c r="JLA7" s="20"/>
      <c r="JLB7" s="20"/>
      <c r="JLC7" s="20"/>
      <c r="JLD7" s="20"/>
      <c r="JLE7" s="20"/>
      <c r="JLF7" s="20"/>
      <c r="JLG7" s="20"/>
      <c r="JLH7" s="20"/>
      <c r="JLI7" s="20"/>
      <c r="JLJ7" s="20"/>
      <c r="JLK7" s="20"/>
      <c r="JLL7" s="20"/>
      <c r="JLM7" s="20"/>
      <c r="JLN7" s="20"/>
      <c r="JLO7" s="20"/>
      <c r="JLP7" s="20"/>
      <c r="JLQ7" s="20"/>
      <c r="JLR7" s="20"/>
      <c r="JLS7" s="20"/>
      <c r="JLT7" s="20"/>
      <c r="JLU7" s="20"/>
      <c r="JLV7" s="20"/>
      <c r="JLW7" s="20"/>
      <c r="JLX7" s="20"/>
      <c r="JLY7" s="20"/>
      <c r="JLZ7" s="20"/>
      <c r="JMA7" s="20"/>
      <c r="JMB7" s="20"/>
      <c r="JMC7" s="20"/>
      <c r="JMD7" s="20"/>
      <c r="JME7" s="20"/>
      <c r="JMF7" s="20"/>
      <c r="JMG7" s="20"/>
      <c r="JMH7" s="20"/>
      <c r="JMI7" s="20"/>
      <c r="JMJ7" s="20"/>
      <c r="JMK7" s="20"/>
      <c r="JML7" s="20"/>
      <c r="JMM7" s="20"/>
      <c r="JMN7" s="20"/>
      <c r="JMO7" s="20"/>
      <c r="JMP7" s="20"/>
      <c r="JMQ7" s="20"/>
      <c r="JMR7" s="20"/>
      <c r="JMS7" s="20"/>
      <c r="JMT7" s="20"/>
      <c r="JMU7" s="20"/>
      <c r="JMV7" s="20"/>
      <c r="JMW7" s="20"/>
      <c r="JMX7" s="20"/>
      <c r="JMY7" s="20"/>
      <c r="JMZ7" s="20"/>
      <c r="JNA7" s="20"/>
      <c r="JNB7" s="20"/>
      <c r="JNC7" s="20"/>
      <c r="JND7" s="20"/>
      <c r="JNE7" s="20"/>
      <c r="JNF7" s="20"/>
      <c r="JNG7" s="20"/>
      <c r="JNH7" s="20"/>
      <c r="JNI7" s="20"/>
      <c r="JNJ7" s="20"/>
      <c r="JNK7" s="20"/>
      <c r="JNL7" s="20"/>
      <c r="JNM7" s="20"/>
      <c r="JNN7" s="20"/>
      <c r="JNO7" s="20"/>
      <c r="JNP7" s="20"/>
      <c r="JNQ7" s="20"/>
      <c r="JNR7" s="20"/>
      <c r="JNS7" s="20"/>
      <c r="JNT7" s="20"/>
      <c r="JNU7" s="20"/>
      <c r="JNV7" s="20"/>
      <c r="JNW7" s="20"/>
      <c r="JNX7" s="20"/>
      <c r="JNY7" s="20"/>
      <c r="JNZ7" s="20"/>
      <c r="JOA7" s="20"/>
      <c r="JOB7" s="20"/>
      <c r="JOC7" s="20"/>
      <c r="JOD7" s="20"/>
      <c r="JOE7" s="20"/>
      <c r="JOF7" s="20"/>
      <c r="JOG7" s="20"/>
      <c r="JOH7" s="20"/>
      <c r="JOI7" s="20"/>
      <c r="JOJ7" s="20"/>
      <c r="JOK7" s="20"/>
      <c r="JOL7" s="20"/>
      <c r="JOM7" s="20"/>
      <c r="JON7" s="20"/>
      <c r="JOO7" s="20"/>
      <c r="JOP7" s="20"/>
      <c r="JOQ7" s="20"/>
      <c r="JOR7" s="20"/>
      <c r="JOS7" s="20"/>
      <c r="JOT7" s="20"/>
      <c r="JOU7" s="20"/>
      <c r="JOV7" s="20"/>
      <c r="JOW7" s="20"/>
      <c r="JOX7" s="20"/>
      <c r="JOY7" s="20"/>
      <c r="JOZ7" s="20"/>
      <c r="JPA7" s="20"/>
      <c r="JPB7" s="20"/>
      <c r="JPC7" s="20"/>
      <c r="JPD7" s="20"/>
      <c r="JPE7" s="20"/>
      <c r="JPF7" s="20"/>
      <c r="JPG7" s="20"/>
      <c r="JPH7" s="20"/>
      <c r="JPI7" s="20"/>
      <c r="JPJ7" s="20"/>
      <c r="JPK7" s="20"/>
      <c r="JPL7" s="20"/>
      <c r="JPM7" s="20"/>
      <c r="JPN7" s="20"/>
      <c r="JPO7" s="20"/>
      <c r="JPP7" s="20"/>
      <c r="JPQ7" s="20"/>
      <c r="JPR7" s="20"/>
      <c r="JPS7" s="20"/>
      <c r="JPT7" s="20"/>
      <c r="JPU7" s="20"/>
      <c r="JPV7" s="20"/>
      <c r="JPW7" s="20"/>
      <c r="JPX7" s="20"/>
      <c r="JPY7" s="20"/>
      <c r="JPZ7" s="20"/>
      <c r="JQA7" s="20"/>
      <c r="JQB7" s="20"/>
      <c r="JQC7" s="20"/>
      <c r="JQD7" s="20"/>
      <c r="JQE7" s="20"/>
      <c r="JQF7" s="20"/>
      <c r="JQG7" s="20"/>
      <c r="JQH7" s="20"/>
      <c r="JQI7" s="20"/>
      <c r="JQJ7" s="20"/>
      <c r="JQK7" s="20"/>
      <c r="JQL7" s="20"/>
      <c r="JQM7" s="20"/>
      <c r="JQN7" s="20"/>
      <c r="JQO7" s="20"/>
      <c r="JQP7" s="20"/>
      <c r="JQQ7" s="20"/>
      <c r="JQR7" s="20"/>
      <c r="JQS7" s="20"/>
      <c r="JQT7" s="20"/>
      <c r="JQU7" s="20"/>
      <c r="JQV7" s="20"/>
      <c r="JQW7" s="20"/>
      <c r="JQX7" s="20"/>
      <c r="JQY7" s="20"/>
      <c r="JQZ7" s="20"/>
      <c r="JRA7" s="20"/>
      <c r="JRB7" s="20"/>
      <c r="JRC7" s="20"/>
      <c r="JRD7" s="20"/>
      <c r="JRE7" s="20"/>
      <c r="JRF7" s="20"/>
      <c r="JRG7" s="20"/>
      <c r="JRH7" s="20"/>
      <c r="JRI7" s="20"/>
      <c r="JRJ7" s="20"/>
      <c r="JRK7" s="20"/>
      <c r="JRL7" s="20"/>
      <c r="JRM7" s="20"/>
      <c r="JRN7" s="20"/>
      <c r="JRO7" s="20"/>
      <c r="JRP7" s="20"/>
      <c r="JRQ7" s="20"/>
      <c r="JRR7" s="20"/>
      <c r="JRS7" s="20"/>
      <c r="JRT7" s="20"/>
      <c r="JRU7" s="20"/>
      <c r="JRV7" s="20"/>
      <c r="JRW7" s="20"/>
      <c r="JRX7" s="20"/>
      <c r="JRY7" s="20"/>
      <c r="JRZ7" s="20"/>
      <c r="JSA7" s="20"/>
      <c r="JSB7" s="20"/>
      <c r="JSC7" s="20"/>
      <c r="JSD7" s="20"/>
      <c r="JSE7" s="20"/>
      <c r="JSF7" s="20"/>
      <c r="JSG7" s="20"/>
      <c r="JSH7" s="20"/>
      <c r="JSI7" s="20"/>
      <c r="JSJ7" s="20"/>
      <c r="JSK7" s="20"/>
      <c r="JSL7" s="20"/>
      <c r="JSM7" s="20"/>
      <c r="JSN7" s="20"/>
      <c r="JSO7" s="20"/>
      <c r="JSP7" s="20"/>
      <c r="JSQ7" s="20"/>
      <c r="JSR7" s="20"/>
      <c r="JSS7" s="20"/>
      <c r="JST7" s="20"/>
      <c r="JSU7" s="20"/>
      <c r="JSV7" s="20"/>
      <c r="JSW7" s="20"/>
      <c r="JSX7" s="20"/>
      <c r="JSY7" s="20"/>
      <c r="JSZ7" s="20"/>
      <c r="JTA7" s="20"/>
      <c r="JTB7" s="20"/>
      <c r="JTC7" s="20"/>
      <c r="JTD7" s="20"/>
      <c r="JTE7" s="20"/>
      <c r="JTF7" s="20"/>
      <c r="JTG7" s="20"/>
      <c r="JTH7" s="20"/>
      <c r="JTI7" s="20"/>
      <c r="JTJ7" s="20"/>
      <c r="JTK7" s="20"/>
      <c r="JTL7" s="20"/>
      <c r="JTM7" s="20"/>
      <c r="JTN7" s="20"/>
      <c r="JTO7" s="20"/>
      <c r="JTP7" s="20"/>
      <c r="JTQ7" s="20"/>
      <c r="JTR7" s="20"/>
      <c r="JTS7" s="20"/>
      <c r="JTT7" s="20"/>
      <c r="JTU7" s="20"/>
      <c r="JTV7" s="20"/>
      <c r="JTW7" s="20"/>
      <c r="JTX7" s="20"/>
      <c r="JTY7" s="20"/>
      <c r="JTZ7" s="20"/>
      <c r="JUA7" s="20"/>
      <c r="JUB7" s="20"/>
      <c r="JUC7" s="20"/>
      <c r="JUD7" s="20"/>
      <c r="JUE7" s="20"/>
      <c r="JUF7" s="20"/>
      <c r="JUG7" s="20"/>
      <c r="JUH7" s="20"/>
      <c r="JUI7" s="20"/>
      <c r="JUJ7" s="20"/>
      <c r="JUK7" s="20"/>
      <c r="JUL7" s="20"/>
      <c r="JUM7" s="20"/>
      <c r="JUN7" s="20"/>
      <c r="JUO7" s="20"/>
      <c r="JUP7" s="20"/>
      <c r="JUQ7" s="20"/>
      <c r="JUR7" s="20"/>
      <c r="JUS7" s="20"/>
      <c r="JUT7" s="20"/>
      <c r="JUU7" s="20"/>
      <c r="JUV7" s="20"/>
      <c r="JUW7" s="20"/>
      <c r="JUX7" s="20"/>
      <c r="JUY7" s="20"/>
      <c r="JUZ7" s="20"/>
      <c r="JVA7" s="20"/>
      <c r="JVB7" s="20"/>
      <c r="JVC7" s="20"/>
      <c r="JVD7" s="20"/>
      <c r="JVE7" s="20"/>
      <c r="JVF7" s="20"/>
      <c r="JVG7" s="20"/>
      <c r="JVH7" s="20"/>
      <c r="JVI7" s="20"/>
      <c r="JVJ7" s="20"/>
      <c r="JVK7" s="20"/>
      <c r="JVL7" s="20"/>
      <c r="JVM7" s="20"/>
      <c r="JVN7" s="20"/>
      <c r="JVO7" s="20"/>
      <c r="JVP7" s="20"/>
      <c r="JVQ7" s="20"/>
      <c r="JVR7" s="20"/>
      <c r="JVS7" s="20"/>
      <c r="JVT7" s="20"/>
      <c r="JVU7" s="20"/>
      <c r="JVV7" s="20"/>
      <c r="JVW7" s="20"/>
      <c r="JVX7" s="20"/>
      <c r="JVY7" s="20"/>
      <c r="JVZ7" s="20"/>
      <c r="JWA7" s="20"/>
      <c r="JWB7" s="20"/>
      <c r="JWC7" s="20"/>
      <c r="JWD7" s="20"/>
      <c r="JWE7" s="20"/>
      <c r="JWF7" s="20"/>
      <c r="JWG7" s="20"/>
      <c r="JWH7" s="20"/>
      <c r="JWI7" s="20"/>
      <c r="JWJ7" s="20"/>
      <c r="JWK7" s="20"/>
      <c r="JWL7" s="20"/>
      <c r="JWM7" s="20"/>
      <c r="JWN7" s="20"/>
      <c r="JWO7" s="20"/>
      <c r="JWP7" s="20"/>
      <c r="JWQ7" s="20"/>
      <c r="JWR7" s="20"/>
      <c r="JWS7" s="20"/>
      <c r="JWT7" s="20"/>
      <c r="JWU7" s="20"/>
      <c r="JWV7" s="20"/>
      <c r="JWW7" s="20"/>
      <c r="JWX7" s="20"/>
      <c r="JWY7" s="20"/>
      <c r="JWZ7" s="20"/>
      <c r="JXA7" s="20"/>
      <c r="JXB7" s="20"/>
      <c r="JXC7" s="20"/>
      <c r="JXD7" s="20"/>
      <c r="JXE7" s="20"/>
      <c r="JXF7" s="20"/>
      <c r="JXG7" s="20"/>
      <c r="JXH7" s="20"/>
      <c r="JXI7" s="20"/>
      <c r="JXJ7" s="20"/>
      <c r="JXK7" s="20"/>
      <c r="JXL7" s="20"/>
      <c r="JXM7" s="20"/>
      <c r="JXN7" s="20"/>
      <c r="JXO7" s="20"/>
      <c r="JXP7" s="20"/>
      <c r="JXQ7" s="20"/>
      <c r="JXR7" s="20"/>
      <c r="JXS7" s="20"/>
      <c r="JXT7" s="20"/>
      <c r="JXU7" s="20"/>
      <c r="JXV7" s="20"/>
      <c r="JXW7" s="20"/>
      <c r="JXX7" s="20"/>
      <c r="JXY7" s="20"/>
      <c r="JXZ7" s="20"/>
      <c r="JYA7" s="20"/>
      <c r="JYB7" s="20"/>
      <c r="JYC7" s="20"/>
      <c r="JYD7" s="20"/>
      <c r="JYE7" s="20"/>
      <c r="JYF7" s="20"/>
      <c r="JYG7" s="20"/>
      <c r="JYH7" s="20"/>
      <c r="JYI7" s="20"/>
      <c r="JYJ7" s="20"/>
      <c r="JYK7" s="20"/>
      <c r="JYL7" s="20"/>
      <c r="JYM7" s="20"/>
      <c r="JYN7" s="20"/>
      <c r="JYO7" s="20"/>
      <c r="JYP7" s="20"/>
      <c r="JYQ7" s="20"/>
      <c r="JYR7" s="20"/>
      <c r="JYS7" s="20"/>
      <c r="JYT7" s="20"/>
      <c r="JYU7" s="20"/>
      <c r="JYV7" s="20"/>
      <c r="JYW7" s="20"/>
      <c r="JYX7" s="20"/>
      <c r="JYY7" s="20"/>
      <c r="JYZ7" s="20"/>
      <c r="JZA7" s="20"/>
      <c r="JZB7" s="20"/>
      <c r="JZC7" s="20"/>
      <c r="JZD7" s="20"/>
      <c r="JZE7" s="20"/>
      <c r="JZF7" s="20"/>
      <c r="JZG7" s="20"/>
      <c r="JZH7" s="20"/>
      <c r="JZI7" s="20"/>
      <c r="JZJ7" s="20"/>
      <c r="JZK7" s="20"/>
      <c r="JZL7" s="20"/>
      <c r="JZM7" s="20"/>
      <c r="JZN7" s="20"/>
      <c r="JZO7" s="20"/>
      <c r="JZP7" s="20"/>
      <c r="JZQ7" s="20"/>
      <c r="JZR7" s="20"/>
      <c r="JZS7" s="20"/>
      <c r="JZT7" s="20"/>
      <c r="JZU7" s="20"/>
      <c r="JZV7" s="20"/>
      <c r="JZW7" s="20"/>
      <c r="JZX7" s="20"/>
      <c r="JZY7" s="20"/>
      <c r="JZZ7" s="20"/>
      <c r="KAA7" s="20"/>
      <c r="KAB7" s="20"/>
      <c r="KAC7" s="20"/>
      <c r="KAD7" s="20"/>
      <c r="KAE7" s="20"/>
      <c r="KAF7" s="20"/>
      <c r="KAG7" s="20"/>
      <c r="KAH7" s="20"/>
      <c r="KAI7" s="20"/>
      <c r="KAJ7" s="20"/>
      <c r="KAK7" s="20"/>
      <c r="KAL7" s="20"/>
      <c r="KAM7" s="20"/>
      <c r="KAN7" s="20"/>
      <c r="KAO7" s="20"/>
      <c r="KAP7" s="20"/>
      <c r="KAQ7" s="20"/>
      <c r="KAR7" s="20"/>
      <c r="KAS7" s="20"/>
      <c r="KAT7" s="20"/>
      <c r="KAU7" s="20"/>
      <c r="KAV7" s="20"/>
      <c r="KAW7" s="20"/>
      <c r="KAX7" s="20"/>
      <c r="KAY7" s="20"/>
      <c r="KAZ7" s="20"/>
      <c r="KBA7" s="20"/>
      <c r="KBB7" s="20"/>
      <c r="KBC7" s="20"/>
      <c r="KBD7" s="20"/>
      <c r="KBE7" s="20"/>
      <c r="KBF7" s="20"/>
      <c r="KBG7" s="20"/>
      <c r="KBH7" s="20"/>
      <c r="KBI7" s="20"/>
      <c r="KBJ7" s="20"/>
      <c r="KBK7" s="20"/>
      <c r="KBL7" s="20"/>
      <c r="KBM7" s="20"/>
      <c r="KBN7" s="20"/>
      <c r="KBO7" s="20"/>
      <c r="KBP7" s="20"/>
      <c r="KBQ7" s="20"/>
      <c r="KBR7" s="20"/>
      <c r="KBS7" s="20"/>
      <c r="KBT7" s="20"/>
      <c r="KBU7" s="20"/>
      <c r="KBV7" s="20"/>
      <c r="KBW7" s="20"/>
      <c r="KBX7" s="20"/>
      <c r="KBY7" s="20"/>
      <c r="KBZ7" s="20"/>
      <c r="KCA7" s="20"/>
      <c r="KCB7" s="20"/>
      <c r="KCC7" s="20"/>
      <c r="KCD7" s="20"/>
      <c r="KCE7" s="20"/>
      <c r="KCF7" s="20"/>
      <c r="KCG7" s="20"/>
      <c r="KCH7" s="20"/>
      <c r="KCI7" s="20"/>
      <c r="KCJ7" s="20"/>
      <c r="KCK7" s="20"/>
      <c r="KCL7" s="20"/>
      <c r="KCM7" s="20"/>
      <c r="KCN7" s="20"/>
      <c r="KCO7" s="20"/>
      <c r="KCP7" s="20"/>
      <c r="KCQ7" s="20"/>
      <c r="KCR7" s="20"/>
      <c r="KCS7" s="20"/>
      <c r="KCT7" s="20"/>
      <c r="KCU7" s="20"/>
      <c r="KCV7" s="20"/>
      <c r="KCW7" s="20"/>
      <c r="KCX7" s="20"/>
      <c r="KCY7" s="20"/>
      <c r="KCZ7" s="20"/>
      <c r="KDA7" s="20"/>
      <c r="KDB7" s="20"/>
      <c r="KDC7" s="20"/>
      <c r="KDD7" s="20"/>
      <c r="KDE7" s="20"/>
      <c r="KDF7" s="20"/>
      <c r="KDG7" s="20"/>
      <c r="KDH7" s="20"/>
      <c r="KDI7" s="20"/>
      <c r="KDJ7" s="20"/>
      <c r="KDK7" s="20"/>
      <c r="KDL7" s="20"/>
      <c r="KDM7" s="20"/>
      <c r="KDN7" s="20"/>
      <c r="KDO7" s="20"/>
      <c r="KDP7" s="20"/>
      <c r="KDQ7" s="20"/>
      <c r="KDR7" s="20"/>
      <c r="KDS7" s="20"/>
      <c r="KDT7" s="20"/>
      <c r="KDU7" s="20"/>
      <c r="KDV7" s="20"/>
      <c r="KDW7" s="20"/>
      <c r="KDX7" s="20"/>
      <c r="KDY7" s="20"/>
      <c r="KDZ7" s="20"/>
      <c r="KEA7" s="20"/>
      <c r="KEB7" s="20"/>
      <c r="KEC7" s="20"/>
      <c r="KED7" s="20"/>
      <c r="KEE7" s="20"/>
      <c r="KEF7" s="20"/>
      <c r="KEG7" s="20"/>
      <c r="KEH7" s="20"/>
      <c r="KEI7" s="20"/>
      <c r="KEJ7" s="20"/>
      <c r="KEK7" s="20"/>
      <c r="KEL7" s="20"/>
      <c r="KEM7" s="20"/>
      <c r="KEN7" s="20"/>
      <c r="KEO7" s="20"/>
      <c r="KEP7" s="20"/>
      <c r="KEQ7" s="20"/>
      <c r="KER7" s="20"/>
      <c r="KES7" s="20"/>
      <c r="KET7" s="20"/>
      <c r="KEU7" s="20"/>
      <c r="KEV7" s="20"/>
      <c r="KEW7" s="20"/>
      <c r="KEX7" s="20"/>
      <c r="KEY7" s="20"/>
      <c r="KEZ7" s="20"/>
      <c r="KFA7" s="20"/>
      <c r="KFB7" s="20"/>
      <c r="KFC7" s="20"/>
      <c r="KFD7" s="20"/>
      <c r="KFE7" s="20"/>
      <c r="KFF7" s="20"/>
      <c r="KFG7" s="20"/>
      <c r="KFH7" s="20"/>
      <c r="KFI7" s="20"/>
      <c r="KFJ7" s="20"/>
      <c r="KFK7" s="20"/>
      <c r="KFL7" s="20"/>
      <c r="KFM7" s="20"/>
      <c r="KFN7" s="20"/>
      <c r="KFO7" s="20"/>
      <c r="KFP7" s="20"/>
      <c r="KFQ7" s="20"/>
      <c r="KFR7" s="20"/>
      <c r="KFS7" s="20"/>
      <c r="KFT7" s="20"/>
      <c r="KFU7" s="20"/>
      <c r="KFV7" s="20"/>
      <c r="KFW7" s="20"/>
      <c r="KFX7" s="20"/>
      <c r="KFY7" s="20"/>
      <c r="KFZ7" s="20"/>
      <c r="KGA7" s="20"/>
      <c r="KGB7" s="20"/>
      <c r="KGC7" s="20"/>
      <c r="KGD7" s="20"/>
      <c r="KGE7" s="20"/>
      <c r="KGF7" s="20"/>
      <c r="KGG7" s="20"/>
      <c r="KGH7" s="20"/>
      <c r="KGI7" s="20"/>
      <c r="KGJ7" s="20"/>
      <c r="KGK7" s="20"/>
      <c r="KGL7" s="20"/>
      <c r="KGM7" s="20"/>
      <c r="KGN7" s="20"/>
      <c r="KGO7" s="20"/>
      <c r="KGP7" s="20"/>
      <c r="KGQ7" s="20"/>
      <c r="KGR7" s="20"/>
      <c r="KGS7" s="20"/>
      <c r="KGT7" s="20"/>
      <c r="KGU7" s="20"/>
      <c r="KGV7" s="20"/>
      <c r="KGW7" s="20"/>
      <c r="KGX7" s="20"/>
      <c r="KGY7" s="20"/>
      <c r="KGZ7" s="20"/>
      <c r="KHA7" s="20"/>
      <c r="KHB7" s="20"/>
      <c r="KHC7" s="20"/>
      <c r="KHD7" s="20"/>
      <c r="KHE7" s="20"/>
      <c r="KHF7" s="20"/>
      <c r="KHG7" s="20"/>
      <c r="KHH7" s="20"/>
      <c r="KHI7" s="20"/>
      <c r="KHJ7" s="20"/>
      <c r="KHK7" s="20"/>
      <c r="KHL7" s="20"/>
      <c r="KHM7" s="20"/>
      <c r="KHN7" s="20"/>
      <c r="KHO7" s="20"/>
      <c r="KHP7" s="20"/>
      <c r="KHQ7" s="20"/>
      <c r="KHR7" s="20"/>
      <c r="KHS7" s="20"/>
      <c r="KHT7" s="20"/>
      <c r="KHU7" s="20"/>
      <c r="KHV7" s="20"/>
      <c r="KHW7" s="20"/>
      <c r="KHX7" s="20"/>
      <c r="KHY7" s="20"/>
      <c r="KHZ7" s="20"/>
      <c r="KIA7" s="20"/>
      <c r="KIB7" s="20"/>
      <c r="KIC7" s="20"/>
      <c r="KID7" s="20"/>
      <c r="KIE7" s="20"/>
      <c r="KIF7" s="20"/>
      <c r="KIG7" s="20"/>
      <c r="KIH7" s="20"/>
      <c r="KII7" s="20"/>
      <c r="KIJ7" s="20"/>
      <c r="KIK7" s="20"/>
      <c r="KIL7" s="20"/>
      <c r="KIM7" s="20"/>
      <c r="KIN7" s="20"/>
      <c r="KIO7" s="20"/>
      <c r="KIP7" s="20"/>
      <c r="KIQ7" s="20"/>
      <c r="KIR7" s="20"/>
      <c r="KIS7" s="20"/>
      <c r="KIT7" s="20"/>
      <c r="KIU7" s="20"/>
      <c r="KIV7" s="20"/>
      <c r="KIW7" s="20"/>
      <c r="KIX7" s="20"/>
      <c r="KIY7" s="20"/>
      <c r="KIZ7" s="20"/>
      <c r="KJA7" s="20"/>
      <c r="KJB7" s="20"/>
      <c r="KJC7" s="20"/>
      <c r="KJD7" s="20"/>
      <c r="KJE7" s="20"/>
      <c r="KJF7" s="20"/>
      <c r="KJG7" s="20"/>
      <c r="KJH7" s="20"/>
      <c r="KJI7" s="20"/>
      <c r="KJJ7" s="20"/>
      <c r="KJK7" s="20"/>
      <c r="KJL7" s="20"/>
      <c r="KJM7" s="20"/>
      <c r="KJN7" s="20"/>
      <c r="KJO7" s="20"/>
      <c r="KJP7" s="20"/>
      <c r="KJQ7" s="20"/>
      <c r="KJR7" s="20"/>
      <c r="KJS7" s="20"/>
      <c r="KJT7" s="20"/>
      <c r="KJU7" s="20"/>
      <c r="KJV7" s="20"/>
      <c r="KJW7" s="20"/>
      <c r="KJX7" s="20"/>
      <c r="KJY7" s="20"/>
      <c r="KJZ7" s="20"/>
      <c r="KKA7" s="20"/>
      <c r="KKB7" s="20"/>
      <c r="KKC7" s="20"/>
      <c r="KKD7" s="20"/>
      <c r="KKE7" s="20"/>
      <c r="KKF7" s="20"/>
      <c r="KKG7" s="20"/>
      <c r="KKH7" s="20"/>
      <c r="KKI7" s="20"/>
      <c r="KKJ7" s="20"/>
      <c r="KKK7" s="20"/>
      <c r="KKL7" s="20"/>
      <c r="KKM7" s="20"/>
      <c r="KKN7" s="20"/>
      <c r="KKO7" s="20"/>
      <c r="KKP7" s="20"/>
      <c r="KKQ7" s="20"/>
      <c r="KKR7" s="20"/>
      <c r="KKS7" s="20"/>
      <c r="KKT7" s="20"/>
      <c r="KKU7" s="20"/>
      <c r="KKV7" s="20"/>
      <c r="KKW7" s="20"/>
      <c r="KKX7" s="20"/>
      <c r="KKY7" s="20"/>
      <c r="KKZ7" s="20"/>
      <c r="KLA7" s="20"/>
      <c r="KLB7" s="20"/>
      <c r="KLC7" s="20"/>
      <c r="KLD7" s="20"/>
      <c r="KLE7" s="20"/>
      <c r="KLF7" s="20"/>
      <c r="KLG7" s="20"/>
      <c r="KLH7" s="20"/>
      <c r="KLI7" s="20"/>
      <c r="KLJ7" s="20"/>
      <c r="KLK7" s="20"/>
      <c r="KLL7" s="20"/>
      <c r="KLM7" s="20"/>
      <c r="KLN7" s="20"/>
      <c r="KLO7" s="20"/>
      <c r="KLP7" s="20"/>
      <c r="KLQ7" s="20"/>
      <c r="KLR7" s="20"/>
      <c r="KLS7" s="20"/>
      <c r="KLT7" s="20"/>
      <c r="KLU7" s="20"/>
      <c r="KLV7" s="20"/>
      <c r="KLW7" s="20"/>
      <c r="KLX7" s="20"/>
      <c r="KLY7" s="20"/>
      <c r="KLZ7" s="20"/>
      <c r="KMA7" s="20"/>
      <c r="KMB7" s="20"/>
      <c r="KMC7" s="20"/>
      <c r="KMD7" s="20"/>
      <c r="KME7" s="20"/>
      <c r="KMF7" s="20"/>
      <c r="KMG7" s="20"/>
      <c r="KMH7" s="20"/>
      <c r="KMI7" s="20"/>
      <c r="KMJ7" s="20"/>
      <c r="KMK7" s="20"/>
      <c r="KML7" s="20"/>
      <c r="KMM7" s="20"/>
      <c r="KMN7" s="20"/>
      <c r="KMO7" s="20"/>
      <c r="KMP7" s="20"/>
      <c r="KMQ7" s="20"/>
      <c r="KMR7" s="20"/>
      <c r="KMS7" s="20"/>
      <c r="KMT7" s="20"/>
      <c r="KMU7" s="20"/>
      <c r="KMV7" s="20"/>
      <c r="KMW7" s="20"/>
      <c r="KMX7" s="20"/>
      <c r="KMY7" s="20"/>
      <c r="KMZ7" s="20"/>
      <c r="KNA7" s="20"/>
      <c r="KNB7" s="20"/>
      <c r="KNC7" s="20"/>
      <c r="KND7" s="20"/>
      <c r="KNE7" s="20"/>
      <c r="KNF7" s="20"/>
      <c r="KNG7" s="20"/>
      <c r="KNH7" s="20"/>
      <c r="KNI7" s="20"/>
      <c r="KNJ7" s="20"/>
      <c r="KNK7" s="20"/>
      <c r="KNL7" s="20"/>
      <c r="KNM7" s="20"/>
      <c r="KNN7" s="20"/>
      <c r="KNO7" s="20"/>
      <c r="KNP7" s="20"/>
      <c r="KNQ7" s="20"/>
      <c r="KNR7" s="20"/>
      <c r="KNS7" s="20"/>
      <c r="KNT7" s="20"/>
      <c r="KNU7" s="20"/>
      <c r="KNV7" s="20"/>
      <c r="KNW7" s="20"/>
      <c r="KNX7" s="20"/>
      <c r="KNY7" s="20"/>
      <c r="KNZ7" s="20"/>
      <c r="KOA7" s="20"/>
      <c r="KOB7" s="20"/>
      <c r="KOC7" s="20"/>
      <c r="KOD7" s="20"/>
      <c r="KOE7" s="20"/>
      <c r="KOF7" s="20"/>
      <c r="KOG7" s="20"/>
      <c r="KOH7" s="20"/>
      <c r="KOI7" s="20"/>
      <c r="KOJ7" s="20"/>
      <c r="KOK7" s="20"/>
      <c r="KOL7" s="20"/>
      <c r="KOM7" s="20"/>
      <c r="KON7" s="20"/>
      <c r="KOO7" s="20"/>
      <c r="KOP7" s="20"/>
      <c r="KOQ7" s="20"/>
      <c r="KOR7" s="20"/>
      <c r="KOS7" s="20"/>
      <c r="KOT7" s="20"/>
      <c r="KOU7" s="20"/>
      <c r="KOV7" s="20"/>
      <c r="KOW7" s="20"/>
      <c r="KOX7" s="20"/>
      <c r="KOY7" s="20"/>
      <c r="KOZ7" s="20"/>
      <c r="KPA7" s="20"/>
      <c r="KPB7" s="20"/>
      <c r="KPC7" s="20"/>
      <c r="KPD7" s="20"/>
      <c r="KPE7" s="20"/>
      <c r="KPF7" s="20"/>
      <c r="KPG7" s="20"/>
      <c r="KPH7" s="20"/>
      <c r="KPI7" s="20"/>
      <c r="KPJ7" s="20"/>
      <c r="KPK7" s="20"/>
      <c r="KPL7" s="20"/>
      <c r="KPM7" s="20"/>
      <c r="KPN7" s="20"/>
      <c r="KPO7" s="20"/>
      <c r="KPP7" s="20"/>
      <c r="KPQ7" s="20"/>
      <c r="KPR7" s="20"/>
      <c r="KPS7" s="20"/>
      <c r="KPT7" s="20"/>
      <c r="KPU7" s="20"/>
      <c r="KPV7" s="20"/>
      <c r="KPW7" s="20"/>
      <c r="KPX7" s="20"/>
      <c r="KPY7" s="20"/>
      <c r="KPZ7" s="20"/>
      <c r="KQA7" s="20"/>
      <c r="KQB7" s="20"/>
      <c r="KQC7" s="20"/>
      <c r="KQD7" s="20"/>
      <c r="KQE7" s="20"/>
      <c r="KQF7" s="20"/>
      <c r="KQG7" s="20"/>
      <c r="KQH7" s="20"/>
      <c r="KQI7" s="20"/>
      <c r="KQJ7" s="20"/>
      <c r="KQK7" s="20"/>
      <c r="KQL7" s="20"/>
      <c r="KQM7" s="20"/>
      <c r="KQN7" s="20"/>
      <c r="KQO7" s="20"/>
      <c r="KQP7" s="20"/>
      <c r="KQQ7" s="20"/>
      <c r="KQR7" s="20"/>
      <c r="KQS7" s="20"/>
      <c r="KQT7" s="20"/>
      <c r="KQU7" s="20"/>
      <c r="KQV7" s="20"/>
      <c r="KQW7" s="20"/>
      <c r="KQX7" s="20"/>
      <c r="KQY7" s="20"/>
      <c r="KQZ7" s="20"/>
      <c r="KRA7" s="20"/>
      <c r="KRB7" s="20"/>
      <c r="KRC7" s="20"/>
      <c r="KRD7" s="20"/>
      <c r="KRE7" s="20"/>
      <c r="KRF7" s="20"/>
      <c r="KRG7" s="20"/>
      <c r="KRH7" s="20"/>
      <c r="KRI7" s="20"/>
      <c r="KRJ7" s="20"/>
      <c r="KRK7" s="20"/>
      <c r="KRL7" s="20"/>
      <c r="KRM7" s="20"/>
      <c r="KRN7" s="20"/>
      <c r="KRO7" s="20"/>
      <c r="KRP7" s="20"/>
      <c r="KRQ7" s="20"/>
      <c r="KRR7" s="20"/>
      <c r="KRS7" s="20"/>
      <c r="KRT7" s="20"/>
      <c r="KRU7" s="20"/>
      <c r="KRV7" s="20"/>
      <c r="KRW7" s="20"/>
      <c r="KRX7" s="20"/>
      <c r="KRY7" s="20"/>
      <c r="KRZ7" s="20"/>
      <c r="KSA7" s="20"/>
      <c r="KSB7" s="20"/>
      <c r="KSC7" s="20"/>
      <c r="KSD7" s="20"/>
      <c r="KSE7" s="20"/>
      <c r="KSF7" s="20"/>
      <c r="KSG7" s="20"/>
      <c r="KSH7" s="20"/>
      <c r="KSI7" s="20"/>
      <c r="KSJ7" s="20"/>
      <c r="KSK7" s="20"/>
      <c r="KSL7" s="20"/>
      <c r="KSM7" s="20"/>
      <c r="KSN7" s="20"/>
      <c r="KSO7" s="20"/>
      <c r="KSP7" s="20"/>
      <c r="KSQ7" s="20"/>
      <c r="KSR7" s="20"/>
      <c r="KSS7" s="20"/>
      <c r="KST7" s="20"/>
      <c r="KSU7" s="20"/>
      <c r="KSV7" s="20"/>
      <c r="KSW7" s="20"/>
      <c r="KSX7" s="20"/>
      <c r="KSY7" s="20"/>
      <c r="KSZ7" s="20"/>
      <c r="KTA7" s="20"/>
      <c r="KTB7" s="20"/>
      <c r="KTC7" s="20"/>
      <c r="KTD7" s="20"/>
      <c r="KTE7" s="20"/>
      <c r="KTF7" s="20"/>
      <c r="KTG7" s="20"/>
      <c r="KTH7" s="20"/>
      <c r="KTI7" s="20"/>
      <c r="KTJ7" s="20"/>
      <c r="KTK7" s="20"/>
      <c r="KTL7" s="20"/>
      <c r="KTM7" s="20"/>
      <c r="KTN7" s="20"/>
      <c r="KTO7" s="20"/>
      <c r="KTP7" s="20"/>
      <c r="KTQ7" s="20"/>
      <c r="KTR7" s="20"/>
      <c r="KTS7" s="20"/>
      <c r="KTT7" s="20"/>
      <c r="KTU7" s="20"/>
      <c r="KTV7" s="20"/>
      <c r="KTW7" s="20"/>
      <c r="KTX7" s="20"/>
      <c r="KTY7" s="20"/>
      <c r="KTZ7" s="20"/>
      <c r="KUA7" s="20"/>
      <c r="KUB7" s="20"/>
      <c r="KUC7" s="20"/>
      <c r="KUD7" s="20"/>
      <c r="KUE7" s="20"/>
      <c r="KUF7" s="20"/>
      <c r="KUG7" s="20"/>
      <c r="KUH7" s="20"/>
      <c r="KUI7" s="20"/>
      <c r="KUJ7" s="20"/>
      <c r="KUK7" s="20"/>
      <c r="KUL7" s="20"/>
      <c r="KUM7" s="20"/>
      <c r="KUN7" s="20"/>
      <c r="KUO7" s="20"/>
      <c r="KUP7" s="20"/>
      <c r="KUQ7" s="20"/>
      <c r="KUR7" s="20"/>
      <c r="KUS7" s="20"/>
      <c r="KUT7" s="20"/>
      <c r="KUU7" s="20"/>
      <c r="KUV7" s="20"/>
      <c r="KUW7" s="20"/>
      <c r="KUX7" s="20"/>
      <c r="KUY7" s="20"/>
      <c r="KUZ7" s="20"/>
      <c r="KVA7" s="20"/>
      <c r="KVB7" s="20"/>
      <c r="KVC7" s="20"/>
      <c r="KVD7" s="20"/>
      <c r="KVE7" s="20"/>
      <c r="KVF7" s="20"/>
      <c r="KVG7" s="20"/>
      <c r="KVH7" s="20"/>
      <c r="KVI7" s="20"/>
      <c r="KVJ7" s="20"/>
      <c r="KVK7" s="20"/>
      <c r="KVL7" s="20"/>
      <c r="KVM7" s="20"/>
      <c r="KVN7" s="20"/>
      <c r="KVO7" s="20"/>
      <c r="KVP7" s="20"/>
      <c r="KVQ7" s="20"/>
      <c r="KVR7" s="20"/>
      <c r="KVS7" s="20"/>
      <c r="KVT7" s="20"/>
      <c r="KVU7" s="20"/>
      <c r="KVV7" s="20"/>
      <c r="KVW7" s="20"/>
      <c r="KVX7" s="20"/>
      <c r="KVY7" s="20"/>
      <c r="KVZ7" s="20"/>
      <c r="KWA7" s="20"/>
      <c r="KWB7" s="20"/>
      <c r="KWC7" s="20"/>
      <c r="KWD7" s="20"/>
      <c r="KWE7" s="20"/>
      <c r="KWF7" s="20"/>
      <c r="KWG7" s="20"/>
      <c r="KWH7" s="20"/>
      <c r="KWI7" s="20"/>
      <c r="KWJ7" s="20"/>
      <c r="KWK7" s="20"/>
      <c r="KWL7" s="20"/>
      <c r="KWM7" s="20"/>
      <c r="KWN7" s="20"/>
      <c r="KWO7" s="20"/>
      <c r="KWP7" s="20"/>
      <c r="KWQ7" s="20"/>
      <c r="KWR7" s="20"/>
      <c r="KWS7" s="20"/>
      <c r="KWT7" s="20"/>
      <c r="KWU7" s="20"/>
      <c r="KWV7" s="20"/>
      <c r="KWW7" s="20"/>
      <c r="KWX7" s="20"/>
      <c r="KWY7" s="20"/>
      <c r="KWZ7" s="20"/>
      <c r="KXA7" s="20"/>
      <c r="KXB7" s="20"/>
      <c r="KXC7" s="20"/>
      <c r="KXD7" s="20"/>
      <c r="KXE7" s="20"/>
      <c r="KXF7" s="20"/>
      <c r="KXG7" s="20"/>
      <c r="KXH7" s="20"/>
      <c r="KXI7" s="20"/>
      <c r="KXJ7" s="20"/>
      <c r="KXK7" s="20"/>
      <c r="KXL7" s="20"/>
      <c r="KXM7" s="20"/>
      <c r="KXN7" s="20"/>
      <c r="KXO7" s="20"/>
      <c r="KXP7" s="20"/>
      <c r="KXQ7" s="20"/>
      <c r="KXR7" s="20"/>
      <c r="KXS7" s="20"/>
      <c r="KXT7" s="20"/>
      <c r="KXU7" s="20"/>
      <c r="KXV7" s="20"/>
      <c r="KXW7" s="20"/>
      <c r="KXX7" s="20"/>
      <c r="KXY7" s="20"/>
      <c r="KXZ7" s="20"/>
      <c r="KYA7" s="20"/>
      <c r="KYB7" s="20"/>
      <c r="KYC7" s="20"/>
      <c r="KYD7" s="20"/>
      <c r="KYE7" s="20"/>
      <c r="KYF7" s="20"/>
      <c r="KYG7" s="20"/>
      <c r="KYH7" s="20"/>
      <c r="KYI7" s="20"/>
      <c r="KYJ7" s="20"/>
      <c r="KYK7" s="20"/>
      <c r="KYL7" s="20"/>
      <c r="KYM7" s="20"/>
      <c r="KYN7" s="20"/>
      <c r="KYO7" s="20"/>
      <c r="KYP7" s="20"/>
      <c r="KYQ7" s="20"/>
      <c r="KYR7" s="20"/>
      <c r="KYS7" s="20"/>
      <c r="KYT7" s="20"/>
      <c r="KYU7" s="20"/>
      <c r="KYV7" s="20"/>
      <c r="KYW7" s="20"/>
      <c r="KYX7" s="20"/>
      <c r="KYY7" s="20"/>
      <c r="KYZ7" s="20"/>
      <c r="KZA7" s="20"/>
      <c r="KZB7" s="20"/>
      <c r="KZC7" s="20"/>
      <c r="KZD7" s="20"/>
      <c r="KZE7" s="20"/>
      <c r="KZF7" s="20"/>
      <c r="KZG7" s="20"/>
      <c r="KZH7" s="20"/>
      <c r="KZI7" s="20"/>
      <c r="KZJ7" s="20"/>
      <c r="KZK7" s="20"/>
      <c r="KZL7" s="20"/>
      <c r="KZM7" s="20"/>
      <c r="KZN7" s="20"/>
      <c r="KZO7" s="20"/>
      <c r="KZP7" s="20"/>
      <c r="KZQ7" s="20"/>
      <c r="KZR7" s="20"/>
      <c r="KZS7" s="20"/>
      <c r="KZT7" s="20"/>
      <c r="KZU7" s="20"/>
      <c r="KZV7" s="20"/>
      <c r="KZW7" s="20"/>
      <c r="KZX7" s="20"/>
      <c r="KZY7" s="20"/>
      <c r="KZZ7" s="20"/>
      <c r="LAA7" s="20"/>
      <c r="LAB7" s="20"/>
      <c r="LAC7" s="20"/>
      <c r="LAD7" s="20"/>
      <c r="LAE7" s="20"/>
      <c r="LAF7" s="20"/>
      <c r="LAG7" s="20"/>
      <c r="LAH7" s="20"/>
      <c r="LAI7" s="20"/>
      <c r="LAJ7" s="20"/>
      <c r="LAK7" s="20"/>
      <c r="LAL7" s="20"/>
      <c r="LAM7" s="20"/>
      <c r="LAN7" s="20"/>
      <c r="LAO7" s="20"/>
      <c r="LAP7" s="20"/>
      <c r="LAQ7" s="20"/>
      <c r="LAR7" s="20"/>
      <c r="LAS7" s="20"/>
      <c r="LAT7" s="20"/>
      <c r="LAU7" s="20"/>
      <c r="LAV7" s="20"/>
      <c r="LAW7" s="20"/>
      <c r="LAX7" s="20"/>
      <c r="LAY7" s="20"/>
      <c r="LAZ7" s="20"/>
      <c r="LBA7" s="20"/>
      <c r="LBB7" s="20"/>
      <c r="LBC7" s="20"/>
      <c r="LBD7" s="20"/>
      <c r="LBE7" s="20"/>
      <c r="LBF7" s="20"/>
      <c r="LBG7" s="20"/>
      <c r="LBH7" s="20"/>
      <c r="LBI7" s="20"/>
      <c r="LBJ7" s="20"/>
      <c r="LBK7" s="20"/>
      <c r="LBL7" s="20"/>
      <c r="LBM7" s="20"/>
      <c r="LBN7" s="20"/>
      <c r="LBO7" s="20"/>
      <c r="LBP7" s="20"/>
      <c r="LBQ7" s="20"/>
      <c r="LBR7" s="20"/>
      <c r="LBS7" s="20"/>
      <c r="LBT7" s="20"/>
      <c r="LBU7" s="20"/>
      <c r="LBV7" s="20"/>
      <c r="LBW7" s="20"/>
      <c r="LBX7" s="20"/>
      <c r="LBY7" s="20"/>
      <c r="LBZ7" s="20"/>
      <c r="LCA7" s="20"/>
      <c r="LCB7" s="20"/>
      <c r="LCC7" s="20"/>
      <c r="LCD7" s="20"/>
      <c r="LCE7" s="20"/>
      <c r="LCF7" s="20"/>
      <c r="LCG7" s="20"/>
      <c r="LCH7" s="20"/>
      <c r="LCI7" s="20"/>
      <c r="LCJ7" s="20"/>
      <c r="LCK7" s="20"/>
      <c r="LCL7" s="20"/>
      <c r="LCM7" s="20"/>
      <c r="LCN7" s="20"/>
      <c r="LCO7" s="20"/>
      <c r="LCP7" s="20"/>
      <c r="LCQ7" s="20"/>
      <c r="LCR7" s="20"/>
      <c r="LCS7" s="20"/>
      <c r="LCT7" s="20"/>
      <c r="LCU7" s="20"/>
      <c r="LCV7" s="20"/>
      <c r="LCW7" s="20"/>
      <c r="LCX7" s="20"/>
      <c r="LCY7" s="20"/>
      <c r="LCZ7" s="20"/>
      <c r="LDA7" s="20"/>
      <c r="LDB7" s="20"/>
      <c r="LDC7" s="20"/>
      <c r="LDD7" s="20"/>
      <c r="LDE7" s="20"/>
      <c r="LDF7" s="20"/>
      <c r="LDG7" s="20"/>
      <c r="LDH7" s="20"/>
      <c r="LDI7" s="20"/>
      <c r="LDJ7" s="20"/>
      <c r="LDK7" s="20"/>
      <c r="LDL7" s="20"/>
      <c r="LDM7" s="20"/>
      <c r="LDN7" s="20"/>
      <c r="LDO7" s="20"/>
      <c r="LDP7" s="20"/>
      <c r="LDQ7" s="20"/>
      <c r="LDR7" s="20"/>
      <c r="LDS7" s="20"/>
      <c r="LDT7" s="20"/>
      <c r="LDU7" s="20"/>
      <c r="LDV7" s="20"/>
      <c r="LDW7" s="20"/>
      <c r="LDX7" s="20"/>
      <c r="LDY7" s="20"/>
      <c r="LDZ7" s="20"/>
      <c r="LEA7" s="20"/>
      <c r="LEB7" s="20"/>
      <c r="LEC7" s="20"/>
      <c r="LED7" s="20"/>
      <c r="LEE7" s="20"/>
      <c r="LEF7" s="20"/>
      <c r="LEG7" s="20"/>
      <c r="LEH7" s="20"/>
      <c r="LEI7" s="20"/>
      <c r="LEJ7" s="20"/>
      <c r="LEK7" s="20"/>
      <c r="LEL7" s="20"/>
      <c r="LEM7" s="20"/>
      <c r="LEN7" s="20"/>
      <c r="LEO7" s="20"/>
      <c r="LEP7" s="20"/>
      <c r="LEQ7" s="20"/>
      <c r="LER7" s="20"/>
      <c r="LES7" s="20"/>
      <c r="LET7" s="20"/>
      <c r="LEU7" s="20"/>
      <c r="LEV7" s="20"/>
      <c r="LEW7" s="20"/>
      <c r="LEX7" s="20"/>
      <c r="LEY7" s="20"/>
      <c r="LEZ7" s="20"/>
      <c r="LFA7" s="20"/>
      <c r="LFB7" s="20"/>
      <c r="LFC7" s="20"/>
      <c r="LFD7" s="20"/>
      <c r="LFE7" s="20"/>
      <c r="LFF7" s="20"/>
      <c r="LFG7" s="20"/>
      <c r="LFH7" s="20"/>
      <c r="LFI7" s="20"/>
      <c r="LFJ7" s="20"/>
      <c r="LFK7" s="20"/>
      <c r="LFL7" s="20"/>
      <c r="LFM7" s="20"/>
      <c r="LFN7" s="20"/>
      <c r="LFO7" s="20"/>
      <c r="LFP7" s="20"/>
      <c r="LFQ7" s="20"/>
      <c r="LFR7" s="20"/>
      <c r="LFS7" s="20"/>
      <c r="LFT7" s="20"/>
      <c r="LFU7" s="20"/>
      <c r="LFV7" s="20"/>
      <c r="LFW7" s="20"/>
      <c r="LFX7" s="20"/>
      <c r="LFY7" s="20"/>
      <c r="LFZ7" s="20"/>
      <c r="LGA7" s="20"/>
      <c r="LGB7" s="20"/>
      <c r="LGC7" s="20"/>
      <c r="LGD7" s="20"/>
      <c r="LGE7" s="20"/>
      <c r="LGF7" s="20"/>
      <c r="LGG7" s="20"/>
      <c r="LGH7" s="20"/>
      <c r="LGI7" s="20"/>
      <c r="LGJ7" s="20"/>
      <c r="LGK7" s="20"/>
      <c r="LGL7" s="20"/>
      <c r="LGM7" s="20"/>
      <c r="LGN7" s="20"/>
      <c r="LGO7" s="20"/>
      <c r="LGP7" s="20"/>
      <c r="LGQ7" s="20"/>
      <c r="LGR7" s="20"/>
      <c r="LGS7" s="20"/>
      <c r="LGT7" s="20"/>
      <c r="LGU7" s="20"/>
      <c r="LGV7" s="20"/>
      <c r="LGW7" s="20"/>
      <c r="LGX7" s="20"/>
      <c r="LGY7" s="20"/>
      <c r="LGZ7" s="20"/>
      <c r="LHA7" s="20"/>
      <c r="LHB7" s="20"/>
      <c r="LHC7" s="20"/>
      <c r="LHD7" s="20"/>
      <c r="LHE7" s="20"/>
      <c r="LHF7" s="20"/>
      <c r="LHG7" s="20"/>
      <c r="LHH7" s="20"/>
      <c r="LHI7" s="20"/>
      <c r="LHJ7" s="20"/>
      <c r="LHK7" s="20"/>
      <c r="LHL7" s="20"/>
      <c r="LHM7" s="20"/>
      <c r="LHN7" s="20"/>
      <c r="LHO7" s="20"/>
      <c r="LHP7" s="20"/>
      <c r="LHQ7" s="20"/>
      <c r="LHR7" s="20"/>
      <c r="LHS7" s="20"/>
      <c r="LHT7" s="20"/>
      <c r="LHU7" s="20"/>
      <c r="LHV7" s="20"/>
      <c r="LHW7" s="20"/>
      <c r="LHX7" s="20"/>
      <c r="LHY7" s="20"/>
      <c r="LHZ7" s="20"/>
      <c r="LIA7" s="20"/>
      <c r="LIB7" s="20"/>
      <c r="LIC7" s="20"/>
      <c r="LID7" s="20"/>
      <c r="LIE7" s="20"/>
      <c r="LIF7" s="20"/>
      <c r="LIG7" s="20"/>
      <c r="LIH7" s="20"/>
      <c r="LII7" s="20"/>
      <c r="LIJ7" s="20"/>
      <c r="LIK7" s="20"/>
      <c r="LIL7" s="20"/>
      <c r="LIM7" s="20"/>
      <c r="LIN7" s="20"/>
      <c r="LIO7" s="20"/>
      <c r="LIP7" s="20"/>
      <c r="LIQ7" s="20"/>
      <c r="LIR7" s="20"/>
      <c r="LIS7" s="20"/>
      <c r="LIT7" s="20"/>
      <c r="LIU7" s="20"/>
      <c r="LIV7" s="20"/>
      <c r="LIW7" s="20"/>
      <c r="LIX7" s="20"/>
      <c r="LIY7" s="20"/>
      <c r="LIZ7" s="20"/>
      <c r="LJA7" s="20"/>
      <c r="LJB7" s="20"/>
      <c r="LJC7" s="20"/>
      <c r="LJD7" s="20"/>
      <c r="LJE7" s="20"/>
      <c r="LJF7" s="20"/>
      <c r="LJG7" s="20"/>
      <c r="LJH7" s="20"/>
      <c r="LJI7" s="20"/>
      <c r="LJJ7" s="20"/>
      <c r="LJK7" s="20"/>
      <c r="LJL7" s="20"/>
      <c r="LJM7" s="20"/>
      <c r="LJN7" s="20"/>
      <c r="LJO7" s="20"/>
      <c r="LJP7" s="20"/>
      <c r="LJQ7" s="20"/>
      <c r="LJR7" s="20"/>
      <c r="LJS7" s="20"/>
      <c r="LJT7" s="20"/>
      <c r="LJU7" s="20"/>
      <c r="LJV7" s="20"/>
      <c r="LJW7" s="20"/>
      <c r="LJX7" s="20"/>
      <c r="LJY7" s="20"/>
      <c r="LJZ7" s="20"/>
      <c r="LKA7" s="20"/>
      <c r="LKB7" s="20"/>
      <c r="LKC7" s="20"/>
      <c r="LKD7" s="20"/>
      <c r="LKE7" s="20"/>
      <c r="LKF7" s="20"/>
      <c r="LKG7" s="20"/>
      <c r="LKH7" s="20"/>
      <c r="LKI7" s="20"/>
      <c r="LKJ7" s="20"/>
      <c r="LKK7" s="20"/>
      <c r="LKL7" s="20"/>
      <c r="LKM7" s="20"/>
      <c r="LKN7" s="20"/>
      <c r="LKO7" s="20"/>
      <c r="LKP7" s="20"/>
      <c r="LKQ7" s="20"/>
      <c r="LKR7" s="20"/>
      <c r="LKS7" s="20"/>
      <c r="LKT7" s="20"/>
      <c r="LKU7" s="20"/>
      <c r="LKV7" s="20"/>
      <c r="LKW7" s="20"/>
      <c r="LKX7" s="20"/>
      <c r="LKY7" s="20"/>
      <c r="LKZ7" s="20"/>
      <c r="LLA7" s="20"/>
      <c r="LLB7" s="20"/>
      <c r="LLC7" s="20"/>
      <c r="LLD7" s="20"/>
      <c r="LLE7" s="20"/>
      <c r="LLF7" s="20"/>
      <c r="LLG7" s="20"/>
      <c r="LLH7" s="20"/>
      <c r="LLI7" s="20"/>
      <c r="LLJ7" s="20"/>
      <c r="LLK7" s="20"/>
      <c r="LLL7" s="20"/>
      <c r="LLM7" s="20"/>
      <c r="LLN7" s="20"/>
      <c r="LLO7" s="20"/>
      <c r="LLP7" s="20"/>
      <c r="LLQ7" s="20"/>
      <c r="LLR7" s="20"/>
      <c r="LLS7" s="20"/>
      <c r="LLT7" s="20"/>
      <c r="LLU7" s="20"/>
      <c r="LLV7" s="20"/>
      <c r="LLW7" s="20"/>
      <c r="LLX7" s="20"/>
      <c r="LLY7" s="20"/>
      <c r="LLZ7" s="20"/>
      <c r="LMA7" s="20"/>
      <c r="LMB7" s="20"/>
      <c r="LMC7" s="20"/>
      <c r="LMD7" s="20"/>
      <c r="LME7" s="20"/>
      <c r="LMF7" s="20"/>
      <c r="LMG7" s="20"/>
      <c r="LMH7" s="20"/>
      <c r="LMI7" s="20"/>
      <c r="LMJ7" s="20"/>
      <c r="LMK7" s="20"/>
      <c r="LML7" s="20"/>
      <c r="LMM7" s="20"/>
      <c r="LMN7" s="20"/>
      <c r="LMO7" s="20"/>
      <c r="LMP7" s="20"/>
      <c r="LMQ7" s="20"/>
      <c r="LMR7" s="20"/>
      <c r="LMS7" s="20"/>
      <c r="LMT7" s="20"/>
      <c r="LMU7" s="20"/>
      <c r="LMV7" s="20"/>
      <c r="LMW7" s="20"/>
      <c r="LMX7" s="20"/>
      <c r="LMY7" s="20"/>
      <c r="LMZ7" s="20"/>
      <c r="LNA7" s="20"/>
      <c r="LNB7" s="20"/>
      <c r="LNC7" s="20"/>
      <c r="LND7" s="20"/>
      <c r="LNE7" s="20"/>
      <c r="LNF7" s="20"/>
      <c r="LNG7" s="20"/>
      <c r="LNH7" s="20"/>
      <c r="LNI7" s="20"/>
      <c r="LNJ7" s="20"/>
      <c r="LNK7" s="20"/>
      <c r="LNL7" s="20"/>
      <c r="LNM7" s="20"/>
      <c r="LNN7" s="20"/>
      <c r="LNO7" s="20"/>
      <c r="LNP7" s="20"/>
      <c r="LNQ7" s="20"/>
      <c r="LNR7" s="20"/>
      <c r="LNS7" s="20"/>
      <c r="LNT7" s="20"/>
      <c r="LNU7" s="20"/>
      <c r="LNV7" s="20"/>
      <c r="LNW7" s="20"/>
      <c r="LNX7" s="20"/>
      <c r="LNY7" s="20"/>
      <c r="LNZ7" s="20"/>
      <c r="LOA7" s="20"/>
      <c r="LOB7" s="20"/>
      <c r="LOC7" s="20"/>
      <c r="LOD7" s="20"/>
      <c r="LOE7" s="20"/>
      <c r="LOF7" s="20"/>
      <c r="LOG7" s="20"/>
      <c r="LOH7" s="20"/>
      <c r="LOI7" s="20"/>
      <c r="LOJ7" s="20"/>
      <c r="LOK7" s="20"/>
      <c r="LOL7" s="20"/>
      <c r="LOM7" s="20"/>
      <c r="LON7" s="20"/>
      <c r="LOO7" s="20"/>
      <c r="LOP7" s="20"/>
      <c r="LOQ7" s="20"/>
      <c r="LOR7" s="20"/>
      <c r="LOS7" s="20"/>
      <c r="LOT7" s="20"/>
      <c r="LOU7" s="20"/>
      <c r="LOV7" s="20"/>
      <c r="LOW7" s="20"/>
      <c r="LOX7" s="20"/>
      <c r="LOY7" s="20"/>
      <c r="LOZ7" s="20"/>
      <c r="LPA7" s="20"/>
      <c r="LPB7" s="20"/>
      <c r="LPC7" s="20"/>
      <c r="LPD7" s="20"/>
      <c r="LPE7" s="20"/>
      <c r="LPF7" s="20"/>
      <c r="LPG7" s="20"/>
      <c r="LPH7" s="20"/>
      <c r="LPI7" s="20"/>
      <c r="LPJ7" s="20"/>
      <c r="LPK7" s="20"/>
      <c r="LPL7" s="20"/>
      <c r="LPM7" s="20"/>
      <c r="LPN7" s="20"/>
      <c r="LPO7" s="20"/>
      <c r="LPP7" s="20"/>
      <c r="LPQ7" s="20"/>
      <c r="LPR7" s="20"/>
      <c r="LPS7" s="20"/>
      <c r="LPT7" s="20"/>
      <c r="LPU7" s="20"/>
      <c r="LPV7" s="20"/>
      <c r="LPW7" s="20"/>
      <c r="LPX7" s="20"/>
      <c r="LPY7" s="20"/>
      <c r="LPZ7" s="20"/>
      <c r="LQA7" s="20"/>
      <c r="LQB7" s="20"/>
      <c r="LQC7" s="20"/>
      <c r="LQD7" s="20"/>
      <c r="LQE7" s="20"/>
      <c r="LQF7" s="20"/>
      <c r="LQG7" s="20"/>
      <c r="LQH7" s="20"/>
      <c r="LQI7" s="20"/>
      <c r="LQJ7" s="20"/>
      <c r="LQK7" s="20"/>
      <c r="LQL7" s="20"/>
      <c r="LQM7" s="20"/>
      <c r="LQN7" s="20"/>
      <c r="LQO7" s="20"/>
      <c r="LQP7" s="20"/>
      <c r="LQQ7" s="20"/>
      <c r="LQR7" s="20"/>
      <c r="LQS7" s="20"/>
      <c r="LQT7" s="20"/>
      <c r="LQU7" s="20"/>
      <c r="LQV7" s="20"/>
      <c r="LQW7" s="20"/>
      <c r="LQX7" s="20"/>
      <c r="LQY7" s="20"/>
      <c r="LQZ7" s="20"/>
      <c r="LRA7" s="20"/>
      <c r="LRB7" s="20"/>
      <c r="LRC7" s="20"/>
      <c r="LRD7" s="20"/>
      <c r="LRE7" s="20"/>
      <c r="LRF7" s="20"/>
      <c r="LRG7" s="20"/>
      <c r="LRH7" s="20"/>
      <c r="LRI7" s="20"/>
      <c r="LRJ7" s="20"/>
      <c r="LRK7" s="20"/>
      <c r="LRL7" s="20"/>
      <c r="LRM7" s="20"/>
      <c r="LRN7" s="20"/>
      <c r="LRO7" s="20"/>
      <c r="LRP7" s="20"/>
      <c r="LRQ7" s="20"/>
      <c r="LRR7" s="20"/>
      <c r="LRS7" s="20"/>
      <c r="LRT7" s="20"/>
      <c r="LRU7" s="20"/>
      <c r="LRV7" s="20"/>
      <c r="LRW7" s="20"/>
      <c r="LRX7" s="20"/>
      <c r="LRY7" s="20"/>
      <c r="LRZ7" s="20"/>
      <c r="LSA7" s="20"/>
      <c r="LSB7" s="20"/>
      <c r="LSC7" s="20"/>
      <c r="LSD7" s="20"/>
      <c r="LSE7" s="20"/>
      <c r="LSF7" s="20"/>
      <c r="LSG7" s="20"/>
      <c r="LSH7" s="20"/>
      <c r="LSI7" s="20"/>
      <c r="LSJ7" s="20"/>
      <c r="LSK7" s="20"/>
      <c r="LSL7" s="20"/>
      <c r="LSM7" s="20"/>
      <c r="LSN7" s="20"/>
      <c r="LSO7" s="20"/>
      <c r="LSP7" s="20"/>
      <c r="LSQ7" s="20"/>
      <c r="LSR7" s="20"/>
      <c r="LSS7" s="20"/>
      <c r="LST7" s="20"/>
      <c r="LSU7" s="20"/>
      <c r="LSV7" s="20"/>
      <c r="LSW7" s="20"/>
      <c r="LSX7" s="20"/>
      <c r="LSY7" s="20"/>
      <c r="LSZ7" s="20"/>
      <c r="LTA7" s="20"/>
      <c r="LTB7" s="20"/>
      <c r="LTC7" s="20"/>
      <c r="LTD7" s="20"/>
      <c r="LTE7" s="20"/>
      <c r="LTF7" s="20"/>
      <c r="LTG7" s="20"/>
      <c r="LTH7" s="20"/>
      <c r="LTI7" s="20"/>
      <c r="LTJ7" s="20"/>
      <c r="LTK7" s="20"/>
      <c r="LTL7" s="20"/>
      <c r="LTM7" s="20"/>
      <c r="LTN7" s="20"/>
      <c r="LTO7" s="20"/>
      <c r="LTP7" s="20"/>
      <c r="LTQ7" s="20"/>
      <c r="LTR7" s="20"/>
      <c r="LTS7" s="20"/>
      <c r="LTT7" s="20"/>
      <c r="LTU7" s="20"/>
      <c r="LTV7" s="20"/>
      <c r="LTW7" s="20"/>
      <c r="LTX7" s="20"/>
      <c r="LTY7" s="20"/>
      <c r="LTZ7" s="20"/>
      <c r="LUA7" s="20"/>
      <c r="LUB7" s="20"/>
      <c r="LUC7" s="20"/>
      <c r="LUD7" s="20"/>
      <c r="LUE7" s="20"/>
      <c r="LUF7" s="20"/>
      <c r="LUG7" s="20"/>
      <c r="LUH7" s="20"/>
      <c r="LUI7" s="20"/>
      <c r="LUJ7" s="20"/>
      <c r="LUK7" s="20"/>
      <c r="LUL7" s="20"/>
      <c r="LUM7" s="20"/>
      <c r="LUN7" s="20"/>
      <c r="LUO7" s="20"/>
      <c r="LUP7" s="20"/>
      <c r="LUQ7" s="20"/>
      <c r="LUR7" s="20"/>
      <c r="LUS7" s="20"/>
      <c r="LUT7" s="20"/>
      <c r="LUU7" s="20"/>
      <c r="LUV7" s="20"/>
      <c r="LUW7" s="20"/>
      <c r="LUX7" s="20"/>
      <c r="LUY7" s="20"/>
      <c r="LUZ7" s="20"/>
      <c r="LVA7" s="20"/>
      <c r="LVB7" s="20"/>
      <c r="LVC7" s="20"/>
      <c r="LVD7" s="20"/>
      <c r="LVE7" s="20"/>
      <c r="LVF7" s="20"/>
      <c r="LVG7" s="20"/>
      <c r="LVH7" s="20"/>
      <c r="LVI7" s="20"/>
      <c r="LVJ7" s="20"/>
      <c r="LVK7" s="20"/>
      <c r="LVL7" s="20"/>
      <c r="LVM7" s="20"/>
      <c r="LVN7" s="20"/>
      <c r="LVO7" s="20"/>
      <c r="LVP7" s="20"/>
      <c r="LVQ7" s="20"/>
      <c r="LVR7" s="20"/>
      <c r="LVS7" s="20"/>
      <c r="LVT7" s="20"/>
      <c r="LVU7" s="20"/>
      <c r="LVV7" s="20"/>
      <c r="LVW7" s="20"/>
      <c r="LVX7" s="20"/>
      <c r="LVY7" s="20"/>
      <c r="LVZ7" s="20"/>
      <c r="LWA7" s="20"/>
      <c r="LWB7" s="20"/>
      <c r="LWC7" s="20"/>
      <c r="LWD7" s="20"/>
      <c r="LWE7" s="20"/>
      <c r="LWF7" s="20"/>
      <c r="LWG7" s="20"/>
      <c r="LWH7" s="20"/>
      <c r="LWI7" s="20"/>
      <c r="LWJ7" s="20"/>
      <c r="LWK7" s="20"/>
      <c r="LWL7" s="20"/>
      <c r="LWM7" s="20"/>
      <c r="LWN7" s="20"/>
      <c r="LWO7" s="20"/>
      <c r="LWP7" s="20"/>
      <c r="LWQ7" s="20"/>
      <c r="LWR7" s="20"/>
      <c r="LWS7" s="20"/>
      <c r="LWT7" s="20"/>
      <c r="LWU7" s="20"/>
      <c r="LWV7" s="20"/>
      <c r="LWW7" s="20"/>
      <c r="LWX7" s="20"/>
      <c r="LWY7" s="20"/>
      <c r="LWZ7" s="20"/>
      <c r="LXA7" s="20"/>
      <c r="LXB7" s="20"/>
      <c r="LXC7" s="20"/>
      <c r="LXD7" s="20"/>
      <c r="LXE7" s="20"/>
      <c r="LXF7" s="20"/>
      <c r="LXG7" s="20"/>
      <c r="LXH7" s="20"/>
      <c r="LXI7" s="20"/>
      <c r="LXJ7" s="20"/>
      <c r="LXK7" s="20"/>
      <c r="LXL7" s="20"/>
      <c r="LXM7" s="20"/>
      <c r="LXN7" s="20"/>
      <c r="LXO7" s="20"/>
      <c r="LXP7" s="20"/>
      <c r="LXQ7" s="20"/>
      <c r="LXR7" s="20"/>
      <c r="LXS7" s="20"/>
      <c r="LXT7" s="20"/>
      <c r="LXU7" s="20"/>
      <c r="LXV7" s="20"/>
      <c r="LXW7" s="20"/>
      <c r="LXX7" s="20"/>
      <c r="LXY7" s="20"/>
      <c r="LXZ7" s="20"/>
      <c r="LYA7" s="20"/>
      <c r="LYB7" s="20"/>
      <c r="LYC7" s="20"/>
      <c r="LYD7" s="20"/>
      <c r="LYE7" s="20"/>
      <c r="LYF7" s="20"/>
      <c r="LYG7" s="20"/>
      <c r="LYH7" s="20"/>
      <c r="LYI7" s="20"/>
      <c r="LYJ7" s="20"/>
      <c r="LYK7" s="20"/>
      <c r="LYL7" s="20"/>
      <c r="LYM7" s="20"/>
      <c r="LYN7" s="20"/>
      <c r="LYO7" s="20"/>
      <c r="LYP7" s="20"/>
      <c r="LYQ7" s="20"/>
      <c r="LYR7" s="20"/>
      <c r="LYS7" s="20"/>
      <c r="LYT7" s="20"/>
      <c r="LYU7" s="20"/>
      <c r="LYV7" s="20"/>
      <c r="LYW7" s="20"/>
      <c r="LYX7" s="20"/>
      <c r="LYY7" s="20"/>
      <c r="LYZ7" s="20"/>
      <c r="LZA7" s="20"/>
      <c r="LZB7" s="20"/>
      <c r="LZC7" s="20"/>
      <c r="LZD7" s="20"/>
      <c r="LZE7" s="20"/>
      <c r="LZF7" s="20"/>
      <c r="LZG7" s="20"/>
      <c r="LZH7" s="20"/>
      <c r="LZI7" s="20"/>
      <c r="LZJ7" s="20"/>
      <c r="LZK7" s="20"/>
      <c r="LZL7" s="20"/>
      <c r="LZM7" s="20"/>
      <c r="LZN7" s="20"/>
      <c r="LZO7" s="20"/>
      <c r="LZP7" s="20"/>
      <c r="LZQ7" s="20"/>
      <c r="LZR7" s="20"/>
      <c r="LZS7" s="20"/>
      <c r="LZT7" s="20"/>
      <c r="LZU7" s="20"/>
      <c r="LZV7" s="20"/>
      <c r="LZW7" s="20"/>
      <c r="LZX7" s="20"/>
      <c r="LZY7" s="20"/>
      <c r="LZZ7" s="20"/>
      <c r="MAA7" s="20"/>
      <c r="MAB7" s="20"/>
      <c r="MAC7" s="20"/>
      <c r="MAD7" s="20"/>
      <c r="MAE7" s="20"/>
      <c r="MAF7" s="20"/>
      <c r="MAG7" s="20"/>
      <c r="MAH7" s="20"/>
      <c r="MAI7" s="20"/>
      <c r="MAJ7" s="20"/>
      <c r="MAK7" s="20"/>
      <c r="MAL7" s="20"/>
      <c r="MAM7" s="20"/>
      <c r="MAN7" s="20"/>
      <c r="MAO7" s="20"/>
      <c r="MAP7" s="20"/>
      <c r="MAQ7" s="20"/>
      <c r="MAR7" s="20"/>
      <c r="MAS7" s="20"/>
      <c r="MAT7" s="20"/>
      <c r="MAU7" s="20"/>
      <c r="MAV7" s="20"/>
      <c r="MAW7" s="20"/>
      <c r="MAX7" s="20"/>
      <c r="MAY7" s="20"/>
      <c r="MAZ7" s="20"/>
      <c r="MBA7" s="20"/>
      <c r="MBB7" s="20"/>
      <c r="MBC7" s="20"/>
      <c r="MBD7" s="20"/>
      <c r="MBE7" s="20"/>
      <c r="MBF7" s="20"/>
      <c r="MBG7" s="20"/>
      <c r="MBH7" s="20"/>
      <c r="MBI7" s="20"/>
      <c r="MBJ7" s="20"/>
      <c r="MBK7" s="20"/>
      <c r="MBL7" s="20"/>
      <c r="MBM7" s="20"/>
      <c r="MBN7" s="20"/>
      <c r="MBO7" s="20"/>
      <c r="MBP7" s="20"/>
      <c r="MBQ7" s="20"/>
      <c r="MBR7" s="20"/>
      <c r="MBS7" s="20"/>
      <c r="MBT7" s="20"/>
      <c r="MBU7" s="20"/>
      <c r="MBV7" s="20"/>
      <c r="MBW7" s="20"/>
      <c r="MBX7" s="20"/>
      <c r="MBY7" s="20"/>
      <c r="MBZ7" s="20"/>
      <c r="MCA7" s="20"/>
      <c r="MCB7" s="20"/>
      <c r="MCC7" s="20"/>
      <c r="MCD7" s="20"/>
      <c r="MCE7" s="20"/>
      <c r="MCF7" s="20"/>
      <c r="MCG7" s="20"/>
      <c r="MCH7" s="20"/>
      <c r="MCI7" s="20"/>
      <c r="MCJ7" s="20"/>
      <c r="MCK7" s="20"/>
      <c r="MCL7" s="20"/>
      <c r="MCM7" s="20"/>
      <c r="MCN7" s="20"/>
      <c r="MCO7" s="20"/>
      <c r="MCP7" s="20"/>
      <c r="MCQ7" s="20"/>
      <c r="MCR7" s="20"/>
      <c r="MCS7" s="20"/>
      <c r="MCT7" s="20"/>
      <c r="MCU7" s="20"/>
      <c r="MCV7" s="20"/>
      <c r="MCW7" s="20"/>
      <c r="MCX7" s="20"/>
      <c r="MCY7" s="20"/>
      <c r="MCZ7" s="20"/>
      <c r="MDA7" s="20"/>
      <c r="MDB7" s="20"/>
      <c r="MDC7" s="20"/>
      <c r="MDD7" s="20"/>
      <c r="MDE7" s="20"/>
      <c r="MDF7" s="20"/>
      <c r="MDG7" s="20"/>
      <c r="MDH7" s="20"/>
      <c r="MDI7" s="20"/>
      <c r="MDJ7" s="20"/>
      <c r="MDK7" s="20"/>
      <c r="MDL7" s="20"/>
      <c r="MDM7" s="20"/>
      <c r="MDN7" s="20"/>
      <c r="MDO7" s="20"/>
      <c r="MDP7" s="20"/>
      <c r="MDQ7" s="20"/>
      <c r="MDR7" s="20"/>
      <c r="MDS7" s="20"/>
      <c r="MDT7" s="20"/>
      <c r="MDU7" s="20"/>
      <c r="MDV7" s="20"/>
      <c r="MDW7" s="20"/>
      <c r="MDX7" s="20"/>
      <c r="MDY7" s="20"/>
      <c r="MDZ7" s="20"/>
      <c r="MEA7" s="20"/>
      <c r="MEB7" s="20"/>
      <c r="MEC7" s="20"/>
      <c r="MED7" s="20"/>
      <c r="MEE7" s="20"/>
      <c r="MEF7" s="20"/>
      <c r="MEG7" s="20"/>
      <c r="MEH7" s="20"/>
      <c r="MEI7" s="20"/>
      <c r="MEJ7" s="20"/>
      <c r="MEK7" s="20"/>
      <c r="MEL7" s="20"/>
      <c r="MEM7" s="20"/>
      <c r="MEN7" s="20"/>
      <c r="MEO7" s="20"/>
      <c r="MEP7" s="20"/>
      <c r="MEQ7" s="20"/>
      <c r="MER7" s="20"/>
      <c r="MES7" s="20"/>
      <c r="MET7" s="20"/>
      <c r="MEU7" s="20"/>
      <c r="MEV7" s="20"/>
      <c r="MEW7" s="20"/>
      <c r="MEX7" s="20"/>
      <c r="MEY7" s="20"/>
      <c r="MEZ7" s="20"/>
      <c r="MFA7" s="20"/>
      <c r="MFB7" s="20"/>
      <c r="MFC7" s="20"/>
      <c r="MFD7" s="20"/>
      <c r="MFE7" s="20"/>
      <c r="MFF7" s="20"/>
      <c r="MFG7" s="20"/>
      <c r="MFH7" s="20"/>
      <c r="MFI7" s="20"/>
      <c r="MFJ7" s="20"/>
      <c r="MFK7" s="20"/>
      <c r="MFL7" s="20"/>
      <c r="MFM7" s="20"/>
      <c r="MFN7" s="20"/>
      <c r="MFO7" s="20"/>
      <c r="MFP7" s="20"/>
      <c r="MFQ7" s="20"/>
      <c r="MFR7" s="20"/>
      <c r="MFS7" s="20"/>
      <c r="MFT7" s="20"/>
      <c r="MFU7" s="20"/>
      <c r="MFV7" s="20"/>
      <c r="MFW7" s="20"/>
      <c r="MFX7" s="20"/>
      <c r="MFY7" s="20"/>
      <c r="MFZ7" s="20"/>
      <c r="MGA7" s="20"/>
      <c r="MGB7" s="20"/>
      <c r="MGC7" s="20"/>
      <c r="MGD7" s="20"/>
      <c r="MGE7" s="20"/>
      <c r="MGF7" s="20"/>
      <c r="MGG7" s="20"/>
      <c r="MGH7" s="20"/>
      <c r="MGI7" s="20"/>
      <c r="MGJ7" s="20"/>
      <c r="MGK7" s="20"/>
      <c r="MGL7" s="20"/>
      <c r="MGM7" s="20"/>
      <c r="MGN7" s="20"/>
      <c r="MGO7" s="20"/>
      <c r="MGP7" s="20"/>
      <c r="MGQ7" s="20"/>
      <c r="MGR7" s="20"/>
      <c r="MGS7" s="20"/>
      <c r="MGT7" s="20"/>
      <c r="MGU7" s="20"/>
      <c r="MGV7" s="20"/>
      <c r="MGW7" s="20"/>
      <c r="MGX7" s="20"/>
      <c r="MGY7" s="20"/>
      <c r="MGZ7" s="20"/>
      <c r="MHA7" s="20"/>
      <c r="MHB7" s="20"/>
      <c r="MHC7" s="20"/>
      <c r="MHD7" s="20"/>
      <c r="MHE7" s="20"/>
      <c r="MHF7" s="20"/>
      <c r="MHG7" s="20"/>
      <c r="MHH7" s="20"/>
      <c r="MHI7" s="20"/>
      <c r="MHJ7" s="20"/>
      <c r="MHK7" s="20"/>
      <c r="MHL7" s="20"/>
      <c r="MHM7" s="20"/>
      <c r="MHN7" s="20"/>
      <c r="MHO7" s="20"/>
      <c r="MHP7" s="20"/>
      <c r="MHQ7" s="20"/>
      <c r="MHR7" s="20"/>
      <c r="MHS7" s="20"/>
      <c r="MHT7" s="20"/>
      <c r="MHU7" s="20"/>
      <c r="MHV7" s="20"/>
      <c r="MHW7" s="20"/>
      <c r="MHX7" s="20"/>
      <c r="MHY7" s="20"/>
      <c r="MHZ7" s="20"/>
      <c r="MIA7" s="20"/>
      <c r="MIB7" s="20"/>
      <c r="MIC7" s="20"/>
      <c r="MID7" s="20"/>
      <c r="MIE7" s="20"/>
      <c r="MIF7" s="20"/>
      <c r="MIG7" s="20"/>
      <c r="MIH7" s="20"/>
      <c r="MII7" s="20"/>
      <c r="MIJ7" s="20"/>
      <c r="MIK7" s="20"/>
      <c r="MIL7" s="20"/>
      <c r="MIM7" s="20"/>
      <c r="MIN7" s="20"/>
      <c r="MIO7" s="20"/>
      <c r="MIP7" s="20"/>
      <c r="MIQ7" s="20"/>
      <c r="MIR7" s="20"/>
      <c r="MIS7" s="20"/>
      <c r="MIT7" s="20"/>
      <c r="MIU7" s="20"/>
      <c r="MIV7" s="20"/>
      <c r="MIW7" s="20"/>
      <c r="MIX7" s="20"/>
      <c r="MIY7" s="20"/>
      <c r="MIZ7" s="20"/>
      <c r="MJA7" s="20"/>
      <c r="MJB7" s="20"/>
      <c r="MJC7" s="20"/>
      <c r="MJD7" s="20"/>
      <c r="MJE7" s="20"/>
      <c r="MJF7" s="20"/>
      <c r="MJG7" s="20"/>
      <c r="MJH7" s="20"/>
      <c r="MJI7" s="20"/>
      <c r="MJJ7" s="20"/>
      <c r="MJK7" s="20"/>
      <c r="MJL7" s="20"/>
      <c r="MJM7" s="20"/>
      <c r="MJN7" s="20"/>
      <c r="MJO7" s="20"/>
      <c r="MJP7" s="20"/>
      <c r="MJQ7" s="20"/>
      <c r="MJR7" s="20"/>
      <c r="MJS7" s="20"/>
      <c r="MJT7" s="20"/>
      <c r="MJU7" s="20"/>
      <c r="MJV7" s="20"/>
      <c r="MJW7" s="20"/>
      <c r="MJX7" s="20"/>
      <c r="MJY7" s="20"/>
      <c r="MJZ7" s="20"/>
      <c r="MKA7" s="20"/>
      <c r="MKB7" s="20"/>
      <c r="MKC7" s="20"/>
      <c r="MKD7" s="20"/>
      <c r="MKE7" s="20"/>
      <c r="MKF7" s="20"/>
      <c r="MKG7" s="20"/>
      <c r="MKH7" s="20"/>
      <c r="MKI7" s="20"/>
      <c r="MKJ7" s="20"/>
      <c r="MKK7" s="20"/>
      <c r="MKL7" s="20"/>
      <c r="MKM7" s="20"/>
      <c r="MKN7" s="20"/>
      <c r="MKO7" s="20"/>
      <c r="MKP7" s="20"/>
      <c r="MKQ7" s="20"/>
      <c r="MKR7" s="20"/>
      <c r="MKS7" s="20"/>
      <c r="MKT7" s="20"/>
      <c r="MKU7" s="20"/>
      <c r="MKV7" s="20"/>
      <c r="MKW7" s="20"/>
      <c r="MKX7" s="20"/>
      <c r="MKY7" s="20"/>
      <c r="MKZ7" s="20"/>
      <c r="MLA7" s="20"/>
      <c r="MLB7" s="20"/>
      <c r="MLC7" s="20"/>
      <c r="MLD7" s="20"/>
      <c r="MLE7" s="20"/>
      <c r="MLF7" s="20"/>
      <c r="MLG7" s="20"/>
      <c r="MLH7" s="20"/>
      <c r="MLI7" s="20"/>
      <c r="MLJ7" s="20"/>
      <c r="MLK7" s="20"/>
      <c r="MLL7" s="20"/>
      <c r="MLM7" s="20"/>
      <c r="MLN7" s="20"/>
      <c r="MLO7" s="20"/>
      <c r="MLP7" s="20"/>
      <c r="MLQ7" s="20"/>
      <c r="MLR7" s="20"/>
      <c r="MLS7" s="20"/>
      <c r="MLT7" s="20"/>
      <c r="MLU7" s="20"/>
      <c r="MLV7" s="20"/>
      <c r="MLW7" s="20"/>
      <c r="MLX7" s="20"/>
      <c r="MLY7" s="20"/>
      <c r="MLZ7" s="20"/>
      <c r="MMA7" s="20"/>
      <c r="MMB7" s="20"/>
      <c r="MMC7" s="20"/>
      <c r="MMD7" s="20"/>
      <c r="MME7" s="20"/>
      <c r="MMF7" s="20"/>
      <c r="MMG7" s="20"/>
      <c r="MMH7" s="20"/>
      <c r="MMI7" s="20"/>
      <c r="MMJ7" s="20"/>
      <c r="MMK7" s="20"/>
      <c r="MML7" s="20"/>
      <c r="MMM7" s="20"/>
      <c r="MMN7" s="20"/>
      <c r="MMO7" s="20"/>
      <c r="MMP7" s="20"/>
      <c r="MMQ7" s="20"/>
      <c r="MMR7" s="20"/>
      <c r="MMS7" s="20"/>
      <c r="MMT7" s="20"/>
      <c r="MMU7" s="20"/>
      <c r="MMV7" s="20"/>
      <c r="MMW7" s="20"/>
      <c r="MMX7" s="20"/>
      <c r="MMY7" s="20"/>
      <c r="MMZ7" s="20"/>
      <c r="MNA7" s="20"/>
      <c r="MNB7" s="20"/>
      <c r="MNC7" s="20"/>
      <c r="MND7" s="20"/>
      <c r="MNE7" s="20"/>
      <c r="MNF7" s="20"/>
      <c r="MNG7" s="20"/>
      <c r="MNH7" s="20"/>
      <c r="MNI7" s="20"/>
      <c r="MNJ7" s="20"/>
      <c r="MNK7" s="20"/>
      <c r="MNL7" s="20"/>
      <c r="MNM7" s="20"/>
      <c r="MNN7" s="20"/>
      <c r="MNO7" s="20"/>
      <c r="MNP7" s="20"/>
      <c r="MNQ7" s="20"/>
      <c r="MNR7" s="20"/>
      <c r="MNS7" s="20"/>
      <c r="MNT7" s="20"/>
      <c r="MNU7" s="20"/>
      <c r="MNV7" s="20"/>
      <c r="MNW7" s="20"/>
      <c r="MNX7" s="20"/>
      <c r="MNY7" s="20"/>
      <c r="MNZ7" s="20"/>
      <c r="MOA7" s="20"/>
      <c r="MOB7" s="20"/>
      <c r="MOC7" s="20"/>
      <c r="MOD7" s="20"/>
      <c r="MOE7" s="20"/>
      <c r="MOF7" s="20"/>
      <c r="MOG7" s="20"/>
      <c r="MOH7" s="20"/>
      <c r="MOI7" s="20"/>
      <c r="MOJ7" s="20"/>
      <c r="MOK7" s="20"/>
      <c r="MOL7" s="20"/>
      <c r="MOM7" s="20"/>
      <c r="MON7" s="20"/>
      <c r="MOO7" s="20"/>
      <c r="MOP7" s="20"/>
      <c r="MOQ7" s="20"/>
      <c r="MOR7" s="20"/>
      <c r="MOS7" s="20"/>
      <c r="MOT7" s="20"/>
      <c r="MOU7" s="20"/>
      <c r="MOV7" s="20"/>
      <c r="MOW7" s="20"/>
      <c r="MOX7" s="20"/>
      <c r="MOY7" s="20"/>
      <c r="MOZ7" s="20"/>
      <c r="MPA7" s="20"/>
      <c r="MPB7" s="20"/>
      <c r="MPC7" s="20"/>
      <c r="MPD7" s="20"/>
      <c r="MPE7" s="20"/>
      <c r="MPF7" s="20"/>
      <c r="MPG7" s="20"/>
      <c r="MPH7" s="20"/>
      <c r="MPI7" s="20"/>
      <c r="MPJ7" s="20"/>
      <c r="MPK7" s="20"/>
      <c r="MPL7" s="20"/>
      <c r="MPM7" s="20"/>
      <c r="MPN7" s="20"/>
      <c r="MPO7" s="20"/>
      <c r="MPP7" s="20"/>
      <c r="MPQ7" s="20"/>
      <c r="MPR7" s="20"/>
      <c r="MPS7" s="20"/>
      <c r="MPT7" s="20"/>
      <c r="MPU7" s="20"/>
      <c r="MPV7" s="20"/>
      <c r="MPW7" s="20"/>
      <c r="MPX7" s="20"/>
      <c r="MPY7" s="20"/>
      <c r="MPZ7" s="20"/>
      <c r="MQA7" s="20"/>
      <c r="MQB7" s="20"/>
      <c r="MQC7" s="20"/>
      <c r="MQD7" s="20"/>
      <c r="MQE7" s="20"/>
      <c r="MQF7" s="20"/>
      <c r="MQG7" s="20"/>
      <c r="MQH7" s="20"/>
      <c r="MQI7" s="20"/>
      <c r="MQJ7" s="20"/>
      <c r="MQK7" s="20"/>
      <c r="MQL7" s="20"/>
      <c r="MQM7" s="20"/>
      <c r="MQN7" s="20"/>
      <c r="MQO7" s="20"/>
      <c r="MQP7" s="20"/>
      <c r="MQQ7" s="20"/>
      <c r="MQR7" s="20"/>
      <c r="MQS7" s="20"/>
      <c r="MQT7" s="20"/>
      <c r="MQU7" s="20"/>
      <c r="MQV7" s="20"/>
      <c r="MQW7" s="20"/>
      <c r="MQX7" s="20"/>
      <c r="MQY7" s="20"/>
      <c r="MQZ7" s="20"/>
      <c r="MRA7" s="20"/>
      <c r="MRB7" s="20"/>
      <c r="MRC7" s="20"/>
      <c r="MRD7" s="20"/>
      <c r="MRE7" s="20"/>
      <c r="MRF7" s="20"/>
      <c r="MRG7" s="20"/>
      <c r="MRH7" s="20"/>
      <c r="MRI7" s="20"/>
      <c r="MRJ7" s="20"/>
      <c r="MRK7" s="20"/>
      <c r="MRL7" s="20"/>
      <c r="MRM7" s="20"/>
      <c r="MRN7" s="20"/>
      <c r="MRO7" s="20"/>
      <c r="MRP7" s="20"/>
      <c r="MRQ7" s="20"/>
      <c r="MRR7" s="20"/>
      <c r="MRS7" s="20"/>
      <c r="MRT7" s="20"/>
      <c r="MRU7" s="20"/>
      <c r="MRV7" s="20"/>
      <c r="MRW7" s="20"/>
      <c r="MRX7" s="20"/>
      <c r="MRY7" s="20"/>
      <c r="MRZ7" s="20"/>
      <c r="MSA7" s="20"/>
      <c r="MSB7" s="20"/>
      <c r="MSC7" s="20"/>
      <c r="MSD7" s="20"/>
      <c r="MSE7" s="20"/>
      <c r="MSF7" s="20"/>
      <c r="MSG7" s="20"/>
      <c r="MSH7" s="20"/>
      <c r="MSI7" s="20"/>
      <c r="MSJ7" s="20"/>
      <c r="MSK7" s="20"/>
      <c r="MSL7" s="20"/>
      <c r="MSM7" s="20"/>
      <c r="MSN7" s="20"/>
      <c r="MSO7" s="20"/>
      <c r="MSP7" s="20"/>
      <c r="MSQ7" s="20"/>
      <c r="MSR7" s="20"/>
      <c r="MSS7" s="20"/>
      <c r="MST7" s="20"/>
      <c r="MSU7" s="20"/>
      <c r="MSV7" s="20"/>
      <c r="MSW7" s="20"/>
      <c r="MSX7" s="20"/>
      <c r="MSY7" s="20"/>
      <c r="MSZ7" s="20"/>
      <c r="MTA7" s="20"/>
      <c r="MTB7" s="20"/>
      <c r="MTC7" s="20"/>
      <c r="MTD7" s="20"/>
      <c r="MTE7" s="20"/>
      <c r="MTF7" s="20"/>
      <c r="MTG7" s="20"/>
      <c r="MTH7" s="20"/>
      <c r="MTI7" s="20"/>
      <c r="MTJ7" s="20"/>
      <c r="MTK7" s="20"/>
      <c r="MTL7" s="20"/>
      <c r="MTM7" s="20"/>
      <c r="MTN7" s="20"/>
      <c r="MTO7" s="20"/>
      <c r="MTP7" s="20"/>
      <c r="MTQ7" s="20"/>
      <c r="MTR7" s="20"/>
      <c r="MTS7" s="20"/>
      <c r="MTT7" s="20"/>
      <c r="MTU7" s="20"/>
      <c r="MTV7" s="20"/>
      <c r="MTW7" s="20"/>
      <c r="MTX7" s="20"/>
      <c r="MTY7" s="20"/>
      <c r="MTZ7" s="20"/>
      <c r="MUA7" s="20"/>
      <c r="MUB7" s="20"/>
      <c r="MUC7" s="20"/>
      <c r="MUD7" s="20"/>
      <c r="MUE7" s="20"/>
      <c r="MUF7" s="20"/>
      <c r="MUG7" s="20"/>
      <c r="MUH7" s="20"/>
      <c r="MUI7" s="20"/>
      <c r="MUJ7" s="20"/>
      <c r="MUK7" s="20"/>
      <c r="MUL7" s="20"/>
      <c r="MUM7" s="20"/>
      <c r="MUN7" s="20"/>
      <c r="MUO7" s="20"/>
      <c r="MUP7" s="20"/>
      <c r="MUQ7" s="20"/>
      <c r="MUR7" s="20"/>
      <c r="MUS7" s="20"/>
      <c r="MUT7" s="20"/>
      <c r="MUU7" s="20"/>
      <c r="MUV7" s="20"/>
      <c r="MUW7" s="20"/>
      <c r="MUX7" s="20"/>
      <c r="MUY7" s="20"/>
      <c r="MUZ7" s="20"/>
      <c r="MVA7" s="20"/>
      <c r="MVB7" s="20"/>
      <c r="MVC7" s="20"/>
      <c r="MVD7" s="20"/>
      <c r="MVE7" s="20"/>
      <c r="MVF7" s="20"/>
      <c r="MVG7" s="20"/>
      <c r="MVH7" s="20"/>
      <c r="MVI7" s="20"/>
      <c r="MVJ7" s="20"/>
      <c r="MVK7" s="20"/>
      <c r="MVL7" s="20"/>
      <c r="MVM7" s="20"/>
      <c r="MVN7" s="20"/>
      <c r="MVO7" s="20"/>
      <c r="MVP7" s="20"/>
      <c r="MVQ7" s="20"/>
      <c r="MVR7" s="20"/>
      <c r="MVS7" s="20"/>
      <c r="MVT7" s="20"/>
      <c r="MVU7" s="20"/>
      <c r="MVV7" s="20"/>
      <c r="MVW7" s="20"/>
      <c r="MVX7" s="20"/>
      <c r="MVY7" s="20"/>
      <c r="MVZ7" s="20"/>
      <c r="MWA7" s="20"/>
      <c r="MWB7" s="20"/>
      <c r="MWC7" s="20"/>
      <c r="MWD7" s="20"/>
      <c r="MWE7" s="20"/>
      <c r="MWF7" s="20"/>
      <c r="MWG7" s="20"/>
      <c r="MWH7" s="20"/>
      <c r="MWI7" s="20"/>
      <c r="MWJ7" s="20"/>
      <c r="MWK7" s="20"/>
      <c r="MWL7" s="20"/>
      <c r="MWM7" s="20"/>
      <c r="MWN7" s="20"/>
      <c r="MWO7" s="20"/>
      <c r="MWP7" s="20"/>
      <c r="MWQ7" s="20"/>
      <c r="MWR7" s="20"/>
      <c r="MWS7" s="20"/>
      <c r="MWT7" s="20"/>
      <c r="MWU7" s="20"/>
      <c r="MWV7" s="20"/>
      <c r="MWW7" s="20"/>
      <c r="MWX7" s="20"/>
      <c r="MWY7" s="20"/>
      <c r="MWZ7" s="20"/>
      <c r="MXA7" s="20"/>
      <c r="MXB7" s="20"/>
      <c r="MXC7" s="20"/>
      <c r="MXD7" s="20"/>
      <c r="MXE7" s="20"/>
      <c r="MXF7" s="20"/>
      <c r="MXG7" s="20"/>
      <c r="MXH7" s="20"/>
      <c r="MXI7" s="20"/>
      <c r="MXJ7" s="20"/>
      <c r="MXK7" s="20"/>
      <c r="MXL7" s="20"/>
      <c r="MXM7" s="20"/>
      <c r="MXN7" s="20"/>
      <c r="MXO7" s="20"/>
      <c r="MXP7" s="20"/>
      <c r="MXQ7" s="20"/>
      <c r="MXR7" s="20"/>
      <c r="MXS7" s="20"/>
      <c r="MXT7" s="20"/>
      <c r="MXU7" s="20"/>
      <c r="MXV7" s="20"/>
      <c r="MXW7" s="20"/>
      <c r="MXX7" s="20"/>
      <c r="MXY7" s="20"/>
      <c r="MXZ7" s="20"/>
      <c r="MYA7" s="20"/>
      <c r="MYB7" s="20"/>
      <c r="MYC7" s="20"/>
      <c r="MYD7" s="20"/>
      <c r="MYE7" s="20"/>
      <c r="MYF7" s="20"/>
      <c r="MYG7" s="20"/>
      <c r="MYH7" s="20"/>
      <c r="MYI7" s="20"/>
      <c r="MYJ7" s="20"/>
      <c r="MYK7" s="20"/>
      <c r="MYL7" s="20"/>
      <c r="MYM7" s="20"/>
      <c r="MYN7" s="20"/>
      <c r="MYO7" s="20"/>
      <c r="MYP7" s="20"/>
      <c r="MYQ7" s="20"/>
      <c r="MYR7" s="20"/>
      <c r="MYS7" s="20"/>
      <c r="MYT7" s="20"/>
      <c r="MYU7" s="20"/>
      <c r="MYV7" s="20"/>
      <c r="MYW7" s="20"/>
      <c r="MYX7" s="20"/>
      <c r="MYY7" s="20"/>
      <c r="MYZ7" s="20"/>
      <c r="MZA7" s="20"/>
      <c r="MZB7" s="20"/>
      <c r="MZC7" s="20"/>
      <c r="MZD7" s="20"/>
      <c r="MZE7" s="20"/>
      <c r="MZF7" s="20"/>
      <c r="MZG7" s="20"/>
      <c r="MZH7" s="20"/>
      <c r="MZI7" s="20"/>
      <c r="MZJ7" s="20"/>
      <c r="MZK7" s="20"/>
      <c r="MZL7" s="20"/>
      <c r="MZM7" s="20"/>
      <c r="MZN7" s="20"/>
      <c r="MZO7" s="20"/>
      <c r="MZP7" s="20"/>
      <c r="MZQ7" s="20"/>
      <c r="MZR7" s="20"/>
      <c r="MZS7" s="20"/>
      <c r="MZT7" s="20"/>
      <c r="MZU7" s="20"/>
      <c r="MZV7" s="20"/>
      <c r="MZW7" s="20"/>
      <c r="MZX7" s="20"/>
      <c r="MZY7" s="20"/>
      <c r="MZZ7" s="20"/>
      <c r="NAA7" s="20"/>
      <c r="NAB7" s="20"/>
      <c r="NAC7" s="20"/>
      <c r="NAD7" s="20"/>
      <c r="NAE7" s="20"/>
      <c r="NAF7" s="20"/>
      <c r="NAG7" s="20"/>
      <c r="NAH7" s="20"/>
      <c r="NAI7" s="20"/>
      <c r="NAJ7" s="20"/>
      <c r="NAK7" s="20"/>
      <c r="NAL7" s="20"/>
      <c r="NAM7" s="20"/>
      <c r="NAN7" s="20"/>
      <c r="NAO7" s="20"/>
      <c r="NAP7" s="20"/>
      <c r="NAQ7" s="20"/>
      <c r="NAR7" s="20"/>
      <c r="NAS7" s="20"/>
      <c r="NAT7" s="20"/>
      <c r="NAU7" s="20"/>
      <c r="NAV7" s="20"/>
      <c r="NAW7" s="20"/>
      <c r="NAX7" s="20"/>
      <c r="NAY7" s="20"/>
      <c r="NAZ7" s="20"/>
      <c r="NBA7" s="20"/>
      <c r="NBB7" s="20"/>
      <c r="NBC7" s="20"/>
      <c r="NBD7" s="20"/>
      <c r="NBE7" s="20"/>
      <c r="NBF7" s="20"/>
      <c r="NBG7" s="20"/>
      <c r="NBH7" s="20"/>
      <c r="NBI7" s="20"/>
      <c r="NBJ7" s="20"/>
      <c r="NBK7" s="20"/>
      <c r="NBL7" s="20"/>
      <c r="NBM7" s="20"/>
      <c r="NBN7" s="20"/>
      <c r="NBO7" s="20"/>
      <c r="NBP7" s="20"/>
      <c r="NBQ7" s="20"/>
      <c r="NBR7" s="20"/>
      <c r="NBS7" s="20"/>
      <c r="NBT7" s="20"/>
      <c r="NBU7" s="20"/>
      <c r="NBV7" s="20"/>
      <c r="NBW7" s="20"/>
      <c r="NBX7" s="20"/>
      <c r="NBY7" s="20"/>
      <c r="NBZ7" s="20"/>
      <c r="NCA7" s="20"/>
      <c r="NCB7" s="20"/>
      <c r="NCC7" s="20"/>
      <c r="NCD7" s="20"/>
      <c r="NCE7" s="20"/>
      <c r="NCF7" s="20"/>
      <c r="NCG7" s="20"/>
      <c r="NCH7" s="20"/>
      <c r="NCI7" s="20"/>
      <c r="NCJ7" s="20"/>
      <c r="NCK7" s="20"/>
      <c r="NCL7" s="20"/>
      <c r="NCM7" s="20"/>
      <c r="NCN7" s="20"/>
      <c r="NCO7" s="20"/>
      <c r="NCP7" s="20"/>
      <c r="NCQ7" s="20"/>
      <c r="NCR7" s="20"/>
      <c r="NCS7" s="20"/>
      <c r="NCT7" s="20"/>
      <c r="NCU7" s="20"/>
      <c r="NCV7" s="20"/>
      <c r="NCW7" s="20"/>
      <c r="NCX7" s="20"/>
      <c r="NCY7" s="20"/>
      <c r="NCZ7" s="20"/>
      <c r="NDA7" s="20"/>
      <c r="NDB7" s="20"/>
      <c r="NDC7" s="20"/>
      <c r="NDD7" s="20"/>
      <c r="NDE7" s="20"/>
      <c r="NDF7" s="20"/>
      <c r="NDG7" s="20"/>
      <c r="NDH7" s="20"/>
      <c r="NDI7" s="20"/>
      <c r="NDJ7" s="20"/>
      <c r="NDK7" s="20"/>
      <c r="NDL7" s="20"/>
      <c r="NDM7" s="20"/>
      <c r="NDN7" s="20"/>
      <c r="NDO7" s="20"/>
      <c r="NDP7" s="20"/>
      <c r="NDQ7" s="20"/>
      <c r="NDR7" s="20"/>
      <c r="NDS7" s="20"/>
      <c r="NDT7" s="20"/>
      <c r="NDU7" s="20"/>
      <c r="NDV7" s="20"/>
      <c r="NDW7" s="20"/>
      <c r="NDX7" s="20"/>
      <c r="NDY7" s="20"/>
      <c r="NDZ7" s="20"/>
      <c r="NEA7" s="20"/>
      <c r="NEB7" s="20"/>
      <c r="NEC7" s="20"/>
      <c r="NED7" s="20"/>
      <c r="NEE7" s="20"/>
      <c r="NEF7" s="20"/>
      <c r="NEG7" s="20"/>
      <c r="NEH7" s="20"/>
      <c r="NEI7" s="20"/>
      <c r="NEJ7" s="20"/>
      <c r="NEK7" s="20"/>
      <c r="NEL7" s="20"/>
      <c r="NEM7" s="20"/>
      <c r="NEN7" s="20"/>
      <c r="NEO7" s="20"/>
      <c r="NEP7" s="20"/>
      <c r="NEQ7" s="20"/>
      <c r="NER7" s="20"/>
      <c r="NES7" s="20"/>
      <c r="NET7" s="20"/>
      <c r="NEU7" s="20"/>
      <c r="NEV7" s="20"/>
      <c r="NEW7" s="20"/>
      <c r="NEX7" s="20"/>
      <c r="NEY7" s="20"/>
      <c r="NEZ7" s="20"/>
      <c r="NFA7" s="20"/>
      <c r="NFB7" s="20"/>
      <c r="NFC7" s="20"/>
      <c r="NFD7" s="20"/>
      <c r="NFE7" s="20"/>
      <c r="NFF7" s="20"/>
      <c r="NFG7" s="20"/>
      <c r="NFH7" s="20"/>
      <c r="NFI7" s="20"/>
      <c r="NFJ7" s="20"/>
      <c r="NFK7" s="20"/>
      <c r="NFL7" s="20"/>
      <c r="NFM7" s="20"/>
      <c r="NFN7" s="20"/>
      <c r="NFO7" s="20"/>
      <c r="NFP7" s="20"/>
      <c r="NFQ7" s="20"/>
      <c r="NFR7" s="20"/>
      <c r="NFS7" s="20"/>
      <c r="NFT7" s="20"/>
      <c r="NFU7" s="20"/>
      <c r="NFV7" s="20"/>
      <c r="NFW7" s="20"/>
      <c r="NFX7" s="20"/>
      <c r="NFY7" s="20"/>
      <c r="NFZ7" s="20"/>
      <c r="NGA7" s="20"/>
      <c r="NGB7" s="20"/>
      <c r="NGC7" s="20"/>
      <c r="NGD7" s="20"/>
      <c r="NGE7" s="20"/>
      <c r="NGF7" s="20"/>
      <c r="NGG7" s="20"/>
      <c r="NGH7" s="20"/>
      <c r="NGI7" s="20"/>
      <c r="NGJ7" s="20"/>
      <c r="NGK7" s="20"/>
      <c r="NGL7" s="20"/>
      <c r="NGM7" s="20"/>
      <c r="NGN7" s="20"/>
      <c r="NGO7" s="20"/>
      <c r="NGP7" s="20"/>
      <c r="NGQ7" s="20"/>
      <c r="NGR7" s="20"/>
      <c r="NGS7" s="20"/>
      <c r="NGT7" s="20"/>
      <c r="NGU7" s="20"/>
      <c r="NGV7" s="20"/>
      <c r="NGW7" s="20"/>
      <c r="NGX7" s="20"/>
      <c r="NGY7" s="20"/>
      <c r="NGZ7" s="20"/>
      <c r="NHA7" s="20"/>
      <c r="NHB7" s="20"/>
      <c r="NHC7" s="20"/>
      <c r="NHD7" s="20"/>
      <c r="NHE7" s="20"/>
      <c r="NHF7" s="20"/>
      <c r="NHG7" s="20"/>
      <c r="NHH7" s="20"/>
      <c r="NHI7" s="20"/>
      <c r="NHJ7" s="20"/>
      <c r="NHK7" s="20"/>
      <c r="NHL7" s="20"/>
      <c r="NHM7" s="20"/>
      <c r="NHN7" s="20"/>
      <c r="NHO7" s="20"/>
      <c r="NHP7" s="20"/>
      <c r="NHQ7" s="20"/>
      <c r="NHR7" s="20"/>
      <c r="NHS7" s="20"/>
      <c r="NHT7" s="20"/>
      <c r="NHU7" s="20"/>
      <c r="NHV7" s="20"/>
      <c r="NHW7" s="20"/>
      <c r="NHX7" s="20"/>
      <c r="NHY7" s="20"/>
      <c r="NHZ7" s="20"/>
      <c r="NIA7" s="20"/>
      <c r="NIB7" s="20"/>
      <c r="NIC7" s="20"/>
      <c r="NID7" s="20"/>
      <c r="NIE7" s="20"/>
      <c r="NIF7" s="20"/>
      <c r="NIG7" s="20"/>
      <c r="NIH7" s="20"/>
      <c r="NII7" s="20"/>
      <c r="NIJ7" s="20"/>
      <c r="NIK7" s="20"/>
      <c r="NIL7" s="20"/>
      <c r="NIM7" s="20"/>
      <c r="NIN7" s="20"/>
      <c r="NIO7" s="20"/>
      <c r="NIP7" s="20"/>
      <c r="NIQ7" s="20"/>
      <c r="NIR7" s="20"/>
      <c r="NIS7" s="20"/>
      <c r="NIT7" s="20"/>
      <c r="NIU7" s="20"/>
      <c r="NIV7" s="20"/>
      <c r="NIW7" s="20"/>
      <c r="NIX7" s="20"/>
      <c r="NIY7" s="20"/>
      <c r="NIZ7" s="20"/>
      <c r="NJA7" s="20"/>
      <c r="NJB7" s="20"/>
      <c r="NJC7" s="20"/>
      <c r="NJD7" s="20"/>
      <c r="NJE7" s="20"/>
      <c r="NJF7" s="20"/>
      <c r="NJG7" s="20"/>
      <c r="NJH7" s="20"/>
      <c r="NJI7" s="20"/>
      <c r="NJJ7" s="20"/>
      <c r="NJK7" s="20"/>
      <c r="NJL7" s="20"/>
      <c r="NJM7" s="20"/>
      <c r="NJN7" s="20"/>
      <c r="NJO7" s="20"/>
      <c r="NJP7" s="20"/>
      <c r="NJQ7" s="20"/>
      <c r="NJR7" s="20"/>
      <c r="NJS7" s="20"/>
      <c r="NJT7" s="20"/>
      <c r="NJU7" s="20"/>
      <c r="NJV7" s="20"/>
      <c r="NJW7" s="20"/>
      <c r="NJX7" s="20"/>
      <c r="NJY7" s="20"/>
      <c r="NJZ7" s="20"/>
      <c r="NKA7" s="20"/>
      <c r="NKB7" s="20"/>
      <c r="NKC7" s="20"/>
      <c r="NKD7" s="20"/>
      <c r="NKE7" s="20"/>
      <c r="NKF7" s="20"/>
      <c r="NKG7" s="20"/>
      <c r="NKH7" s="20"/>
      <c r="NKI7" s="20"/>
      <c r="NKJ7" s="20"/>
      <c r="NKK7" s="20"/>
      <c r="NKL7" s="20"/>
      <c r="NKM7" s="20"/>
      <c r="NKN7" s="20"/>
      <c r="NKO7" s="20"/>
      <c r="NKP7" s="20"/>
      <c r="NKQ7" s="20"/>
      <c r="NKR7" s="20"/>
      <c r="NKS7" s="20"/>
      <c r="NKT7" s="20"/>
      <c r="NKU7" s="20"/>
      <c r="NKV7" s="20"/>
      <c r="NKW7" s="20"/>
      <c r="NKX7" s="20"/>
      <c r="NKY7" s="20"/>
      <c r="NKZ7" s="20"/>
      <c r="NLA7" s="20"/>
      <c r="NLB7" s="20"/>
      <c r="NLC7" s="20"/>
      <c r="NLD7" s="20"/>
      <c r="NLE7" s="20"/>
      <c r="NLF7" s="20"/>
      <c r="NLG7" s="20"/>
      <c r="NLH7" s="20"/>
      <c r="NLI7" s="20"/>
      <c r="NLJ7" s="20"/>
      <c r="NLK7" s="20"/>
      <c r="NLL7" s="20"/>
      <c r="NLM7" s="20"/>
      <c r="NLN7" s="20"/>
      <c r="NLO7" s="20"/>
      <c r="NLP7" s="20"/>
      <c r="NLQ7" s="20"/>
      <c r="NLR7" s="20"/>
      <c r="NLS7" s="20"/>
      <c r="NLT7" s="20"/>
      <c r="NLU7" s="20"/>
      <c r="NLV7" s="20"/>
      <c r="NLW7" s="20"/>
      <c r="NLX7" s="20"/>
      <c r="NLY7" s="20"/>
      <c r="NLZ7" s="20"/>
      <c r="NMA7" s="20"/>
      <c r="NMB7" s="20"/>
      <c r="NMC7" s="20"/>
      <c r="NMD7" s="20"/>
      <c r="NME7" s="20"/>
      <c r="NMF7" s="20"/>
      <c r="NMG7" s="20"/>
      <c r="NMH7" s="20"/>
      <c r="NMI7" s="20"/>
      <c r="NMJ7" s="20"/>
      <c r="NMK7" s="20"/>
      <c r="NML7" s="20"/>
      <c r="NMM7" s="20"/>
      <c r="NMN7" s="20"/>
      <c r="NMO7" s="20"/>
      <c r="NMP7" s="20"/>
      <c r="NMQ7" s="20"/>
      <c r="NMR7" s="20"/>
      <c r="NMS7" s="20"/>
      <c r="NMT7" s="20"/>
      <c r="NMU7" s="20"/>
      <c r="NMV7" s="20"/>
      <c r="NMW7" s="20"/>
      <c r="NMX7" s="20"/>
      <c r="NMY7" s="20"/>
      <c r="NMZ7" s="20"/>
      <c r="NNA7" s="20"/>
      <c r="NNB7" s="20"/>
      <c r="NNC7" s="20"/>
      <c r="NND7" s="20"/>
      <c r="NNE7" s="20"/>
      <c r="NNF7" s="20"/>
      <c r="NNG7" s="20"/>
      <c r="NNH7" s="20"/>
      <c r="NNI7" s="20"/>
      <c r="NNJ7" s="20"/>
      <c r="NNK7" s="20"/>
      <c r="NNL7" s="20"/>
      <c r="NNM7" s="20"/>
      <c r="NNN7" s="20"/>
      <c r="NNO7" s="20"/>
      <c r="NNP7" s="20"/>
      <c r="NNQ7" s="20"/>
      <c r="NNR7" s="20"/>
      <c r="NNS7" s="20"/>
      <c r="NNT7" s="20"/>
      <c r="NNU7" s="20"/>
      <c r="NNV7" s="20"/>
      <c r="NNW7" s="20"/>
      <c r="NNX7" s="20"/>
      <c r="NNY7" s="20"/>
      <c r="NNZ7" s="20"/>
      <c r="NOA7" s="20"/>
      <c r="NOB7" s="20"/>
      <c r="NOC7" s="20"/>
      <c r="NOD7" s="20"/>
      <c r="NOE7" s="20"/>
      <c r="NOF7" s="20"/>
      <c r="NOG7" s="20"/>
      <c r="NOH7" s="20"/>
      <c r="NOI7" s="20"/>
      <c r="NOJ7" s="20"/>
      <c r="NOK7" s="20"/>
      <c r="NOL7" s="20"/>
      <c r="NOM7" s="20"/>
      <c r="NON7" s="20"/>
      <c r="NOO7" s="20"/>
      <c r="NOP7" s="20"/>
      <c r="NOQ7" s="20"/>
      <c r="NOR7" s="20"/>
      <c r="NOS7" s="20"/>
      <c r="NOT7" s="20"/>
      <c r="NOU7" s="20"/>
      <c r="NOV7" s="20"/>
      <c r="NOW7" s="20"/>
      <c r="NOX7" s="20"/>
      <c r="NOY7" s="20"/>
      <c r="NOZ7" s="20"/>
      <c r="NPA7" s="20"/>
      <c r="NPB7" s="20"/>
      <c r="NPC7" s="20"/>
      <c r="NPD7" s="20"/>
      <c r="NPE7" s="20"/>
      <c r="NPF7" s="20"/>
      <c r="NPG7" s="20"/>
      <c r="NPH7" s="20"/>
      <c r="NPI7" s="20"/>
      <c r="NPJ7" s="20"/>
      <c r="NPK7" s="20"/>
      <c r="NPL7" s="20"/>
      <c r="NPM7" s="20"/>
      <c r="NPN7" s="20"/>
      <c r="NPO7" s="20"/>
      <c r="NPP7" s="20"/>
      <c r="NPQ7" s="20"/>
      <c r="NPR7" s="20"/>
      <c r="NPS7" s="20"/>
      <c r="NPT7" s="20"/>
      <c r="NPU7" s="20"/>
      <c r="NPV7" s="20"/>
      <c r="NPW7" s="20"/>
      <c r="NPX7" s="20"/>
      <c r="NPY7" s="20"/>
      <c r="NPZ7" s="20"/>
      <c r="NQA7" s="20"/>
      <c r="NQB7" s="20"/>
      <c r="NQC7" s="20"/>
      <c r="NQD7" s="20"/>
      <c r="NQE7" s="20"/>
      <c r="NQF7" s="20"/>
      <c r="NQG7" s="20"/>
      <c r="NQH7" s="20"/>
      <c r="NQI7" s="20"/>
      <c r="NQJ7" s="20"/>
      <c r="NQK7" s="20"/>
      <c r="NQL7" s="20"/>
      <c r="NQM7" s="20"/>
      <c r="NQN7" s="20"/>
      <c r="NQO7" s="20"/>
      <c r="NQP7" s="20"/>
      <c r="NQQ7" s="20"/>
      <c r="NQR7" s="20"/>
      <c r="NQS7" s="20"/>
      <c r="NQT7" s="20"/>
      <c r="NQU7" s="20"/>
      <c r="NQV7" s="20"/>
      <c r="NQW7" s="20"/>
      <c r="NQX7" s="20"/>
      <c r="NQY7" s="20"/>
      <c r="NQZ7" s="20"/>
      <c r="NRA7" s="20"/>
      <c r="NRB7" s="20"/>
      <c r="NRC7" s="20"/>
      <c r="NRD7" s="20"/>
      <c r="NRE7" s="20"/>
      <c r="NRF7" s="20"/>
      <c r="NRG7" s="20"/>
      <c r="NRH7" s="20"/>
      <c r="NRI7" s="20"/>
      <c r="NRJ7" s="20"/>
      <c r="NRK7" s="20"/>
      <c r="NRL7" s="20"/>
      <c r="NRM7" s="20"/>
      <c r="NRN7" s="20"/>
      <c r="NRO7" s="20"/>
      <c r="NRP7" s="20"/>
      <c r="NRQ7" s="20"/>
      <c r="NRR7" s="20"/>
      <c r="NRS7" s="20"/>
      <c r="NRT7" s="20"/>
      <c r="NRU7" s="20"/>
      <c r="NRV7" s="20"/>
      <c r="NRW7" s="20"/>
      <c r="NRX7" s="20"/>
      <c r="NRY7" s="20"/>
      <c r="NRZ7" s="20"/>
      <c r="NSA7" s="20"/>
      <c r="NSB7" s="20"/>
      <c r="NSC7" s="20"/>
      <c r="NSD7" s="20"/>
      <c r="NSE7" s="20"/>
      <c r="NSF7" s="20"/>
      <c r="NSG7" s="20"/>
      <c r="NSH7" s="20"/>
      <c r="NSI7" s="20"/>
      <c r="NSJ7" s="20"/>
      <c r="NSK7" s="20"/>
      <c r="NSL7" s="20"/>
      <c r="NSM7" s="20"/>
      <c r="NSN7" s="20"/>
      <c r="NSO7" s="20"/>
      <c r="NSP7" s="20"/>
      <c r="NSQ7" s="20"/>
      <c r="NSR7" s="20"/>
      <c r="NSS7" s="20"/>
      <c r="NST7" s="20"/>
      <c r="NSU7" s="20"/>
      <c r="NSV7" s="20"/>
      <c r="NSW7" s="20"/>
      <c r="NSX7" s="20"/>
      <c r="NSY7" s="20"/>
      <c r="NSZ7" s="20"/>
      <c r="NTA7" s="20"/>
      <c r="NTB7" s="20"/>
      <c r="NTC7" s="20"/>
      <c r="NTD7" s="20"/>
      <c r="NTE7" s="20"/>
      <c r="NTF7" s="20"/>
      <c r="NTG7" s="20"/>
      <c r="NTH7" s="20"/>
      <c r="NTI7" s="20"/>
      <c r="NTJ7" s="20"/>
      <c r="NTK7" s="20"/>
      <c r="NTL7" s="20"/>
      <c r="NTM7" s="20"/>
      <c r="NTN7" s="20"/>
      <c r="NTO7" s="20"/>
      <c r="NTP7" s="20"/>
      <c r="NTQ7" s="20"/>
      <c r="NTR7" s="20"/>
      <c r="NTS7" s="20"/>
      <c r="NTT7" s="20"/>
      <c r="NTU7" s="20"/>
      <c r="NTV7" s="20"/>
      <c r="NTW7" s="20"/>
      <c r="NTX7" s="20"/>
      <c r="NTY7" s="20"/>
      <c r="NTZ7" s="20"/>
      <c r="NUA7" s="20"/>
      <c r="NUB7" s="20"/>
      <c r="NUC7" s="20"/>
      <c r="NUD7" s="20"/>
      <c r="NUE7" s="20"/>
      <c r="NUF7" s="20"/>
      <c r="NUG7" s="20"/>
      <c r="NUH7" s="20"/>
      <c r="NUI7" s="20"/>
      <c r="NUJ7" s="20"/>
      <c r="NUK7" s="20"/>
      <c r="NUL7" s="20"/>
      <c r="NUM7" s="20"/>
      <c r="NUN7" s="20"/>
      <c r="NUO7" s="20"/>
      <c r="NUP7" s="20"/>
      <c r="NUQ7" s="20"/>
      <c r="NUR7" s="20"/>
      <c r="NUS7" s="20"/>
      <c r="NUT7" s="20"/>
      <c r="NUU7" s="20"/>
      <c r="NUV7" s="20"/>
      <c r="NUW7" s="20"/>
      <c r="NUX7" s="20"/>
      <c r="NUY7" s="20"/>
      <c r="NUZ7" s="20"/>
      <c r="NVA7" s="20"/>
      <c r="NVB7" s="20"/>
      <c r="NVC7" s="20"/>
      <c r="NVD7" s="20"/>
      <c r="NVE7" s="20"/>
      <c r="NVF7" s="20"/>
      <c r="NVG7" s="20"/>
      <c r="NVH7" s="20"/>
      <c r="NVI7" s="20"/>
      <c r="NVJ7" s="20"/>
      <c r="NVK7" s="20"/>
      <c r="NVL7" s="20"/>
      <c r="NVM7" s="20"/>
      <c r="NVN7" s="20"/>
      <c r="NVO7" s="20"/>
      <c r="NVP7" s="20"/>
      <c r="NVQ7" s="20"/>
      <c r="NVR7" s="20"/>
      <c r="NVS7" s="20"/>
      <c r="NVT7" s="20"/>
      <c r="NVU7" s="20"/>
      <c r="NVV7" s="20"/>
      <c r="NVW7" s="20"/>
      <c r="NVX7" s="20"/>
      <c r="NVY7" s="20"/>
      <c r="NVZ7" s="20"/>
      <c r="NWA7" s="20"/>
      <c r="NWB7" s="20"/>
      <c r="NWC7" s="20"/>
      <c r="NWD7" s="20"/>
      <c r="NWE7" s="20"/>
      <c r="NWF7" s="20"/>
      <c r="NWG7" s="20"/>
      <c r="NWH7" s="20"/>
      <c r="NWI7" s="20"/>
      <c r="NWJ7" s="20"/>
      <c r="NWK7" s="20"/>
      <c r="NWL7" s="20"/>
      <c r="NWM7" s="20"/>
      <c r="NWN7" s="20"/>
      <c r="NWO7" s="20"/>
      <c r="NWP7" s="20"/>
      <c r="NWQ7" s="20"/>
      <c r="NWR7" s="20"/>
      <c r="NWS7" s="20"/>
      <c r="NWT7" s="20"/>
      <c r="NWU7" s="20"/>
      <c r="NWV7" s="20"/>
      <c r="NWW7" s="20"/>
      <c r="NWX7" s="20"/>
      <c r="NWY7" s="20"/>
      <c r="NWZ7" s="20"/>
      <c r="NXA7" s="20"/>
      <c r="NXB7" s="20"/>
      <c r="NXC7" s="20"/>
      <c r="NXD7" s="20"/>
      <c r="NXE7" s="20"/>
      <c r="NXF7" s="20"/>
      <c r="NXG7" s="20"/>
      <c r="NXH7" s="20"/>
      <c r="NXI7" s="20"/>
      <c r="NXJ7" s="20"/>
      <c r="NXK7" s="20"/>
      <c r="NXL7" s="20"/>
      <c r="NXM7" s="20"/>
      <c r="NXN7" s="20"/>
      <c r="NXO7" s="20"/>
      <c r="NXP7" s="20"/>
      <c r="NXQ7" s="20"/>
      <c r="NXR7" s="20"/>
      <c r="NXS7" s="20"/>
      <c r="NXT7" s="20"/>
      <c r="NXU7" s="20"/>
      <c r="NXV7" s="20"/>
      <c r="NXW7" s="20"/>
      <c r="NXX7" s="20"/>
      <c r="NXY7" s="20"/>
      <c r="NXZ7" s="20"/>
      <c r="NYA7" s="20"/>
      <c r="NYB7" s="20"/>
      <c r="NYC7" s="20"/>
      <c r="NYD7" s="20"/>
      <c r="NYE7" s="20"/>
      <c r="NYF7" s="20"/>
      <c r="NYG7" s="20"/>
      <c r="NYH7" s="20"/>
      <c r="NYI7" s="20"/>
      <c r="NYJ7" s="20"/>
      <c r="NYK7" s="20"/>
      <c r="NYL7" s="20"/>
      <c r="NYM7" s="20"/>
      <c r="NYN7" s="20"/>
      <c r="NYO7" s="20"/>
      <c r="NYP7" s="20"/>
      <c r="NYQ7" s="20"/>
      <c r="NYR7" s="20"/>
      <c r="NYS7" s="20"/>
      <c r="NYT7" s="20"/>
      <c r="NYU7" s="20"/>
      <c r="NYV7" s="20"/>
      <c r="NYW7" s="20"/>
      <c r="NYX7" s="20"/>
      <c r="NYY7" s="20"/>
      <c r="NYZ7" s="20"/>
      <c r="NZA7" s="20"/>
      <c r="NZB7" s="20"/>
      <c r="NZC7" s="20"/>
      <c r="NZD7" s="20"/>
      <c r="NZE7" s="20"/>
      <c r="NZF7" s="20"/>
      <c r="NZG7" s="20"/>
      <c r="NZH7" s="20"/>
      <c r="NZI7" s="20"/>
      <c r="NZJ7" s="20"/>
      <c r="NZK7" s="20"/>
      <c r="NZL7" s="20"/>
      <c r="NZM7" s="20"/>
      <c r="NZN7" s="20"/>
      <c r="NZO7" s="20"/>
      <c r="NZP7" s="20"/>
      <c r="NZQ7" s="20"/>
      <c r="NZR7" s="20"/>
      <c r="NZS7" s="20"/>
      <c r="NZT7" s="20"/>
      <c r="NZU7" s="20"/>
      <c r="NZV7" s="20"/>
      <c r="NZW7" s="20"/>
      <c r="NZX7" s="20"/>
      <c r="NZY7" s="20"/>
      <c r="NZZ7" s="20"/>
      <c r="OAA7" s="20"/>
      <c r="OAB7" s="20"/>
      <c r="OAC7" s="20"/>
      <c r="OAD7" s="20"/>
      <c r="OAE7" s="20"/>
      <c r="OAF7" s="20"/>
      <c r="OAG7" s="20"/>
      <c r="OAH7" s="20"/>
      <c r="OAI7" s="20"/>
      <c r="OAJ7" s="20"/>
      <c r="OAK7" s="20"/>
      <c r="OAL7" s="20"/>
      <c r="OAM7" s="20"/>
      <c r="OAN7" s="20"/>
      <c r="OAO7" s="20"/>
      <c r="OAP7" s="20"/>
      <c r="OAQ7" s="20"/>
      <c r="OAR7" s="20"/>
      <c r="OAS7" s="20"/>
      <c r="OAT7" s="20"/>
      <c r="OAU7" s="20"/>
      <c r="OAV7" s="20"/>
      <c r="OAW7" s="20"/>
      <c r="OAX7" s="20"/>
      <c r="OAY7" s="20"/>
      <c r="OAZ7" s="20"/>
      <c r="OBA7" s="20"/>
      <c r="OBB7" s="20"/>
      <c r="OBC7" s="20"/>
      <c r="OBD7" s="20"/>
      <c r="OBE7" s="20"/>
      <c r="OBF7" s="20"/>
      <c r="OBG7" s="20"/>
      <c r="OBH7" s="20"/>
      <c r="OBI7" s="20"/>
      <c r="OBJ7" s="20"/>
      <c r="OBK7" s="20"/>
      <c r="OBL7" s="20"/>
      <c r="OBM7" s="20"/>
      <c r="OBN7" s="20"/>
      <c r="OBO7" s="20"/>
      <c r="OBP7" s="20"/>
      <c r="OBQ7" s="20"/>
      <c r="OBR7" s="20"/>
      <c r="OBS7" s="20"/>
      <c r="OBT7" s="20"/>
      <c r="OBU7" s="20"/>
      <c r="OBV7" s="20"/>
      <c r="OBW7" s="20"/>
      <c r="OBX7" s="20"/>
      <c r="OBY7" s="20"/>
      <c r="OBZ7" s="20"/>
      <c r="OCA7" s="20"/>
      <c r="OCB7" s="20"/>
      <c r="OCC7" s="20"/>
      <c r="OCD7" s="20"/>
      <c r="OCE7" s="20"/>
      <c r="OCF7" s="20"/>
      <c r="OCG7" s="20"/>
      <c r="OCH7" s="20"/>
      <c r="OCI7" s="20"/>
      <c r="OCJ7" s="20"/>
      <c r="OCK7" s="20"/>
      <c r="OCL7" s="20"/>
      <c r="OCM7" s="20"/>
      <c r="OCN7" s="20"/>
      <c r="OCO7" s="20"/>
      <c r="OCP7" s="20"/>
      <c r="OCQ7" s="20"/>
      <c r="OCR7" s="20"/>
      <c r="OCS7" s="20"/>
      <c r="OCT7" s="20"/>
      <c r="OCU7" s="20"/>
      <c r="OCV7" s="20"/>
      <c r="OCW7" s="20"/>
      <c r="OCX7" s="20"/>
      <c r="OCY7" s="20"/>
      <c r="OCZ7" s="20"/>
      <c r="ODA7" s="20"/>
      <c r="ODB7" s="20"/>
      <c r="ODC7" s="20"/>
      <c r="ODD7" s="20"/>
      <c r="ODE7" s="20"/>
      <c r="ODF7" s="20"/>
      <c r="ODG7" s="20"/>
      <c r="ODH7" s="20"/>
      <c r="ODI7" s="20"/>
      <c r="ODJ7" s="20"/>
      <c r="ODK7" s="20"/>
      <c r="ODL7" s="20"/>
      <c r="ODM7" s="20"/>
      <c r="ODN7" s="20"/>
      <c r="ODO7" s="20"/>
      <c r="ODP7" s="20"/>
      <c r="ODQ7" s="20"/>
      <c r="ODR7" s="20"/>
      <c r="ODS7" s="20"/>
      <c r="ODT7" s="20"/>
      <c r="ODU7" s="20"/>
      <c r="ODV7" s="20"/>
      <c r="ODW7" s="20"/>
      <c r="ODX7" s="20"/>
      <c r="ODY7" s="20"/>
      <c r="ODZ7" s="20"/>
      <c r="OEA7" s="20"/>
      <c r="OEB7" s="20"/>
      <c r="OEC7" s="20"/>
      <c r="OED7" s="20"/>
      <c r="OEE7" s="20"/>
      <c r="OEF7" s="20"/>
      <c r="OEG7" s="20"/>
      <c r="OEH7" s="20"/>
      <c r="OEI7" s="20"/>
      <c r="OEJ7" s="20"/>
      <c r="OEK7" s="20"/>
      <c r="OEL7" s="20"/>
      <c r="OEM7" s="20"/>
      <c r="OEN7" s="20"/>
      <c r="OEO7" s="20"/>
      <c r="OEP7" s="20"/>
      <c r="OEQ7" s="20"/>
      <c r="OER7" s="20"/>
      <c r="OES7" s="20"/>
      <c r="OET7" s="20"/>
      <c r="OEU7" s="20"/>
      <c r="OEV7" s="20"/>
      <c r="OEW7" s="20"/>
      <c r="OEX7" s="20"/>
      <c r="OEY7" s="20"/>
      <c r="OEZ7" s="20"/>
      <c r="OFA7" s="20"/>
      <c r="OFB7" s="20"/>
      <c r="OFC7" s="20"/>
      <c r="OFD7" s="20"/>
      <c r="OFE7" s="20"/>
      <c r="OFF7" s="20"/>
      <c r="OFG7" s="20"/>
      <c r="OFH7" s="20"/>
      <c r="OFI7" s="20"/>
      <c r="OFJ7" s="20"/>
      <c r="OFK7" s="20"/>
      <c r="OFL7" s="20"/>
      <c r="OFM7" s="20"/>
      <c r="OFN7" s="20"/>
      <c r="OFO7" s="20"/>
      <c r="OFP7" s="20"/>
      <c r="OFQ7" s="20"/>
      <c r="OFR7" s="20"/>
      <c r="OFS7" s="20"/>
      <c r="OFT7" s="20"/>
      <c r="OFU7" s="20"/>
      <c r="OFV7" s="20"/>
      <c r="OFW7" s="20"/>
      <c r="OFX7" s="20"/>
      <c r="OFY7" s="20"/>
      <c r="OFZ7" s="20"/>
      <c r="OGA7" s="20"/>
      <c r="OGB7" s="20"/>
      <c r="OGC7" s="20"/>
      <c r="OGD7" s="20"/>
      <c r="OGE7" s="20"/>
      <c r="OGF7" s="20"/>
      <c r="OGG7" s="20"/>
      <c r="OGH7" s="20"/>
      <c r="OGI7" s="20"/>
      <c r="OGJ7" s="20"/>
      <c r="OGK7" s="20"/>
      <c r="OGL7" s="20"/>
      <c r="OGM7" s="20"/>
      <c r="OGN7" s="20"/>
      <c r="OGO7" s="20"/>
      <c r="OGP7" s="20"/>
      <c r="OGQ7" s="20"/>
      <c r="OGR7" s="20"/>
      <c r="OGS7" s="20"/>
      <c r="OGT7" s="20"/>
      <c r="OGU7" s="20"/>
      <c r="OGV7" s="20"/>
      <c r="OGW7" s="20"/>
      <c r="OGX7" s="20"/>
      <c r="OGY7" s="20"/>
      <c r="OGZ7" s="20"/>
      <c r="OHA7" s="20"/>
      <c r="OHB7" s="20"/>
      <c r="OHC7" s="20"/>
      <c r="OHD7" s="20"/>
      <c r="OHE7" s="20"/>
      <c r="OHF7" s="20"/>
      <c r="OHG7" s="20"/>
      <c r="OHH7" s="20"/>
      <c r="OHI7" s="20"/>
      <c r="OHJ7" s="20"/>
      <c r="OHK7" s="20"/>
      <c r="OHL7" s="20"/>
      <c r="OHM7" s="20"/>
      <c r="OHN7" s="20"/>
      <c r="OHO7" s="20"/>
      <c r="OHP7" s="20"/>
      <c r="OHQ7" s="20"/>
      <c r="OHR7" s="20"/>
      <c r="OHS7" s="20"/>
      <c r="OHT7" s="20"/>
      <c r="OHU7" s="20"/>
      <c r="OHV7" s="20"/>
      <c r="OHW7" s="20"/>
      <c r="OHX7" s="20"/>
      <c r="OHY7" s="20"/>
      <c r="OHZ7" s="20"/>
      <c r="OIA7" s="20"/>
      <c r="OIB7" s="20"/>
      <c r="OIC7" s="20"/>
      <c r="OID7" s="20"/>
      <c r="OIE7" s="20"/>
      <c r="OIF7" s="20"/>
      <c r="OIG7" s="20"/>
      <c r="OIH7" s="20"/>
      <c r="OII7" s="20"/>
      <c r="OIJ7" s="20"/>
      <c r="OIK7" s="20"/>
      <c r="OIL7" s="20"/>
      <c r="OIM7" s="20"/>
      <c r="OIN7" s="20"/>
      <c r="OIO7" s="20"/>
      <c r="OIP7" s="20"/>
      <c r="OIQ7" s="20"/>
      <c r="OIR7" s="20"/>
      <c r="OIS7" s="20"/>
      <c r="OIT7" s="20"/>
      <c r="OIU7" s="20"/>
      <c r="OIV7" s="20"/>
      <c r="OIW7" s="20"/>
      <c r="OIX7" s="20"/>
      <c r="OIY7" s="20"/>
      <c r="OIZ7" s="20"/>
      <c r="OJA7" s="20"/>
      <c r="OJB7" s="20"/>
      <c r="OJC7" s="20"/>
      <c r="OJD7" s="20"/>
      <c r="OJE7" s="20"/>
      <c r="OJF7" s="20"/>
      <c r="OJG7" s="20"/>
      <c r="OJH7" s="20"/>
      <c r="OJI7" s="20"/>
      <c r="OJJ7" s="20"/>
      <c r="OJK7" s="20"/>
      <c r="OJL7" s="20"/>
      <c r="OJM7" s="20"/>
      <c r="OJN7" s="20"/>
      <c r="OJO7" s="20"/>
      <c r="OJP7" s="20"/>
      <c r="OJQ7" s="20"/>
      <c r="OJR7" s="20"/>
      <c r="OJS7" s="20"/>
      <c r="OJT7" s="20"/>
      <c r="OJU7" s="20"/>
      <c r="OJV7" s="20"/>
      <c r="OJW7" s="20"/>
      <c r="OJX7" s="20"/>
      <c r="OJY7" s="20"/>
      <c r="OJZ7" s="20"/>
      <c r="OKA7" s="20"/>
      <c r="OKB7" s="20"/>
      <c r="OKC7" s="20"/>
      <c r="OKD7" s="20"/>
      <c r="OKE7" s="20"/>
      <c r="OKF7" s="20"/>
      <c r="OKG7" s="20"/>
      <c r="OKH7" s="20"/>
      <c r="OKI7" s="20"/>
      <c r="OKJ7" s="20"/>
      <c r="OKK7" s="20"/>
      <c r="OKL7" s="20"/>
      <c r="OKM7" s="20"/>
      <c r="OKN7" s="20"/>
      <c r="OKO7" s="20"/>
      <c r="OKP7" s="20"/>
      <c r="OKQ7" s="20"/>
      <c r="OKR7" s="20"/>
      <c r="OKS7" s="20"/>
      <c r="OKT7" s="20"/>
      <c r="OKU7" s="20"/>
      <c r="OKV7" s="20"/>
      <c r="OKW7" s="20"/>
      <c r="OKX7" s="20"/>
      <c r="OKY7" s="20"/>
      <c r="OKZ7" s="20"/>
      <c r="OLA7" s="20"/>
      <c r="OLB7" s="20"/>
      <c r="OLC7" s="20"/>
      <c r="OLD7" s="20"/>
      <c r="OLE7" s="20"/>
      <c r="OLF7" s="20"/>
      <c r="OLG7" s="20"/>
      <c r="OLH7" s="20"/>
      <c r="OLI7" s="20"/>
      <c r="OLJ7" s="20"/>
      <c r="OLK7" s="20"/>
      <c r="OLL7" s="20"/>
      <c r="OLM7" s="20"/>
      <c r="OLN7" s="20"/>
      <c r="OLO7" s="20"/>
      <c r="OLP7" s="20"/>
      <c r="OLQ7" s="20"/>
      <c r="OLR7" s="20"/>
      <c r="OLS7" s="20"/>
      <c r="OLT7" s="20"/>
      <c r="OLU7" s="20"/>
      <c r="OLV7" s="20"/>
      <c r="OLW7" s="20"/>
      <c r="OLX7" s="20"/>
      <c r="OLY7" s="20"/>
      <c r="OLZ7" s="20"/>
      <c r="OMA7" s="20"/>
      <c r="OMB7" s="20"/>
      <c r="OMC7" s="20"/>
      <c r="OMD7" s="20"/>
      <c r="OME7" s="20"/>
      <c r="OMF7" s="20"/>
      <c r="OMG7" s="20"/>
      <c r="OMH7" s="20"/>
      <c r="OMI7" s="20"/>
      <c r="OMJ7" s="20"/>
      <c r="OMK7" s="20"/>
      <c r="OML7" s="20"/>
      <c r="OMM7" s="20"/>
      <c r="OMN7" s="20"/>
      <c r="OMO7" s="20"/>
      <c r="OMP7" s="20"/>
      <c r="OMQ7" s="20"/>
      <c r="OMR7" s="20"/>
      <c r="OMS7" s="20"/>
      <c r="OMT7" s="20"/>
      <c r="OMU7" s="20"/>
      <c r="OMV7" s="20"/>
      <c r="OMW7" s="20"/>
      <c r="OMX7" s="20"/>
      <c r="OMY7" s="20"/>
      <c r="OMZ7" s="20"/>
      <c r="ONA7" s="20"/>
      <c r="ONB7" s="20"/>
      <c r="ONC7" s="20"/>
      <c r="OND7" s="20"/>
      <c r="ONE7" s="20"/>
      <c r="ONF7" s="20"/>
      <c r="ONG7" s="20"/>
      <c r="ONH7" s="20"/>
      <c r="ONI7" s="20"/>
      <c r="ONJ7" s="20"/>
      <c r="ONK7" s="20"/>
      <c r="ONL7" s="20"/>
      <c r="ONM7" s="20"/>
      <c r="ONN7" s="20"/>
      <c r="ONO7" s="20"/>
      <c r="ONP7" s="20"/>
      <c r="ONQ7" s="20"/>
      <c r="ONR7" s="20"/>
      <c r="ONS7" s="20"/>
      <c r="ONT7" s="20"/>
      <c r="ONU7" s="20"/>
      <c r="ONV7" s="20"/>
      <c r="ONW7" s="20"/>
      <c r="ONX7" s="20"/>
      <c r="ONY7" s="20"/>
      <c r="ONZ7" s="20"/>
      <c r="OOA7" s="20"/>
      <c r="OOB7" s="20"/>
      <c r="OOC7" s="20"/>
      <c r="OOD7" s="20"/>
      <c r="OOE7" s="20"/>
      <c r="OOF7" s="20"/>
      <c r="OOG7" s="20"/>
      <c r="OOH7" s="20"/>
      <c r="OOI7" s="20"/>
      <c r="OOJ7" s="20"/>
      <c r="OOK7" s="20"/>
      <c r="OOL7" s="20"/>
      <c r="OOM7" s="20"/>
      <c r="OON7" s="20"/>
      <c r="OOO7" s="20"/>
      <c r="OOP7" s="20"/>
      <c r="OOQ7" s="20"/>
      <c r="OOR7" s="20"/>
      <c r="OOS7" s="20"/>
      <c r="OOT7" s="20"/>
      <c r="OOU7" s="20"/>
      <c r="OOV7" s="20"/>
      <c r="OOW7" s="20"/>
      <c r="OOX7" s="20"/>
      <c r="OOY7" s="20"/>
      <c r="OOZ7" s="20"/>
      <c r="OPA7" s="20"/>
      <c r="OPB7" s="20"/>
      <c r="OPC7" s="20"/>
      <c r="OPD7" s="20"/>
      <c r="OPE7" s="20"/>
      <c r="OPF7" s="20"/>
      <c r="OPG7" s="20"/>
      <c r="OPH7" s="20"/>
      <c r="OPI7" s="20"/>
      <c r="OPJ7" s="20"/>
      <c r="OPK7" s="20"/>
      <c r="OPL7" s="20"/>
      <c r="OPM7" s="20"/>
      <c r="OPN7" s="20"/>
      <c r="OPO7" s="20"/>
      <c r="OPP7" s="20"/>
      <c r="OPQ7" s="20"/>
      <c r="OPR7" s="20"/>
      <c r="OPS7" s="20"/>
      <c r="OPT7" s="20"/>
      <c r="OPU7" s="20"/>
      <c r="OPV7" s="20"/>
      <c r="OPW7" s="20"/>
      <c r="OPX7" s="20"/>
      <c r="OPY7" s="20"/>
      <c r="OPZ7" s="20"/>
      <c r="OQA7" s="20"/>
      <c r="OQB7" s="20"/>
      <c r="OQC7" s="20"/>
      <c r="OQD7" s="20"/>
      <c r="OQE7" s="20"/>
      <c r="OQF7" s="20"/>
      <c r="OQG7" s="20"/>
      <c r="OQH7" s="20"/>
      <c r="OQI7" s="20"/>
      <c r="OQJ7" s="20"/>
      <c r="OQK7" s="20"/>
      <c r="OQL7" s="20"/>
      <c r="OQM7" s="20"/>
      <c r="OQN7" s="20"/>
      <c r="OQO7" s="20"/>
      <c r="OQP7" s="20"/>
      <c r="OQQ7" s="20"/>
      <c r="OQR7" s="20"/>
      <c r="OQS7" s="20"/>
      <c r="OQT7" s="20"/>
      <c r="OQU7" s="20"/>
      <c r="OQV7" s="20"/>
      <c r="OQW7" s="20"/>
      <c r="OQX7" s="20"/>
      <c r="OQY7" s="20"/>
      <c r="OQZ7" s="20"/>
      <c r="ORA7" s="20"/>
      <c r="ORB7" s="20"/>
      <c r="ORC7" s="20"/>
      <c r="ORD7" s="20"/>
      <c r="ORE7" s="20"/>
      <c r="ORF7" s="20"/>
      <c r="ORG7" s="20"/>
      <c r="ORH7" s="20"/>
      <c r="ORI7" s="20"/>
      <c r="ORJ7" s="20"/>
      <c r="ORK7" s="20"/>
      <c r="ORL7" s="20"/>
      <c r="ORM7" s="20"/>
      <c r="ORN7" s="20"/>
      <c r="ORO7" s="20"/>
      <c r="ORP7" s="20"/>
      <c r="ORQ7" s="20"/>
      <c r="ORR7" s="20"/>
      <c r="ORS7" s="20"/>
      <c r="ORT7" s="20"/>
      <c r="ORU7" s="20"/>
      <c r="ORV7" s="20"/>
      <c r="ORW7" s="20"/>
      <c r="ORX7" s="20"/>
      <c r="ORY7" s="20"/>
      <c r="ORZ7" s="20"/>
      <c r="OSA7" s="20"/>
      <c r="OSB7" s="20"/>
      <c r="OSC7" s="20"/>
      <c r="OSD7" s="20"/>
      <c r="OSE7" s="20"/>
      <c r="OSF7" s="20"/>
      <c r="OSG7" s="20"/>
      <c r="OSH7" s="20"/>
      <c r="OSI7" s="20"/>
      <c r="OSJ7" s="20"/>
      <c r="OSK7" s="20"/>
      <c r="OSL7" s="20"/>
      <c r="OSM7" s="20"/>
      <c r="OSN7" s="20"/>
      <c r="OSO7" s="20"/>
      <c r="OSP7" s="20"/>
      <c r="OSQ7" s="20"/>
      <c r="OSR7" s="20"/>
      <c r="OSS7" s="20"/>
      <c r="OST7" s="20"/>
      <c r="OSU7" s="20"/>
      <c r="OSV7" s="20"/>
      <c r="OSW7" s="20"/>
      <c r="OSX7" s="20"/>
      <c r="OSY7" s="20"/>
      <c r="OSZ7" s="20"/>
      <c r="OTA7" s="20"/>
      <c r="OTB7" s="20"/>
      <c r="OTC7" s="20"/>
      <c r="OTD7" s="20"/>
      <c r="OTE7" s="20"/>
      <c r="OTF7" s="20"/>
      <c r="OTG7" s="20"/>
      <c r="OTH7" s="20"/>
      <c r="OTI7" s="20"/>
      <c r="OTJ7" s="20"/>
      <c r="OTK7" s="20"/>
      <c r="OTL7" s="20"/>
      <c r="OTM7" s="20"/>
      <c r="OTN7" s="20"/>
      <c r="OTO7" s="20"/>
      <c r="OTP7" s="20"/>
      <c r="OTQ7" s="20"/>
      <c r="OTR7" s="20"/>
      <c r="OTS7" s="20"/>
      <c r="OTT7" s="20"/>
      <c r="OTU7" s="20"/>
      <c r="OTV7" s="20"/>
      <c r="OTW7" s="20"/>
      <c r="OTX7" s="20"/>
      <c r="OTY7" s="20"/>
      <c r="OTZ7" s="20"/>
      <c r="OUA7" s="20"/>
      <c r="OUB7" s="20"/>
      <c r="OUC7" s="20"/>
      <c r="OUD7" s="20"/>
      <c r="OUE7" s="20"/>
      <c r="OUF7" s="20"/>
      <c r="OUG7" s="20"/>
      <c r="OUH7" s="20"/>
      <c r="OUI7" s="20"/>
      <c r="OUJ7" s="20"/>
      <c r="OUK7" s="20"/>
      <c r="OUL7" s="20"/>
      <c r="OUM7" s="20"/>
      <c r="OUN7" s="20"/>
      <c r="OUO7" s="20"/>
      <c r="OUP7" s="20"/>
      <c r="OUQ7" s="20"/>
      <c r="OUR7" s="20"/>
      <c r="OUS7" s="20"/>
      <c r="OUT7" s="20"/>
      <c r="OUU7" s="20"/>
      <c r="OUV7" s="20"/>
      <c r="OUW7" s="20"/>
      <c r="OUX7" s="20"/>
      <c r="OUY7" s="20"/>
      <c r="OUZ7" s="20"/>
      <c r="OVA7" s="20"/>
      <c r="OVB7" s="20"/>
      <c r="OVC7" s="20"/>
      <c r="OVD7" s="20"/>
      <c r="OVE7" s="20"/>
      <c r="OVF7" s="20"/>
      <c r="OVG7" s="20"/>
      <c r="OVH7" s="20"/>
      <c r="OVI7" s="20"/>
      <c r="OVJ7" s="20"/>
      <c r="OVK7" s="20"/>
      <c r="OVL7" s="20"/>
      <c r="OVM7" s="20"/>
      <c r="OVN7" s="20"/>
      <c r="OVO7" s="20"/>
      <c r="OVP7" s="20"/>
      <c r="OVQ7" s="20"/>
      <c r="OVR7" s="20"/>
      <c r="OVS7" s="20"/>
      <c r="OVT7" s="20"/>
      <c r="OVU7" s="20"/>
      <c r="OVV7" s="20"/>
      <c r="OVW7" s="20"/>
      <c r="OVX7" s="20"/>
      <c r="OVY7" s="20"/>
      <c r="OVZ7" s="20"/>
      <c r="OWA7" s="20"/>
      <c r="OWB7" s="20"/>
      <c r="OWC7" s="20"/>
      <c r="OWD7" s="20"/>
      <c r="OWE7" s="20"/>
      <c r="OWF7" s="20"/>
      <c r="OWG7" s="20"/>
      <c r="OWH7" s="20"/>
      <c r="OWI7" s="20"/>
      <c r="OWJ7" s="20"/>
      <c r="OWK7" s="20"/>
      <c r="OWL7" s="20"/>
      <c r="OWM7" s="20"/>
      <c r="OWN7" s="20"/>
      <c r="OWO7" s="20"/>
      <c r="OWP7" s="20"/>
      <c r="OWQ7" s="20"/>
      <c r="OWR7" s="20"/>
      <c r="OWS7" s="20"/>
      <c r="OWT7" s="20"/>
      <c r="OWU7" s="20"/>
      <c r="OWV7" s="20"/>
      <c r="OWW7" s="20"/>
      <c r="OWX7" s="20"/>
      <c r="OWY7" s="20"/>
      <c r="OWZ7" s="20"/>
      <c r="OXA7" s="20"/>
      <c r="OXB7" s="20"/>
      <c r="OXC7" s="20"/>
      <c r="OXD7" s="20"/>
      <c r="OXE7" s="20"/>
      <c r="OXF7" s="20"/>
      <c r="OXG7" s="20"/>
      <c r="OXH7" s="20"/>
      <c r="OXI7" s="20"/>
      <c r="OXJ7" s="20"/>
      <c r="OXK7" s="20"/>
      <c r="OXL7" s="20"/>
      <c r="OXM7" s="20"/>
      <c r="OXN7" s="20"/>
      <c r="OXO7" s="20"/>
      <c r="OXP7" s="20"/>
      <c r="OXQ7" s="20"/>
      <c r="OXR7" s="20"/>
      <c r="OXS7" s="20"/>
      <c r="OXT7" s="20"/>
      <c r="OXU7" s="20"/>
      <c r="OXV7" s="20"/>
      <c r="OXW7" s="20"/>
      <c r="OXX7" s="20"/>
      <c r="OXY7" s="20"/>
      <c r="OXZ7" s="20"/>
      <c r="OYA7" s="20"/>
      <c r="OYB7" s="20"/>
      <c r="OYC7" s="20"/>
      <c r="OYD7" s="20"/>
      <c r="OYE7" s="20"/>
      <c r="OYF7" s="20"/>
      <c r="OYG7" s="20"/>
      <c r="OYH7" s="20"/>
      <c r="OYI7" s="20"/>
      <c r="OYJ7" s="20"/>
      <c r="OYK7" s="20"/>
      <c r="OYL7" s="20"/>
      <c r="OYM7" s="20"/>
      <c r="OYN7" s="20"/>
      <c r="OYO7" s="20"/>
      <c r="OYP7" s="20"/>
      <c r="OYQ7" s="20"/>
      <c r="OYR7" s="20"/>
      <c r="OYS7" s="20"/>
      <c r="OYT7" s="20"/>
      <c r="OYU7" s="20"/>
      <c r="OYV7" s="20"/>
      <c r="OYW7" s="20"/>
      <c r="OYX7" s="20"/>
      <c r="OYY7" s="20"/>
      <c r="OYZ7" s="20"/>
      <c r="OZA7" s="20"/>
      <c r="OZB7" s="20"/>
      <c r="OZC7" s="20"/>
      <c r="OZD7" s="20"/>
      <c r="OZE7" s="20"/>
      <c r="OZF7" s="20"/>
      <c r="OZG7" s="20"/>
      <c r="OZH7" s="20"/>
      <c r="OZI7" s="20"/>
      <c r="OZJ7" s="20"/>
      <c r="OZK7" s="20"/>
      <c r="OZL7" s="20"/>
      <c r="OZM7" s="20"/>
      <c r="OZN7" s="20"/>
      <c r="OZO7" s="20"/>
      <c r="OZP7" s="20"/>
      <c r="OZQ7" s="20"/>
      <c r="OZR7" s="20"/>
      <c r="OZS7" s="20"/>
      <c r="OZT7" s="20"/>
      <c r="OZU7" s="20"/>
      <c r="OZV7" s="20"/>
      <c r="OZW7" s="20"/>
      <c r="OZX7" s="20"/>
      <c r="OZY7" s="20"/>
      <c r="OZZ7" s="20"/>
      <c r="PAA7" s="20"/>
      <c r="PAB7" s="20"/>
      <c r="PAC7" s="20"/>
      <c r="PAD7" s="20"/>
      <c r="PAE7" s="20"/>
      <c r="PAF7" s="20"/>
      <c r="PAG7" s="20"/>
      <c r="PAH7" s="20"/>
      <c r="PAI7" s="20"/>
      <c r="PAJ7" s="20"/>
      <c r="PAK7" s="20"/>
      <c r="PAL7" s="20"/>
      <c r="PAM7" s="20"/>
      <c r="PAN7" s="20"/>
      <c r="PAO7" s="20"/>
      <c r="PAP7" s="20"/>
      <c r="PAQ7" s="20"/>
      <c r="PAR7" s="20"/>
      <c r="PAS7" s="20"/>
      <c r="PAT7" s="20"/>
      <c r="PAU7" s="20"/>
      <c r="PAV7" s="20"/>
      <c r="PAW7" s="20"/>
      <c r="PAX7" s="20"/>
      <c r="PAY7" s="20"/>
      <c r="PAZ7" s="20"/>
      <c r="PBA7" s="20"/>
      <c r="PBB7" s="20"/>
      <c r="PBC7" s="20"/>
      <c r="PBD7" s="20"/>
      <c r="PBE7" s="20"/>
      <c r="PBF7" s="20"/>
      <c r="PBG7" s="20"/>
      <c r="PBH7" s="20"/>
      <c r="PBI7" s="20"/>
      <c r="PBJ7" s="20"/>
      <c r="PBK7" s="20"/>
      <c r="PBL7" s="20"/>
      <c r="PBM7" s="20"/>
      <c r="PBN7" s="20"/>
      <c r="PBO7" s="20"/>
      <c r="PBP7" s="20"/>
      <c r="PBQ7" s="20"/>
      <c r="PBR7" s="20"/>
      <c r="PBS7" s="20"/>
      <c r="PBT7" s="20"/>
      <c r="PBU7" s="20"/>
      <c r="PBV7" s="20"/>
      <c r="PBW7" s="20"/>
      <c r="PBX7" s="20"/>
      <c r="PBY7" s="20"/>
      <c r="PBZ7" s="20"/>
      <c r="PCA7" s="20"/>
      <c r="PCB7" s="20"/>
      <c r="PCC7" s="20"/>
      <c r="PCD7" s="20"/>
      <c r="PCE7" s="20"/>
      <c r="PCF7" s="20"/>
      <c r="PCG7" s="20"/>
      <c r="PCH7" s="20"/>
      <c r="PCI7" s="20"/>
      <c r="PCJ7" s="20"/>
      <c r="PCK7" s="20"/>
      <c r="PCL7" s="20"/>
      <c r="PCM7" s="20"/>
      <c r="PCN7" s="20"/>
      <c r="PCO7" s="20"/>
      <c r="PCP7" s="20"/>
      <c r="PCQ7" s="20"/>
      <c r="PCR7" s="20"/>
      <c r="PCS7" s="20"/>
      <c r="PCT7" s="20"/>
      <c r="PCU7" s="20"/>
      <c r="PCV7" s="20"/>
      <c r="PCW7" s="20"/>
      <c r="PCX7" s="20"/>
      <c r="PCY7" s="20"/>
      <c r="PCZ7" s="20"/>
      <c r="PDA7" s="20"/>
      <c r="PDB7" s="20"/>
      <c r="PDC7" s="20"/>
      <c r="PDD7" s="20"/>
      <c r="PDE7" s="20"/>
      <c r="PDF7" s="20"/>
      <c r="PDG7" s="20"/>
      <c r="PDH7" s="20"/>
      <c r="PDI7" s="20"/>
      <c r="PDJ7" s="20"/>
      <c r="PDK7" s="20"/>
      <c r="PDL7" s="20"/>
      <c r="PDM7" s="20"/>
      <c r="PDN7" s="20"/>
      <c r="PDO7" s="20"/>
      <c r="PDP7" s="20"/>
      <c r="PDQ7" s="20"/>
      <c r="PDR7" s="20"/>
      <c r="PDS7" s="20"/>
      <c r="PDT7" s="20"/>
      <c r="PDU7" s="20"/>
      <c r="PDV7" s="20"/>
      <c r="PDW7" s="20"/>
      <c r="PDX7" s="20"/>
      <c r="PDY7" s="20"/>
      <c r="PDZ7" s="20"/>
      <c r="PEA7" s="20"/>
      <c r="PEB7" s="20"/>
      <c r="PEC7" s="20"/>
      <c r="PED7" s="20"/>
      <c r="PEE7" s="20"/>
      <c r="PEF7" s="20"/>
      <c r="PEG7" s="20"/>
      <c r="PEH7" s="20"/>
      <c r="PEI7" s="20"/>
      <c r="PEJ7" s="20"/>
      <c r="PEK7" s="20"/>
      <c r="PEL7" s="20"/>
      <c r="PEM7" s="20"/>
      <c r="PEN7" s="20"/>
      <c r="PEO7" s="20"/>
      <c r="PEP7" s="20"/>
      <c r="PEQ7" s="20"/>
      <c r="PER7" s="20"/>
      <c r="PES7" s="20"/>
      <c r="PET7" s="20"/>
      <c r="PEU7" s="20"/>
      <c r="PEV7" s="20"/>
      <c r="PEW7" s="20"/>
      <c r="PEX7" s="20"/>
      <c r="PEY7" s="20"/>
      <c r="PEZ7" s="20"/>
      <c r="PFA7" s="20"/>
      <c r="PFB7" s="20"/>
      <c r="PFC7" s="20"/>
      <c r="PFD7" s="20"/>
      <c r="PFE7" s="20"/>
      <c r="PFF7" s="20"/>
      <c r="PFG7" s="20"/>
      <c r="PFH7" s="20"/>
      <c r="PFI7" s="20"/>
      <c r="PFJ7" s="20"/>
      <c r="PFK7" s="20"/>
      <c r="PFL7" s="20"/>
      <c r="PFM7" s="20"/>
      <c r="PFN7" s="20"/>
      <c r="PFO7" s="20"/>
      <c r="PFP7" s="20"/>
      <c r="PFQ7" s="20"/>
      <c r="PFR7" s="20"/>
      <c r="PFS7" s="20"/>
      <c r="PFT7" s="20"/>
      <c r="PFU7" s="20"/>
      <c r="PFV7" s="20"/>
      <c r="PFW7" s="20"/>
      <c r="PFX7" s="20"/>
      <c r="PFY7" s="20"/>
      <c r="PFZ7" s="20"/>
      <c r="PGA7" s="20"/>
      <c r="PGB7" s="20"/>
      <c r="PGC7" s="20"/>
      <c r="PGD7" s="20"/>
      <c r="PGE7" s="20"/>
      <c r="PGF7" s="20"/>
      <c r="PGG7" s="20"/>
      <c r="PGH7" s="20"/>
      <c r="PGI7" s="20"/>
      <c r="PGJ7" s="20"/>
      <c r="PGK7" s="20"/>
      <c r="PGL7" s="20"/>
      <c r="PGM7" s="20"/>
      <c r="PGN7" s="20"/>
      <c r="PGO7" s="20"/>
      <c r="PGP7" s="20"/>
      <c r="PGQ7" s="20"/>
      <c r="PGR7" s="20"/>
      <c r="PGS7" s="20"/>
      <c r="PGT7" s="20"/>
      <c r="PGU7" s="20"/>
      <c r="PGV7" s="20"/>
      <c r="PGW7" s="20"/>
      <c r="PGX7" s="20"/>
      <c r="PGY7" s="20"/>
      <c r="PGZ7" s="20"/>
      <c r="PHA7" s="20"/>
      <c r="PHB7" s="20"/>
      <c r="PHC7" s="20"/>
      <c r="PHD7" s="20"/>
      <c r="PHE7" s="20"/>
      <c r="PHF7" s="20"/>
      <c r="PHG7" s="20"/>
      <c r="PHH7" s="20"/>
      <c r="PHI7" s="20"/>
      <c r="PHJ7" s="20"/>
      <c r="PHK7" s="20"/>
      <c r="PHL7" s="20"/>
      <c r="PHM7" s="20"/>
      <c r="PHN7" s="20"/>
      <c r="PHO7" s="20"/>
      <c r="PHP7" s="20"/>
      <c r="PHQ7" s="20"/>
      <c r="PHR7" s="20"/>
      <c r="PHS7" s="20"/>
      <c r="PHT7" s="20"/>
      <c r="PHU7" s="20"/>
      <c r="PHV7" s="20"/>
      <c r="PHW7" s="20"/>
      <c r="PHX7" s="20"/>
      <c r="PHY7" s="20"/>
      <c r="PHZ7" s="20"/>
      <c r="PIA7" s="20"/>
      <c r="PIB7" s="20"/>
      <c r="PIC7" s="20"/>
      <c r="PID7" s="20"/>
      <c r="PIE7" s="20"/>
      <c r="PIF7" s="20"/>
      <c r="PIG7" s="20"/>
      <c r="PIH7" s="20"/>
      <c r="PII7" s="20"/>
      <c r="PIJ7" s="20"/>
      <c r="PIK7" s="20"/>
      <c r="PIL7" s="20"/>
      <c r="PIM7" s="20"/>
      <c r="PIN7" s="20"/>
      <c r="PIO7" s="20"/>
      <c r="PIP7" s="20"/>
      <c r="PIQ7" s="20"/>
      <c r="PIR7" s="20"/>
      <c r="PIS7" s="20"/>
      <c r="PIT7" s="20"/>
      <c r="PIU7" s="20"/>
      <c r="PIV7" s="20"/>
      <c r="PIW7" s="20"/>
      <c r="PIX7" s="20"/>
      <c r="PIY7" s="20"/>
      <c r="PIZ7" s="20"/>
      <c r="PJA7" s="20"/>
      <c r="PJB7" s="20"/>
      <c r="PJC7" s="20"/>
      <c r="PJD7" s="20"/>
      <c r="PJE7" s="20"/>
      <c r="PJF7" s="20"/>
      <c r="PJG7" s="20"/>
      <c r="PJH7" s="20"/>
      <c r="PJI7" s="20"/>
      <c r="PJJ7" s="20"/>
      <c r="PJK7" s="20"/>
      <c r="PJL7" s="20"/>
      <c r="PJM7" s="20"/>
      <c r="PJN7" s="20"/>
      <c r="PJO7" s="20"/>
      <c r="PJP7" s="20"/>
      <c r="PJQ7" s="20"/>
      <c r="PJR7" s="20"/>
      <c r="PJS7" s="20"/>
      <c r="PJT7" s="20"/>
      <c r="PJU7" s="20"/>
      <c r="PJV7" s="20"/>
      <c r="PJW7" s="20"/>
      <c r="PJX7" s="20"/>
      <c r="PJY7" s="20"/>
      <c r="PJZ7" s="20"/>
      <c r="PKA7" s="20"/>
      <c r="PKB7" s="20"/>
      <c r="PKC7" s="20"/>
      <c r="PKD7" s="20"/>
      <c r="PKE7" s="20"/>
      <c r="PKF7" s="20"/>
      <c r="PKG7" s="20"/>
      <c r="PKH7" s="20"/>
      <c r="PKI7" s="20"/>
      <c r="PKJ7" s="20"/>
      <c r="PKK7" s="20"/>
      <c r="PKL7" s="20"/>
      <c r="PKM7" s="20"/>
      <c r="PKN7" s="20"/>
      <c r="PKO7" s="20"/>
      <c r="PKP7" s="20"/>
      <c r="PKQ7" s="20"/>
      <c r="PKR7" s="20"/>
      <c r="PKS7" s="20"/>
      <c r="PKT7" s="20"/>
      <c r="PKU7" s="20"/>
      <c r="PKV7" s="20"/>
      <c r="PKW7" s="20"/>
      <c r="PKX7" s="20"/>
      <c r="PKY7" s="20"/>
      <c r="PKZ7" s="20"/>
      <c r="PLA7" s="20"/>
      <c r="PLB7" s="20"/>
      <c r="PLC7" s="20"/>
      <c r="PLD7" s="20"/>
      <c r="PLE7" s="20"/>
      <c r="PLF7" s="20"/>
      <c r="PLG7" s="20"/>
      <c r="PLH7" s="20"/>
      <c r="PLI7" s="20"/>
      <c r="PLJ7" s="20"/>
      <c r="PLK7" s="20"/>
      <c r="PLL7" s="20"/>
      <c r="PLM7" s="20"/>
      <c r="PLN7" s="20"/>
      <c r="PLO7" s="20"/>
      <c r="PLP7" s="20"/>
      <c r="PLQ7" s="20"/>
      <c r="PLR7" s="20"/>
      <c r="PLS7" s="20"/>
      <c r="PLT7" s="20"/>
      <c r="PLU7" s="20"/>
      <c r="PLV7" s="20"/>
      <c r="PLW7" s="20"/>
      <c r="PLX7" s="20"/>
      <c r="PLY7" s="20"/>
      <c r="PLZ7" s="20"/>
      <c r="PMA7" s="20"/>
      <c r="PMB7" s="20"/>
      <c r="PMC7" s="20"/>
      <c r="PMD7" s="20"/>
      <c r="PME7" s="20"/>
      <c r="PMF7" s="20"/>
      <c r="PMG7" s="20"/>
      <c r="PMH7" s="20"/>
      <c r="PMI7" s="20"/>
      <c r="PMJ7" s="20"/>
      <c r="PMK7" s="20"/>
      <c r="PML7" s="20"/>
      <c r="PMM7" s="20"/>
      <c r="PMN7" s="20"/>
      <c r="PMO7" s="20"/>
      <c r="PMP7" s="20"/>
      <c r="PMQ7" s="20"/>
      <c r="PMR7" s="20"/>
      <c r="PMS7" s="20"/>
      <c r="PMT7" s="20"/>
      <c r="PMU7" s="20"/>
      <c r="PMV7" s="20"/>
      <c r="PMW7" s="20"/>
      <c r="PMX7" s="20"/>
      <c r="PMY7" s="20"/>
      <c r="PMZ7" s="20"/>
      <c r="PNA7" s="20"/>
      <c r="PNB7" s="20"/>
      <c r="PNC7" s="20"/>
      <c r="PND7" s="20"/>
      <c r="PNE7" s="20"/>
      <c r="PNF7" s="20"/>
      <c r="PNG7" s="20"/>
      <c r="PNH7" s="20"/>
      <c r="PNI7" s="20"/>
      <c r="PNJ7" s="20"/>
      <c r="PNK7" s="20"/>
      <c r="PNL7" s="20"/>
      <c r="PNM7" s="20"/>
      <c r="PNN7" s="20"/>
      <c r="PNO7" s="20"/>
      <c r="PNP7" s="20"/>
      <c r="PNQ7" s="20"/>
      <c r="PNR7" s="20"/>
      <c r="PNS7" s="20"/>
      <c r="PNT7" s="20"/>
      <c r="PNU7" s="20"/>
      <c r="PNV7" s="20"/>
      <c r="PNW7" s="20"/>
      <c r="PNX7" s="20"/>
      <c r="PNY7" s="20"/>
      <c r="PNZ7" s="20"/>
      <c r="POA7" s="20"/>
      <c r="POB7" s="20"/>
      <c r="POC7" s="20"/>
      <c r="POD7" s="20"/>
      <c r="POE7" s="20"/>
      <c r="POF7" s="20"/>
      <c r="POG7" s="20"/>
      <c r="POH7" s="20"/>
      <c r="POI7" s="20"/>
      <c r="POJ7" s="20"/>
      <c r="POK7" s="20"/>
      <c r="POL7" s="20"/>
      <c r="POM7" s="20"/>
      <c r="PON7" s="20"/>
      <c r="POO7" s="20"/>
      <c r="POP7" s="20"/>
      <c r="POQ7" s="20"/>
      <c r="POR7" s="20"/>
      <c r="POS7" s="20"/>
      <c r="POT7" s="20"/>
      <c r="POU7" s="20"/>
      <c r="POV7" s="20"/>
      <c r="POW7" s="20"/>
      <c r="POX7" s="20"/>
      <c r="POY7" s="20"/>
      <c r="POZ7" s="20"/>
      <c r="PPA7" s="20"/>
      <c r="PPB7" s="20"/>
      <c r="PPC7" s="20"/>
      <c r="PPD7" s="20"/>
      <c r="PPE7" s="20"/>
      <c r="PPF7" s="20"/>
      <c r="PPG7" s="20"/>
      <c r="PPH7" s="20"/>
      <c r="PPI7" s="20"/>
      <c r="PPJ7" s="20"/>
      <c r="PPK7" s="20"/>
      <c r="PPL7" s="20"/>
      <c r="PPM7" s="20"/>
      <c r="PPN7" s="20"/>
      <c r="PPO7" s="20"/>
      <c r="PPP7" s="20"/>
      <c r="PPQ7" s="20"/>
      <c r="PPR7" s="20"/>
      <c r="PPS7" s="20"/>
      <c r="PPT7" s="20"/>
      <c r="PPU7" s="20"/>
      <c r="PPV7" s="20"/>
      <c r="PPW7" s="20"/>
      <c r="PPX7" s="20"/>
      <c r="PPY7" s="20"/>
      <c r="PPZ7" s="20"/>
      <c r="PQA7" s="20"/>
      <c r="PQB7" s="20"/>
      <c r="PQC7" s="20"/>
      <c r="PQD7" s="20"/>
      <c r="PQE7" s="20"/>
      <c r="PQF7" s="20"/>
      <c r="PQG7" s="20"/>
      <c r="PQH7" s="20"/>
      <c r="PQI7" s="20"/>
      <c r="PQJ7" s="20"/>
      <c r="PQK7" s="20"/>
      <c r="PQL7" s="20"/>
      <c r="PQM7" s="20"/>
      <c r="PQN7" s="20"/>
      <c r="PQO7" s="20"/>
      <c r="PQP7" s="20"/>
      <c r="PQQ7" s="20"/>
      <c r="PQR7" s="20"/>
      <c r="PQS7" s="20"/>
      <c r="PQT7" s="20"/>
      <c r="PQU7" s="20"/>
      <c r="PQV7" s="20"/>
      <c r="PQW7" s="20"/>
      <c r="PQX7" s="20"/>
      <c r="PQY7" s="20"/>
      <c r="PQZ7" s="20"/>
      <c r="PRA7" s="20"/>
      <c r="PRB7" s="20"/>
      <c r="PRC7" s="20"/>
      <c r="PRD7" s="20"/>
      <c r="PRE7" s="20"/>
      <c r="PRF7" s="20"/>
      <c r="PRG7" s="20"/>
      <c r="PRH7" s="20"/>
      <c r="PRI7" s="20"/>
      <c r="PRJ7" s="20"/>
      <c r="PRK7" s="20"/>
      <c r="PRL7" s="20"/>
      <c r="PRM7" s="20"/>
      <c r="PRN7" s="20"/>
      <c r="PRO7" s="20"/>
      <c r="PRP7" s="20"/>
      <c r="PRQ7" s="20"/>
      <c r="PRR7" s="20"/>
      <c r="PRS7" s="20"/>
      <c r="PRT7" s="20"/>
      <c r="PRU7" s="20"/>
      <c r="PRV7" s="20"/>
      <c r="PRW7" s="20"/>
      <c r="PRX7" s="20"/>
      <c r="PRY7" s="20"/>
      <c r="PRZ7" s="20"/>
      <c r="PSA7" s="20"/>
      <c r="PSB7" s="20"/>
      <c r="PSC7" s="20"/>
      <c r="PSD7" s="20"/>
      <c r="PSE7" s="20"/>
      <c r="PSF7" s="20"/>
      <c r="PSG7" s="20"/>
      <c r="PSH7" s="20"/>
      <c r="PSI7" s="20"/>
      <c r="PSJ7" s="20"/>
      <c r="PSK7" s="20"/>
      <c r="PSL7" s="20"/>
      <c r="PSM7" s="20"/>
      <c r="PSN7" s="20"/>
      <c r="PSO7" s="20"/>
      <c r="PSP7" s="20"/>
      <c r="PSQ7" s="20"/>
      <c r="PSR7" s="20"/>
      <c r="PSS7" s="20"/>
      <c r="PST7" s="20"/>
      <c r="PSU7" s="20"/>
      <c r="PSV7" s="20"/>
      <c r="PSW7" s="20"/>
      <c r="PSX7" s="20"/>
      <c r="PSY7" s="20"/>
      <c r="PSZ7" s="20"/>
      <c r="PTA7" s="20"/>
      <c r="PTB7" s="20"/>
      <c r="PTC7" s="20"/>
      <c r="PTD7" s="20"/>
      <c r="PTE7" s="20"/>
      <c r="PTF7" s="20"/>
      <c r="PTG7" s="20"/>
      <c r="PTH7" s="20"/>
      <c r="PTI7" s="20"/>
      <c r="PTJ7" s="20"/>
      <c r="PTK7" s="20"/>
      <c r="PTL7" s="20"/>
      <c r="PTM7" s="20"/>
      <c r="PTN7" s="20"/>
      <c r="PTO7" s="20"/>
      <c r="PTP7" s="20"/>
      <c r="PTQ7" s="20"/>
      <c r="PTR7" s="20"/>
      <c r="PTS7" s="20"/>
      <c r="PTT7" s="20"/>
      <c r="PTU7" s="20"/>
      <c r="PTV7" s="20"/>
      <c r="PTW7" s="20"/>
      <c r="PTX7" s="20"/>
      <c r="PTY7" s="20"/>
      <c r="PTZ7" s="20"/>
      <c r="PUA7" s="20"/>
      <c r="PUB7" s="20"/>
      <c r="PUC7" s="20"/>
      <c r="PUD7" s="20"/>
      <c r="PUE7" s="20"/>
      <c r="PUF7" s="20"/>
      <c r="PUG7" s="20"/>
      <c r="PUH7" s="20"/>
      <c r="PUI7" s="20"/>
      <c r="PUJ7" s="20"/>
      <c r="PUK7" s="20"/>
      <c r="PUL7" s="20"/>
      <c r="PUM7" s="20"/>
      <c r="PUN7" s="20"/>
      <c r="PUO7" s="20"/>
      <c r="PUP7" s="20"/>
      <c r="PUQ7" s="20"/>
      <c r="PUR7" s="20"/>
      <c r="PUS7" s="20"/>
      <c r="PUT7" s="20"/>
      <c r="PUU7" s="20"/>
      <c r="PUV7" s="20"/>
      <c r="PUW7" s="20"/>
      <c r="PUX7" s="20"/>
      <c r="PUY7" s="20"/>
      <c r="PUZ7" s="20"/>
      <c r="PVA7" s="20"/>
      <c r="PVB7" s="20"/>
      <c r="PVC7" s="20"/>
      <c r="PVD7" s="20"/>
      <c r="PVE7" s="20"/>
      <c r="PVF7" s="20"/>
      <c r="PVG7" s="20"/>
      <c r="PVH7" s="20"/>
      <c r="PVI7" s="20"/>
      <c r="PVJ7" s="20"/>
      <c r="PVK7" s="20"/>
      <c r="PVL7" s="20"/>
      <c r="PVM7" s="20"/>
      <c r="PVN7" s="20"/>
      <c r="PVO7" s="20"/>
      <c r="PVP7" s="20"/>
      <c r="PVQ7" s="20"/>
      <c r="PVR7" s="20"/>
      <c r="PVS7" s="20"/>
      <c r="PVT7" s="20"/>
      <c r="PVU7" s="20"/>
      <c r="PVV7" s="20"/>
      <c r="PVW7" s="20"/>
      <c r="PVX7" s="20"/>
      <c r="PVY7" s="20"/>
      <c r="PVZ7" s="20"/>
      <c r="PWA7" s="20"/>
      <c r="PWB7" s="20"/>
      <c r="PWC7" s="20"/>
      <c r="PWD7" s="20"/>
      <c r="PWE7" s="20"/>
      <c r="PWF7" s="20"/>
      <c r="PWG7" s="20"/>
      <c r="PWH7" s="20"/>
      <c r="PWI7" s="20"/>
      <c r="PWJ7" s="20"/>
      <c r="PWK7" s="20"/>
      <c r="PWL7" s="20"/>
      <c r="PWM7" s="20"/>
      <c r="PWN7" s="20"/>
      <c r="PWO7" s="20"/>
      <c r="PWP7" s="20"/>
      <c r="PWQ7" s="20"/>
      <c r="PWR7" s="20"/>
      <c r="PWS7" s="20"/>
      <c r="PWT7" s="20"/>
      <c r="PWU7" s="20"/>
      <c r="PWV7" s="20"/>
      <c r="PWW7" s="20"/>
      <c r="PWX7" s="20"/>
      <c r="PWY7" s="20"/>
      <c r="PWZ7" s="20"/>
      <c r="PXA7" s="20"/>
      <c r="PXB7" s="20"/>
      <c r="PXC7" s="20"/>
      <c r="PXD7" s="20"/>
      <c r="PXE7" s="20"/>
      <c r="PXF7" s="20"/>
      <c r="PXG7" s="20"/>
      <c r="PXH7" s="20"/>
      <c r="PXI7" s="20"/>
      <c r="PXJ7" s="20"/>
      <c r="PXK7" s="20"/>
      <c r="PXL7" s="20"/>
      <c r="PXM7" s="20"/>
      <c r="PXN7" s="20"/>
      <c r="PXO7" s="20"/>
      <c r="PXP7" s="20"/>
      <c r="PXQ7" s="20"/>
      <c r="PXR7" s="20"/>
      <c r="PXS7" s="20"/>
      <c r="PXT7" s="20"/>
      <c r="PXU7" s="20"/>
      <c r="PXV7" s="20"/>
      <c r="PXW7" s="20"/>
      <c r="PXX7" s="20"/>
      <c r="PXY7" s="20"/>
      <c r="PXZ7" s="20"/>
      <c r="PYA7" s="20"/>
      <c r="PYB7" s="20"/>
      <c r="PYC7" s="20"/>
      <c r="PYD7" s="20"/>
      <c r="PYE7" s="20"/>
      <c r="PYF7" s="20"/>
      <c r="PYG7" s="20"/>
      <c r="PYH7" s="20"/>
      <c r="PYI7" s="20"/>
      <c r="PYJ7" s="20"/>
      <c r="PYK7" s="20"/>
      <c r="PYL7" s="20"/>
      <c r="PYM7" s="20"/>
      <c r="PYN7" s="20"/>
      <c r="PYO7" s="20"/>
      <c r="PYP7" s="20"/>
      <c r="PYQ7" s="20"/>
      <c r="PYR7" s="20"/>
      <c r="PYS7" s="20"/>
      <c r="PYT7" s="20"/>
      <c r="PYU7" s="20"/>
      <c r="PYV7" s="20"/>
      <c r="PYW7" s="20"/>
      <c r="PYX7" s="20"/>
      <c r="PYY7" s="20"/>
      <c r="PYZ7" s="20"/>
      <c r="PZA7" s="20"/>
      <c r="PZB7" s="20"/>
      <c r="PZC7" s="20"/>
      <c r="PZD7" s="20"/>
      <c r="PZE7" s="20"/>
      <c r="PZF7" s="20"/>
      <c r="PZG7" s="20"/>
      <c r="PZH7" s="20"/>
      <c r="PZI7" s="20"/>
      <c r="PZJ7" s="20"/>
      <c r="PZK7" s="20"/>
      <c r="PZL7" s="20"/>
      <c r="PZM7" s="20"/>
      <c r="PZN7" s="20"/>
      <c r="PZO7" s="20"/>
      <c r="PZP7" s="20"/>
      <c r="PZQ7" s="20"/>
      <c r="PZR7" s="20"/>
      <c r="PZS7" s="20"/>
      <c r="PZT7" s="20"/>
      <c r="PZU7" s="20"/>
      <c r="PZV7" s="20"/>
      <c r="PZW7" s="20"/>
      <c r="PZX7" s="20"/>
      <c r="PZY7" s="20"/>
      <c r="PZZ7" s="20"/>
      <c r="QAA7" s="20"/>
      <c r="QAB7" s="20"/>
      <c r="QAC7" s="20"/>
      <c r="QAD7" s="20"/>
      <c r="QAE7" s="20"/>
      <c r="QAF7" s="20"/>
      <c r="QAG7" s="20"/>
      <c r="QAH7" s="20"/>
      <c r="QAI7" s="20"/>
      <c r="QAJ7" s="20"/>
      <c r="QAK7" s="20"/>
      <c r="QAL7" s="20"/>
      <c r="QAM7" s="20"/>
      <c r="QAN7" s="20"/>
      <c r="QAO7" s="20"/>
      <c r="QAP7" s="20"/>
      <c r="QAQ7" s="20"/>
      <c r="QAR7" s="20"/>
      <c r="QAS7" s="20"/>
      <c r="QAT7" s="20"/>
      <c r="QAU7" s="20"/>
      <c r="QAV7" s="20"/>
      <c r="QAW7" s="20"/>
      <c r="QAX7" s="20"/>
      <c r="QAY7" s="20"/>
      <c r="QAZ7" s="20"/>
      <c r="QBA7" s="20"/>
      <c r="QBB7" s="20"/>
      <c r="QBC7" s="20"/>
      <c r="QBD7" s="20"/>
      <c r="QBE7" s="20"/>
      <c r="QBF7" s="20"/>
      <c r="QBG7" s="20"/>
      <c r="QBH7" s="20"/>
      <c r="QBI7" s="20"/>
      <c r="QBJ7" s="20"/>
      <c r="QBK7" s="20"/>
      <c r="QBL7" s="20"/>
      <c r="QBM7" s="20"/>
      <c r="QBN7" s="20"/>
      <c r="QBO7" s="20"/>
      <c r="QBP7" s="20"/>
      <c r="QBQ7" s="20"/>
      <c r="QBR7" s="20"/>
      <c r="QBS7" s="20"/>
      <c r="QBT7" s="20"/>
      <c r="QBU7" s="20"/>
      <c r="QBV7" s="20"/>
      <c r="QBW7" s="20"/>
      <c r="QBX7" s="20"/>
      <c r="QBY7" s="20"/>
      <c r="QBZ7" s="20"/>
      <c r="QCA7" s="20"/>
      <c r="QCB7" s="20"/>
      <c r="QCC7" s="20"/>
      <c r="QCD7" s="20"/>
      <c r="QCE7" s="20"/>
      <c r="QCF7" s="20"/>
      <c r="QCG7" s="20"/>
      <c r="QCH7" s="20"/>
      <c r="QCI7" s="20"/>
      <c r="QCJ7" s="20"/>
      <c r="QCK7" s="20"/>
      <c r="QCL7" s="20"/>
      <c r="QCM7" s="20"/>
      <c r="QCN7" s="20"/>
      <c r="QCO7" s="20"/>
      <c r="QCP7" s="20"/>
      <c r="QCQ7" s="20"/>
      <c r="QCR7" s="20"/>
      <c r="QCS7" s="20"/>
      <c r="QCT7" s="20"/>
      <c r="QCU7" s="20"/>
      <c r="QCV7" s="20"/>
      <c r="QCW7" s="20"/>
      <c r="QCX7" s="20"/>
      <c r="QCY7" s="20"/>
      <c r="QCZ7" s="20"/>
      <c r="QDA7" s="20"/>
      <c r="QDB7" s="20"/>
      <c r="QDC7" s="20"/>
      <c r="QDD7" s="20"/>
      <c r="QDE7" s="20"/>
      <c r="QDF7" s="20"/>
      <c r="QDG7" s="20"/>
      <c r="QDH7" s="20"/>
      <c r="QDI7" s="20"/>
      <c r="QDJ7" s="20"/>
      <c r="QDK7" s="20"/>
      <c r="QDL7" s="20"/>
      <c r="QDM7" s="20"/>
      <c r="QDN7" s="20"/>
      <c r="QDO7" s="20"/>
      <c r="QDP7" s="20"/>
      <c r="QDQ7" s="20"/>
      <c r="QDR7" s="20"/>
      <c r="QDS7" s="20"/>
      <c r="QDT7" s="20"/>
      <c r="QDU7" s="20"/>
      <c r="QDV7" s="20"/>
      <c r="QDW7" s="20"/>
      <c r="QDX7" s="20"/>
      <c r="QDY7" s="20"/>
      <c r="QDZ7" s="20"/>
      <c r="QEA7" s="20"/>
      <c r="QEB7" s="20"/>
      <c r="QEC7" s="20"/>
      <c r="QED7" s="20"/>
      <c r="QEE7" s="20"/>
      <c r="QEF7" s="20"/>
      <c r="QEG7" s="20"/>
      <c r="QEH7" s="20"/>
      <c r="QEI7" s="20"/>
      <c r="QEJ7" s="20"/>
      <c r="QEK7" s="20"/>
      <c r="QEL7" s="20"/>
      <c r="QEM7" s="20"/>
      <c r="QEN7" s="20"/>
      <c r="QEO7" s="20"/>
      <c r="QEP7" s="20"/>
      <c r="QEQ7" s="20"/>
      <c r="QER7" s="20"/>
      <c r="QES7" s="20"/>
      <c r="QET7" s="20"/>
      <c r="QEU7" s="20"/>
      <c r="QEV7" s="20"/>
      <c r="QEW7" s="20"/>
      <c r="QEX7" s="20"/>
      <c r="QEY7" s="20"/>
      <c r="QEZ7" s="20"/>
      <c r="QFA7" s="20"/>
      <c r="QFB7" s="20"/>
      <c r="QFC7" s="20"/>
      <c r="QFD7" s="20"/>
      <c r="QFE7" s="20"/>
      <c r="QFF7" s="20"/>
      <c r="QFG7" s="20"/>
      <c r="QFH7" s="20"/>
      <c r="QFI7" s="20"/>
      <c r="QFJ7" s="20"/>
      <c r="QFK7" s="20"/>
      <c r="QFL7" s="20"/>
      <c r="QFM7" s="20"/>
      <c r="QFN7" s="20"/>
      <c r="QFO7" s="20"/>
      <c r="QFP7" s="20"/>
      <c r="QFQ7" s="20"/>
      <c r="QFR7" s="20"/>
      <c r="QFS7" s="20"/>
      <c r="QFT7" s="20"/>
      <c r="QFU7" s="20"/>
      <c r="QFV7" s="20"/>
      <c r="QFW7" s="20"/>
      <c r="QFX7" s="20"/>
      <c r="QFY7" s="20"/>
      <c r="QFZ7" s="20"/>
      <c r="QGA7" s="20"/>
      <c r="QGB7" s="20"/>
      <c r="QGC7" s="20"/>
      <c r="QGD7" s="20"/>
      <c r="QGE7" s="20"/>
      <c r="QGF7" s="20"/>
      <c r="QGG7" s="20"/>
      <c r="QGH7" s="20"/>
      <c r="QGI7" s="20"/>
      <c r="QGJ7" s="20"/>
      <c r="QGK7" s="20"/>
      <c r="QGL7" s="20"/>
      <c r="QGM7" s="20"/>
      <c r="QGN7" s="20"/>
      <c r="QGO7" s="20"/>
      <c r="QGP7" s="20"/>
      <c r="QGQ7" s="20"/>
      <c r="QGR7" s="20"/>
      <c r="QGS7" s="20"/>
      <c r="QGT7" s="20"/>
      <c r="QGU7" s="20"/>
      <c r="QGV7" s="20"/>
      <c r="QGW7" s="20"/>
      <c r="QGX7" s="20"/>
      <c r="QGY7" s="20"/>
      <c r="QGZ7" s="20"/>
      <c r="QHA7" s="20"/>
      <c r="QHB7" s="20"/>
      <c r="QHC7" s="20"/>
      <c r="QHD7" s="20"/>
      <c r="QHE7" s="20"/>
      <c r="QHF7" s="20"/>
      <c r="QHG7" s="20"/>
      <c r="QHH7" s="20"/>
      <c r="QHI7" s="20"/>
      <c r="QHJ7" s="20"/>
      <c r="QHK7" s="20"/>
      <c r="QHL7" s="20"/>
      <c r="QHM7" s="20"/>
      <c r="QHN7" s="20"/>
      <c r="QHO7" s="20"/>
      <c r="QHP7" s="20"/>
      <c r="QHQ7" s="20"/>
      <c r="QHR7" s="20"/>
      <c r="QHS7" s="20"/>
      <c r="QHT7" s="20"/>
      <c r="QHU7" s="20"/>
      <c r="QHV7" s="20"/>
      <c r="QHW7" s="20"/>
      <c r="QHX7" s="20"/>
      <c r="QHY7" s="20"/>
      <c r="QHZ7" s="20"/>
      <c r="QIA7" s="20"/>
      <c r="QIB7" s="20"/>
      <c r="QIC7" s="20"/>
      <c r="QID7" s="20"/>
      <c r="QIE7" s="20"/>
      <c r="QIF7" s="20"/>
      <c r="QIG7" s="20"/>
      <c r="QIH7" s="20"/>
      <c r="QII7" s="20"/>
      <c r="QIJ7" s="20"/>
      <c r="QIK7" s="20"/>
      <c r="QIL7" s="20"/>
      <c r="QIM7" s="20"/>
      <c r="QIN7" s="20"/>
      <c r="QIO7" s="20"/>
      <c r="QIP7" s="20"/>
      <c r="QIQ7" s="20"/>
      <c r="QIR7" s="20"/>
      <c r="QIS7" s="20"/>
      <c r="QIT7" s="20"/>
      <c r="QIU7" s="20"/>
      <c r="QIV7" s="20"/>
      <c r="QIW7" s="20"/>
      <c r="QIX7" s="20"/>
      <c r="QIY7" s="20"/>
      <c r="QIZ7" s="20"/>
      <c r="QJA7" s="20"/>
      <c r="QJB7" s="20"/>
      <c r="QJC7" s="20"/>
      <c r="QJD7" s="20"/>
      <c r="QJE7" s="20"/>
      <c r="QJF7" s="20"/>
      <c r="QJG7" s="20"/>
      <c r="QJH7" s="20"/>
      <c r="QJI7" s="20"/>
      <c r="QJJ7" s="20"/>
      <c r="QJK7" s="20"/>
      <c r="QJL7" s="20"/>
      <c r="QJM7" s="20"/>
      <c r="QJN7" s="20"/>
      <c r="QJO7" s="20"/>
      <c r="QJP7" s="20"/>
      <c r="QJQ7" s="20"/>
      <c r="QJR7" s="20"/>
      <c r="QJS7" s="20"/>
      <c r="QJT7" s="20"/>
      <c r="QJU7" s="20"/>
      <c r="QJV7" s="20"/>
      <c r="QJW7" s="20"/>
      <c r="QJX7" s="20"/>
      <c r="QJY7" s="20"/>
      <c r="QJZ7" s="20"/>
      <c r="QKA7" s="20"/>
      <c r="QKB7" s="20"/>
      <c r="QKC7" s="20"/>
      <c r="QKD7" s="20"/>
      <c r="QKE7" s="20"/>
      <c r="QKF7" s="20"/>
      <c r="QKG7" s="20"/>
      <c r="QKH7" s="20"/>
      <c r="QKI7" s="20"/>
      <c r="QKJ7" s="20"/>
      <c r="QKK7" s="20"/>
      <c r="QKL7" s="20"/>
      <c r="QKM7" s="20"/>
      <c r="QKN7" s="20"/>
      <c r="QKO7" s="20"/>
      <c r="QKP7" s="20"/>
      <c r="QKQ7" s="20"/>
      <c r="QKR7" s="20"/>
      <c r="QKS7" s="20"/>
      <c r="QKT7" s="20"/>
      <c r="QKU7" s="20"/>
      <c r="QKV7" s="20"/>
      <c r="QKW7" s="20"/>
      <c r="QKX7" s="20"/>
      <c r="QKY7" s="20"/>
      <c r="QKZ7" s="20"/>
      <c r="QLA7" s="20"/>
      <c r="QLB7" s="20"/>
      <c r="QLC7" s="20"/>
      <c r="QLD7" s="20"/>
      <c r="QLE7" s="20"/>
      <c r="QLF7" s="20"/>
      <c r="QLG7" s="20"/>
      <c r="QLH7" s="20"/>
      <c r="QLI7" s="20"/>
      <c r="QLJ7" s="20"/>
      <c r="QLK7" s="20"/>
      <c r="QLL7" s="20"/>
      <c r="QLM7" s="20"/>
      <c r="QLN7" s="20"/>
      <c r="QLO7" s="20"/>
      <c r="QLP7" s="20"/>
      <c r="QLQ7" s="20"/>
      <c r="QLR7" s="20"/>
      <c r="QLS7" s="20"/>
      <c r="QLT7" s="20"/>
      <c r="QLU7" s="20"/>
      <c r="QLV7" s="20"/>
      <c r="QLW7" s="20"/>
      <c r="QLX7" s="20"/>
      <c r="QLY7" s="20"/>
      <c r="QLZ7" s="20"/>
      <c r="QMA7" s="20"/>
      <c r="QMB7" s="20"/>
      <c r="QMC7" s="20"/>
      <c r="QMD7" s="20"/>
      <c r="QME7" s="20"/>
      <c r="QMF7" s="20"/>
      <c r="QMG7" s="20"/>
      <c r="QMH7" s="20"/>
      <c r="QMI7" s="20"/>
      <c r="QMJ7" s="20"/>
      <c r="QMK7" s="20"/>
      <c r="QML7" s="20"/>
      <c r="QMM7" s="20"/>
      <c r="QMN7" s="20"/>
      <c r="QMO7" s="20"/>
      <c r="QMP7" s="20"/>
      <c r="QMQ7" s="20"/>
      <c r="QMR7" s="20"/>
      <c r="QMS7" s="20"/>
      <c r="QMT7" s="20"/>
      <c r="QMU7" s="20"/>
      <c r="QMV7" s="20"/>
      <c r="QMW7" s="20"/>
      <c r="QMX7" s="20"/>
      <c r="QMY7" s="20"/>
      <c r="QMZ7" s="20"/>
      <c r="QNA7" s="20"/>
      <c r="QNB7" s="20"/>
      <c r="QNC7" s="20"/>
      <c r="QND7" s="20"/>
      <c r="QNE7" s="20"/>
      <c r="QNF7" s="20"/>
      <c r="QNG7" s="20"/>
      <c r="QNH7" s="20"/>
      <c r="QNI7" s="20"/>
      <c r="QNJ7" s="20"/>
      <c r="QNK7" s="20"/>
      <c r="QNL7" s="20"/>
      <c r="QNM7" s="20"/>
      <c r="QNN7" s="20"/>
      <c r="QNO7" s="20"/>
      <c r="QNP7" s="20"/>
      <c r="QNQ7" s="20"/>
      <c r="QNR7" s="20"/>
      <c r="QNS7" s="20"/>
      <c r="QNT7" s="20"/>
      <c r="QNU7" s="20"/>
      <c r="QNV7" s="20"/>
      <c r="QNW7" s="20"/>
      <c r="QNX7" s="20"/>
      <c r="QNY7" s="20"/>
      <c r="QNZ7" s="20"/>
      <c r="QOA7" s="20"/>
      <c r="QOB7" s="20"/>
      <c r="QOC7" s="20"/>
      <c r="QOD7" s="20"/>
      <c r="QOE7" s="20"/>
      <c r="QOF7" s="20"/>
      <c r="QOG7" s="20"/>
      <c r="QOH7" s="20"/>
      <c r="QOI7" s="20"/>
      <c r="QOJ7" s="20"/>
      <c r="QOK7" s="20"/>
      <c r="QOL7" s="20"/>
      <c r="QOM7" s="20"/>
      <c r="QON7" s="20"/>
      <c r="QOO7" s="20"/>
      <c r="QOP7" s="20"/>
      <c r="QOQ7" s="20"/>
      <c r="QOR7" s="20"/>
      <c r="QOS7" s="20"/>
      <c r="QOT7" s="20"/>
      <c r="QOU7" s="20"/>
      <c r="QOV7" s="20"/>
      <c r="QOW7" s="20"/>
      <c r="QOX7" s="20"/>
      <c r="QOY7" s="20"/>
      <c r="QOZ7" s="20"/>
      <c r="QPA7" s="20"/>
      <c r="QPB7" s="20"/>
      <c r="QPC7" s="20"/>
      <c r="QPD7" s="20"/>
      <c r="QPE7" s="20"/>
      <c r="QPF7" s="20"/>
      <c r="QPG7" s="20"/>
      <c r="QPH7" s="20"/>
      <c r="QPI7" s="20"/>
      <c r="QPJ7" s="20"/>
      <c r="QPK7" s="20"/>
      <c r="QPL7" s="20"/>
      <c r="QPM7" s="20"/>
      <c r="QPN7" s="20"/>
      <c r="QPO7" s="20"/>
      <c r="QPP7" s="20"/>
      <c r="QPQ7" s="20"/>
      <c r="QPR7" s="20"/>
      <c r="QPS7" s="20"/>
      <c r="QPT7" s="20"/>
      <c r="QPU7" s="20"/>
      <c r="QPV7" s="20"/>
      <c r="QPW7" s="20"/>
      <c r="QPX7" s="20"/>
      <c r="QPY7" s="20"/>
      <c r="QPZ7" s="20"/>
      <c r="QQA7" s="20"/>
      <c r="QQB7" s="20"/>
      <c r="QQC7" s="20"/>
      <c r="QQD7" s="20"/>
      <c r="QQE7" s="20"/>
      <c r="QQF7" s="20"/>
      <c r="QQG7" s="20"/>
      <c r="QQH7" s="20"/>
      <c r="QQI7" s="20"/>
      <c r="QQJ7" s="20"/>
      <c r="QQK7" s="20"/>
      <c r="QQL7" s="20"/>
      <c r="QQM7" s="20"/>
      <c r="QQN7" s="20"/>
      <c r="QQO7" s="20"/>
      <c r="QQP7" s="20"/>
      <c r="QQQ7" s="20"/>
      <c r="QQR7" s="20"/>
      <c r="QQS7" s="20"/>
      <c r="QQT7" s="20"/>
      <c r="QQU7" s="20"/>
      <c r="QQV7" s="20"/>
      <c r="QQW7" s="20"/>
      <c r="QQX7" s="20"/>
      <c r="QQY7" s="20"/>
      <c r="QQZ7" s="20"/>
      <c r="QRA7" s="20"/>
      <c r="QRB7" s="20"/>
      <c r="QRC7" s="20"/>
      <c r="QRD7" s="20"/>
      <c r="QRE7" s="20"/>
      <c r="QRF7" s="20"/>
      <c r="QRG7" s="20"/>
      <c r="QRH7" s="20"/>
      <c r="QRI7" s="20"/>
      <c r="QRJ7" s="20"/>
      <c r="QRK7" s="20"/>
      <c r="QRL7" s="20"/>
      <c r="QRM7" s="20"/>
      <c r="QRN7" s="20"/>
      <c r="QRO7" s="20"/>
      <c r="QRP7" s="20"/>
      <c r="QRQ7" s="20"/>
      <c r="QRR7" s="20"/>
      <c r="QRS7" s="20"/>
      <c r="QRT7" s="20"/>
      <c r="QRU7" s="20"/>
      <c r="QRV7" s="20"/>
      <c r="QRW7" s="20"/>
      <c r="QRX7" s="20"/>
      <c r="QRY7" s="20"/>
      <c r="QRZ7" s="20"/>
      <c r="QSA7" s="20"/>
      <c r="QSB7" s="20"/>
      <c r="QSC7" s="20"/>
      <c r="QSD7" s="20"/>
      <c r="QSE7" s="20"/>
      <c r="QSF7" s="20"/>
      <c r="QSG7" s="20"/>
      <c r="QSH7" s="20"/>
      <c r="QSI7" s="20"/>
      <c r="QSJ7" s="20"/>
      <c r="QSK7" s="20"/>
      <c r="QSL7" s="20"/>
      <c r="QSM7" s="20"/>
      <c r="QSN7" s="20"/>
      <c r="QSO7" s="20"/>
      <c r="QSP7" s="20"/>
      <c r="QSQ7" s="20"/>
      <c r="QSR7" s="20"/>
      <c r="QSS7" s="20"/>
      <c r="QST7" s="20"/>
      <c r="QSU7" s="20"/>
      <c r="QSV7" s="20"/>
      <c r="QSW7" s="20"/>
      <c r="QSX7" s="20"/>
      <c r="QSY7" s="20"/>
      <c r="QSZ7" s="20"/>
      <c r="QTA7" s="20"/>
      <c r="QTB7" s="20"/>
      <c r="QTC7" s="20"/>
      <c r="QTD7" s="20"/>
      <c r="QTE7" s="20"/>
      <c r="QTF7" s="20"/>
      <c r="QTG7" s="20"/>
      <c r="QTH7" s="20"/>
      <c r="QTI7" s="20"/>
      <c r="QTJ7" s="20"/>
      <c r="QTK7" s="20"/>
      <c r="QTL7" s="20"/>
      <c r="QTM7" s="20"/>
      <c r="QTN7" s="20"/>
      <c r="QTO7" s="20"/>
      <c r="QTP7" s="20"/>
      <c r="QTQ7" s="20"/>
      <c r="QTR7" s="20"/>
      <c r="QTS7" s="20"/>
      <c r="QTT7" s="20"/>
      <c r="QTU7" s="20"/>
      <c r="QTV7" s="20"/>
      <c r="QTW7" s="20"/>
      <c r="QTX7" s="20"/>
      <c r="QTY7" s="20"/>
      <c r="QTZ7" s="20"/>
      <c r="QUA7" s="20"/>
      <c r="QUB7" s="20"/>
      <c r="QUC7" s="20"/>
      <c r="QUD7" s="20"/>
      <c r="QUE7" s="20"/>
      <c r="QUF7" s="20"/>
      <c r="QUG7" s="20"/>
      <c r="QUH7" s="20"/>
      <c r="QUI7" s="20"/>
      <c r="QUJ7" s="20"/>
      <c r="QUK7" s="20"/>
      <c r="QUL7" s="20"/>
      <c r="QUM7" s="20"/>
      <c r="QUN7" s="20"/>
      <c r="QUO7" s="20"/>
      <c r="QUP7" s="20"/>
      <c r="QUQ7" s="20"/>
      <c r="QUR7" s="20"/>
      <c r="QUS7" s="20"/>
      <c r="QUT7" s="20"/>
      <c r="QUU7" s="20"/>
      <c r="QUV7" s="20"/>
      <c r="QUW7" s="20"/>
      <c r="QUX7" s="20"/>
      <c r="QUY7" s="20"/>
      <c r="QUZ7" s="20"/>
      <c r="QVA7" s="20"/>
      <c r="QVB7" s="20"/>
      <c r="QVC7" s="20"/>
      <c r="QVD7" s="20"/>
      <c r="QVE7" s="20"/>
      <c r="QVF7" s="20"/>
      <c r="QVG7" s="20"/>
      <c r="QVH7" s="20"/>
      <c r="QVI7" s="20"/>
      <c r="QVJ7" s="20"/>
      <c r="QVK7" s="20"/>
      <c r="QVL7" s="20"/>
      <c r="QVM7" s="20"/>
      <c r="QVN7" s="20"/>
      <c r="QVO7" s="20"/>
      <c r="QVP7" s="20"/>
      <c r="QVQ7" s="20"/>
      <c r="QVR7" s="20"/>
      <c r="QVS7" s="20"/>
      <c r="QVT7" s="20"/>
      <c r="QVU7" s="20"/>
      <c r="QVV7" s="20"/>
      <c r="QVW7" s="20"/>
      <c r="QVX7" s="20"/>
      <c r="QVY7" s="20"/>
      <c r="QVZ7" s="20"/>
      <c r="QWA7" s="20"/>
      <c r="QWB7" s="20"/>
      <c r="QWC7" s="20"/>
      <c r="QWD7" s="20"/>
      <c r="QWE7" s="20"/>
      <c r="QWF7" s="20"/>
      <c r="QWG7" s="20"/>
      <c r="QWH7" s="20"/>
      <c r="QWI7" s="20"/>
      <c r="QWJ7" s="20"/>
      <c r="QWK7" s="20"/>
      <c r="QWL7" s="20"/>
      <c r="QWM7" s="20"/>
      <c r="QWN7" s="20"/>
      <c r="QWO7" s="20"/>
      <c r="QWP7" s="20"/>
      <c r="QWQ7" s="20"/>
      <c r="QWR7" s="20"/>
      <c r="QWS7" s="20"/>
      <c r="QWT7" s="20"/>
      <c r="QWU7" s="20"/>
      <c r="QWV7" s="20"/>
      <c r="QWW7" s="20"/>
      <c r="QWX7" s="20"/>
      <c r="QWY7" s="20"/>
      <c r="QWZ7" s="20"/>
      <c r="QXA7" s="20"/>
      <c r="QXB7" s="20"/>
      <c r="QXC7" s="20"/>
      <c r="QXD7" s="20"/>
      <c r="QXE7" s="20"/>
      <c r="QXF7" s="20"/>
      <c r="QXG7" s="20"/>
      <c r="QXH7" s="20"/>
      <c r="QXI7" s="20"/>
      <c r="QXJ7" s="20"/>
      <c r="QXK7" s="20"/>
      <c r="QXL7" s="20"/>
      <c r="QXM7" s="20"/>
      <c r="QXN7" s="20"/>
      <c r="QXO7" s="20"/>
      <c r="QXP7" s="20"/>
      <c r="QXQ7" s="20"/>
      <c r="QXR7" s="20"/>
      <c r="QXS7" s="20"/>
      <c r="QXT7" s="20"/>
      <c r="QXU7" s="20"/>
      <c r="QXV7" s="20"/>
      <c r="QXW7" s="20"/>
      <c r="QXX7" s="20"/>
      <c r="QXY7" s="20"/>
      <c r="QXZ7" s="20"/>
      <c r="QYA7" s="20"/>
      <c r="QYB7" s="20"/>
      <c r="QYC7" s="20"/>
      <c r="QYD7" s="20"/>
      <c r="QYE7" s="20"/>
      <c r="QYF7" s="20"/>
      <c r="QYG7" s="20"/>
      <c r="QYH7" s="20"/>
      <c r="QYI7" s="20"/>
      <c r="QYJ7" s="20"/>
      <c r="QYK7" s="20"/>
      <c r="QYL7" s="20"/>
      <c r="QYM7" s="20"/>
      <c r="QYN7" s="20"/>
      <c r="QYO7" s="20"/>
      <c r="QYP7" s="20"/>
      <c r="QYQ7" s="20"/>
      <c r="QYR7" s="20"/>
      <c r="QYS7" s="20"/>
      <c r="QYT7" s="20"/>
      <c r="QYU7" s="20"/>
      <c r="QYV7" s="20"/>
      <c r="QYW7" s="20"/>
      <c r="QYX7" s="20"/>
      <c r="QYY7" s="20"/>
      <c r="QYZ7" s="20"/>
      <c r="QZA7" s="20"/>
      <c r="QZB7" s="20"/>
      <c r="QZC7" s="20"/>
      <c r="QZD7" s="20"/>
      <c r="QZE7" s="20"/>
      <c r="QZF7" s="20"/>
      <c r="QZG7" s="20"/>
      <c r="QZH7" s="20"/>
      <c r="QZI7" s="20"/>
      <c r="QZJ7" s="20"/>
      <c r="QZK7" s="20"/>
      <c r="QZL7" s="20"/>
      <c r="QZM7" s="20"/>
      <c r="QZN7" s="20"/>
      <c r="QZO7" s="20"/>
      <c r="QZP7" s="20"/>
      <c r="QZQ7" s="20"/>
      <c r="QZR7" s="20"/>
      <c r="QZS7" s="20"/>
      <c r="QZT7" s="20"/>
      <c r="QZU7" s="20"/>
      <c r="QZV7" s="20"/>
      <c r="QZW7" s="20"/>
      <c r="QZX7" s="20"/>
      <c r="QZY7" s="20"/>
      <c r="QZZ7" s="20"/>
      <c r="RAA7" s="20"/>
      <c r="RAB7" s="20"/>
      <c r="RAC7" s="20"/>
      <c r="RAD7" s="20"/>
      <c r="RAE7" s="20"/>
      <c r="RAF7" s="20"/>
      <c r="RAG7" s="20"/>
      <c r="RAH7" s="20"/>
      <c r="RAI7" s="20"/>
      <c r="RAJ7" s="20"/>
      <c r="RAK7" s="20"/>
      <c r="RAL7" s="20"/>
      <c r="RAM7" s="20"/>
      <c r="RAN7" s="20"/>
      <c r="RAO7" s="20"/>
      <c r="RAP7" s="20"/>
      <c r="RAQ7" s="20"/>
      <c r="RAR7" s="20"/>
      <c r="RAS7" s="20"/>
      <c r="RAT7" s="20"/>
      <c r="RAU7" s="20"/>
      <c r="RAV7" s="20"/>
      <c r="RAW7" s="20"/>
      <c r="RAX7" s="20"/>
      <c r="RAY7" s="20"/>
      <c r="RAZ7" s="20"/>
      <c r="RBA7" s="20"/>
      <c r="RBB7" s="20"/>
      <c r="RBC7" s="20"/>
      <c r="RBD7" s="20"/>
      <c r="RBE7" s="20"/>
      <c r="RBF7" s="20"/>
      <c r="RBG7" s="20"/>
      <c r="RBH7" s="20"/>
      <c r="RBI7" s="20"/>
      <c r="RBJ7" s="20"/>
      <c r="RBK7" s="20"/>
      <c r="RBL7" s="20"/>
      <c r="RBM7" s="20"/>
      <c r="RBN7" s="20"/>
      <c r="RBO7" s="20"/>
      <c r="RBP7" s="20"/>
      <c r="RBQ7" s="20"/>
      <c r="RBR7" s="20"/>
      <c r="RBS7" s="20"/>
      <c r="RBT7" s="20"/>
      <c r="RBU7" s="20"/>
      <c r="RBV7" s="20"/>
      <c r="RBW7" s="20"/>
      <c r="RBX7" s="20"/>
      <c r="RBY7" s="20"/>
      <c r="RBZ7" s="20"/>
      <c r="RCA7" s="20"/>
      <c r="RCB7" s="20"/>
      <c r="RCC7" s="20"/>
      <c r="RCD7" s="20"/>
      <c r="RCE7" s="20"/>
      <c r="RCF7" s="20"/>
      <c r="RCG7" s="20"/>
      <c r="RCH7" s="20"/>
      <c r="RCI7" s="20"/>
      <c r="RCJ7" s="20"/>
      <c r="RCK7" s="20"/>
      <c r="RCL7" s="20"/>
      <c r="RCM7" s="20"/>
      <c r="RCN7" s="20"/>
      <c r="RCO7" s="20"/>
      <c r="RCP7" s="20"/>
      <c r="RCQ7" s="20"/>
      <c r="RCR7" s="20"/>
      <c r="RCS7" s="20"/>
      <c r="RCT7" s="20"/>
      <c r="RCU7" s="20"/>
      <c r="RCV7" s="20"/>
      <c r="RCW7" s="20"/>
      <c r="RCX7" s="20"/>
      <c r="RCY7" s="20"/>
      <c r="RCZ7" s="20"/>
      <c r="RDA7" s="20"/>
      <c r="RDB7" s="20"/>
      <c r="RDC7" s="20"/>
      <c r="RDD7" s="20"/>
      <c r="RDE7" s="20"/>
      <c r="RDF7" s="20"/>
      <c r="RDG7" s="20"/>
      <c r="RDH7" s="20"/>
      <c r="RDI7" s="20"/>
      <c r="RDJ7" s="20"/>
      <c r="RDK7" s="20"/>
      <c r="RDL7" s="20"/>
      <c r="RDM7" s="20"/>
      <c r="RDN7" s="20"/>
      <c r="RDO7" s="20"/>
      <c r="RDP7" s="20"/>
      <c r="RDQ7" s="20"/>
      <c r="RDR7" s="20"/>
      <c r="RDS7" s="20"/>
      <c r="RDT7" s="20"/>
      <c r="RDU7" s="20"/>
      <c r="RDV7" s="20"/>
      <c r="RDW7" s="20"/>
      <c r="RDX7" s="20"/>
      <c r="RDY7" s="20"/>
      <c r="RDZ7" s="20"/>
      <c r="REA7" s="20"/>
      <c r="REB7" s="20"/>
      <c r="REC7" s="20"/>
      <c r="RED7" s="20"/>
      <c r="REE7" s="20"/>
      <c r="REF7" s="20"/>
      <c r="REG7" s="20"/>
      <c r="REH7" s="20"/>
      <c r="REI7" s="20"/>
      <c r="REJ7" s="20"/>
      <c r="REK7" s="20"/>
      <c r="REL7" s="20"/>
      <c r="REM7" s="20"/>
      <c r="REN7" s="20"/>
      <c r="REO7" s="20"/>
      <c r="REP7" s="20"/>
      <c r="REQ7" s="20"/>
      <c r="RER7" s="20"/>
      <c r="RES7" s="20"/>
      <c r="RET7" s="20"/>
      <c r="REU7" s="20"/>
      <c r="REV7" s="20"/>
      <c r="REW7" s="20"/>
      <c r="REX7" s="20"/>
      <c r="REY7" s="20"/>
      <c r="REZ7" s="20"/>
      <c r="RFA7" s="20"/>
      <c r="RFB7" s="20"/>
      <c r="RFC7" s="20"/>
      <c r="RFD7" s="20"/>
      <c r="RFE7" s="20"/>
      <c r="RFF7" s="20"/>
      <c r="RFG7" s="20"/>
      <c r="RFH7" s="20"/>
      <c r="RFI7" s="20"/>
      <c r="RFJ7" s="20"/>
      <c r="RFK7" s="20"/>
      <c r="RFL7" s="20"/>
      <c r="RFM7" s="20"/>
      <c r="RFN7" s="20"/>
      <c r="RFO7" s="20"/>
      <c r="RFP7" s="20"/>
      <c r="RFQ7" s="20"/>
      <c r="RFR7" s="20"/>
      <c r="RFS7" s="20"/>
      <c r="RFT7" s="20"/>
      <c r="RFU7" s="20"/>
      <c r="RFV7" s="20"/>
      <c r="RFW7" s="20"/>
      <c r="RFX7" s="20"/>
      <c r="RFY7" s="20"/>
      <c r="RFZ7" s="20"/>
      <c r="RGA7" s="20"/>
      <c r="RGB7" s="20"/>
      <c r="RGC7" s="20"/>
      <c r="RGD7" s="20"/>
      <c r="RGE7" s="20"/>
      <c r="RGF7" s="20"/>
      <c r="RGG7" s="20"/>
      <c r="RGH7" s="20"/>
      <c r="RGI7" s="20"/>
      <c r="RGJ7" s="20"/>
      <c r="RGK7" s="20"/>
      <c r="RGL7" s="20"/>
      <c r="RGM7" s="20"/>
      <c r="RGN7" s="20"/>
      <c r="RGO7" s="20"/>
      <c r="RGP7" s="20"/>
      <c r="RGQ7" s="20"/>
      <c r="RGR7" s="20"/>
      <c r="RGS7" s="20"/>
      <c r="RGT7" s="20"/>
      <c r="RGU7" s="20"/>
      <c r="RGV7" s="20"/>
      <c r="RGW7" s="20"/>
      <c r="RGX7" s="20"/>
      <c r="RGY7" s="20"/>
      <c r="RGZ7" s="20"/>
      <c r="RHA7" s="20"/>
      <c r="RHB7" s="20"/>
      <c r="RHC7" s="20"/>
      <c r="RHD7" s="20"/>
      <c r="RHE7" s="20"/>
      <c r="RHF7" s="20"/>
      <c r="RHG7" s="20"/>
      <c r="RHH7" s="20"/>
      <c r="RHI7" s="20"/>
      <c r="RHJ7" s="20"/>
      <c r="RHK7" s="20"/>
      <c r="RHL7" s="20"/>
      <c r="RHM7" s="20"/>
      <c r="RHN7" s="20"/>
      <c r="RHO7" s="20"/>
      <c r="RHP7" s="20"/>
      <c r="RHQ7" s="20"/>
      <c r="RHR7" s="20"/>
      <c r="RHS7" s="20"/>
      <c r="RHT7" s="20"/>
      <c r="RHU7" s="20"/>
      <c r="RHV7" s="20"/>
      <c r="RHW7" s="20"/>
      <c r="RHX7" s="20"/>
      <c r="RHY7" s="20"/>
      <c r="RHZ7" s="20"/>
      <c r="RIA7" s="20"/>
      <c r="RIB7" s="20"/>
      <c r="RIC7" s="20"/>
      <c r="RID7" s="20"/>
      <c r="RIE7" s="20"/>
      <c r="RIF7" s="20"/>
      <c r="RIG7" s="20"/>
      <c r="RIH7" s="20"/>
      <c r="RII7" s="20"/>
      <c r="RIJ7" s="20"/>
      <c r="RIK7" s="20"/>
      <c r="RIL7" s="20"/>
      <c r="RIM7" s="20"/>
      <c r="RIN7" s="20"/>
      <c r="RIO7" s="20"/>
      <c r="RIP7" s="20"/>
      <c r="RIQ7" s="20"/>
      <c r="RIR7" s="20"/>
      <c r="RIS7" s="20"/>
      <c r="RIT7" s="20"/>
      <c r="RIU7" s="20"/>
      <c r="RIV7" s="20"/>
      <c r="RIW7" s="20"/>
      <c r="RIX7" s="20"/>
      <c r="RIY7" s="20"/>
      <c r="RIZ7" s="20"/>
      <c r="RJA7" s="20"/>
      <c r="RJB7" s="20"/>
      <c r="RJC7" s="20"/>
      <c r="RJD7" s="20"/>
      <c r="RJE7" s="20"/>
      <c r="RJF7" s="20"/>
      <c r="RJG7" s="20"/>
      <c r="RJH7" s="20"/>
      <c r="RJI7" s="20"/>
      <c r="RJJ7" s="20"/>
      <c r="RJK7" s="20"/>
      <c r="RJL7" s="20"/>
      <c r="RJM7" s="20"/>
      <c r="RJN7" s="20"/>
      <c r="RJO7" s="20"/>
      <c r="RJP7" s="20"/>
      <c r="RJQ7" s="20"/>
      <c r="RJR7" s="20"/>
      <c r="RJS7" s="20"/>
      <c r="RJT7" s="20"/>
      <c r="RJU7" s="20"/>
      <c r="RJV7" s="20"/>
      <c r="RJW7" s="20"/>
      <c r="RJX7" s="20"/>
      <c r="RJY7" s="20"/>
      <c r="RJZ7" s="20"/>
      <c r="RKA7" s="20"/>
      <c r="RKB7" s="20"/>
      <c r="RKC7" s="20"/>
      <c r="RKD7" s="20"/>
      <c r="RKE7" s="20"/>
      <c r="RKF7" s="20"/>
      <c r="RKG7" s="20"/>
      <c r="RKH7" s="20"/>
      <c r="RKI7" s="20"/>
      <c r="RKJ7" s="20"/>
      <c r="RKK7" s="20"/>
      <c r="RKL7" s="20"/>
      <c r="RKM7" s="20"/>
      <c r="RKN7" s="20"/>
      <c r="RKO7" s="20"/>
      <c r="RKP7" s="20"/>
      <c r="RKQ7" s="20"/>
      <c r="RKR7" s="20"/>
      <c r="RKS7" s="20"/>
      <c r="RKT7" s="20"/>
      <c r="RKU7" s="20"/>
      <c r="RKV7" s="20"/>
      <c r="RKW7" s="20"/>
      <c r="RKX7" s="20"/>
      <c r="RKY7" s="20"/>
      <c r="RKZ7" s="20"/>
      <c r="RLA7" s="20"/>
      <c r="RLB7" s="20"/>
      <c r="RLC7" s="20"/>
      <c r="RLD7" s="20"/>
      <c r="RLE7" s="20"/>
      <c r="RLF7" s="20"/>
      <c r="RLG7" s="20"/>
      <c r="RLH7" s="20"/>
      <c r="RLI7" s="20"/>
      <c r="RLJ7" s="20"/>
      <c r="RLK7" s="20"/>
      <c r="RLL7" s="20"/>
      <c r="RLM7" s="20"/>
      <c r="RLN7" s="20"/>
      <c r="RLO7" s="20"/>
      <c r="RLP7" s="20"/>
      <c r="RLQ7" s="20"/>
      <c r="RLR7" s="20"/>
      <c r="RLS7" s="20"/>
      <c r="RLT7" s="20"/>
      <c r="RLU7" s="20"/>
      <c r="RLV7" s="20"/>
      <c r="RLW7" s="20"/>
      <c r="RLX7" s="20"/>
      <c r="RLY7" s="20"/>
      <c r="RLZ7" s="20"/>
      <c r="RMA7" s="20"/>
      <c r="RMB7" s="20"/>
      <c r="RMC7" s="20"/>
      <c r="RMD7" s="20"/>
      <c r="RME7" s="20"/>
      <c r="RMF7" s="20"/>
      <c r="RMG7" s="20"/>
      <c r="RMH7" s="20"/>
      <c r="RMI7" s="20"/>
      <c r="RMJ7" s="20"/>
      <c r="RMK7" s="20"/>
      <c r="RML7" s="20"/>
      <c r="RMM7" s="20"/>
      <c r="RMN7" s="20"/>
      <c r="RMO7" s="20"/>
      <c r="RMP7" s="20"/>
      <c r="RMQ7" s="20"/>
      <c r="RMR7" s="20"/>
      <c r="RMS7" s="20"/>
      <c r="RMT7" s="20"/>
      <c r="RMU7" s="20"/>
      <c r="RMV7" s="20"/>
      <c r="RMW7" s="20"/>
      <c r="RMX7" s="20"/>
      <c r="RMY7" s="20"/>
      <c r="RMZ7" s="20"/>
      <c r="RNA7" s="20"/>
      <c r="RNB7" s="20"/>
      <c r="RNC7" s="20"/>
      <c r="RND7" s="20"/>
      <c r="RNE7" s="20"/>
      <c r="RNF7" s="20"/>
      <c r="RNG7" s="20"/>
      <c r="RNH7" s="20"/>
      <c r="RNI7" s="20"/>
      <c r="RNJ7" s="20"/>
      <c r="RNK7" s="20"/>
      <c r="RNL7" s="20"/>
      <c r="RNM7" s="20"/>
      <c r="RNN7" s="20"/>
      <c r="RNO7" s="20"/>
      <c r="RNP7" s="20"/>
      <c r="RNQ7" s="20"/>
      <c r="RNR7" s="20"/>
      <c r="RNS7" s="20"/>
      <c r="RNT7" s="20"/>
      <c r="RNU7" s="20"/>
      <c r="RNV7" s="20"/>
      <c r="RNW7" s="20"/>
      <c r="RNX7" s="20"/>
      <c r="RNY7" s="20"/>
      <c r="RNZ7" s="20"/>
      <c r="ROA7" s="20"/>
      <c r="ROB7" s="20"/>
      <c r="ROC7" s="20"/>
      <c r="ROD7" s="20"/>
      <c r="ROE7" s="20"/>
      <c r="ROF7" s="20"/>
      <c r="ROG7" s="20"/>
      <c r="ROH7" s="20"/>
      <c r="ROI7" s="20"/>
      <c r="ROJ7" s="20"/>
      <c r="ROK7" s="20"/>
      <c r="ROL7" s="20"/>
      <c r="ROM7" s="20"/>
      <c r="RON7" s="20"/>
      <c r="ROO7" s="20"/>
      <c r="ROP7" s="20"/>
      <c r="ROQ7" s="20"/>
      <c r="ROR7" s="20"/>
      <c r="ROS7" s="20"/>
      <c r="ROT7" s="20"/>
      <c r="ROU7" s="20"/>
      <c r="ROV7" s="20"/>
      <c r="ROW7" s="20"/>
      <c r="ROX7" s="20"/>
      <c r="ROY7" s="20"/>
      <c r="ROZ7" s="20"/>
      <c r="RPA7" s="20"/>
      <c r="RPB7" s="20"/>
      <c r="RPC7" s="20"/>
      <c r="RPD7" s="20"/>
      <c r="RPE7" s="20"/>
      <c r="RPF7" s="20"/>
      <c r="RPG7" s="20"/>
      <c r="RPH7" s="20"/>
      <c r="RPI7" s="20"/>
      <c r="RPJ7" s="20"/>
      <c r="RPK7" s="20"/>
      <c r="RPL7" s="20"/>
      <c r="RPM7" s="20"/>
      <c r="RPN7" s="20"/>
      <c r="RPO7" s="20"/>
      <c r="RPP7" s="20"/>
      <c r="RPQ7" s="20"/>
      <c r="RPR7" s="20"/>
      <c r="RPS7" s="20"/>
      <c r="RPT7" s="20"/>
      <c r="RPU7" s="20"/>
      <c r="RPV7" s="20"/>
      <c r="RPW7" s="20"/>
      <c r="RPX7" s="20"/>
      <c r="RPY7" s="20"/>
      <c r="RPZ7" s="20"/>
      <c r="RQA7" s="20"/>
      <c r="RQB7" s="20"/>
      <c r="RQC7" s="20"/>
      <c r="RQD7" s="20"/>
      <c r="RQE7" s="20"/>
      <c r="RQF7" s="20"/>
      <c r="RQG7" s="20"/>
      <c r="RQH7" s="20"/>
      <c r="RQI7" s="20"/>
      <c r="RQJ7" s="20"/>
      <c r="RQK7" s="20"/>
      <c r="RQL7" s="20"/>
      <c r="RQM7" s="20"/>
      <c r="RQN7" s="20"/>
      <c r="RQO7" s="20"/>
      <c r="RQP7" s="20"/>
      <c r="RQQ7" s="20"/>
      <c r="RQR7" s="20"/>
      <c r="RQS7" s="20"/>
      <c r="RQT7" s="20"/>
      <c r="RQU7" s="20"/>
      <c r="RQV7" s="20"/>
      <c r="RQW7" s="20"/>
      <c r="RQX7" s="20"/>
      <c r="RQY7" s="20"/>
      <c r="RQZ7" s="20"/>
      <c r="RRA7" s="20"/>
      <c r="RRB7" s="20"/>
      <c r="RRC7" s="20"/>
      <c r="RRD7" s="20"/>
      <c r="RRE7" s="20"/>
      <c r="RRF7" s="20"/>
      <c r="RRG7" s="20"/>
      <c r="RRH7" s="20"/>
      <c r="RRI7" s="20"/>
      <c r="RRJ7" s="20"/>
      <c r="RRK7" s="20"/>
      <c r="RRL7" s="20"/>
      <c r="RRM7" s="20"/>
      <c r="RRN7" s="20"/>
      <c r="RRO7" s="20"/>
      <c r="RRP7" s="20"/>
      <c r="RRQ7" s="20"/>
      <c r="RRR7" s="20"/>
      <c r="RRS7" s="20"/>
      <c r="RRT7" s="20"/>
      <c r="RRU7" s="20"/>
      <c r="RRV7" s="20"/>
      <c r="RRW7" s="20"/>
      <c r="RRX7" s="20"/>
      <c r="RRY7" s="20"/>
      <c r="RRZ7" s="20"/>
      <c r="RSA7" s="20"/>
      <c r="RSB7" s="20"/>
      <c r="RSC7" s="20"/>
      <c r="RSD7" s="20"/>
      <c r="RSE7" s="20"/>
      <c r="RSF7" s="20"/>
      <c r="RSG7" s="20"/>
      <c r="RSH7" s="20"/>
      <c r="RSI7" s="20"/>
      <c r="RSJ7" s="20"/>
      <c r="RSK7" s="20"/>
      <c r="RSL7" s="20"/>
      <c r="RSM7" s="20"/>
      <c r="RSN7" s="20"/>
      <c r="RSO7" s="20"/>
      <c r="RSP7" s="20"/>
      <c r="RSQ7" s="20"/>
      <c r="RSR7" s="20"/>
      <c r="RSS7" s="20"/>
      <c r="RST7" s="20"/>
      <c r="RSU7" s="20"/>
      <c r="RSV7" s="20"/>
      <c r="RSW7" s="20"/>
      <c r="RSX7" s="20"/>
      <c r="RSY7" s="20"/>
      <c r="RSZ7" s="20"/>
      <c r="RTA7" s="20"/>
      <c r="RTB7" s="20"/>
      <c r="RTC7" s="20"/>
      <c r="RTD7" s="20"/>
      <c r="RTE7" s="20"/>
      <c r="RTF7" s="20"/>
      <c r="RTG7" s="20"/>
      <c r="RTH7" s="20"/>
      <c r="RTI7" s="20"/>
      <c r="RTJ7" s="20"/>
      <c r="RTK7" s="20"/>
      <c r="RTL7" s="20"/>
      <c r="RTM7" s="20"/>
      <c r="RTN7" s="20"/>
      <c r="RTO7" s="20"/>
      <c r="RTP7" s="20"/>
      <c r="RTQ7" s="20"/>
      <c r="RTR7" s="20"/>
      <c r="RTS7" s="20"/>
      <c r="RTT7" s="20"/>
      <c r="RTU7" s="20"/>
      <c r="RTV7" s="20"/>
      <c r="RTW7" s="20"/>
      <c r="RTX7" s="20"/>
      <c r="RTY7" s="20"/>
      <c r="RTZ7" s="20"/>
      <c r="RUA7" s="20"/>
      <c r="RUB7" s="20"/>
      <c r="RUC7" s="20"/>
      <c r="RUD7" s="20"/>
      <c r="RUE7" s="20"/>
      <c r="RUF7" s="20"/>
      <c r="RUG7" s="20"/>
      <c r="RUH7" s="20"/>
      <c r="RUI7" s="20"/>
      <c r="RUJ7" s="20"/>
      <c r="RUK7" s="20"/>
      <c r="RUL7" s="20"/>
      <c r="RUM7" s="20"/>
      <c r="RUN7" s="20"/>
      <c r="RUO7" s="20"/>
      <c r="RUP7" s="20"/>
      <c r="RUQ7" s="20"/>
      <c r="RUR7" s="20"/>
      <c r="RUS7" s="20"/>
      <c r="RUT7" s="20"/>
      <c r="RUU7" s="20"/>
      <c r="RUV7" s="20"/>
      <c r="RUW7" s="20"/>
      <c r="RUX7" s="20"/>
      <c r="RUY7" s="20"/>
      <c r="RUZ7" s="20"/>
      <c r="RVA7" s="20"/>
      <c r="RVB7" s="20"/>
      <c r="RVC7" s="20"/>
      <c r="RVD7" s="20"/>
      <c r="RVE7" s="20"/>
      <c r="RVF7" s="20"/>
      <c r="RVG7" s="20"/>
      <c r="RVH7" s="20"/>
      <c r="RVI7" s="20"/>
      <c r="RVJ7" s="20"/>
      <c r="RVK7" s="20"/>
      <c r="RVL7" s="20"/>
      <c r="RVM7" s="20"/>
      <c r="RVN7" s="20"/>
      <c r="RVO7" s="20"/>
      <c r="RVP7" s="20"/>
      <c r="RVQ7" s="20"/>
      <c r="RVR7" s="20"/>
      <c r="RVS7" s="20"/>
      <c r="RVT7" s="20"/>
      <c r="RVU7" s="20"/>
      <c r="RVV7" s="20"/>
      <c r="RVW7" s="20"/>
      <c r="RVX7" s="20"/>
      <c r="RVY7" s="20"/>
      <c r="RVZ7" s="20"/>
      <c r="RWA7" s="20"/>
      <c r="RWB7" s="20"/>
      <c r="RWC7" s="20"/>
      <c r="RWD7" s="20"/>
      <c r="RWE7" s="20"/>
      <c r="RWF7" s="20"/>
      <c r="RWG7" s="20"/>
      <c r="RWH7" s="20"/>
      <c r="RWI7" s="20"/>
      <c r="RWJ7" s="20"/>
      <c r="RWK7" s="20"/>
      <c r="RWL7" s="20"/>
      <c r="RWM7" s="20"/>
      <c r="RWN7" s="20"/>
      <c r="RWO7" s="20"/>
      <c r="RWP7" s="20"/>
      <c r="RWQ7" s="20"/>
      <c r="RWR7" s="20"/>
      <c r="RWS7" s="20"/>
      <c r="RWT7" s="20"/>
      <c r="RWU7" s="20"/>
      <c r="RWV7" s="20"/>
      <c r="RWW7" s="20"/>
      <c r="RWX7" s="20"/>
      <c r="RWY7" s="20"/>
      <c r="RWZ7" s="20"/>
      <c r="RXA7" s="20"/>
      <c r="RXB7" s="20"/>
      <c r="RXC7" s="20"/>
      <c r="RXD7" s="20"/>
      <c r="RXE7" s="20"/>
      <c r="RXF7" s="20"/>
      <c r="RXG7" s="20"/>
      <c r="RXH7" s="20"/>
      <c r="RXI7" s="20"/>
      <c r="RXJ7" s="20"/>
      <c r="RXK7" s="20"/>
      <c r="RXL7" s="20"/>
      <c r="RXM7" s="20"/>
      <c r="RXN7" s="20"/>
      <c r="RXO7" s="20"/>
      <c r="RXP7" s="20"/>
      <c r="RXQ7" s="20"/>
      <c r="RXR7" s="20"/>
      <c r="RXS7" s="20"/>
      <c r="RXT7" s="20"/>
      <c r="RXU7" s="20"/>
      <c r="RXV7" s="20"/>
      <c r="RXW7" s="20"/>
      <c r="RXX7" s="20"/>
      <c r="RXY7" s="20"/>
      <c r="RXZ7" s="20"/>
      <c r="RYA7" s="20"/>
      <c r="RYB7" s="20"/>
      <c r="RYC7" s="20"/>
      <c r="RYD7" s="20"/>
      <c r="RYE7" s="20"/>
      <c r="RYF7" s="20"/>
      <c r="RYG7" s="20"/>
      <c r="RYH7" s="20"/>
      <c r="RYI7" s="20"/>
      <c r="RYJ7" s="20"/>
      <c r="RYK7" s="20"/>
      <c r="RYL7" s="20"/>
      <c r="RYM7" s="20"/>
      <c r="RYN7" s="20"/>
      <c r="RYO7" s="20"/>
      <c r="RYP7" s="20"/>
      <c r="RYQ7" s="20"/>
      <c r="RYR7" s="20"/>
      <c r="RYS7" s="20"/>
      <c r="RYT7" s="20"/>
      <c r="RYU7" s="20"/>
      <c r="RYV7" s="20"/>
      <c r="RYW7" s="20"/>
      <c r="RYX7" s="20"/>
      <c r="RYY7" s="20"/>
      <c r="RYZ7" s="20"/>
      <c r="RZA7" s="20"/>
      <c r="RZB7" s="20"/>
      <c r="RZC7" s="20"/>
      <c r="RZD7" s="20"/>
      <c r="RZE7" s="20"/>
      <c r="RZF7" s="20"/>
      <c r="RZG7" s="20"/>
      <c r="RZH7" s="20"/>
      <c r="RZI7" s="20"/>
      <c r="RZJ7" s="20"/>
      <c r="RZK7" s="20"/>
      <c r="RZL7" s="20"/>
      <c r="RZM7" s="20"/>
      <c r="RZN7" s="20"/>
      <c r="RZO7" s="20"/>
      <c r="RZP7" s="20"/>
      <c r="RZQ7" s="20"/>
      <c r="RZR7" s="20"/>
      <c r="RZS7" s="20"/>
      <c r="RZT7" s="20"/>
      <c r="RZU7" s="20"/>
      <c r="RZV7" s="20"/>
      <c r="RZW7" s="20"/>
      <c r="RZX7" s="20"/>
      <c r="RZY7" s="20"/>
      <c r="RZZ7" s="20"/>
      <c r="SAA7" s="20"/>
      <c r="SAB7" s="20"/>
      <c r="SAC7" s="20"/>
      <c r="SAD7" s="20"/>
      <c r="SAE7" s="20"/>
      <c r="SAF7" s="20"/>
      <c r="SAG7" s="20"/>
      <c r="SAH7" s="20"/>
      <c r="SAI7" s="20"/>
      <c r="SAJ7" s="20"/>
      <c r="SAK7" s="20"/>
      <c r="SAL7" s="20"/>
      <c r="SAM7" s="20"/>
      <c r="SAN7" s="20"/>
      <c r="SAO7" s="20"/>
      <c r="SAP7" s="20"/>
      <c r="SAQ7" s="20"/>
      <c r="SAR7" s="20"/>
      <c r="SAS7" s="20"/>
      <c r="SAT7" s="20"/>
      <c r="SAU7" s="20"/>
      <c r="SAV7" s="20"/>
      <c r="SAW7" s="20"/>
      <c r="SAX7" s="20"/>
      <c r="SAY7" s="20"/>
      <c r="SAZ7" s="20"/>
      <c r="SBA7" s="20"/>
      <c r="SBB7" s="20"/>
      <c r="SBC7" s="20"/>
      <c r="SBD7" s="20"/>
      <c r="SBE7" s="20"/>
      <c r="SBF7" s="20"/>
      <c r="SBG7" s="20"/>
      <c r="SBH7" s="20"/>
      <c r="SBI7" s="20"/>
      <c r="SBJ7" s="20"/>
      <c r="SBK7" s="20"/>
      <c r="SBL7" s="20"/>
      <c r="SBM7" s="20"/>
      <c r="SBN7" s="20"/>
      <c r="SBO7" s="20"/>
      <c r="SBP7" s="20"/>
      <c r="SBQ7" s="20"/>
      <c r="SBR7" s="20"/>
      <c r="SBS7" s="20"/>
      <c r="SBT7" s="20"/>
      <c r="SBU7" s="20"/>
      <c r="SBV7" s="20"/>
      <c r="SBW7" s="20"/>
      <c r="SBX7" s="20"/>
      <c r="SBY7" s="20"/>
      <c r="SBZ7" s="20"/>
      <c r="SCA7" s="20"/>
      <c r="SCB7" s="20"/>
      <c r="SCC7" s="20"/>
      <c r="SCD7" s="20"/>
      <c r="SCE7" s="20"/>
      <c r="SCF7" s="20"/>
      <c r="SCG7" s="20"/>
      <c r="SCH7" s="20"/>
      <c r="SCI7" s="20"/>
      <c r="SCJ7" s="20"/>
      <c r="SCK7" s="20"/>
      <c r="SCL7" s="20"/>
      <c r="SCM7" s="20"/>
      <c r="SCN7" s="20"/>
      <c r="SCO7" s="20"/>
      <c r="SCP7" s="20"/>
      <c r="SCQ7" s="20"/>
      <c r="SCR7" s="20"/>
      <c r="SCS7" s="20"/>
      <c r="SCT7" s="20"/>
      <c r="SCU7" s="20"/>
      <c r="SCV7" s="20"/>
      <c r="SCW7" s="20"/>
      <c r="SCX7" s="20"/>
      <c r="SCY7" s="20"/>
      <c r="SCZ7" s="20"/>
      <c r="SDA7" s="20"/>
      <c r="SDB7" s="20"/>
      <c r="SDC7" s="20"/>
      <c r="SDD7" s="20"/>
      <c r="SDE7" s="20"/>
      <c r="SDF7" s="20"/>
      <c r="SDG7" s="20"/>
      <c r="SDH7" s="20"/>
      <c r="SDI7" s="20"/>
      <c r="SDJ7" s="20"/>
      <c r="SDK7" s="20"/>
      <c r="SDL7" s="20"/>
      <c r="SDM7" s="20"/>
      <c r="SDN7" s="20"/>
      <c r="SDO7" s="20"/>
      <c r="SDP7" s="20"/>
      <c r="SDQ7" s="20"/>
      <c r="SDR7" s="20"/>
      <c r="SDS7" s="20"/>
      <c r="SDT7" s="20"/>
      <c r="SDU7" s="20"/>
      <c r="SDV7" s="20"/>
      <c r="SDW7" s="20"/>
      <c r="SDX7" s="20"/>
      <c r="SDY7" s="20"/>
      <c r="SDZ7" s="20"/>
      <c r="SEA7" s="20"/>
      <c r="SEB7" s="20"/>
      <c r="SEC7" s="20"/>
      <c r="SED7" s="20"/>
      <c r="SEE7" s="20"/>
      <c r="SEF7" s="20"/>
      <c r="SEG7" s="20"/>
      <c r="SEH7" s="20"/>
      <c r="SEI7" s="20"/>
      <c r="SEJ7" s="20"/>
      <c r="SEK7" s="20"/>
      <c r="SEL7" s="20"/>
      <c r="SEM7" s="20"/>
      <c r="SEN7" s="20"/>
      <c r="SEO7" s="20"/>
      <c r="SEP7" s="20"/>
      <c r="SEQ7" s="20"/>
      <c r="SER7" s="20"/>
      <c r="SES7" s="20"/>
      <c r="SET7" s="20"/>
      <c r="SEU7" s="20"/>
      <c r="SEV7" s="20"/>
      <c r="SEW7" s="20"/>
      <c r="SEX7" s="20"/>
      <c r="SEY7" s="20"/>
      <c r="SEZ7" s="20"/>
      <c r="SFA7" s="20"/>
      <c r="SFB7" s="20"/>
      <c r="SFC7" s="20"/>
      <c r="SFD7" s="20"/>
      <c r="SFE7" s="20"/>
      <c r="SFF7" s="20"/>
      <c r="SFG7" s="20"/>
      <c r="SFH7" s="20"/>
      <c r="SFI7" s="20"/>
      <c r="SFJ7" s="20"/>
      <c r="SFK7" s="20"/>
      <c r="SFL7" s="20"/>
      <c r="SFM7" s="20"/>
      <c r="SFN7" s="20"/>
      <c r="SFO7" s="20"/>
      <c r="SFP7" s="20"/>
      <c r="SFQ7" s="20"/>
      <c r="SFR7" s="20"/>
      <c r="SFS7" s="20"/>
      <c r="SFT7" s="20"/>
      <c r="SFU7" s="20"/>
      <c r="SFV7" s="20"/>
      <c r="SFW7" s="20"/>
      <c r="SFX7" s="20"/>
      <c r="SFY7" s="20"/>
      <c r="SFZ7" s="20"/>
      <c r="SGA7" s="20"/>
      <c r="SGB7" s="20"/>
      <c r="SGC7" s="20"/>
      <c r="SGD7" s="20"/>
      <c r="SGE7" s="20"/>
      <c r="SGF7" s="20"/>
      <c r="SGG7" s="20"/>
      <c r="SGH7" s="20"/>
      <c r="SGI7" s="20"/>
      <c r="SGJ7" s="20"/>
      <c r="SGK7" s="20"/>
      <c r="SGL7" s="20"/>
      <c r="SGM7" s="20"/>
      <c r="SGN7" s="20"/>
      <c r="SGO7" s="20"/>
      <c r="SGP7" s="20"/>
      <c r="SGQ7" s="20"/>
      <c r="SGR7" s="20"/>
      <c r="SGS7" s="20"/>
      <c r="SGT7" s="20"/>
      <c r="SGU7" s="20"/>
      <c r="SGV7" s="20"/>
      <c r="SGW7" s="20"/>
      <c r="SGX7" s="20"/>
      <c r="SGY7" s="20"/>
      <c r="SGZ7" s="20"/>
      <c r="SHA7" s="20"/>
      <c r="SHB7" s="20"/>
      <c r="SHC7" s="20"/>
      <c r="SHD7" s="20"/>
      <c r="SHE7" s="20"/>
      <c r="SHF7" s="20"/>
      <c r="SHG7" s="20"/>
      <c r="SHH7" s="20"/>
      <c r="SHI7" s="20"/>
      <c r="SHJ7" s="20"/>
      <c r="SHK7" s="20"/>
      <c r="SHL7" s="20"/>
      <c r="SHM7" s="20"/>
      <c r="SHN7" s="20"/>
      <c r="SHO7" s="20"/>
      <c r="SHP7" s="20"/>
      <c r="SHQ7" s="20"/>
      <c r="SHR7" s="20"/>
      <c r="SHS7" s="20"/>
      <c r="SHT7" s="20"/>
      <c r="SHU7" s="20"/>
      <c r="SHV7" s="20"/>
      <c r="SHW7" s="20"/>
      <c r="SHX7" s="20"/>
      <c r="SHY7" s="20"/>
      <c r="SHZ7" s="20"/>
      <c r="SIA7" s="20"/>
      <c r="SIB7" s="20"/>
      <c r="SIC7" s="20"/>
      <c r="SID7" s="20"/>
      <c r="SIE7" s="20"/>
      <c r="SIF7" s="20"/>
      <c r="SIG7" s="20"/>
      <c r="SIH7" s="20"/>
      <c r="SII7" s="20"/>
      <c r="SIJ7" s="20"/>
      <c r="SIK7" s="20"/>
      <c r="SIL7" s="20"/>
      <c r="SIM7" s="20"/>
      <c r="SIN7" s="20"/>
      <c r="SIO7" s="20"/>
      <c r="SIP7" s="20"/>
      <c r="SIQ7" s="20"/>
      <c r="SIR7" s="20"/>
      <c r="SIS7" s="20"/>
      <c r="SIT7" s="20"/>
      <c r="SIU7" s="20"/>
      <c r="SIV7" s="20"/>
      <c r="SIW7" s="20"/>
      <c r="SIX7" s="20"/>
      <c r="SIY7" s="20"/>
      <c r="SIZ7" s="20"/>
      <c r="SJA7" s="20"/>
      <c r="SJB7" s="20"/>
      <c r="SJC7" s="20"/>
      <c r="SJD7" s="20"/>
      <c r="SJE7" s="20"/>
      <c r="SJF7" s="20"/>
      <c r="SJG7" s="20"/>
      <c r="SJH7" s="20"/>
      <c r="SJI7" s="20"/>
      <c r="SJJ7" s="20"/>
      <c r="SJK7" s="20"/>
      <c r="SJL7" s="20"/>
      <c r="SJM7" s="20"/>
      <c r="SJN7" s="20"/>
      <c r="SJO7" s="20"/>
      <c r="SJP7" s="20"/>
      <c r="SJQ7" s="20"/>
      <c r="SJR7" s="20"/>
      <c r="SJS7" s="20"/>
      <c r="SJT7" s="20"/>
      <c r="SJU7" s="20"/>
      <c r="SJV7" s="20"/>
      <c r="SJW7" s="20"/>
      <c r="SJX7" s="20"/>
      <c r="SJY7" s="20"/>
      <c r="SJZ7" s="20"/>
      <c r="SKA7" s="20"/>
      <c r="SKB7" s="20"/>
      <c r="SKC7" s="20"/>
      <c r="SKD7" s="20"/>
      <c r="SKE7" s="20"/>
      <c r="SKF7" s="20"/>
      <c r="SKG7" s="20"/>
      <c r="SKH7" s="20"/>
      <c r="SKI7" s="20"/>
      <c r="SKJ7" s="20"/>
      <c r="SKK7" s="20"/>
      <c r="SKL7" s="20"/>
      <c r="SKM7" s="20"/>
      <c r="SKN7" s="20"/>
      <c r="SKO7" s="20"/>
      <c r="SKP7" s="20"/>
      <c r="SKQ7" s="20"/>
      <c r="SKR7" s="20"/>
      <c r="SKS7" s="20"/>
      <c r="SKT7" s="20"/>
      <c r="SKU7" s="20"/>
      <c r="SKV7" s="20"/>
      <c r="SKW7" s="20"/>
      <c r="SKX7" s="20"/>
      <c r="SKY7" s="20"/>
      <c r="SKZ7" s="20"/>
      <c r="SLA7" s="20"/>
      <c r="SLB7" s="20"/>
      <c r="SLC7" s="20"/>
      <c r="SLD7" s="20"/>
      <c r="SLE7" s="20"/>
      <c r="SLF7" s="20"/>
      <c r="SLG7" s="20"/>
      <c r="SLH7" s="20"/>
      <c r="SLI7" s="20"/>
      <c r="SLJ7" s="20"/>
      <c r="SLK7" s="20"/>
      <c r="SLL7" s="20"/>
      <c r="SLM7" s="20"/>
      <c r="SLN7" s="20"/>
      <c r="SLO7" s="20"/>
      <c r="SLP7" s="20"/>
      <c r="SLQ7" s="20"/>
      <c r="SLR7" s="20"/>
      <c r="SLS7" s="20"/>
      <c r="SLT7" s="20"/>
      <c r="SLU7" s="20"/>
      <c r="SLV7" s="20"/>
      <c r="SLW7" s="20"/>
      <c r="SLX7" s="20"/>
      <c r="SLY7" s="20"/>
      <c r="SLZ7" s="20"/>
      <c r="SMA7" s="20"/>
      <c r="SMB7" s="20"/>
      <c r="SMC7" s="20"/>
      <c r="SMD7" s="20"/>
      <c r="SME7" s="20"/>
      <c r="SMF7" s="20"/>
      <c r="SMG7" s="20"/>
      <c r="SMH7" s="20"/>
      <c r="SMI7" s="20"/>
      <c r="SMJ7" s="20"/>
      <c r="SMK7" s="20"/>
      <c r="SML7" s="20"/>
      <c r="SMM7" s="20"/>
      <c r="SMN7" s="20"/>
      <c r="SMO7" s="20"/>
      <c r="SMP7" s="20"/>
      <c r="SMQ7" s="20"/>
      <c r="SMR7" s="20"/>
      <c r="SMS7" s="20"/>
      <c r="SMT7" s="20"/>
      <c r="SMU7" s="20"/>
      <c r="SMV7" s="20"/>
      <c r="SMW7" s="20"/>
      <c r="SMX7" s="20"/>
      <c r="SMY7" s="20"/>
      <c r="SMZ7" s="20"/>
      <c r="SNA7" s="20"/>
      <c r="SNB7" s="20"/>
      <c r="SNC7" s="20"/>
      <c r="SND7" s="20"/>
      <c r="SNE7" s="20"/>
      <c r="SNF7" s="20"/>
      <c r="SNG7" s="20"/>
      <c r="SNH7" s="20"/>
      <c r="SNI7" s="20"/>
      <c r="SNJ7" s="20"/>
      <c r="SNK7" s="20"/>
      <c r="SNL7" s="20"/>
      <c r="SNM7" s="20"/>
      <c r="SNN7" s="20"/>
      <c r="SNO7" s="20"/>
      <c r="SNP7" s="20"/>
      <c r="SNQ7" s="20"/>
      <c r="SNR7" s="20"/>
      <c r="SNS7" s="20"/>
      <c r="SNT7" s="20"/>
      <c r="SNU7" s="20"/>
      <c r="SNV7" s="20"/>
      <c r="SNW7" s="20"/>
      <c r="SNX7" s="20"/>
      <c r="SNY7" s="20"/>
      <c r="SNZ7" s="20"/>
      <c r="SOA7" s="20"/>
      <c r="SOB7" s="20"/>
      <c r="SOC7" s="20"/>
      <c r="SOD7" s="20"/>
      <c r="SOE7" s="20"/>
      <c r="SOF7" s="20"/>
      <c r="SOG7" s="20"/>
      <c r="SOH7" s="20"/>
      <c r="SOI7" s="20"/>
      <c r="SOJ7" s="20"/>
      <c r="SOK7" s="20"/>
      <c r="SOL7" s="20"/>
      <c r="SOM7" s="20"/>
      <c r="SON7" s="20"/>
      <c r="SOO7" s="20"/>
      <c r="SOP7" s="20"/>
      <c r="SOQ7" s="20"/>
      <c r="SOR7" s="20"/>
      <c r="SOS7" s="20"/>
      <c r="SOT7" s="20"/>
      <c r="SOU7" s="20"/>
      <c r="SOV7" s="20"/>
      <c r="SOW7" s="20"/>
      <c r="SOX7" s="20"/>
      <c r="SOY7" s="20"/>
      <c r="SOZ7" s="20"/>
      <c r="SPA7" s="20"/>
      <c r="SPB7" s="20"/>
      <c r="SPC7" s="20"/>
      <c r="SPD7" s="20"/>
      <c r="SPE7" s="20"/>
      <c r="SPF7" s="20"/>
      <c r="SPG7" s="20"/>
      <c r="SPH7" s="20"/>
      <c r="SPI7" s="20"/>
      <c r="SPJ7" s="20"/>
      <c r="SPK7" s="20"/>
      <c r="SPL7" s="20"/>
      <c r="SPM7" s="20"/>
      <c r="SPN7" s="20"/>
      <c r="SPO7" s="20"/>
      <c r="SPP7" s="20"/>
      <c r="SPQ7" s="20"/>
      <c r="SPR7" s="20"/>
      <c r="SPS7" s="20"/>
      <c r="SPT7" s="20"/>
      <c r="SPU7" s="20"/>
      <c r="SPV7" s="20"/>
      <c r="SPW7" s="20"/>
      <c r="SPX7" s="20"/>
      <c r="SPY7" s="20"/>
      <c r="SPZ7" s="20"/>
      <c r="SQA7" s="20"/>
      <c r="SQB7" s="20"/>
      <c r="SQC7" s="20"/>
      <c r="SQD7" s="20"/>
      <c r="SQE7" s="20"/>
      <c r="SQF7" s="20"/>
      <c r="SQG7" s="20"/>
      <c r="SQH7" s="20"/>
      <c r="SQI7" s="20"/>
      <c r="SQJ7" s="20"/>
      <c r="SQK7" s="20"/>
      <c r="SQL7" s="20"/>
      <c r="SQM7" s="20"/>
      <c r="SQN7" s="20"/>
      <c r="SQO7" s="20"/>
      <c r="SQP7" s="20"/>
      <c r="SQQ7" s="20"/>
      <c r="SQR7" s="20"/>
      <c r="SQS7" s="20"/>
      <c r="SQT7" s="20"/>
      <c r="SQU7" s="20"/>
      <c r="SQV7" s="20"/>
      <c r="SQW7" s="20"/>
      <c r="SQX7" s="20"/>
      <c r="SQY7" s="20"/>
      <c r="SQZ7" s="20"/>
      <c r="SRA7" s="20"/>
      <c r="SRB7" s="20"/>
      <c r="SRC7" s="20"/>
      <c r="SRD7" s="20"/>
      <c r="SRE7" s="20"/>
      <c r="SRF7" s="20"/>
      <c r="SRG7" s="20"/>
      <c r="SRH7" s="20"/>
      <c r="SRI7" s="20"/>
      <c r="SRJ7" s="20"/>
      <c r="SRK7" s="20"/>
      <c r="SRL7" s="20"/>
      <c r="SRM7" s="20"/>
      <c r="SRN7" s="20"/>
      <c r="SRO7" s="20"/>
      <c r="SRP7" s="20"/>
      <c r="SRQ7" s="20"/>
      <c r="SRR7" s="20"/>
      <c r="SRS7" s="20"/>
      <c r="SRT7" s="20"/>
      <c r="SRU7" s="20"/>
      <c r="SRV7" s="20"/>
      <c r="SRW7" s="20"/>
      <c r="SRX7" s="20"/>
      <c r="SRY7" s="20"/>
      <c r="SRZ7" s="20"/>
      <c r="SSA7" s="20"/>
      <c r="SSB7" s="20"/>
      <c r="SSC7" s="20"/>
      <c r="SSD7" s="20"/>
      <c r="SSE7" s="20"/>
      <c r="SSF7" s="20"/>
      <c r="SSG7" s="20"/>
      <c r="SSH7" s="20"/>
      <c r="SSI7" s="20"/>
      <c r="SSJ7" s="20"/>
      <c r="SSK7" s="20"/>
      <c r="SSL7" s="20"/>
      <c r="SSM7" s="20"/>
      <c r="SSN7" s="20"/>
      <c r="SSO7" s="20"/>
      <c r="SSP7" s="20"/>
      <c r="SSQ7" s="20"/>
      <c r="SSR7" s="20"/>
      <c r="SSS7" s="20"/>
      <c r="SST7" s="20"/>
      <c r="SSU7" s="20"/>
      <c r="SSV7" s="20"/>
      <c r="SSW7" s="20"/>
      <c r="SSX7" s="20"/>
      <c r="SSY7" s="20"/>
      <c r="SSZ7" s="20"/>
      <c r="STA7" s="20"/>
      <c r="STB7" s="20"/>
      <c r="STC7" s="20"/>
      <c r="STD7" s="20"/>
      <c r="STE7" s="20"/>
      <c r="STF7" s="20"/>
      <c r="STG7" s="20"/>
      <c r="STH7" s="20"/>
      <c r="STI7" s="20"/>
      <c r="STJ7" s="20"/>
      <c r="STK7" s="20"/>
      <c r="STL7" s="20"/>
      <c r="STM7" s="20"/>
      <c r="STN7" s="20"/>
      <c r="STO7" s="20"/>
      <c r="STP7" s="20"/>
      <c r="STQ7" s="20"/>
      <c r="STR7" s="20"/>
      <c r="STS7" s="20"/>
      <c r="STT7" s="20"/>
      <c r="STU7" s="20"/>
      <c r="STV7" s="20"/>
      <c r="STW7" s="20"/>
      <c r="STX7" s="20"/>
      <c r="STY7" s="20"/>
      <c r="STZ7" s="20"/>
      <c r="SUA7" s="20"/>
      <c r="SUB7" s="20"/>
      <c r="SUC7" s="20"/>
      <c r="SUD7" s="20"/>
      <c r="SUE7" s="20"/>
      <c r="SUF7" s="20"/>
      <c r="SUG7" s="20"/>
      <c r="SUH7" s="20"/>
      <c r="SUI7" s="20"/>
      <c r="SUJ7" s="20"/>
      <c r="SUK7" s="20"/>
      <c r="SUL7" s="20"/>
      <c r="SUM7" s="20"/>
      <c r="SUN7" s="20"/>
      <c r="SUO7" s="20"/>
      <c r="SUP7" s="20"/>
      <c r="SUQ7" s="20"/>
      <c r="SUR7" s="20"/>
      <c r="SUS7" s="20"/>
      <c r="SUT7" s="20"/>
      <c r="SUU7" s="20"/>
      <c r="SUV7" s="20"/>
      <c r="SUW7" s="20"/>
      <c r="SUX7" s="20"/>
      <c r="SUY7" s="20"/>
      <c r="SUZ7" s="20"/>
      <c r="SVA7" s="20"/>
      <c r="SVB7" s="20"/>
      <c r="SVC7" s="20"/>
      <c r="SVD7" s="20"/>
      <c r="SVE7" s="20"/>
      <c r="SVF7" s="20"/>
      <c r="SVG7" s="20"/>
      <c r="SVH7" s="20"/>
      <c r="SVI7" s="20"/>
      <c r="SVJ7" s="20"/>
      <c r="SVK7" s="20"/>
      <c r="SVL7" s="20"/>
      <c r="SVM7" s="20"/>
      <c r="SVN7" s="20"/>
      <c r="SVO7" s="20"/>
      <c r="SVP7" s="20"/>
      <c r="SVQ7" s="20"/>
      <c r="SVR7" s="20"/>
      <c r="SVS7" s="20"/>
      <c r="SVT7" s="20"/>
      <c r="SVU7" s="20"/>
      <c r="SVV7" s="20"/>
      <c r="SVW7" s="20"/>
      <c r="SVX7" s="20"/>
      <c r="SVY7" s="20"/>
      <c r="SVZ7" s="20"/>
      <c r="SWA7" s="20"/>
      <c r="SWB7" s="20"/>
      <c r="SWC7" s="20"/>
      <c r="SWD7" s="20"/>
      <c r="SWE7" s="20"/>
      <c r="SWF7" s="20"/>
      <c r="SWG7" s="20"/>
      <c r="SWH7" s="20"/>
      <c r="SWI7" s="20"/>
      <c r="SWJ7" s="20"/>
      <c r="SWK7" s="20"/>
      <c r="SWL7" s="20"/>
      <c r="SWM7" s="20"/>
      <c r="SWN7" s="20"/>
      <c r="SWO7" s="20"/>
      <c r="SWP7" s="20"/>
      <c r="SWQ7" s="20"/>
      <c r="SWR7" s="20"/>
      <c r="SWS7" s="20"/>
      <c r="SWT7" s="20"/>
      <c r="SWU7" s="20"/>
      <c r="SWV7" s="20"/>
      <c r="SWW7" s="20"/>
      <c r="SWX7" s="20"/>
      <c r="SWY7" s="20"/>
      <c r="SWZ7" s="20"/>
      <c r="SXA7" s="20"/>
      <c r="SXB7" s="20"/>
      <c r="SXC7" s="20"/>
      <c r="SXD7" s="20"/>
      <c r="SXE7" s="20"/>
      <c r="SXF7" s="20"/>
      <c r="SXG7" s="20"/>
      <c r="SXH7" s="20"/>
      <c r="SXI7" s="20"/>
      <c r="SXJ7" s="20"/>
      <c r="SXK7" s="20"/>
      <c r="SXL7" s="20"/>
      <c r="SXM7" s="20"/>
      <c r="SXN7" s="20"/>
      <c r="SXO7" s="20"/>
      <c r="SXP7" s="20"/>
      <c r="SXQ7" s="20"/>
      <c r="SXR7" s="20"/>
      <c r="SXS7" s="20"/>
      <c r="SXT7" s="20"/>
      <c r="SXU7" s="20"/>
      <c r="SXV7" s="20"/>
      <c r="SXW7" s="20"/>
      <c r="SXX7" s="20"/>
      <c r="SXY7" s="20"/>
      <c r="SXZ7" s="20"/>
      <c r="SYA7" s="20"/>
      <c r="SYB7" s="20"/>
      <c r="SYC7" s="20"/>
      <c r="SYD7" s="20"/>
      <c r="SYE7" s="20"/>
      <c r="SYF7" s="20"/>
      <c r="SYG7" s="20"/>
      <c r="SYH7" s="20"/>
      <c r="SYI7" s="20"/>
      <c r="SYJ7" s="20"/>
      <c r="SYK7" s="20"/>
      <c r="SYL7" s="20"/>
      <c r="SYM7" s="20"/>
      <c r="SYN7" s="20"/>
      <c r="SYO7" s="20"/>
      <c r="SYP7" s="20"/>
      <c r="SYQ7" s="20"/>
      <c r="SYR7" s="20"/>
      <c r="SYS7" s="20"/>
      <c r="SYT7" s="20"/>
      <c r="SYU7" s="20"/>
      <c r="SYV7" s="20"/>
      <c r="SYW7" s="20"/>
      <c r="SYX7" s="20"/>
      <c r="SYY7" s="20"/>
      <c r="SYZ7" s="20"/>
      <c r="SZA7" s="20"/>
      <c r="SZB7" s="20"/>
      <c r="SZC7" s="20"/>
      <c r="SZD7" s="20"/>
      <c r="SZE7" s="20"/>
      <c r="SZF7" s="20"/>
      <c r="SZG7" s="20"/>
      <c r="SZH7" s="20"/>
      <c r="SZI7" s="20"/>
      <c r="SZJ7" s="20"/>
      <c r="SZK7" s="20"/>
      <c r="SZL7" s="20"/>
      <c r="SZM7" s="20"/>
      <c r="SZN7" s="20"/>
      <c r="SZO7" s="20"/>
      <c r="SZP7" s="20"/>
      <c r="SZQ7" s="20"/>
      <c r="SZR7" s="20"/>
      <c r="SZS7" s="20"/>
      <c r="SZT7" s="20"/>
      <c r="SZU7" s="20"/>
      <c r="SZV7" s="20"/>
      <c r="SZW7" s="20"/>
      <c r="SZX7" s="20"/>
      <c r="SZY7" s="20"/>
      <c r="SZZ7" s="20"/>
      <c r="TAA7" s="20"/>
      <c r="TAB7" s="20"/>
      <c r="TAC7" s="20"/>
      <c r="TAD7" s="20"/>
      <c r="TAE7" s="20"/>
      <c r="TAF7" s="20"/>
      <c r="TAG7" s="20"/>
      <c r="TAH7" s="20"/>
      <c r="TAI7" s="20"/>
      <c r="TAJ7" s="20"/>
      <c r="TAK7" s="20"/>
      <c r="TAL7" s="20"/>
      <c r="TAM7" s="20"/>
      <c r="TAN7" s="20"/>
      <c r="TAO7" s="20"/>
      <c r="TAP7" s="20"/>
      <c r="TAQ7" s="20"/>
      <c r="TAR7" s="20"/>
      <c r="TAS7" s="20"/>
      <c r="TAT7" s="20"/>
      <c r="TAU7" s="20"/>
      <c r="TAV7" s="20"/>
      <c r="TAW7" s="20"/>
      <c r="TAX7" s="20"/>
      <c r="TAY7" s="20"/>
      <c r="TAZ7" s="20"/>
      <c r="TBA7" s="20"/>
      <c r="TBB7" s="20"/>
      <c r="TBC7" s="20"/>
      <c r="TBD7" s="20"/>
      <c r="TBE7" s="20"/>
      <c r="TBF7" s="20"/>
      <c r="TBG7" s="20"/>
      <c r="TBH7" s="20"/>
      <c r="TBI7" s="20"/>
      <c r="TBJ7" s="20"/>
      <c r="TBK7" s="20"/>
      <c r="TBL7" s="20"/>
      <c r="TBM7" s="20"/>
      <c r="TBN7" s="20"/>
      <c r="TBO7" s="20"/>
      <c r="TBP7" s="20"/>
      <c r="TBQ7" s="20"/>
      <c r="TBR7" s="20"/>
      <c r="TBS7" s="20"/>
      <c r="TBT7" s="20"/>
      <c r="TBU7" s="20"/>
      <c r="TBV7" s="20"/>
      <c r="TBW7" s="20"/>
      <c r="TBX7" s="20"/>
      <c r="TBY7" s="20"/>
      <c r="TBZ7" s="20"/>
      <c r="TCA7" s="20"/>
      <c r="TCB7" s="20"/>
      <c r="TCC7" s="20"/>
      <c r="TCD7" s="20"/>
      <c r="TCE7" s="20"/>
      <c r="TCF7" s="20"/>
      <c r="TCG7" s="20"/>
      <c r="TCH7" s="20"/>
      <c r="TCI7" s="20"/>
      <c r="TCJ7" s="20"/>
      <c r="TCK7" s="20"/>
      <c r="TCL7" s="20"/>
      <c r="TCM7" s="20"/>
      <c r="TCN7" s="20"/>
      <c r="TCO7" s="20"/>
      <c r="TCP7" s="20"/>
      <c r="TCQ7" s="20"/>
      <c r="TCR7" s="20"/>
      <c r="TCS7" s="20"/>
      <c r="TCT7" s="20"/>
      <c r="TCU7" s="20"/>
      <c r="TCV7" s="20"/>
      <c r="TCW7" s="20"/>
      <c r="TCX7" s="20"/>
      <c r="TCY7" s="20"/>
      <c r="TCZ7" s="20"/>
      <c r="TDA7" s="20"/>
      <c r="TDB7" s="20"/>
      <c r="TDC7" s="20"/>
      <c r="TDD7" s="20"/>
      <c r="TDE7" s="20"/>
      <c r="TDF7" s="20"/>
      <c r="TDG7" s="20"/>
      <c r="TDH7" s="20"/>
      <c r="TDI7" s="20"/>
      <c r="TDJ7" s="20"/>
      <c r="TDK7" s="20"/>
      <c r="TDL7" s="20"/>
      <c r="TDM7" s="20"/>
      <c r="TDN7" s="20"/>
      <c r="TDO7" s="20"/>
      <c r="TDP7" s="20"/>
      <c r="TDQ7" s="20"/>
      <c r="TDR7" s="20"/>
      <c r="TDS7" s="20"/>
      <c r="TDT7" s="20"/>
      <c r="TDU7" s="20"/>
      <c r="TDV7" s="20"/>
      <c r="TDW7" s="20"/>
      <c r="TDX7" s="20"/>
      <c r="TDY7" s="20"/>
      <c r="TDZ7" s="20"/>
      <c r="TEA7" s="20"/>
      <c r="TEB7" s="20"/>
      <c r="TEC7" s="20"/>
      <c r="TED7" s="20"/>
      <c r="TEE7" s="20"/>
      <c r="TEF7" s="20"/>
      <c r="TEG7" s="20"/>
      <c r="TEH7" s="20"/>
      <c r="TEI7" s="20"/>
      <c r="TEJ7" s="20"/>
      <c r="TEK7" s="20"/>
      <c r="TEL7" s="20"/>
      <c r="TEM7" s="20"/>
      <c r="TEN7" s="20"/>
      <c r="TEO7" s="20"/>
      <c r="TEP7" s="20"/>
      <c r="TEQ7" s="20"/>
      <c r="TER7" s="20"/>
      <c r="TES7" s="20"/>
      <c r="TET7" s="20"/>
      <c r="TEU7" s="20"/>
      <c r="TEV7" s="20"/>
      <c r="TEW7" s="20"/>
      <c r="TEX7" s="20"/>
      <c r="TEY7" s="20"/>
      <c r="TEZ7" s="20"/>
      <c r="TFA7" s="20"/>
      <c r="TFB7" s="20"/>
      <c r="TFC7" s="20"/>
      <c r="TFD7" s="20"/>
      <c r="TFE7" s="20"/>
      <c r="TFF7" s="20"/>
      <c r="TFG7" s="20"/>
      <c r="TFH7" s="20"/>
      <c r="TFI7" s="20"/>
      <c r="TFJ7" s="20"/>
      <c r="TFK7" s="20"/>
      <c r="TFL7" s="20"/>
      <c r="TFM7" s="20"/>
      <c r="TFN7" s="20"/>
      <c r="TFO7" s="20"/>
      <c r="TFP7" s="20"/>
      <c r="TFQ7" s="20"/>
      <c r="TFR7" s="20"/>
      <c r="TFS7" s="20"/>
      <c r="TFT7" s="20"/>
      <c r="TFU7" s="20"/>
      <c r="TFV7" s="20"/>
      <c r="TFW7" s="20"/>
      <c r="TFX7" s="20"/>
      <c r="TFY7" s="20"/>
      <c r="TFZ7" s="20"/>
      <c r="TGA7" s="20"/>
      <c r="TGB7" s="20"/>
      <c r="TGC7" s="20"/>
      <c r="TGD7" s="20"/>
      <c r="TGE7" s="20"/>
      <c r="TGF7" s="20"/>
      <c r="TGG7" s="20"/>
      <c r="TGH7" s="20"/>
      <c r="TGI7" s="20"/>
      <c r="TGJ7" s="20"/>
      <c r="TGK7" s="20"/>
      <c r="TGL7" s="20"/>
      <c r="TGM7" s="20"/>
      <c r="TGN7" s="20"/>
      <c r="TGO7" s="20"/>
      <c r="TGP7" s="20"/>
      <c r="TGQ7" s="20"/>
      <c r="TGR7" s="20"/>
      <c r="TGS7" s="20"/>
      <c r="TGT7" s="20"/>
      <c r="TGU7" s="20"/>
      <c r="TGV7" s="20"/>
      <c r="TGW7" s="20"/>
      <c r="TGX7" s="20"/>
      <c r="TGY7" s="20"/>
      <c r="TGZ7" s="20"/>
      <c r="THA7" s="20"/>
      <c r="THB7" s="20"/>
      <c r="THC7" s="20"/>
      <c r="THD7" s="20"/>
      <c r="THE7" s="20"/>
      <c r="THF7" s="20"/>
      <c r="THG7" s="20"/>
      <c r="THH7" s="20"/>
      <c r="THI7" s="20"/>
      <c r="THJ7" s="20"/>
      <c r="THK7" s="20"/>
      <c r="THL7" s="20"/>
      <c r="THM7" s="20"/>
      <c r="THN7" s="20"/>
      <c r="THO7" s="20"/>
      <c r="THP7" s="20"/>
      <c r="THQ7" s="20"/>
      <c r="THR7" s="20"/>
      <c r="THS7" s="20"/>
      <c r="THT7" s="20"/>
      <c r="THU7" s="20"/>
      <c r="THV7" s="20"/>
      <c r="THW7" s="20"/>
      <c r="THX7" s="20"/>
      <c r="THY7" s="20"/>
      <c r="THZ7" s="20"/>
      <c r="TIA7" s="20"/>
      <c r="TIB7" s="20"/>
      <c r="TIC7" s="20"/>
      <c r="TID7" s="20"/>
      <c r="TIE7" s="20"/>
      <c r="TIF7" s="20"/>
      <c r="TIG7" s="20"/>
      <c r="TIH7" s="20"/>
      <c r="TII7" s="20"/>
      <c r="TIJ7" s="20"/>
      <c r="TIK7" s="20"/>
      <c r="TIL7" s="20"/>
      <c r="TIM7" s="20"/>
      <c r="TIN7" s="20"/>
      <c r="TIO7" s="20"/>
      <c r="TIP7" s="20"/>
      <c r="TIQ7" s="20"/>
      <c r="TIR7" s="20"/>
      <c r="TIS7" s="20"/>
      <c r="TIT7" s="20"/>
      <c r="TIU7" s="20"/>
      <c r="TIV7" s="20"/>
      <c r="TIW7" s="20"/>
      <c r="TIX7" s="20"/>
      <c r="TIY7" s="20"/>
      <c r="TIZ7" s="20"/>
      <c r="TJA7" s="20"/>
      <c r="TJB7" s="20"/>
      <c r="TJC7" s="20"/>
      <c r="TJD7" s="20"/>
      <c r="TJE7" s="20"/>
      <c r="TJF7" s="20"/>
      <c r="TJG7" s="20"/>
      <c r="TJH7" s="20"/>
      <c r="TJI7" s="20"/>
      <c r="TJJ7" s="20"/>
      <c r="TJK7" s="20"/>
      <c r="TJL7" s="20"/>
      <c r="TJM7" s="20"/>
      <c r="TJN7" s="20"/>
      <c r="TJO7" s="20"/>
      <c r="TJP7" s="20"/>
      <c r="TJQ7" s="20"/>
      <c r="TJR7" s="20"/>
      <c r="TJS7" s="20"/>
      <c r="TJT7" s="20"/>
      <c r="TJU7" s="20"/>
      <c r="TJV7" s="20"/>
      <c r="TJW7" s="20"/>
      <c r="TJX7" s="20"/>
      <c r="TJY7" s="20"/>
      <c r="TJZ7" s="20"/>
      <c r="TKA7" s="20"/>
      <c r="TKB7" s="20"/>
      <c r="TKC7" s="20"/>
      <c r="TKD7" s="20"/>
      <c r="TKE7" s="20"/>
      <c r="TKF7" s="20"/>
      <c r="TKG7" s="20"/>
      <c r="TKH7" s="20"/>
      <c r="TKI7" s="20"/>
      <c r="TKJ7" s="20"/>
      <c r="TKK7" s="20"/>
      <c r="TKL7" s="20"/>
      <c r="TKM7" s="20"/>
      <c r="TKN7" s="20"/>
      <c r="TKO7" s="20"/>
      <c r="TKP7" s="20"/>
      <c r="TKQ7" s="20"/>
      <c r="TKR7" s="20"/>
      <c r="TKS7" s="20"/>
      <c r="TKT7" s="20"/>
      <c r="TKU7" s="20"/>
      <c r="TKV7" s="20"/>
      <c r="TKW7" s="20"/>
      <c r="TKX7" s="20"/>
      <c r="TKY7" s="20"/>
      <c r="TKZ7" s="20"/>
      <c r="TLA7" s="20"/>
      <c r="TLB7" s="20"/>
      <c r="TLC7" s="20"/>
      <c r="TLD7" s="20"/>
      <c r="TLE7" s="20"/>
      <c r="TLF7" s="20"/>
      <c r="TLG7" s="20"/>
      <c r="TLH7" s="20"/>
      <c r="TLI7" s="20"/>
      <c r="TLJ7" s="20"/>
      <c r="TLK7" s="20"/>
      <c r="TLL7" s="20"/>
      <c r="TLM7" s="20"/>
      <c r="TLN7" s="20"/>
      <c r="TLO7" s="20"/>
      <c r="TLP7" s="20"/>
      <c r="TLQ7" s="20"/>
      <c r="TLR7" s="20"/>
      <c r="TLS7" s="20"/>
      <c r="TLT7" s="20"/>
      <c r="TLU7" s="20"/>
      <c r="TLV7" s="20"/>
      <c r="TLW7" s="20"/>
      <c r="TLX7" s="20"/>
      <c r="TLY7" s="20"/>
      <c r="TLZ7" s="20"/>
      <c r="TMA7" s="20"/>
      <c r="TMB7" s="20"/>
      <c r="TMC7" s="20"/>
      <c r="TMD7" s="20"/>
      <c r="TME7" s="20"/>
      <c r="TMF7" s="20"/>
      <c r="TMG7" s="20"/>
      <c r="TMH7" s="20"/>
      <c r="TMI7" s="20"/>
      <c r="TMJ7" s="20"/>
      <c r="TMK7" s="20"/>
      <c r="TML7" s="20"/>
      <c r="TMM7" s="20"/>
      <c r="TMN7" s="20"/>
      <c r="TMO7" s="20"/>
      <c r="TMP7" s="20"/>
      <c r="TMQ7" s="20"/>
      <c r="TMR7" s="20"/>
      <c r="TMS7" s="20"/>
      <c r="TMT7" s="20"/>
      <c r="TMU7" s="20"/>
      <c r="TMV7" s="20"/>
      <c r="TMW7" s="20"/>
      <c r="TMX7" s="20"/>
      <c r="TMY7" s="20"/>
      <c r="TMZ7" s="20"/>
      <c r="TNA7" s="20"/>
      <c r="TNB7" s="20"/>
      <c r="TNC7" s="20"/>
      <c r="TND7" s="20"/>
      <c r="TNE7" s="20"/>
      <c r="TNF7" s="20"/>
      <c r="TNG7" s="20"/>
      <c r="TNH7" s="20"/>
      <c r="TNI7" s="20"/>
      <c r="TNJ7" s="20"/>
      <c r="TNK7" s="20"/>
      <c r="TNL7" s="20"/>
      <c r="TNM7" s="20"/>
      <c r="TNN7" s="20"/>
      <c r="TNO7" s="20"/>
      <c r="TNP7" s="20"/>
      <c r="TNQ7" s="20"/>
      <c r="TNR7" s="20"/>
      <c r="TNS7" s="20"/>
      <c r="TNT7" s="20"/>
      <c r="TNU7" s="20"/>
      <c r="TNV7" s="20"/>
      <c r="TNW7" s="20"/>
      <c r="TNX7" s="20"/>
      <c r="TNY7" s="20"/>
      <c r="TNZ7" s="20"/>
      <c r="TOA7" s="20"/>
      <c r="TOB7" s="20"/>
      <c r="TOC7" s="20"/>
      <c r="TOD7" s="20"/>
      <c r="TOE7" s="20"/>
      <c r="TOF7" s="20"/>
      <c r="TOG7" s="20"/>
      <c r="TOH7" s="20"/>
      <c r="TOI7" s="20"/>
      <c r="TOJ7" s="20"/>
      <c r="TOK7" s="20"/>
      <c r="TOL7" s="20"/>
      <c r="TOM7" s="20"/>
      <c r="TON7" s="20"/>
      <c r="TOO7" s="20"/>
      <c r="TOP7" s="20"/>
      <c r="TOQ7" s="20"/>
      <c r="TOR7" s="20"/>
      <c r="TOS7" s="20"/>
      <c r="TOT7" s="20"/>
      <c r="TOU7" s="20"/>
      <c r="TOV7" s="20"/>
      <c r="TOW7" s="20"/>
      <c r="TOX7" s="20"/>
      <c r="TOY7" s="20"/>
      <c r="TOZ7" s="20"/>
      <c r="TPA7" s="20"/>
      <c r="TPB7" s="20"/>
      <c r="TPC7" s="20"/>
      <c r="TPD7" s="20"/>
      <c r="TPE7" s="20"/>
      <c r="TPF7" s="20"/>
      <c r="TPG7" s="20"/>
      <c r="TPH7" s="20"/>
      <c r="TPI7" s="20"/>
      <c r="TPJ7" s="20"/>
      <c r="TPK7" s="20"/>
      <c r="TPL7" s="20"/>
      <c r="TPM7" s="20"/>
      <c r="TPN7" s="20"/>
      <c r="TPO7" s="20"/>
      <c r="TPP7" s="20"/>
      <c r="TPQ7" s="20"/>
      <c r="TPR7" s="20"/>
      <c r="TPS7" s="20"/>
      <c r="TPT7" s="20"/>
      <c r="TPU7" s="20"/>
      <c r="TPV7" s="20"/>
      <c r="TPW7" s="20"/>
      <c r="TPX7" s="20"/>
      <c r="TPY7" s="20"/>
      <c r="TPZ7" s="20"/>
      <c r="TQA7" s="20"/>
      <c r="TQB7" s="20"/>
      <c r="TQC7" s="20"/>
      <c r="TQD7" s="20"/>
      <c r="TQE7" s="20"/>
      <c r="TQF7" s="20"/>
      <c r="TQG7" s="20"/>
      <c r="TQH7" s="20"/>
      <c r="TQI7" s="20"/>
      <c r="TQJ7" s="20"/>
      <c r="TQK7" s="20"/>
      <c r="TQL7" s="20"/>
      <c r="TQM7" s="20"/>
      <c r="TQN7" s="20"/>
      <c r="TQO7" s="20"/>
      <c r="TQP7" s="20"/>
      <c r="TQQ7" s="20"/>
      <c r="TQR7" s="20"/>
      <c r="TQS7" s="20"/>
      <c r="TQT7" s="20"/>
      <c r="TQU7" s="20"/>
      <c r="TQV7" s="20"/>
      <c r="TQW7" s="20"/>
      <c r="TQX7" s="20"/>
      <c r="TQY7" s="20"/>
      <c r="TQZ7" s="20"/>
      <c r="TRA7" s="20"/>
      <c r="TRB7" s="20"/>
      <c r="TRC7" s="20"/>
      <c r="TRD7" s="20"/>
      <c r="TRE7" s="20"/>
      <c r="TRF7" s="20"/>
      <c r="TRG7" s="20"/>
      <c r="TRH7" s="20"/>
      <c r="TRI7" s="20"/>
      <c r="TRJ7" s="20"/>
      <c r="TRK7" s="20"/>
      <c r="TRL7" s="20"/>
      <c r="TRM7" s="20"/>
      <c r="TRN7" s="20"/>
      <c r="TRO7" s="20"/>
      <c r="TRP7" s="20"/>
      <c r="TRQ7" s="20"/>
      <c r="TRR7" s="20"/>
      <c r="TRS7" s="20"/>
      <c r="TRT7" s="20"/>
      <c r="TRU7" s="20"/>
      <c r="TRV7" s="20"/>
      <c r="TRW7" s="20"/>
      <c r="TRX7" s="20"/>
      <c r="TRY7" s="20"/>
      <c r="TRZ7" s="20"/>
      <c r="TSA7" s="20"/>
      <c r="TSB7" s="20"/>
      <c r="TSC7" s="20"/>
      <c r="TSD7" s="20"/>
      <c r="TSE7" s="20"/>
      <c r="TSF7" s="20"/>
      <c r="TSG7" s="20"/>
      <c r="TSH7" s="20"/>
      <c r="TSI7" s="20"/>
      <c r="TSJ7" s="20"/>
      <c r="TSK7" s="20"/>
      <c r="TSL7" s="20"/>
      <c r="TSM7" s="20"/>
      <c r="TSN7" s="20"/>
      <c r="TSO7" s="20"/>
      <c r="TSP7" s="20"/>
      <c r="TSQ7" s="20"/>
      <c r="TSR7" s="20"/>
      <c r="TSS7" s="20"/>
      <c r="TST7" s="20"/>
      <c r="TSU7" s="20"/>
      <c r="TSV7" s="20"/>
      <c r="TSW7" s="20"/>
      <c r="TSX7" s="20"/>
      <c r="TSY7" s="20"/>
      <c r="TSZ7" s="20"/>
      <c r="TTA7" s="20"/>
      <c r="TTB7" s="20"/>
      <c r="TTC7" s="20"/>
      <c r="TTD7" s="20"/>
      <c r="TTE7" s="20"/>
      <c r="TTF7" s="20"/>
      <c r="TTG7" s="20"/>
      <c r="TTH7" s="20"/>
      <c r="TTI7" s="20"/>
      <c r="TTJ7" s="20"/>
      <c r="TTK7" s="20"/>
      <c r="TTL7" s="20"/>
      <c r="TTM7" s="20"/>
      <c r="TTN7" s="20"/>
      <c r="TTO7" s="20"/>
      <c r="TTP7" s="20"/>
      <c r="TTQ7" s="20"/>
      <c r="TTR7" s="20"/>
      <c r="TTS7" s="20"/>
      <c r="TTT7" s="20"/>
      <c r="TTU7" s="20"/>
      <c r="TTV7" s="20"/>
      <c r="TTW7" s="20"/>
      <c r="TTX7" s="20"/>
      <c r="TTY7" s="20"/>
      <c r="TTZ7" s="20"/>
      <c r="TUA7" s="20"/>
      <c r="TUB7" s="20"/>
      <c r="TUC7" s="20"/>
      <c r="TUD7" s="20"/>
      <c r="TUE7" s="20"/>
      <c r="TUF7" s="20"/>
      <c r="TUG7" s="20"/>
      <c r="TUH7" s="20"/>
      <c r="TUI7" s="20"/>
      <c r="TUJ7" s="20"/>
      <c r="TUK7" s="20"/>
      <c r="TUL7" s="20"/>
      <c r="TUM7" s="20"/>
      <c r="TUN7" s="20"/>
      <c r="TUO7" s="20"/>
      <c r="TUP7" s="20"/>
      <c r="TUQ7" s="20"/>
      <c r="TUR7" s="20"/>
      <c r="TUS7" s="20"/>
      <c r="TUT7" s="20"/>
      <c r="TUU7" s="20"/>
      <c r="TUV7" s="20"/>
      <c r="TUW7" s="20"/>
      <c r="TUX7" s="20"/>
      <c r="TUY7" s="20"/>
      <c r="TUZ7" s="20"/>
      <c r="TVA7" s="20"/>
      <c r="TVB7" s="20"/>
      <c r="TVC7" s="20"/>
      <c r="TVD7" s="20"/>
      <c r="TVE7" s="20"/>
      <c r="TVF7" s="20"/>
      <c r="TVG7" s="20"/>
      <c r="TVH7" s="20"/>
      <c r="TVI7" s="20"/>
      <c r="TVJ7" s="20"/>
      <c r="TVK7" s="20"/>
      <c r="TVL7" s="20"/>
      <c r="TVM7" s="20"/>
      <c r="TVN7" s="20"/>
      <c r="TVO7" s="20"/>
      <c r="TVP7" s="20"/>
      <c r="TVQ7" s="20"/>
      <c r="TVR7" s="20"/>
      <c r="TVS7" s="20"/>
      <c r="TVT7" s="20"/>
      <c r="TVU7" s="20"/>
      <c r="TVV7" s="20"/>
      <c r="TVW7" s="20"/>
      <c r="TVX7" s="20"/>
      <c r="TVY7" s="20"/>
      <c r="TVZ7" s="20"/>
      <c r="TWA7" s="20"/>
      <c r="TWB7" s="20"/>
      <c r="TWC7" s="20"/>
      <c r="TWD7" s="20"/>
      <c r="TWE7" s="20"/>
      <c r="TWF7" s="20"/>
      <c r="TWG7" s="20"/>
      <c r="TWH7" s="20"/>
      <c r="TWI7" s="20"/>
      <c r="TWJ7" s="20"/>
      <c r="TWK7" s="20"/>
      <c r="TWL7" s="20"/>
      <c r="TWM7" s="20"/>
      <c r="TWN7" s="20"/>
      <c r="TWO7" s="20"/>
      <c r="TWP7" s="20"/>
      <c r="TWQ7" s="20"/>
      <c r="TWR7" s="20"/>
      <c r="TWS7" s="20"/>
      <c r="TWT7" s="20"/>
      <c r="TWU7" s="20"/>
      <c r="TWV7" s="20"/>
      <c r="TWW7" s="20"/>
      <c r="TWX7" s="20"/>
      <c r="TWY7" s="20"/>
      <c r="TWZ7" s="20"/>
      <c r="TXA7" s="20"/>
      <c r="TXB7" s="20"/>
      <c r="TXC7" s="20"/>
      <c r="TXD7" s="20"/>
      <c r="TXE7" s="20"/>
      <c r="TXF7" s="20"/>
      <c r="TXG7" s="20"/>
      <c r="TXH7" s="20"/>
      <c r="TXI7" s="20"/>
      <c r="TXJ7" s="20"/>
      <c r="TXK7" s="20"/>
      <c r="TXL7" s="20"/>
      <c r="TXM7" s="20"/>
      <c r="TXN7" s="20"/>
      <c r="TXO7" s="20"/>
      <c r="TXP7" s="20"/>
      <c r="TXQ7" s="20"/>
      <c r="TXR7" s="20"/>
      <c r="TXS7" s="20"/>
      <c r="TXT7" s="20"/>
      <c r="TXU7" s="20"/>
      <c r="TXV7" s="20"/>
      <c r="TXW7" s="20"/>
      <c r="TXX7" s="20"/>
      <c r="TXY7" s="20"/>
      <c r="TXZ7" s="20"/>
      <c r="TYA7" s="20"/>
      <c r="TYB7" s="20"/>
      <c r="TYC7" s="20"/>
      <c r="TYD7" s="20"/>
      <c r="TYE7" s="20"/>
      <c r="TYF7" s="20"/>
      <c r="TYG7" s="20"/>
      <c r="TYH7" s="20"/>
      <c r="TYI7" s="20"/>
      <c r="TYJ7" s="20"/>
      <c r="TYK7" s="20"/>
      <c r="TYL7" s="20"/>
      <c r="TYM7" s="20"/>
      <c r="TYN7" s="20"/>
      <c r="TYO7" s="20"/>
      <c r="TYP7" s="20"/>
      <c r="TYQ7" s="20"/>
      <c r="TYR7" s="20"/>
      <c r="TYS7" s="20"/>
      <c r="TYT7" s="20"/>
      <c r="TYU7" s="20"/>
      <c r="TYV7" s="20"/>
      <c r="TYW7" s="20"/>
      <c r="TYX7" s="20"/>
      <c r="TYY7" s="20"/>
      <c r="TYZ7" s="20"/>
      <c r="TZA7" s="20"/>
      <c r="TZB7" s="20"/>
      <c r="TZC7" s="20"/>
      <c r="TZD7" s="20"/>
      <c r="TZE7" s="20"/>
      <c r="TZF7" s="20"/>
      <c r="TZG7" s="20"/>
      <c r="TZH7" s="20"/>
      <c r="TZI7" s="20"/>
      <c r="TZJ7" s="20"/>
      <c r="TZK7" s="20"/>
      <c r="TZL7" s="20"/>
      <c r="TZM7" s="20"/>
      <c r="TZN7" s="20"/>
      <c r="TZO7" s="20"/>
      <c r="TZP7" s="20"/>
      <c r="TZQ7" s="20"/>
      <c r="TZR7" s="20"/>
      <c r="TZS7" s="20"/>
      <c r="TZT7" s="20"/>
      <c r="TZU7" s="20"/>
      <c r="TZV7" s="20"/>
      <c r="TZW7" s="20"/>
      <c r="TZX7" s="20"/>
      <c r="TZY7" s="20"/>
      <c r="TZZ7" s="20"/>
      <c r="UAA7" s="20"/>
      <c r="UAB7" s="20"/>
      <c r="UAC7" s="20"/>
      <c r="UAD7" s="20"/>
      <c r="UAE7" s="20"/>
      <c r="UAF7" s="20"/>
      <c r="UAG7" s="20"/>
      <c r="UAH7" s="20"/>
      <c r="UAI7" s="20"/>
      <c r="UAJ7" s="20"/>
      <c r="UAK7" s="20"/>
      <c r="UAL7" s="20"/>
      <c r="UAM7" s="20"/>
      <c r="UAN7" s="20"/>
      <c r="UAO7" s="20"/>
      <c r="UAP7" s="20"/>
      <c r="UAQ7" s="20"/>
      <c r="UAR7" s="20"/>
      <c r="UAS7" s="20"/>
      <c r="UAT7" s="20"/>
      <c r="UAU7" s="20"/>
      <c r="UAV7" s="20"/>
      <c r="UAW7" s="20"/>
      <c r="UAX7" s="20"/>
      <c r="UAY7" s="20"/>
      <c r="UAZ7" s="20"/>
      <c r="UBA7" s="20"/>
      <c r="UBB7" s="20"/>
      <c r="UBC7" s="20"/>
      <c r="UBD7" s="20"/>
      <c r="UBE7" s="20"/>
      <c r="UBF7" s="20"/>
      <c r="UBG7" s="20"/>
      <c r="UBH7" s="20"/>
      <c r="UBI7" s="20"/>
      <c r="UBJ7" s="20"/>
      <c r="UBK7" s="20"/>
      <c r="UBL7" s="20"/>
      <c r="UBM7" s="20"/>
      <c r="UBN7" s="20"/>
      <c r="UBO7" s="20"/>
      <c r="UBP7" s="20"/>
      <c r="UBQ7" s="20"/>
      <c r="UBR7" s="20"/>
      <c r="UBS7" s="20"/>
      <c r="UBT7" s="20"/>
      <c r="UBU7" s="20"/>
      <c r="UBV7" s="20"/>
      <c r="UBW7" s="20"/>
      <c r="UBX7" s="20"/>
      <c r="UBY7" s="20"/>
      <c r="UBZ7" s="20"/>
      <c r="UCA7" s="20"/>
      <c r="UCB7" s="20"/>
      <c r="UCC7" s="20"/>
      <c r="UCD7" s="20"/>
      <c r="UCE7" s="20"/>
      <c r="UCF7" s="20"/>
      <c r="UCG7" s="20"/>
      <c r="UCH7" s="20"/>
      <c r="UCI7" s="20"/>
      <c r="UCJ7" s="20"/>
      <c r="UCK7" s="20"/>
      <c r="UCL7" s="20"/>
      <c r="UCM7" s="20"/>
      <c r="UCN7" s="20"/>
      <c r="UCO7" s="20"/>
      <c r="UCP7" s="20"/>
      <c r="UCQ7" s="20"/>
      <c r="UCR7" s="20"/>
      <c r="UCS7" s="20"/>
      <c r="UCT7" s="20"/>
      <c r="UCU7" s="20"/>
      <c r="UCV7" s="20"/>
      <c r="UCW7" s="20"/>
      <c r="UCX7" s="20"/>
      <c r="UCY7" s="20"/>
      <c r="UCZ7" s="20"/>
      <c r="UDA7" s="20"/>
      <c r="UDB7" s="20"/>
      <c r="UDC7" s="20"/>
      <c r="UDD7" s="20"/>
      <c r="UDE7" s="20"/>
      <c r="UDF7" s="20"/>
      <c r="UDG7" s="20"/>
      <c r="UDH7" s="20"/>
      <c r="UDI7" s="20"/>
      <c r="UDJ7" s="20"/>
      <c r="UDK7" s="20"/>
      <c r="UDL7" s="20"/>
      <c r="UDM7" s="20"/>
      <c r="UDN7" s="20"/>
      <c r="UDO7" s="20"/>
      <c r="UDP7" s="20"/>
      <c r="UDQ7" s="20"/>
      <c r="UDR7" s="20"/>
      <c r="UDS7" s="20"/>
      <c r="UDT7" s="20"/>
      <c r="UDU7" s="20"/>
      <c r="UDV7" s="20"/>
      <c r="UDW7" s="20"/>
      <c r="UDX7" s="20"/>
      <c r="UDY7" s="20"/>
      <c r="UDZ7" s="20"/>
      <c r="UEA7" s="20"/>
      <c r="UEB7" s="20"/>
      <c r="UEC7" s="20"/>
      <c r="UED7" s="20"/>
      <c r="UEE7" s="20"/>
      <c r="UEF7" s="20"/>
      <c r="UEG7" s="20"/>
      <c r="UEH7" s="20"/>
      <c r="UEI7" s="20"/>
      <c r="UEJ7" s="20"/>
      <c r="UEK7" s="20"/>
      <c r="UEL7" s="20"/>
      <c r="UEM7" s="20"/>
      <c r="UEN7" s="20"/>
      <c r="UEO7" s="20"/>
      <c r="UEP7" s="20"/>
      <c r="UEQ7" s="20"/>
      <c r="UER7" s="20"/>
      <c r="UES7" s="20"/>
      <c r="UET7" s="20"/>
      <c r="UEU7" s="20"/>
      <c r="UEV7" s="20"/>
      <c r="UEW7" s="20"/>
      <c r="UEX7" s="20"/>
      <c r="UEY7" s="20"/>
      <c r="UEZ7" s="20"/>
      <c r="UFA7" s="20"/>
      <c r="UFB7" s="20"/>
      <c r="UFC7" s="20"/>
      <c r="UFD7" s="20"/>
      <c r="UFE7" s="20"/>
      <c r="UFF7" s="20"/>
      <c r="UFG7" s="20"/>
      <c r="UFH7" s="20"/>
      <c r="UFI7" s="20"/>
      <c r="UFJ7" s="20"/>
      <c r="UFK7" s="20"/>
      <c r="UFL7" s="20"/>
      <c r="UFM7" s="20"/>
      <c r="UFN7" s="20"/>
      <c r="UFO7" s="20"/>
      <c r="UFP7" s="20"/>
      <c r="UFQ7" s="20"/>
      <c r="UFR7" s="20"/>
      <c r="UFS7" s="20"/>
      <c r="UFT7" s="20"/>
      <c r="UFU7" s="20"/>
      <c r="UFV7" s="20"/>
      <c r="UFW7" s="20"/>
      <c r="UFX7" s="20"/>
      <c r="UFY7" s="20"/>
      <c r="UFZ7" s="20"/>
      <c r="UGA7" s="20"/>
      <c r="UGB7" s="20"/>
      <c r="UGC7" s="20"/>
      <c r="UGD7" s="20"/>
      <c r="UGE7" s="20"/>
      <c r="UGF7" s="20"/>
      <c r="UGG7" s="20"/>
      <c r="UGH7" s="20"/>
      <c r="UGI7" s="20"/>
      <c r="UGJ7" s="20"/>
      <c r="UGK7" s="20"/>
      <c r="UGL7" s="20"/>
      <c r="UGM7" s="20"/>
      <c r="UGN7" s="20"/>
      <c r="UGO7" s="20"/>
      <c r="UGP7" s="20"/>
      <c r="UGQ7" s="20"/>
      <c r="UGR7" s="20"/>
      <c r="UGS7" s="20"/>
      <c r="UGT7" s="20"/>
      <c r="UGU7" s="20"/>
      <c r="UGV7" s="20"/>
      <c r="UGW7" s="20"/>
      <c r="UGX7" s="20"/>
      <c r="UGY7" s="20"/>
      <c r="UGZ7" s="20"/>
      <c r="UHA7" s="20"/>
      <c r="UHB7" s="20"/>
      <c r="UHC7" s="20"/>
      <c r="UHD7" s="20"/>
      <c r="UHE7" s="20"/>
      <c r="UHF7" s="20"/>
      <c r="UHG7" s="20"/>
      <c r="UHH7" s="20"/>
      <c r="UHI7" s="20"/>
      <c r="UHJ7" s="20"/>
      <c r="UHK7" s="20"/>
      <c r="UHL7" s="20"/>
      <c r="UHM7" s="20"/>
      <c r="UHN7" s="20"/>
      <c r="UHO7" s="20"/>
      <c r="UHP7" s="20"/>
      <c r="UHQ7" s="20"/>
      <c r="UHR7" s="20"/>
      <c r="UHS7" s="20"/>
      <c r="UHT7" s="20"/>
      <c r="UHU7" s="20"/>
      <c r="UHV7" s="20"/>
      <c r="UHW7" s="20"/>
      <c r="UHX7" s="20"/>
      <c r="UHY7" s="20"/>
      <c r="UHZ7" s="20"/>
      <c r="UIA7" s="20"/>
      <c r="UIB7" s="20"/>
      <c r="UIC7" s="20"/>
      <c r="UID7" s="20"/>
      <c r="UIE7" s="20"/>
      <c r="UIF7" s="20"/>
      <c r="UIG7" s="20"/>
      <c r="UIH7" s="20"/>
      <c r="UII7" s="20"/>
      <c r="UIJ7" s="20"/>
      <c r="UIK7" s="20"/>
      <c r="UIL7" s="20"/>
      <c r="UIM7" s="20"/>
      <c r="UIN7" s="20"/>
      <c r="UIO7" s="20"/>
      <c r="UIP7" s="20"/>
      <c r="UIQ7" s="20"/>
      <c r="UIR7" s="20"/>
      <c r="UIS7" s="20"/>
      <c r="UIT7" s="20"/>
      <c r="UIU7" s="20"/>
      <c r="UIV7" s="20"/>
      <c r="UIW7" s="20"/>
      <c r="UIX7" s="20"/>
      <c r="UIY7" s="20"/>
      <c r="UIZ7" s="20"/>
      <c r="UJA7" s="20"/>
      <c r="UJB7" s="20"/>
      <c r="UJC7" s="20"/>
      <c r="UJD7" s="20"/>
      <c r="UJE7" s="20"/>
      <c r="UJF7" s="20"/>
      <c r="UJG7" s="20"/>
      <c r="UJH7" s="20"/>
      <c r="UJI7" s="20"/>
      <c r="UJJ7" s="20"/>
      <c r="UJK7" s="20"/>
      <c r="UJL7" s="20"/>
      <c r="UJM7" s="20"/>
      <c r="UJN7" s="20"/>
      <c r="UJO7" s="20"/>
      <c r="UJP7" s="20"/>
      <c r="UJQ7" s="20"/>
      <c r="UJR7" s="20"/>
      <c r="UJS7" s="20"/>
      <c r="UJT7" s="20"/>
      <c r="UJU7" s="20"/>
      <c r="UJV7" s="20"/>
      <c r="UJW7" s="20"/>
      <c r="UJX7" s="20"/>
      <c r="UJY7" s="20"/>
      <c r="UJZ7" s="20"/>
      <c r="UKA7" s="20"/>
      <c r="UKB7" s="20"/>
      <c r="UKC7" s="20"/>
      <c r="UKD7" s="20"/>
      <c r="UKE7" s="20"/>
      <c r="UKF7" s="20"/>
      <c r="UKG7" s="20"/>
      <c r="UKH7" s="20"/>
      <c r="UKI7" s="20"/>
      <c r="UKJ7" s="20"/>
      <c r="UKK7" s="20"/>
      <c r="UKL7" s="20"/>
      <c r="UKM7" s="20"/>
      <c r="UKN7" s="20"/>
      <c r="UKO7" s="20"/>
      <c r="UKP7" s="20"/>
      <c r="UKQ7" s="20"/>
      <c r="UKR7" s="20"/>
      <c r="UKS7" s="20"/>
      <c r="UKT7" s="20"/>
      <c r="UKU7" s="20"/>
      <c r="UKV7" s="20"/>
      <c r="UKW7" s="20"/>
      <c r="UKX7" s="20"/>
      <c r="UKY7" s="20"/>
      <c r="UKZ7" s="20"/>
      <c r="ULA7" s="20"/>
      <c r="ULB7" s="20"/>
      <c r="ULC7" s="20"/>
      <c r="ULD7" s="20"/>
      <c r="ULE7" s="20"/>
      <c r="ULF7" s="20"/>
      <c r="ULG7" s="20"/>
      <c r="ULH7" s="20"/>
      <c r="ULI7" s="20"/>
      <c r="ULJ7" s="20"/>
      <c r="ULK7" s="20"/>
      <c r="ULL7" s="20"/>
      <c r="ULM7" s="20"/>
      <c r="ULN7" s="20"/>
      <c r="ULO7" s="20"/>
      <c r="ULP7" s="20"/>
      <c r="ULQ7" s="20"/>
      <c r="ULR7" s="20"/>
      <c r="ULS7" s="20"/>
      <c r="ULT7" s="20"/>
      <c r="ULU7" s="20"/>
      <c r="ULV7" s="20"/>
      <c r="ULW7" s="20"/>
      <c r="ULX7" s="20"/>
      <c r="ULY7" s="20"/>
      <c r="ULZ7" s="20"/>
      <c r="UMA7" s="20"/>
      <c r="UMB7" s="20"/>
      <c r="UMC7" s="20"/>
      <c r="UMD7" s="20"/>
      <c r="UME7" s="20"/>
      <c r="UMF7" s="20"/>
      <c r="UMG7" s="20"/>
      <c r="UMH7" s="20"/>
      <c r="UMI7" s="20"/>
      <c r="UMJ7" s="20"/>
      <c r="UMK7" s="20"/>
      <c r="UML7" s="20"/>
      <c r="UMM7" s="20"/>
      <c r="UMN7" s="20"/>
      <c r="UMO7" s="20"/>
      <c r="UMP7" s="20"/>
      <c r="UMQ7" s="20"/>
      <c r="UMR7" s="20"/>
      <c r="UMS7" s="20"/>
      <c r="UMT7" s="20"/>
      <c r="UMU7" s="20"/>
      <c r="UMV7" s="20"/>
      <c r="UMW7" s="20"/>
      <c r="UMX7" s="20"/>
      <c r="UMY7" s="20"/>
      <c r="UMZ7" s="20"/>
      <c r="UNA7" s="20"/>
      <c r="UNB7" s="20"/>
      <c r="UNC7" s="20"/>
      <c r="UND7" s="20"/>
      <c r="UNE7" s="20"/>
      <c r="UNF7" s="20"/>
      <c r="UNG7" s="20"/>
      <c r="UNH7" s="20"/>
      <c r="UNI7" s="20"/>
      <c r="UNJ7" s="20"/>
      <c r="UNK7" s="20"/>
      <c r="UNL7" s="20"/>
      <c r="UNM7" s="20"/>
      <c r="UNN7" s="20"/>
      <c r="UNO7" s="20"/>
      <c r="UNP7" s="20"/>
      <c r="UNQ7" s="20"/>
      <c r="UNR7" s="20"/>
      <c r="UNS7" s="20"/>
      <c r="UNT7" s="20"/>
      <c r="UNU7" s="20"/>
      <c r="UNV7" s="20"/>
      <c r="UNW7" s="20"/>
      <c r="UNX7" s="20"/>
      <c r="UNY7" s="20"/>
      <c r="UNZ7" s="20"/>
      <c r="UOA7" s="20"/>
      <c r="UOB7" s="20"/>
      <c r="UOC7" s="20"/>
      <c r="UOD7" s="20"/>
      <c r="UOE7" s="20"/>
      <c r="UOF7" s="20"/>
      <c r="UOG7" s="20"/>
      <c r="UOH7" s="20"/>
      <c r="UOI7" s="20"/>
      <c r="UOJ7" s="20"/>
      <c r="UOK7" s="20"/>
      <c r="UOL7" s="20"/>
      <c r="UOM7" s="20"/>
      <c r="UON7" s="20"/>
      <c r="UOO7" s="20"/>
      <c r="UOP7" s="20"/>
      <c r="UOQ7" s="20"/>
      <c r="UOR7" s="20"/>
      <c r="UOS7" s="20"/>
      <c r="UOT7" s="20"/>
      <c r="UOU7" s="20"/>
      <c r="UOV7" s="20"/>
      <c r="UOW7" s="20"/>
      <c r="UOX7" s="20"/>
      <c r="UOY7" s="20"/>
      <c r="UOZ7" s="20"/>
      <c r="UPA7" s="20"/>
      <c r="UPB7" s="20"/>
      <c r="UPC7" s="20"/>
      <c r="UPD7" s="20"/>
      <c r="UPE7" s="20"/>
      <c r="UPF7" s="20"/>
      <c r="UPG7" s="20"/>
      <c r="UPH7" s="20"/>
      <c r="UPI7" s="20"/>
      <c r="UPJ7" s="20"/>
      <c r="UPK7" s="20"/>
      <c r="UPL7" s="20"/>
      <c r="UPM7" s="20"/>
      <c r="UPN7" s="20"/>
      <c r="UPO7" s="20"/>
      <c r="UPP7" s="20"/>
      <c r="UPQ7" s="20"/>
      <c r="UPR7" s="20"/>
      <c r="UPS7" s="20"/>
      <c r="UPT7" s="20"/>
      <c r="UPU7" s="20"/>
      <c r="UPV7" s="20"/>
      <c r="UPW7" s="20"/>
      <c r="UPX7" s="20"/>
      <c r="UPY7" s="20"/>
      <c r="UPZ7" s="20"/>
      <c r="UQA7" s="20"/>
      <c r="UQB7" s="20"/>
      <c r="UQC7" s="20"/>
      <c r="UQD7" s="20"/>
      <c r="UQE7" s="20"/>
      <c r="UQF7" s="20"/>
      <c r="UQG7" s="20"/>
      <c r="UQH7" s="20"/>
      <c r="UQI7" s="20"/>
      <c r="UQJ7" s="20"/>
      <c r="UQK7" s="20"/>
      <c r="UQL7" s="20"/>
      <c r="UQM7" s="20"/>
      <c r="UQN7" s="20"/>
      <c r="UQO7" s="20"/>
      <c r="UQP7" s="20"/>
      <c r="UQQ7" s="20"/>
      <c r="UQR7" s="20"/>
      <c r="UQS7" s="20"/>
      <c r="UQT7" s="20"/>
      <c r="UQU7" s="20"/>
      <c r="UQV7" s="20"/>
      <c r="UQW7" s="20"/>
      <c r="UQX7" s="20"/>
      <c r="UQY7" s="20"/>
      <c r="UQZ7" s="20"/>
      <c r="URA7" s="20"/>
      <c r="URB7" s="20"/>
      <c r="URC7" s="20"/>
      <c r="URD7" s="20"/>
      <c r="URE7" s="20"/>
      <c r="URF7" s="20"/>
      <c r="URG7" s="20"/>
      <c r="URH7" s="20"/>
      <c r="URI7" s="20"/>
      <c r="URJ7" s="20"/>
      <c r="URK7" s="20"/>
      <c r="URL7" s="20"/>
      <c r="URM7" s="20"/>
      <c r="URN7" s="20"/>
      <c r="URO7" s="20"/>
      <c r="URP7" s="20"/>
      <c r="URQ7" s="20"/>
      <c r="URR7" s="20"/>
      <c r="URS7" s="20"/>
      <c r="URT7" s="20"/>
      <c r="URU7" s="20"/>
      <c r="URV7" s="20"/>
      <c r="URW7" s="20"/>
      <c r="URX7" s="20"/>
      <c r="URY7" s="20"/>
      <c r="URZ7" s="20"/>
      <c r="USA7" s="20"/>
      <c r="USB7" s="20"/>
      <c r="USC7" s="20"/>
      <c r="USD7" s="20"/>
      <c r="USE7" s="20"/>
      <c r="USF7" s="20"/>
      <c r="USG7" s="20"/>
      <c r="USH7" s="20"/>
      <c r="USI7" s="20"/>
      <c r="USJ7" s="20"/>
      <c r="USK7" s="20"/>
      <c r="USL7" s="20"/>
      <c r="USM7" s="20"/>
      <c r="USN7" s="20"/>
      <c r="USO7" s="20"/>
      <c r="USP7" s="20"/>
      <c r="USQ7" s="20"/>
      <c r="USR7" s="20"/>
      <c r="USS7" s="20"/>
      <c r="UST7" s="20"/>
      <c r="USU7" s="20"/>
      <c r="USV7" s="20"/>
      <c r="USW7" s="20"/>
      <c r="USX7" s="20"/>
      <c r="USY7" s="20"/>
      <c r="USZ7" s="20"/>
      <c r="UTA7" s="20"/>
      <c r="UTB7" s="20"/>
      <c r="UTC7" s="20"/>
      <c r="UTD7" s="20"/>
      <c r="UTE7" s="20"/>
      <c r="UTF7" s="20"/>
      <c r="UTG7" s="20"/>
      <c r="UTH7" s="20"/>
      <c r="UTI7" s="20"/>
      <c r="UTJ7" s="20"/>
      <c r="UTK7" s="20"/>
      <c r="UTL7" s="20"/>
      <c r="UTM7" s="20"/>
      <c r="UTN7" s="20"/>
      <c r="UTO7" s="20"/>
      <c r="UTP7" s="20"/>
      <c r="UTQ7" s="20"/>
      <c r="UTR7" s="20"/>
      <c r="UTS7" s="20"/>
      <c r="UTT7" s="20"/>
      <c r="UTU7" s="20"/>
      <c r="UTV7" s="20"/>
      <c r="UTW7" s="20"/>
      <c r="UTX7" s="20"/>
      <c r="UTY7" s="20"/>
      <c r="UTZ7" s="20"/>
      <c r="UUA7" s="20"/>
      <c r="UUB7" s="20"/>
      <c r="UUC7" s="20"/>
      <c r="UUD7" s="20"/>
      <c r="UUE7" s="20"/>
      <c r="UUF7" s="20"/>
      <c r="UUG7" s="20"/>
      <c r="UUH7" s="20"/>
      <c r="UUI7" s="20"/>
      <c r="UUJ7" s="20"/>
      <c r="UUK7" s="20"/>
      <c r="UUL7" s="20"/>
      <c r="UUM7" s="20"/>
      <c r="UUN7" s="20"/>
      <c r="UUO7" s="20"/>
      <c r="UUP7" s="20"/>
      <c r="UUQ7" s="20"/>
      <c r="UUR7" s="20"/>
      <c r="UUS7" s="20"/>
      <c r="UUT7" s="20"/>
      <c r="UUU7" s="20"/>
      <c r="UUV7" s="20"/>
      <c r="UUW7" s="20"/>
      <c r="UUX7" s="20"/>
      <c r="UUY7" s="20"/>
      <c r="UUZ7" s="20"/>
      <c r="UVA7" s="20"/>
      <c r="UVB7" s="20"/>
      <c r="UVC7" s="20"/>
      <c r="UVD7" s="20"/>
      <c r="UVE7" s="20"/>
      <c r="UVF7" s="20"/>
      <c r="UVG7" s="20"/>
      <c r="UVH7" s="20"/>
      <c r="UVI7" s="20"/>
      <c r="UVJ7" s="20"/>
      <c r="UVK7" s="20"/>
      <c r="UVL7" s="20"/>
      <c r="UVM7" s="20"/>
      <c r="UVN7" s="20"/>
      <c r="UVO7" s="20"/>
      <c r="UVP7" s="20"/>
      <c r="UVQ7" s="20"/>
      <c r="UVR7" s="20"/>
      <c r="UVS7" s="20"/>
      <c r="UVT7" s="20"/>
      <c r="UVU7" s="20"/>
      <c r="UVV7" s="20"/>
      <c r="UVW7" s="20"/>
      <c r="UVX7" s="20"/>
      <c r="UVY7" s="20"/>
      <c r="UVZ7" s="20"/>
      <c r="UWA7" s="20"/>
      <c r="UWB7" s="20"/>
      <c r="UWC7" s="20"/>
      <c r="UWD7" s="20"/>
      <c r="UWE7" s="20"/>
      <c r="UWF7" s="20"/>
      <c r="UWG7" s="20"/>
      <c r="UWH7" s="20"/>
      <c r="UWI7" s="20"/>
      <c r="UWJ7" s="20"/>
      <c r="UWK7" s="20"/>
      <c r="UWL7" s="20"/>
      <c r="UWM7" s="20"/>
      <c r="UWN7" s="20"/>
      <c r="UWO7" s="20"/>
      <c r="UWP7" s="20"/>
      <c r="UWQ7" s="20"/>
      <c r="UWR7" s="20"/>
      <c r="UWS7" s="20"/>
      <c r="UWT7" s="20"/>
      <c r="UWU7" s="20"/>
      <c r="UWV7" s="20"/>
      <c r="UWW7" s="20"/>
      <c r="UWX7" s="20"/>
      <c r="UWY7" s="20"/>
      <c r="UWZ7" s="20"/>
      <c r="UXA7" s="20"/>
      <c r="UXB7" s="20"/>
      <c r="UXC7" s="20"/>
      <c r="UXD7" s="20"/>
      <c r="UXE7" s="20"/>
      <c r="UXF7" s="20"/>
      <c r="UXG7" s="20"/>
      <c r="UXH7" s="20"/>
      <c r="UXI7" s="20"/>
      <c r="UXJ7" s="20"/>
      <c r="UXK7" s="20"/>
      <c r="UXL7" s="20"/>
      <c r="UXM7" s="20"/>
      <c r="UXN7" s="20"/>
      <c r="UXO7" s="20"/>
      <c r="UXP7" s="20"/>
      <c r="UXQ7" s="20"/>
      <c r="UXR7" s="20"/>
      <c r="UXS7" s="20"/>
      <c r="UXT7" s="20"/>
      <c r="UXU7" s="20"/>
      <c r="UXV7" s="20"/>
      <c r="UXW7" s="20"/>
      <c r="UXX7" s="20"/>
      <c r="UXY7" s="20"/>
      <c r="UXZ7" s="20"/>
      <c r="UYA7" s="20"/>
      <c r="UYB7" s="20"/>
      <c r="UYC7" s="20"/>
      <c r="UYD7" s="20"/>
      <c r="UYE7" s="20"/>
      <c r="UYF7" s="20"/>
      <c r="UYG7" s="20"/>
      <c r="UYH7" s="20"/>
      <c r="UYI7" s="20"/>
      <c r="UYJ7" s="20"/>
      <c r="UYK7" s="20"/>
      <c r="UYL7" s="20"/>
      <c r="UYM7" s="20"/>
      <c r="UYN7" s="20"/>
      <c r="UYO7" s="20"/>
      <c r="UYP7" s="20"/>
      <c r="UYQ7" s="20"/>
      <c r="UYR7" s="20"/>
      <c r="UYS7" s="20"/>
      <c r="UYT7" s="20"/>
      <c r="UYU7" s="20"/>
      <c r="UYV7" s="20"/>
      <c r="UYW7" s="20"/>
      <c r="UYX7" s="20"/>
      <c r="UYY7" s="20"/>
      <c r="UYZ7" s="20"/>
      <c r="UZA7" s="20"/>
      <c r="UZB7" s="20"/>
      <c r="UZC7" s="20"/>
      <c r="UZD7" s="20"/>
      <c r="UZE7" s="20"/>
      <c r="UZF7" s="20"/>
      <c r="UZG7" s="20"/>
      <c r="UZH7" s="20"/>
      <c r="UZI7" s="20"/>
      <c r="UZJ7" s="20"/>
      <c r="UZK7" s="20"/>
      <c r="UZL7" s="20"/>
      <c r="UZM7" s="20"/>
      <c r="UZN7" s="20"/>
      <c r="UZO7" s="20"/>
      <c r="UZP7" s="20"/>
      <c r="UZQ7" s="20"/>
      <c r="UZR7" s="20"/>
      <c r="UZS7" s="20"/>
      <c r="UZT7" s="20"/>
      <c r="UZU7" s="20"/>
      <c r="UZV7" s="20"/>
      <c r="UZW7" s="20"/>
      <c r="UZX7" s="20"/>
      <c r="UZY7" s="20"/>
      <c r="UZZ7" s="20"/>
      <c r="VAA7" s="20"/>
      <c r="VAB7" s="20"/>
      <c r="VAC7" s="20"/>
      <c r="VAD7" s="20"/>
      <c r="VAE7" s="20"/>
      <c r="VAF7" s="20"/>
      <c r="VAG7" s="20"/>
      <c r="VAH7" s="20"/>
      <c r="VAI7" s="20"/>
      <c r="VAJ7" s="20"/>
      <c r="VAK7" s="20"/>
      <c r="VAL7" s="20"/>
      <c r="VAM7" s="20"/>
      <c r="VAN7" s="20"/>
      <c r="VAO7" s="20"/>
      <c r="VAP7" s="20"/>
      <c r="VAQ7" s="20"/>
      <c r="VAR7" s="20"/>
      <c r="VAS7" s="20"/>
      <c r="VAT7" s="20"/>
      <c r="VAU7" s="20"/>
      <c r="VAV7" s="20"/>
      <c r="VAW7" s="20"/>
      <c r="VAX7" s="20"/>
      <c r="VAY7" s="20"/>
      <c r="VAZ7" s="20"/>
      <c r="VBA7" s="20"/>
      <c r="VBB7" s="20"/>
      <c r="VBC7" s="20"/>
      <c r="VBD7" s="20"/>
      <c r="VBE7" s="20"/>
      <c r="VBF7" s="20"/>
      <c r="VBG7" s="20"/>
      <c r="VBH7" s="20"/>
      <c r="VBI7" s="20"/>
      <c r="VBJ7" s="20"/>
      <c r="VBK7" s="20"/>
      <c r="VBL7" s="20"/>
      <c r="VBM7" s="20"/>
      <c r="VBN7" s="20"/>
      <c r="VBO7" s="20"/>
      <c r="VBP7" s="20"/>
      <c r="VBQ7" s="20"/>
      <c r="VBR7" s="20"/>
      <c r="VBS7" s="20"/>
      <c r="VBT7" s="20"/>
      <c r="VBU7" s="20"/>
      <c r="VBV7" s="20"/>
      <c r="VBW7" s="20"/>
      <c r="VBX7" s="20"/>
      <c r="VBY7" s="20"/>
      <c r="VBZ7" s="20"/>
      <c r="VCA7" s="20"/>
      <c r="VCB7" s="20"/>
      <c r="VCC7" s="20"/>
      <c r="VCD7" s="20"/>
      <c r="VCE7" s="20"/>
      <c r="VCF7" s="20"/>
      <c r="VCG7" s="20"/>
      <c r="VCH7" s="20"/>
      <c r="VCI7" s="20"/>
      <c r="VCJ7" s="20"/>
      <c r="VCK7" s="20"/>
      <c r="VCL7" s="20"/>
      <c r="VCM7" s="20"/>
      <c r="VCN7" s="20"/>
      <c r="VCO7" s="20"/>
      <c r="VCP7" s="20"/>
      <c r="VCQ7" s="20"/>
      <c r="VCR7" s="20"/>
      <c r="VCS7" s="20"/>
      <c r="VCT7" s="20"/>
      <c r="VCU7" s="20"/>
      <c r="VCV7" s="20"/>
      <c r="VCW7" s="20"/>
      <c r="VCX7" s="20"/>
      <c r="VCY7" s="20"/>
      <c r="VCZ7" s="20"/>
      <c r="VDA7" s="20"/>
      <c r="VDB7" s="20"/>
      <c r="VDC7" s="20"/>
      <c r="VDD7" s="20"/>
      <c r="VDE7" s="20"/>
      <c r="VDF7" s="20"/>
      <c r="VDG7" s="20"/>
      <c r="VDH7" s="20"/>
      <c r="VDI7" s="20"/>
      <c r="VDJ7" s="20"/>
      <c r="VDK7" s="20"/>
      <c r="VDL7" s="20"/>
      <c r="VDM7" s="20"/>
      <c r="VDN7" s="20"/>
      <c r="VDO7" s="20"/>
      <c r="VDP7" s="20"/>
      <c r="VDQ7" s="20"/>
      <c r="VDR7" s="20"/>
      <c r="VDS7" s="20"/>
      <c r="VDT7" s="20"/>
      <c r="VDU7" s="20"/>
      <c r="VDV7" s="20"/>
      <c r="VDW7" s="20"/>
      <c r="VDX7" s="20"/>
      <c r="VDY7" s="20"/>
      <c r="VDZ7" s="20"/>
      <c r="VEA7" s="20"/>
      <c r="VEB7" s="20"/>
      <c r="VEC7" s="20"/>
      <c r="VED7" s="20"/>
      <c r="VEE7" s="20"/>
      <c r="VEF7" s="20"/>
      <c r="VEG7" s="20"/>
      <c r="VEH7" s="20"/>
      <c r="VEI7" s="20"/>
      <c r="VEJ7" s="20"/>
      <c r="VEK7" s="20"/>
      <c r="VEL7" s="20"/>
      <c r="VEM7" s="20"/>
      <c r="VEN7" s="20"/>
      <c r="VEO7" s="20"/>
      <c r="VEP7" s="20"/>
      <c r="VEQ7" s="20"/>
      <c r="VER7" s="20"/>
      <c r="VES7" s="20"/>
      <c r="VET7" s="20"/>
      <c r="VEU7" s="20"/>
      <c r="VEV7" s="20"/>
      <c r="VEW7" s="20"/>
      <c r="VEX7" s="20"/>
      <c r="VEY7" s="20"/>
      <c r="VEZ7" s="20"/>
      <c r="VFA7" s="20"/>
      <c r="VFB7" s="20"/>
      <c r="VFC7" s="20"/>
      <c r="VFD7" s="20"/>
      <c r="VFE7" s="20"/>
      <c r="VFF7" s="20"/>
      <c r="VFG7" s="20"/>
      <c r="VFH7" s="20"/>
      <c r="VFI7" s="20"/>
      <c r="VFJ7" s="20"/>
      <c r="VFK7" s="20"/>
      <c r="VFL7" s="20"/>
      <c r="VFM7" s="20"/>
      <c r="VFN7" s="20"/>
      <c r="VFO7" s="20"/>
      <c r="VFP7" s="20"/>
      <c r="VFQ7" s="20"/>
      <c r="VFR7" s="20"/>
      <c r="VFS7" s="20"/>
      <c r="VFT7" s="20"/>
      <c r="VFU7" s="20"/>
      <c r="VFV7" s="20"/>
      <c r="VFW7" s="20"/>
      <c r="VFX7" s="20"/>
      <c r="VFY7" s="20"/>
      <c r="VFZ7" s="20"/>
      <c r="VGA7" s="20"/>
      <c r="VGB7" s="20"/>
      <c r="VGC7" s="20"/>
      <c r="VGD7" s="20"/>
      <c r="VGE7" s="20"/>
      <c r="VGF7" s="20"/>
      <c r="VGG7" s="20"/>
      <c r="VGH7" s="20"/>
      <c r="VGI7" s="20"/>
      <c r="VGJ7" s="20"/>
      <c r="VGK7" s="20"/>
      <c r="VGL7" s="20"/>
      <c r="VGM7" s="20"/>
      <c r="VGN7" s="20"/>
      <c r="VGO7" s="20"/>
      <c r="VGP7" s="20"/>
      <c r="VGQ7" s="20"/>
      <c r="VGR7" s="20"/>
      <c r="VGS7" s="20"/>
      <c r="VGT7" s="20"/>
      <c r="VGU7" s="20"/>
      <c r="VGV7" s="20"/>
      <c r="VGW7" s="20"/>
      <c r="VGX7" s="20"/>
      <c r="VGY7" s="20"/>
      <c r="VGZ7" s="20"/>
      <c r="VHA7" s="20"/>
      <c r="VHB7" s="20"/>
      <c r="VHC7" s="20"/>
      <c r="VHD7" s="20"/>
      <c r="VHE7" s="20"/>
      <c r="VHF7" s="20"/>
      <c r="VHG7" s="20"/>
      <c r="VHH7" s="20"/>
      <c r="VHI7" s="20"/>
      <c r="VHJ7" s="20"/>
      <c r="VHK7" s="20"/>
      <c r="VHL7" s="20"/>
      <c r="VHM7" s="20"/>
      <c r="VHN7" s="20"/>
      <c r="VHO7" s="20"/>
      <c r="VHP7" s="20"/>
      <c r="VHQ7" s="20"/>
      <c r="VHR7" s="20"/>
      <c r="VHS7" s="20"/>
      <c r="VHT7" s="20"/>
      <c r="VHU7" s="20"/>
      <c r="VHV7" s="20"/>
      <c r="VHW7" s="20"/>
      <c r="VHX7" s="20"/>
      <c r="VHY7" s="20"/>
      <c r="VHZ7" s="20"/>
      <c r="VIA7" s="20"/>
      <c r="VIB7" s="20"/>
      <c r="VIC7" s="20"/>
      <c r="VID7" s="20"/>
      <c r="VIE7" s="20"/>
      <c r="VIF7" s="20"/>
      <c r="VIG7" s="20"/>
      <c r="VIH7" s="20"/>
      <c r="VII7" s="20"/>
      <c r="VIJ7" s="20"/>
      <c r="VIK7" s="20"/>
      <c r="VIL7" s="20"/>
      <c r="VIM7" s="20"/>
      <c r="VIN7" s="20"/>
      <c r="VIO7" s="20"/>
      <c r="VIP7" s="20"/>
      <c r="VIQ7" s="20"/>
      <c r="VIR7" s="20"/>
      <c r="VIS7" s="20"/>
      <c r="VIT7" s="20"/>
      <c r="VIU7" s="20"/>
      <c r="VIV7" s="20"/>
      <c r="VIW7" s="20"/>
      <c r="VIX7" s="20"/>
      <c r="VIY7" s="20"/>
      <c r="VIZ7" s="20"/>
      <c r="VJA7" s="20"/>
      <c r="VJB7" s="20"/>
      <c r="VJC7" s="20"/>
      <c r="VJD7" s="20"/>
      <c r="VJE7" s="20"/>
      <c r="VJF7" s="20"/>
      <c r="VJG7" s="20"/>
      <c r="VJH7" s="20"/>
      <c r="VJI7" s="20"/>
      <c r="VJJ7" s="20"/>
      <c r="VJK7" s="20"/>
      <c r="VJL7" s="20"/>
      <c r="VJM7" s="20"/>
      <c r="VJN7" s="20"/>
      <c r="VJO7" s="20"/>
      <c r="VJP7" s="20"/>
      <c r="VJQ7" s="20"/>
      <c r="VJR7" s="20"/>
      <c r="VJS7" s="20"/>
      <c r="VJT7" s="20"/>
      <c r="VJU7" s="20"/>
      <c r="VJV7" s="20"/>
      <c r="VJW7" s="20"/>
      <c r="VJX7" s="20"/>
      <c r="VJY7" s="20"/>
      <c r="VJZ7" s="20"/>
      <c r="VKA7" s="20"/>
      <c r="VKB7" s="20"/>
      <c r="VKC7" s="20"/>
      <c r="VKD7" s="20"/>
      <c r="VKE7" s="20"/>
      <c r="VKF7" s="20"/>
      <c r="VKG7" s="20"/>
      <c r="VKH7" s="20"/>
      <c r="VKI7" s="20"/>
      <c r="VKJ7" s="20"/>
      <c r="VKK7" s="20"/>
      <c r="VKL7" s="20"/>
      <c r="VKM7" s="20"/>
      <c r="VKN7" s="20"/>
      <c r="VKO7" s="20"/>
      <c r="VKP7" s="20"/>
      <c r="VKQ7" s="20"/>
      <c r="VKR7" s="20"/>
      <c r="VKS7" s="20"/>
      <c r="VKT7" s="20"/>
      <c r="VKU7" s="20"/>
      <c r="VKV7" s="20"/>
      <c r="VKW7" s="20"/>
      <c r="VKX7" s="20"/>
      <c r="VKY7" s="20"/>
      <c r="VKZ7" s="20"/>
      <c r="VLA7" s="20"/>
      <c r="VLB7" s="20"/>
      <c r="VLC7" s="20"/>
      <c r="VLD7" s="20"/>
      <c r="VLE7" s="20"/>
      <c r="VLF7" s="20"/>
      <c r="VLG7" s="20"/>
      <c r="VLH7" s="20"/>
      <c r="VLI7" s="20"/>
      <c r="VLJ7" s="20"/>
      <c r="VLK7" s="20"/>
      <c r="VLL7" s="20"/>
      <c r="VLM7" s="20"/>
      <c r="VLN7" s="20"/>
      <c r="VLO7" s="20"/>
      <c r="VLP7" s="20"/>
      <c r="VLQ7" s="20"/>
      <c r="VLR7" s="20"/>
      <c r="VLS7" s="20"/>
      <c r="VLT7" s="20"/>
      <c r="VLU7" s="20"/>
      <c r="VLV7" s="20"/>
      <c r="VLW7" s="20"/>
      <c r="VLX7" s="20"/>
      <c r="VLY7" s="20"/>
      <c r="VLZ7" s="20"/>
      <c r="VMA7" s="20"/>
      <c r="VMB7" s="20"/>
      <c r="VMC7" s="20"/>
      <c r="VMD7" s="20"/>
      <c r="VME7" s="20"/>
      <c r="VMF7" s="20"/>
      <c r="VMG7" s="20"/>
      <c r="VMH7" s="20"/>
      <c r="VMI7" s="20"/>
      <c r="VMJ7" s="20"/>
      <c r="VMK7" s="20"/>
      <c r="VML7" s="20"/>
      <c r="VMM7" s="20"/>
      <c r="VMN7" s="20"/>
      <c r="VMO7" s="20"/>
      <c r="VMP7" s="20"/>
      <c r="VMQ7" s="20"/>
      <c r="VMR7" s="20"/>
      <c r="VMS7" s="20"/>
      <c r="VMT7" s="20"/>
      <c r="VMU7" s="20"/>
      <c r="VMV7" s="20"/>
      <c r="VMW7" s="20"/>
      <c r="VMX7" s="20"/>
      <c r="VMY7" s="20"/>
      <c r="VMZ7" s="20"/>
      <c r="VNA7" s="20"/>
      <c r="VNB7" s="20"/>
      <c r="VNC7" s="20"/>
      <c r="VND7" s="20"/>
      <c r="VNE7" s="20"/>
      <c r="VNF7" s="20"/>
      <c r="VNG7" s="20"/>
      <c r="VNH7" s="20"/>
      <c r="VNI7" s="20"/>
      <c r="VNJ7" s="20"/>
      <c r="VNK7" s="20"/>
      <c r="VNL7" s="20"/>
      <c r="VNM7" s="20"/>
      <c r="VNN7" s="20"/>
      <c r="VNO7" s="20"/>
      <c r="VNP7" s="20"/>
      <c r="VNQ7" s="20"/>
      <c r="VNR7" s="20"/>
      <c r="VNS7" s="20"/>
      <c r="VNT7" s="20"/>
      <c r="VNU7" s="20"/>
      <c r="VNV7" s="20"/>
      <c r="VNW7" s="20"/>
      <c r="VNX7" s="20"/>
      <c r="VNY7" s="20"/>
      <c r="VNZ7" s="20"/>
      <c r="VOA7" s="20"/>
      <c r="VOB7" s="20"/>
      <c r="VOC7" s="20"/>
      <c r="VOD7" s="20"/>
      <c r="VOE7" s="20"/>
      <c r="VOF7" s="20"/>
      <c r="VOG7" s="20"/>
      <c r="VOH7" s="20"/>
      <c r="VOI7" s="20"/>
      <c r="VOJ7" s="20"/>
      <c r="VOK7" s="20"/>
      <c r="VOL7" s="20"/>
      <c r="VOM7" s="20"/>
      <c r="VON7" s="20"/>
      <c r="VOO7" s="20"/>
      <c r="VOP7" s="20"/>
      <c r="VOQ7" s="20"/>
      <c r="VOR7" s="20"/>
      <c r="VOS7" s="20"/>
      <c r="VOT7" s="20"/>
      <c r="VOU7" s="20"/>
      <c r="VOV7" s="20"/>
      <c r="VOW7" s="20"/>
      <c r="VOX7" s="20"/>
      <c r="VOY7" s="20"/>
      <c r="VOZ7" s="20"/>
      <c r="VPA7" s="20"/>
      <c r="VPB7" s="20"/>
      <c r="VPC7" s="20"/>
      <c r="VPD7" s="20"/>
      <c r="VPE7" s="20"/>
      <c r="VPF7" s="20"/>
      <c r="VPG7" s="20"/>
      <c r="VPH7" s="20"/>
      <c r="VPI7" s="20"/>
      <c r="VPJ7" s="20"/>
      <c r="VPK7" s="20"/>
      <c r="VPL7" s="20"/>
      <c r="VPM7" s="20"/>
      <c r="VPN7" s="20"/>
      <c r="VPO7" s="20"/>
      <c r="VPP7" s="20"/>
      <c r="VPQ7" s="20"/>
      <c r="VPR7" s="20"/>
      <c r="VPS7" s="20"/>
      <c r="VPT7" s="20"/>
      <c r="VPU7" s="20"/>
      <c r="VPV7" s="20"/>
      <c r="VPW7" s="20"/>
      <c r="VPX7" s="20"/>
      <c r="VPY7" s="20"/>
      <c r="VPZ7" s="20"/>
      <c r="VQA7" s="20"/>
      <c r="VQB7" s="20"/>
      <c r="VQC7" s="20"/>
      <c r="VQD7" s="20"/>
      <c r="VQE7" s="20"/>
      <c r="VQF7" s="20"/>
      <c r="VQG7" s="20"/>
      <c r="VQH7" s="20"/>
      <c r="VQI7" s="20"/>
      <c r="VQJ7" s="20"/>
      <c r="VQK7" s="20"/>
      <c r="VQL7" s="20"/>
      <c r="VQM7" s="20"/>
      <c r="VQN7" s="20"/>
      <c r="VQO7" s="20"/>
      <c r="VQP7" s="20"/>
      <c r="VQQ7" s="20"/>
      <c r="VQR7" s="20"/>
      <c r="VQS7" s="20"/>
      <c r="VQT7" s="20"/>
      <c r="VQU7" s="20"/>
      <c r="VQV7" s="20"/>
      <c r="VQW7" s="20"/>
      <c r="VQX7" s="20"/>
      <c r="VQY7" s="20"/>
      <c r="VQZ7" s="20"/>
      <c r="VRA7" s="20"/>
      <c r="VRB7" s="20"/>
      <c r="VRC7" s="20"/>
      <c r="VRD7" s="20"/>
      <c r="VRE7" s="20"/>
      <c r="VRF7" s="20"/>
      <c r="VRG7" s="20"/>
      <c r="VRH7" s="20"/>
      <c r="VRI7" s="20"/>
      <c r="VRJ7" s="20"/>
      <c r="VRK7" s="20"/>
      <c r="VRL7" s="20"/>
      <c r="VRM7" s="20"/>
      <c r="VRN7" s="20"/>
      <c r="VRO7" s="20"/>
      <c r="VRP7" s="20"/>
      <c r="VRQ7" s="20"/>
      <c r="VRR7" s="20"/>
      <c r="VRS7" s="20"/>
      <c r="VRT7" s="20"/>
      <c r="VRU7" s="20"/>
      <c r="VRV7" s="20"/>
      <c r="VRW7" s="20"/>
      <c r="VRX7" s="20"/>
      <c r="VRY7" s="20"/>
      <c r="VRZ7" s="20"/>
      <c r="VSA7" s="20"/>
      <c r="VSB7" s="20"/>
      <c r="VSC7" s="20"/>
      <c r="VSD7" s="20"/>
      <c r="VSE7" s="20"/>
      <c r="VSF7" s="20"/>
      <c r="VSG7" s="20"/>
      <c r="VSH7" s="20"/>
      <c r="VSI7" s="20"/>
      <c r="VSJ7" s="20"/>
      <c r="VSK7" s="20"/>
      <c r="VSL7" s="20"/>
      <c r="VSM7" s="20"/>
      <c r="VSN7" s="20"/>
      <c r="VSO7" s="20"/>
      <c r="VSP7" s="20"/>
      <c r="VSQ7" s="20"/>
      <c r="VSR7" s="20"/>
      <c r="VSS7" s="20"/>
      <c r="VST7" s="20"/>
      <c r="VSU7" s="20"/>
      <c r="VSV7" s="20"/>
      <c r="VSW7" s="20"/>
      <c r="VSX7" s="20"/>
      <c r="VSY7" s="20"/>
      <c r="VSZ7" s="20"/>
      <c r="VTA7" s="20"/>
      <c r="VTB7" s="20"/>
      <c r="VTC7" s="20"/>
      <c r="VTD7" s="20"/>
      <c r="VTE7" s="20"/>
      <c r="VTF7" s="20"/>
      <c r="VTG7" s="20"/>
      <c r="VTH7" s="20"/>
      <c r="VTI7" s="20"/>
      <c r="VTJ7" s="20"/>
      <c r="VTK7" s="20"/>
      <c r="VTL7" s="20"/>
      <c r="VTM7" s="20"/>
      <c r="VTN7" s="20"/>
      <c r="VTO7" s="20"/>
      <c r="VTP7" s="20"/>
      <c r="VTQ7" s="20"/>
      <c r="VTR7" s="20"/>
      <c r="VTS7" s="20"/>
      <c r="VTT7" s="20"/>
      <c r="VTU7" s="20"/>
      <c r="VTV7" s="20"/>
      <c r="VTW7" s="20"/>
      <c r="VTX7" s="20"/>
      <c r="VTY7" s="20"/>
      <c r="VTZ7" s="20"/>
      <c r="VUA7" s="20"/>
      <c r="VUB7" s="20"/>
      <c r="VUC7" s="20"/>
      <c r="VUD7" s="20"/>
      <c r="VUE7" s="20"/>
      <c r="VUF7" s="20"/>
      <c r="VUG7" s="20"/>
      <c r="VUH7" s="20"/>
      <c r="VUI7" s="20"/>
      <c r="VUJ7" s="20"/>
      <c r="VUK7" s="20"/>
      <c r="VUL7" s="20"/>
      <c r="VUM7" s="20"/>
      <c r="VUN7" s="20"/>
      <c r="VUO7" s="20"/>
      <c r="VUP7" s="20"/>
      <c r="VUQ7" s="20"/>
      <c r="VUR7" s="20"/>
      <c r="VUS7" s="20"/>
      <c r="VUT7" s="20"/>
      <c r="VUU7" s="20"/>
      <c r="VUV7" s="20"/>
      <c r="VUW7" s="20"/>
      <c r="VUX7" s="20"/>
      <c r="VUY7" s="20"/>
      <c r="VUZ7" s="20"/>
      <c r="VVA7" s="20"/>
      <c r="VVB7" s="20"/>
      <c r="VVC7" s="20"/>
      <c r="VVD7" s="20"/>
      <c r="VVE7" s="20"/>
      <c r="VVF7" s="20"/>
      <c r="VVG7" s="20"/>
      <c r="VVH7" s="20"/>
      <c r="VVI7" s="20"/>
      <c r="VVJ7" s="20"/>
      <c r="VVK7" s="20"/>
      <c r="VVL7" s="20"/>
      <c r="VVM7" s="20"/>
      <c r="VVN7" s="20"/>
      <c r="VVO7" s="20"/>
      <c r="VVP7" s="20"/>
      <c r="VVQ7" s="20"/>
      <c r="VVR7" s="20"/>
      <c r="VVS7" s="20"/>
      <c r="VVT7" s="20"/>
      <c r="VVU7" s="20"/>
      <c r="VVV7" s="20"/>
      <c r="VVW7" s="20"/>
      <c r="VVX7" s="20"/>
      <c r="VVY7" s="20"/>
      <c r="VVZ7" s="20"/>
      <c r="VWA7" s="20"/>
      <c r="VWB7" s="20"/>
      <c r="VWC7" s="20"/>
      <c r="VWD7" s="20"/>
      <c r="VWE7" s="20"/>
      <c r="VWF7" s="20"/>
      <c r="VWG7" s="20"/>
      <c r="VWH7" s="20"/>
      <c r="VWI7" s="20"/>
      <c r="VWJ7" s="20"/>
      <c r="VWK7" s="20"/>
      <c r="VWL7" s="20"/>
      <c r="VWM7" s="20"/>
      <c r="VWN7" s="20"/>
      <c r="VWO7" s="20"/>
      <c r="VWP7" s="20"/>
      <c r="VWQ7" s="20"/>
      <c r="VWR7" s="20"/>
      <c r="VWS7" s="20"/>
      <c r="VWT7" s="20"/>
      <c r="VWU7" s="20"/>
      <c r="VWV7" s="20"/>
      <c r="VWW7" s="20"/>
      <c r="VWX7" s="20"/>
      <c r="VWY7" s="20"/>
      <c r="VWZ7" s="20"/>
      <c r="VXA7" s="20"/>
      <c r="VXB7" s="20"/>
      <c r="VXC7" s="20"/>
      <c r="VXD7" s="20"/>
      <c r="VXE7" s="20"/>
      <c r="VXF7" s="20"/>
      <c r="VXG7" s="20"/>
      <c r="VXH7" s="20"/>
      <c r="VXI7" s="20"/>
      <c r="VXJ7" s="20"/>
      <c r="VXK7" s="20"/>
      <c r="VXL7" s="20"/>
      <c r="VXM7" s="20"/>
      <c r="VXN7" s="20"/>
      <c r="VXO7" s="20"/>
      <c r="VXP7" s="20"/>
      <c r="VXQ7" s="20"/>
      <c r="VXR7" s="20"/>
      <c r="VXS7" s="20"/>
      <c r="VXT7" s="20"/>
      <c r="VXU7" s="20"/>
      <c r="VXV7" s="20"/>
      <c r="VXW7" s="20"/>
      <c r="VXX7" s="20"/>
      <c r="VXY7" s="20"/>
      <c r="VXZ7" s="20"/>
      <c r="VYA7" s="20"/>
      <c r="VYB7" s="20"/>
      <c r="VYC7" s="20"/>
      <c r="VYD7" s="20"/>
      <c r="VYE7" s="20"/>
      <c r="VYF7" s="20"/>
      <c r="VYG7" s="20"/>
      <c r="VYH7" s="20"/>
      <c r="VYI7" s="20"/>
      <c r="VYJ7" s="20"/>
      <c r="VYK7" s="20"/>
      <c r="VYL7" s="20"/>
      <c r="VYM7" s="20"/>
      <c r="VYN7" s="20"/>
      <c r="VYO7" s="20"/>
      <c r="VYP7" s="20"/>
      <c r="VYQ7" s="20"/>
      <c r="VYR7" s="20"/>
      <c r="VYS7" s="20"/>
      <c r="VYT7" s="20"/>
      <c r="VYU7" s="20"/>
      <c r="VYV7" s="20"/>
      <c r="VYW7" s="20"/>
      <c r="VYX7" s="20"/>
      <c r="VYY7" s="20"/>
      <c r="VYZ7" s="20"/>
      <c r="VZA7" s="20"/>
      <c r="VZB7" s="20"/>
      <c r="VZC7" s="20"/>
      <c r="VZD7" s="20"/>
      <c r="VZE7" s="20"/>
      <c r="VZF7" s="20"/>
      <c r="VZG7" s="20"/>
      <c r="VZH7" s="20"/>
      <c r="VZI7" s="20"/>
      <c r="VZJ7" s="20"/>
      <c r="VZK7" s="20"/>
      <c r="VZL7" s="20"/>
      <c r="VZM7" s="20"/>
      <c r="VZN7" s="20"/>
      <c r="VZO7" s="20"/>
      <c r="VZP7" s="20"/>
      <c r="VZQ7" s="20"/>
      <c r="VZR7" s="20"/>
      <c r="VZS7" s="20"/>
      <c r="VZT7" s="20"/>
      <c r="VZU7" s="20"/>
      <c r="VZV7" s="20"/>
      <c r="VZW7" s="20"/>
      <c r="VZX7" s="20"/>
      <c r="VZY7" s="20"/>
      <c r="VZZ7" s="20"/>
      <c r="WAA7" s="20"/>
      <c r="WAB7" s="20"/>
      <c r="WAC7" s="20"/>
      <c r="WAD7" s="20"/>
      <c r="WAE7" s="20"/>
      <c r="WAF7" s="20"/>
      <c r="WAG7" s="20"/>
      <c r="WAH7" s="20"/>
      <c r="WAI7" s="20"/>
      <c r="WAJ7" s="20"/>
      <c r="WAK7" s="20"/>
      <c r="WAL7" s="20"/>
      <c r="WAM7" s="20"/>
      <c r="WAN7" s="20"/>
      <c r="WAO7" s="20"/>
      <c r="WAP7" s="20"/>
      <c r="WAQ7" s="20"/>
      <c r="WAR7" s="20"/>
      <c r="WAS7" s="20"/>
      <c r="WAT7" s="20"/>
      <c r="WAU7" s="20"/>
      <c r="WAV7" s="20"/>
      <c r="WAW7" s="20"/>
      <c r="WAX7" s="20"/>
      <c r="WAY7" s="20"/>
      <c r="WAZ7" s="20"/>
      <c r="WBA7" s="20"/>
      <c r="WBB7" s="20"/>
      <c r="WBC7" s="20"/>
      <c r="WBD7" s="20"/>
      <c r="WBE7" s="20"/>
      <c r="WBF7" s="20"/>
      <c r="WBG7" s="20"/>
      <c r="WBH7" s="20"/>
      <c r="WBI7" s="20"/>
      <c r="WBJ7" s="20"/>
      <c r="WBK7" s="20"/>
      <c r="WBL7" s="20"/>
      <c r="WBM7" s="20"/>
      <c r="WBN7" s="20"/>
      <c r="WBO7" s="20"/>
      <c r="WBP7" s="20"/>
      <c r="WBQ7" s="20"/>
      <c r="WBR7" s="20"/>
      <c r="WBS7" s="20"/>
      <c r="WBT7" s="20"/>
      <c r="WBU7" s="20"/>
      <c r="WBV7" s="20"/>
      <c r="WBW7" s="20"/>
      <c r="WBX7" s="20"/>
      <c r="WBY7" s="20"/>
      <c r="WBZ7" s="20"/>
      <c r="WCA7" s="20"/>
      <c r="WCB7" s="20"/>
      <c r="WCC7" s="20"/>
      <c r="WCD7" s="20"/>
      <c r="WCE7" s="20"/>
      <c r="WCF7" s="20"/>
      <c r="WCG7" s="20"/>
      <c r="WCH7" s="20"/>
      <c r="WCI7" s="20"/>
      <c r="WCJ7" s="20"/>
      <c r="WCK7" s="20"/>
      <c r="WCL7" s="20"/>
      <c r="WCM7" s="20"/>
      <c r="WCN7" s="20"/>
      <c r="WCO7" s="20"/>
      <c r="WCP7" s="20"/>
      <c r="WCQ7" s="20"/>
      <c r="WCR7" s="20"/>
      <c r="WCS7" s="20"/>
      <c r="WCT7" s="20"/>
      <c r="WCU7" s="20"/>
      <c r="WCV7" s="20"/>
      <c r="WCW7" s="20"/>
      <c r="WCX7" s="20"/>
      <c r="WCY7" s="20"/>
      <c r="WCZ7" s="20"/>
      <c r="WDA7" s="20"/>
      <c r="WDB7" s="20"/>
      <c r="WDC7" s="20"/>
      <c r="WDD7" s="20"/>
      <c r="WDE7" s="20"/>
      <c r="WDF7" s="20"/>
      <c r="WDG7" s="20"/>
      <c r="WDH7" s="20"/>
      <c r="WDI7" s="20"/>
      <c r="WDJ7" s="20"/>
      <c r="WDK7" s="20"/>
      <c r="WDL7" s="20"/>
      <c r="WDM7" s="20"/>
      <c r="WDN7" s="20"/>
      <c r="WDO7" s="20"/>
      <c r="WDP7" s="20"/>
      <c r="WDQ7" s="20"/>
      <c r="WDR7" s="20"/>
      <c r="WDS7" s="20"/>
      <c r="WDT7" s="20"/>
      <c r="WDU7" s="20"/>
      <c r="WDV7" s="20"/>
      <c r="WDW7" s="20"/>
      <c r="WDX7" s="20"/>
      <c r="WDY7" s="20"/>
      <c r="WDZ7" s="20"/>
      <c r="WEA7" s="20"/>
      <c r="WEB7" s="20"/>
      <c r="WEC7" s="20"/>
      <c r="WED7" s="20"/>
      <c r="WEE7" s="20"/>
      <c r="WEF7" s="20"/>
      <c r="WEG7" s="20"/>
      <c r="WEH7" s="20"/>
      <c r="WEI7" s="20"/>
      <c r="WEJ7" s="20"/>
      <c r="WEK7" s="20"/>
      <c r="WEL7" s="20"/>
      <c r="WEM7" s="20"/>
      <c r="WEN7" s="20"/>
      <c r="WEO7" s="20"/>
      <c r="WEP7" s="20"/>
      <c r="WEQ7" s="20"/>
      <c r="WER7" s="20"/>
      <c r="WES7" s="20"/>
      <c r="WET7" s="20"/>
      <c r="WEU7" s="20"/>
      <c r="WEV7" s="20"/>
      <c r="WEW7" s="20"/>
      <c r="WEX7" s="20"/>
      <c r="WEY7" s="20"/>
      <c r="WEZ7" s="20"/>
      <c r="WFA7" s="20"/>
      <c r="WFB7" s="20"/>
      <c r="WFC7" s="20"/>
      <c r="WFD7" s="20"/>
      <c r="WFE7" s="20"/>
      <c r="WFF7" s="20"/>
      <c r="WFG7" s="20"/>
      <c r="WFH7" s="20"/>
      <c r="WFI7" s="20"/>
      <c r="WFJ7" s="20"/>
      <c r="WFK7" s="20"/>
      <c r="WFL7" s="20"/>
      <c r="WFM7" s="20"/>
      <c r="WFN7" s="20"/>
      <c r="WFO7" s="20"/>
      <c r="WFP7" s="20"/>
      <c r="WFQ7" s="20"/>
      <c r="WFR7" s="20"/>
      <c r="WFS7" s="20"/>
      <c r="WFT7" s="20"/>
      <c r="WFU7" s="20"/>
      <c r="WFV7" s="20"/>
      <c r="WFW7" s="20"/>
      <c r="WFX7" s="20"/>
      <c r="WFY7" s="20"/>
      <c r="WFZ7" s="20"/>
      <c r="WGA7" s="20"/>
      <c r="WGB7" s="20"/>
      <c r="WGC7" s="20"/>
      <c r="WGD7" s="20"/>
      <c r="WGE7" s="20"/>
      <c r="WGF7" s="20"/>
      <c r="WGG7" s="20"/>
      <c r="WGH7" s="20"/>
      <c r="WGI7" s="20"/>
      <c r="WGJ7" s="20"/>
      <c r="WGK7" s="20"/>
      <c r="WGL7" s="20"/>
      <c r="WGM7" s="20"/>
      <c r="WGN7" s="20"/>
      <c r="WGO7" s="20"/>
      <c r="WGP7" s="20"/>
      <c r="WGQ7" s="20"/>
      <c r="WGR7" s="20"/>
      <c r="WGS7" s="20"/>
      <c r="WGT7" s="20"/>
      <c r="WGU7" s="20"/>
      <c r="WGV7" s="20"/>
      <c r="WGW7" s="20"/>
      <c r="WGX7" s="20"/>
      <c r="WGY7" s="20"/>
      <c r="WGZ7" s="20"/>
      <c r="WHA7" s="20"/>
      <c r="WHB7" s="20"/>
      <c r="WHC7" s="20"/>
      <c r="WHD7" s="20"/>
      <c r="WHE7" s="20"/>
      <c r="WHF7" s="20"/>
      <c r="WHG7" s="20"/>
      <c r="WHH7" s="20"/>
      <c r="WHI7" s="20"/>
      <c r="WHJ7" s="20"/>
      <c r="WHK7" s="20"/>
      <c r="WHL7" s="20"/>
      <c r="WHM7" s="20"/>
      <c r="WHN7" s="20"/>
      <c r="WHO7" s="20"/>
      <c r="WHP7" s="20"/>
      <c r="WHQ7" s="20"/>
      <c r="WHR7" s="20"/>
      <c r="WHS7" s="20"/>
      <c r="WHT7" s="20"/>
      <c r="WHU7" s="20"/>
      <c r="WHV7" s="20"/>
      <c r="WHW7" s="20"/>
      <c r="WHX7" s="20"/>
      <c r="WHY7" s="20"/>
      <c r="WHZ7" s="20"/>
      <c r="WIA7" s="20"/>
      <c r="WIB7" s="20"/>
      <c r="WIC7" s="20"/>
      <c r="WID7" s="20"/>
      <c r="WIE7" s="20"/>
      <c r="WIF7" s="20"/>
      <c r="WIG7" s="20"/>
      <c r="WIH7" s="20"/>
      <c r="WII7" s="20"/>
      <c r="WIJ7" s="20"/>
      <c r="WIK7" s="20"/>
      <c r="WIL7" s="20"/>
      <c r="WIM7" s="20"/>
      <c r="WIN7" s="20"/>
      <c r="WIO7" s="20"/>
      <c r="WIP7" s="20"/>
      <c r="WIQ7" s="20"/>
      <c r="WIR7" s="20"/>
      <c r="WIS7" s="20"/>
      <c r="WIT7" s="20"/>
      <c r="WIU7" s="20"/>
      <c r="WIV7" s="20"/>
      <c r="WIW7" s="20"/>
      <c r="WIX7" s="20"/>
      <c r="WIY7" s="20"/>
      <c r="WIZ7" s="20"/>
      <c r="WJA7" s="20"/>
      <c r="WJB7" s="20"/>
      <c r="WJC7" s="20"/>
      <c r="WJD7" s="20"/>
      <c r="WJE7" s="20"/>
      <c r="WJF7" s="20"/>
      <c r="WJG7" s="20"/>
      <c r="WJH7" s="20"/>
      <c r="WJI7" s="20"/>
      <c r="WJJ7" s="20"/>
      <c r="WJK7" s="20"/>
      <c r="WJL7" s="20"/>
      <c r="WJM7" s="20"/>
      <c r="WJN7" s="20"/>
      <c r="WJO7" s="20"/>
      <c r="WJP7" s="20"/>
      <c r="WJQ7" s="20"/>
      <c r="WJR7" s="20"/>
      <c r="WJS7" s="20"/>
      <c r="WJT7" s="20"/>
      <c r="WJU7" s="20"/>
      <c r="WJV7" s="20"/>
      <c r="WJW7" s="20"/>
      <c r="WJX7" s="20"/>
      <c r="WJY7" s="20"/>
      <c r="WJZ7" s="20"/>
      <c r="WKA7" s="20"/>
      <c r="WKB7" s="20"/>
      <c r="WKC7" s="20"/>
      <c r="WKD7" s="20"/>
      <c r="WKE7" s="20"/>
      <c r="WKF7" s="20"/>
      <c r="WKG7" s="20"/>
      <c r="WKH7" s="20"/>
      <c r="WKI7" s="20"/>
      <c r="WKJ7" s="20"/>
      <c r="WKK7" s="20"/>
      <c r="WKL7" s="20"/>
      <c r="WKM7" s="20"/>
      <c r="WKN7" s="20"/>
      <c r="WKO7" s="20"/>
      <c r="WKP7" s="20"/>
      <c r="WKQ7" s="20"/>
      <c r="WKR7" s="20"/>
      <c r="WKS7" s="20"/>
      <c r="WKT7" s="20"/>
      <c r="WKU7" s="20"/>
      <c r="WKV7" s="20"/>
      <c r="WKW7" s="20"/>
      <c r="WKX7" s="20"/>
      <c r="WKY7" s="20"/>
      <c r="WKZ7" s="20"/>
      <c r="WLA7" s="20"/>
      <c r="WLB7" s="20"/>
      <c r="WLC7" s="20"/>
      <c r="WLD7" s="20"/>
      <c r="WLE7" s="20"/>
      <c r="WLF7" s="20"/>
      <c r="WLG7" s="20"/>
      <c r="WLH7" s="20"/>
      <c r="WLI7" s="20"/>
      <c r="WLJ7" s="20"/>
      <c r="WLK7" s="20"/>
      <c r="WLL7" s="20"/>
      <c r="WLM7" s="20"/>
      <c r="WLN7" s="20"/>
      <c r="WLO7" s="20"/>
      <c r="WLP7" s="20"/>
      <c r="WLQ7" s="20"/>
      <c r="WLR7" s="20"/>
      <c r="WLS7" s="20"/>
      <c r="WLT7" s="20"/>
      <c r="WLU7" s="20"/>
      <c r="WLV7" s="20"/>
      <c r="WLW7" s="20"/>
      <c r="WLX7" s="20"/>
      <c r="WLY7" s="20"/>
      <c r="WLZ7" s="20"/>
      <c r="WMA7" s="20"/>
      <c r="WMB7" s="20"/>
      <c r="WMC7" s="20"/>
      <c r="WMD7" s="20"/>
      <c r="WME7" s="20"/>
      <c r="WMF7" s="20"/>
      <c r="WMG7" s="20"/>
      <c r="WMH7" s="20"/>
      <c r="WMI7" s="20"/>
      <c r="WMJ7" s="20"/>
      <c r="WMK7" s="20"/>
      <c r="WML7" s="20"/>
      <c r="WMM7" s="20"/>
      <c r="WMN7" s="20"/>
      <c r="WMO7" s="20"/>
      <c r="WMP7" s="20"/>
      <c r="WMQ7" s="20"/>
      <c r="WMR7" s="20"/>
      <c r="WMS7" s="20"/>
      <c r="WMT7" s="20"/>
      <c r="WMU7" s="20"/>
      <c r="WMV7" s="20"/>
      <c r="WMW7" s="20"/>
      <c r="WMX7" s="20"/>
      <c r="WMY7" s="20"/>
      <c r="WMZ7" s="20"/>
      <c r="WNA7" s="20"/>
      <c r="WNB7" s="20"/>
      <c r="WNC7" s="20"/>
      <c r="WND7" s="20"/>
      <c r="WNE7" s="20"/>
      <c r="WNF7" s="20"/>
      <c r="WNG7" s="20"/>
      <c r="WNH7" s="20"/>
      <c r="WNI7" s="20"/>
      <c r="WNJ7" s="20"/>
      <c r="WNK7" s="20"/>
      <c r="WNL7" s="20"/>
      <c r="WNM7" s="20"/>
      <c r="WNN7" s="20"/>
      <c r="WNO7" s="20"/>
      <c r="WNP7" s="20"/>
      <c r="WNQ7" s="20"/>
      <c r="WNR7" s="20"/>
      <c r="WNS7" s="20"/>
      <c r="WNT7" s="20"/>
      <c r="WNU7" s="20"/>
      <c r="WNV7" s="20"/>
      <c r="WNW7" s="20"/>
      <c r="WNX7" s="20"/>
      <c r="WNY7" s="20"/>
      <c r="WNZ7" s="20"/>
      <c r="WOA7" s="20"/>
      <c r="WOB7" s="20"/>
      <c r="WOC7" s="20"/>
      <c r="WOD7" s="20"/>
      <c r="WOE7" s="20"/>
      <c r="WOF7" s="20"/>
      <c r="WOG7" s="20"/>
      <c r="WOH7" s="20"/>
      <c r="WOI7" s="20"/>
      <c r="WOJ7" s="20"/>
      <c r="WOK7" s="20"/>
      <c r="WOL7" s="20"/>
      <c r="WOM7" s="20"/>
      <c r="WON7" s="20"/>
      <c r="WOO7" s="20"/>
      <c r="WOP7" s="20"/>
      <c r="WOQ7" s="20"/>
      <c r="WOR7" s="20"/>
      <c r="WOS7" s="20"/>
      <c r="WOT7" s="20"/>
      <c r="WOU7" s="20"/>
      <c r="WOV7" s="20"/>
      <c r="WOW7" s="20"/>
      <c r="WOX7" s="20"/>
      <c r="WOY7" s="20"/>
      <c r="WOZ7" s="20"/>
      <c r="WPA7" s="20"/>
      <c r="WPB7" s="20"/>
      <c r="WPC7" s="20"/>
      <c r="WPD7" s="20"/>
      <c r="WPE7" s="20"/>
      <c r="WPF7" s="20"/>
      <c r="WPG7" s="20"/>
      <c r="WPH7" s="20"/>
      <c r="WPI7" s="20"/>
      <c r="WPJ7" s="20"/>
      <c r="WPK7" s="20"/>
      <c r="WPL7" s="20"/>
      <c r="WPM7" s="20"/>
      <c r="WPN7" s="20"/>
      <c r="WPO7" s="20"/>
      <c r="WPP7" s="20"/>
      <c r="WPQ7" s="20"/>
      <c r="WPR7" s="20"/>
      <c r="WPS7" s="20"/>
      <c r="WPT7" s="20"/>
      <c r="WPU7" s="20"/>
      <c r="WPV7" s="20"/>
      <c r="WPW7" s="20"/>
      <c r="WPX7" s="20"/>
      <c r="WPY7" s="20"/>
      <c r="WPZ7" s="20"/>
      <c r="WQA7" s="20"/>
      <c r="WQB7" s="20"/>
      <c r="WQC7" s="20"/>
      <c r="WQD7" s="20"/>
      <c r="WQE7" s="20"/>
      <c r="WQF7" s="20"/>
      <c r="WQG7" s="20"/>
      <c r="WQH7" s="20"/>
      <c r="WQI7" s="20"/>
      <c r="WQJ7" s="20"/>
      <c r="WQK7" s="20"/>
      <c r="WQL7" s="20"/>
      <c r="WQM7" s="20"/>
      <c r="WQN7" s="20"/>
      <c r="WQO7" s="20"/>
      <c r="WQP7" s="20"/>
      <c r="WQQ7" s="20"/>
      <c r="WQR7" s="20"/>
      <c r="WQS7" s="20"/>
      <c r="WQT7" s="20"/>
      <c r="WQU7" s="20"/>
      <c r="WQV7" s="20"/>
      <c r="WQW7" s="20"/>
      <c r="WQX7" s="20"/>
      <c r="WQY7" s="20"/>
      <c r="WQZ7" s="20"/>
      <c r="WRA7" s="20"/>
      <c r="WRB7" s="20"/>
      <c r="WRC7" s="20"/>
      <c r="WRD7" s="20"/>
      <c r="WRE7" s="20"/>
      <c r="WRF7" s="20"/>
      <c r="WRG7" s="20"/>
      <c r="WRH7" s="20"/>
      <c r="WRI7" s="20"/>
      <c r="WRJ7" s="20"/>
      <c r="WRK7" s="20"/>
      <c r="WRL7" s="20"/>
      <c r="WRM7" s="20"/>
      <c r="WRN7" s="20"/>
      <c r="WRO7" s="20"/>
      <c r="WRP7" s="20"/>
      <c r="WRQ7" s="20"/>
      <c r="WRR7" s="20"/>
      <c r="WRS7" s="20"/>
      <c r="WRT7" s="20"/>
      <c r="WRU7" s="20"/>
      <c r="WRV7" s="20"/>
      <c r="WRW7" s="20"/>
      <c r="WRX7" s="20"/>
      <c r="WRY7" s="20"/>
      <c r="WRZ7" s="20"/>
      <c r="WSA7" s="20"/>
      <c r="WSB7" s="20"/>
      <c r="WSC7" s="20"/>
      <c r="WSD7" s="20"/>
      <c r="WSE7" s="20"/>
      <c r="WSF7" s="20"/>
      <c r="WSG7" s="20"/>
      <c r="WSH7" s="20"/>
      <c r="WSI7" s="20"/>
      <c r="WSJ7" s="20"/>
      <c r="WSK7" s="20"/>
      <c r="WSL7" s="20"/>
      <c r="WSM7" s="20"/>
      <c r="WSN7" s="20"/>
      <c r="WSO7" s="20"/>
      <c r="WSP7" s="20"/>
      <c r="WSQ7" s="20"/>
      <c r="WSR7" s="20"/>
      <c r="WSS7" s="20"/>
      <c r="WST7" s="20"/>
      <c r="WSU7" s="20"/>
      <c r="WSV7" s="20"/>
      <c r="WSW7" s="20"/>
      <c r="WSX7" s="20"/>
      <c r="WSY7" s="20"/>
      <c r="WSZ7" s="20"/>
      <c r="WTA7" s="20"/>
      <c r="WTB7" s="20"/>
      <c r="WTC7" s="20"/>
      <c r="WTD7" s="20"/>
      <c r="WTE7" s="20"/>
      <c r="WTF7" s="20"/>
      <c r="WTG7" s="20"/>
      <c r="WTH7" s="20"/>
      <c r="WTI7" s="20"/>
      <c r="WTJ7" s="20"/>
      <c r="WTK7" s="20"/>
      <c r="WTL7" s="20"/>
      <c r="WTM7" s="20"/>
      <c r="WTN7" s="20"/>
      <c r="WTO7" s="20"/>
      <c r="WTP7" s="20"/>
      <c r="WTQ7" s="20"/>
      <c r="WTR7" s="20"/>
      <c r="WTS7" s="20"/>
      <c r="WTT7" s="20"/>
      <c r="WTU7" s="20"/>
      <c r="WTV7" s="20"/>
      <c r="WTW7" s="20"/>
      <c r="WTX7" s="20"/>
      <c r="WTY7" s="20"/>
      <c r="WTZ7" s="20"/>
      <c r="WUA7" s="20"/>
      <c r="WUB7" s="20"/>
      <c r="WUC7" s="20"/>
      <c r="WUD7" s="20"/>
      <c r="WUE7" s="20"/>
      <c r="WUF7" s="20"/>
      <c r="WUG7" s="20"/>
      <c r="WUH7" s="20"/>
      <c r="WUI7" s="20"/>
      <c r="WUJ7" s="20"/>
      <c r="WUK7" s="20"/>
      <c r="WUL7" s="20"/>
      <c r="WUM7" s="20"/>
      <c r="WUN7" s="20"/>
      <c r="WUO7" s="20"/>
      <c r="WUP7" s="20"/>
      <c r="WUQ7" s="20"/>
      <c r="WUR7" s="20"/>
      <c r="WUS7" s="20"/>
      <c r="WUT7" s="20"/>
      <c r="WUU7" s="20"/>
      <c r="WUV7" s="20"/>
      <c r="WUW7" s="20"/>
      <c r="WUX7" s="20"/>
      <c r="WUY7" s="20"/>
      <c r="WUZ7" s="20"/>
      <c r="WVA7" s="20"/>
      <c r="WVB7" s="20"/>
      <c r="WVC7" s="20"/>
      <c r="WVD7" s="20"/>
      <c r="WVE7" s="20"/>
      <c r="WVF7" s="20"/>
      <c r="WVG7" s="20"/>
      <c r="WVH7" s="20"/>
      <c r="WVI7" s="20"/>
      <c r="WVJ7" s="20"/>
      <c r="WVK7" s="20"/>
      <c r="WVL7" s="20"/>
      <c r="WVM7" s="20"/>
      <c r="WVN7" s="20"/>
      <c r="WVO7" s="20"/>
      <c r="WVP7" s="20"/>
      <c r="WVQ7" s="20"/>
      <c r="WVR7" s="20"/>
      <c r="WVS7" s="20"/>
      <c r="WVT7" s="20"/>
      <c r="WVU7" s="20"/>
      <c r="WVV7" s="20"/>
      <c r="WVW7" s="20"/>
      <c r="WVX7" s="20"/>
      <c r="WVY7" s="20"/>
      <c r="WVZ7" s="20"/>
      <c r="WWA7" s="20"/>
      <c r="WWB7" s="20"/>
      <c r="WWC7" s="20"/>
      <c r="WWD7" s="20"/>
      <c r="WWE7" s="20"/>
      <c r="WWF7" s="20"/>
      <c r="WWG7" s="20"/>
      <c r="WWH7" s="20"/>
      <c r="WWI7" s="20"/>
      <c r="WWJ7" s="20"/>
      <c r="WWK7" s="20"/>
      <c r="WWL7" s="20"/>
      <c r="WWM7" s="20"/>
      <c r="WWN7" s="20"/>
      <c r="WWO7" s="20"/>
      <c r="WWP7" s="20"/>
      <c r="WWQ7" s="20"/>
      <c r="WWR7" s="20"/>
      <c r="WWS7" s="20"/>
      <c r="WWT7" s="20"/>
      <c r="WWU7" s="20"/>
      <c r="WWV7" s="20"/>
      <c r="WWW7" s="20"/>
      <c r="WWX7" s="20"/>
      <c r="WWY7" s="20"/>
      <c r="WWZ7" s="20"/>
      <c r="WXA7" s="20"/>
      <c r="WXB7" s="20"/>
      <c r="WXC7" s="20"/>
      <c r="WXD7" s="20"/>
      <c r="WXE7" s="20"/>
      <c r="WXF7" s="20"/>
      <c r="WXG7" s="20"/>
      <c r="WXH7" s="20"/>
      <c r="WXI7" s="20"/>
      <c r="WXJ7" s="20"/>
      <c r="WXK7" s="20"/>
      <c r="WXL7" s="20"/>
      <c r="WXM7" s="20"/>
      <c r="WXN7" s="20"/>
      <c r="WXO7" s="20"/>
      <c r="WXP7" s="20"/>
      <c r="WXQ7" s="20"/>
      <c r="WXR7" s="20"/>
      <c r="WXS7" s="20"/>
      <c r="WXT7" s="20"/>
      <c r="WXU7" s="20"/>
      <c r="WXV7" s="20"/>
      <c r="WXW7" s="20"/>
      <c r="WXX7" s="20"/>
      <c r="WXY7" s="20"/>
      <c r="WXZ7" s="20"/>
      <c r="WYA7" s="20"/>
      <c r="WYB7" s="20"/>
      <c r="WYC7" s="20"/>
      <c r="WYD7" s="20"/>
      <c r="WYE7" s="20"/>
      <c r="WYF7" s="20"/>
      <c r="WYG7" s="20"/>
      <c r="WYH7" s="20"/>
      <c r="WYI7" s="20"/>
      <c r="WYJ7" s="20"/>
      <c r="WYK7" s="20"/>
      <c r="WYL7" s="20"/>
      <c r="WYM7" s="20"/>
      <c r="WYN7" s="20"/>
      <c r="WYO7" s="20"/>
      <c r="WYP7" s="20"/>
      <c r="WYQ7" s="20"/>
      <c r="WYR7" s="20"/>
      <c r="WYS7" s="20"/>
      <c r="WYT7" s="20"/>
      <c r="WYU7" s="20"/>
      <c r="WYV7" s="20"/>
      <c r="WYW7" s="20"/>
      <c r="WYX7" s="20"/>
      <c r="WYY7" s="20"/>
      <c r="WYZ7" s="20"/>
      <c r="WZA7" s="20"/>
      <c r="WZB7" s="20"/>
      <c r="WZC7" s="20"/>
      <c r="WZD7" s="20"/>
      <c r="WZE7" s="20"/>
      <c r="WZF7" s="20"/>
      <c r="WZG7" s="20"/>
      <c r="WZH7" s="20"/>
      <c r="WZI7" s="20"/>
      <c r="WZJ7" s="20"/>
      <c r="WZK7" s="20"/>
      <c r="WZL7" s="20"/>
      <c r="WZM7" s="20"/>
      <c r="WZN7" s="20"/>
      <c r="WZO7" s="20"/>
      <c r="WZP7" s="20"/>
      <c r="WZQ7" s="20"/>
      <c r="WZR7" s="20"/>
      <c r="WZS7" s="20"/>
      <c r="WZT7" s="20"/>
      <c r="WZU7" s="20"/>
      <c r="WZV7" s="20"/>
      <c r="WZW7" s="20"/>
      <c r="WZX7" s="20"/>
      <c r="WZY7" s="20"/>
      <c r="WZZ7" s="20"/>
      <c r="XAA7" s="20"/>
      <c r="XAB7" s="20"/>
      <c r="XAC7" s="20"/>
      <c r="XAD7" s="20"/>
      <c r="XAE7" s="20"/>
      <c r="XAF7" s="20"/>
      <c r="XAG7" s="20"/>
      <c r="XAH7" s="20"/>
      <c r="XAI7" s="20"/>
      <c r="XAJ7" s="20"/>
      <c r="XAK7" s="20"/>
      <c r="XAL7" s="20"/>
      <c r="XAM7" s="20"/>
      <c r="XAN7" s="20"/>
      <c r="XAO7" s="20"/>
      <c r="XAP7" s="20"/>
      <c r="XAQ7" s="20"/>
      <c r="XAR7" s="20"/>
      <c r="XAS7" s="20"/>
      <c r="XAT7" s="20"/>
      <c r="XAU7" s="20"/>
      <c r="XAV7" s="20"/>
      <c r="XAW7" s="20"/>
      <c r="XAX7" s="20"/>
      <c r="XAY7" s="20"/>
      <c r="XAZ7" s="20"/>
      <c r="XBA7" s="20"/>
      <c r="XBB7" s="20"/>
      <c r="XBC7" s="20"/>
      <c r="XBD7" s="20"/>
      <c r="XBE7" s="20"/>
      <c r="XBF7" s="20"/>
      <c r="XBG7" s="20"/>
      <c r="XBH7" s="20"/>
      <c r="XBI7" s="20"/>
      <c r="XBJ7" s="20"/>
      <c r="XBK7" s="20"/>
      <c r="XBL7" s="20"/>
      <c r="XBM7" s="20"/>
      <c r="XBN7" s="20"/>
      <c r="XBO7" s="20"/>
      <c r="XBP7" s="20"/>
      <c r="XBQ7" s="20"/>
      <c r="XBR7" s="20"/>
      <c r="XBS7" s="20"/>
      <c r="XBT7" s="20"/>
      <c r="XBU7" s="20"/>
      <c r="XBV7" s="20"/>
      <c r="XBW7" s="20"/>
      <c r="XBX7" s="20"/>
      <c r="XBY7" s="20"/>
      <c r="XBZ7" s="20"/>
      <c r="XCA7" s="20"/>
      <c r="XCB7" s="20"/>
      <c r="XCC7" s="20"/>
      <c r="XCD7" s="20"/>
      <c r="XCE7" s="20"/>
      <c r="XCF7" s="20"/>
      <c r="XCG7" s="20"/>
      <c r="XCH7" s="20"/>
      <c r="XCI7" s="20"/>
      <c r="XCJ7" s="20"/>
      <c r="XCK7" s="20"/>
      <c r="XCL7" s="20"/>
      <c r="XCM7" s="20"/>
      <c r="XCN7" s="20"/>
      <c r="XCO7" s="20"/>
      <c r="XCP7" s="20"/>
      <c r="XCQ7" s="20"/>
      <c r="XCR7" s="20"/>
      <c r="XCS7" s="20"/>
      <c r="XCT7" s="20"/>
      <c r="XCU7" s="20"/>
      <c r="XCV7" s="20"/>
      <c r="XCW7" s="20"/>
      <c r="XCX7" s="20"/>
      <c r="XCY7" s="20"/>
      <c r="XCZ7" s="20"/>
      <c r="XDA7" s="20"/>
      <c r="XDB7" s="20"/>
      <c r="XDC7" s="20"/>
      <c r="XDD7" s="20"/>
      <c r="XDE7" s="20"/>
      <c r="XDF7" s="20"/>
      <c r="XDG7" s="20"/>
      <c r="XDH7" s="20"/>
      <c r="XDI7" s="20"/>
      <c r="XDJ7" s="20"/>
      <c r="XDK7" s="20"/>
      <c r="XDL7" s="20"/>
      <c r="XDM7" s="20"/>
      <c r="XDN7" s="20"/>
      <c r="XDO7" s="20"/>
      <c r="XDP7" s="20"/>
      <c r="XDQ7" s="20"/>
      <c r="XDR7" s="20"/>
      <c r="XDS7" s="20"/>
      <c r="XDT7" s="20"/>
      <c r="XDU7" s="20"/>
      <c r="XDV7" s="20"/>
      <c r="XDW7" s="20"/>
      <c r="XDX7" s="20"/>
      <c r="XDY7" s="20"/>
      <c r="XDZ7" s="20"/>
      <c r="XEA7" s="20"/>
      <c r="XEB7" s="20"/>
      <c r="XEC7" s="20"/>
      <c r="XED7" s="20"/>
      <c r="XEE7" s="20"/>
      <c r="XEF7" s="20"/>
      <c r="XEG7" s="20"/>
      <c r="XEH7" s="20"/>
      <c r="XEI7" s="20"/>
      <c r="XEJ7" s="20"/>
      <c r="XEK7" s="20"/>
      <c r="XEL7" s="20"/>
      <c r="XEM7" s="20"/>
      <c r="XEN7" s="20"/>
      <c r="XEO7" s="20"/>
      <c r="XEP7" s="20"/>
      <c r="XEQ7" s="20"/>
      <c r="XER7" s="20"/>
      <c r="XES7" s="20"/>
      <c r="XET7" s="20"/>
      <c r="XEU7" s="20"/>
      <c r="XEV7" s="20"/>
      <c r="XEW7" s="20"/>
      <c r="XEX7" s="20"/>
      <c r="XEY7" s="20"/>
      <c r="XEZ7" s="20"/>
      <c r="XFA7" s="20"/>
      <c r="XFB7" s="20"/>
      <c r="XFC7" s="20"/>
      <c r="XFD7" s="20"/>
    </row>
    <row r="8" spans="1:16384" x14ac:dyDescent="0.2">
      <c r="A8" s="105" t="s">
        <v>14160</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105"/>
      <c r="JW8" s="105"/>
      <c r="JX8" s="105"/>
      <c r="JY8" s="105"/>
      <c r="JZ8" s="105"/>
      <c r="KA8" s="105"/>
      <c r="KB8" s="105"/>
      <c r="KC8" s="105"/>
      <c r="KD8" s="105"/>
      <c r="KE8" s="105"/>
      <c r="KF8" s="105"/>
      <c r="KG8" s="105"/>
      <c r="KH8" s="105"/>
      <c r="KI8" s="105"/>
      <c r="KJ8" s="105"/>
      <c r="KK8" s="105"/>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5"/>
      <c r="VB8" s="105"/>
      <c r="VC8" s="105"/>
      <c r="VD8" s="105"/>
      <c r="VE8" s="105"/>
      <c r="VF8" s="105"/>
      <c r="VG8" s="105"/>
      <c r="VH8" s="105"/>
      <c r="VI8" s="105"/>
      <c r="VJ8" s="105"/>
      <c r="VK8" s="105"/>
      <c r="VL8" s="105"/>
      <c r="VM8" s="105"/>
      <c r="VN8" s="105"/>
      <c r="VO8" s="105"/>
      <c r="VP8" s="105"/>
      <c r="VQ8" s="105"/>
      <c r="VR8" s="105"/>
      <c r="VS8" s="105"/>
      <c r="VT8" s="105"/>
      <c r="VU8" s="105"/>
      <c r="VV8" s="105"/>
      <c r="VW8" s="105"/>
      <c r="VX8" s="105"/>
      <c r="VY8" s="105"/>
      <c r="VZ8" s="105"/>
      <c r="WA8" s="105"/>
      <c r="WB8" s="105"/>
      <c r="WC8" s="105"/>
      <c r="WD8" s="105"/>
      <c r="WE8" s="105"/>
      <c r="WF8" s="105"/>
      <c r="WG8" s="105"/>
      <c r="WH8" s="105"/>
      <c r="WI8" s="105"/>
      <c r="WJ8" s="105"/>
      <c r="WK8" s="105"/>
      <c r="WL8" s="105"/>
      <c r="WM8" s="105"/>
      <c r="WN8" s="105"/>
      <c r="WO8" s="105"/>
      <c r="WP8" s="105"/>
      <c r="WQ8" s="105"/>
      <c r="WR8" s="105"/>
      <c r="WS8" s="105"/>
      <c r="WT8" s="105"/>
      <c r="WU8" s="105"/>
      <c r="WV8" s="105"/>
      <c r="WW8" s="105"/>
      <c r="WX8" s="105"/>
      <c r="WY8" s="105"/>
      <c r="WZ8" s="105"/>
      <c r="XA8" s="105"/>
      <c r="XB8" s="105"/>
      <c r="XC8" s="105"/>
      <c r="XD8" s="105"/>
      <c r="XE8" s="105"/>
      <c r="XF8" s="105"/>
      <c r="XG8" s="105"/>
      <c r="XH8" s="105"/>
      <c r="XI8" s="105"/>
      <c r="XJ8" s="105"/>
      <c r="XK8" s="105"/>
      <c r="XL8" s="105"/>
      <c r="XM8" s="105"/>
      <c r="XN8" s="105"/>
      <c r="XO8" s="105"/>
      <c r="XP8" s="105"/>
      <c r="XQ8" s="105"/>
      <c r="XR8" s="105"/>
      <c r="XS8" s="105"/>
      <c r="XT8" s="105"/>
      <c r="XU8" s="105"/>
      <c r="XV8" s="105"/>
      <c r="XW8" s="105"/>
      <c r="XX8" s="105"/>
      <c r="XY8" s="105"/>
      <c r="XZ8" s="105"/>
      <c r="YA8" s="105"/>
      <c r="YB8" s="105"/>
      <c r="YC8" s="105"/>
      <c r="YD8" s="105"/>
      <c r="YE8" s="105"/>
      <c r="YF8" s="105"/>
      <c r="YG8" s="105"/>
      <c r="YH8" s="105"/>
      <c r="YI8" s="105"/>
      <c r="YJ8" s="105"/>
      <c r="YK8" s="105"/>
      <c r="YL8" s="105"/>
      <c r="YM8" s="105"/>
      <c r="YN8" s="105"/>
      <c r="YO8" s="105"/>
      <c r="YP8" s="105"/>
      <c r="YQ8" s="105"/>
      <c r="YR8" s="105"/>
      <c r="YS8" s="105"/>
      <c r="YT8" s="105"/>
      <c r="YU8" s="105"/>
      <c r="YV8" s="105"/>
      <c r="YW8" s="105"/>
      <c r="YX8" s="105"/>
      <c r="YY8" s="105"/>
      <c r="YZ8" s="105"/>
      <c r="ZA8" s="105"/>
      <c r="ZB8" s="105"/>
      <c r="ZC8" s="105"/>
      <c r="ZD8" s="105"/>
      <c r="ZE8" s="105"/>
      <c r="ZF8" s="105"/>
      <c r="ZG8" s="105"/>
      <c r="ZH8" s="105"/>
      <c r="ZI8" s="105"/>
      <c r="ZJ8" s="105"/>
      <c r="ZK8" s="105"/>
      <c r="ZL8" s="105"/>
      <c r="ZM8" s="105"/>
      <c r="ZN8" s="105"/>
      <c r="ZO8" s="105"/>
      <c r="ZP8" s="105"/>
      <c r="ZQ8" s="105"/>
      <c r="ZR8" s="105"/>
      <c r="ZS8" s="105"/>
      <c r="ZT8" s="105"/>
      <c r="ZU8" s="105"/>
      <c r="ZV8" s="105"/>
      <c r="ZW8" s="105"/>
      <c r="ZX8" s="105"/>
      <c r="ZY8" s="105"/>
      <c r="ZZ8" s="105"/>
      <c r="AAA8" s="105"/>
      <c r="AAB8" s="105"/>
      <c r="AAC8" s="105"/>
      <c r="AAD8" s="105"/>
      <c r="AAE8" s="105"/>
      <c r="AAF8" s="105"/>
      <c r="AAG8" s="105"/>
      <c r="AAH8" s="105"/>
      <c r="AAI8" s="105"/>
      <c r="AAJ8" s="105"/>
      <c r="AAK8" s="105"/>
      <c r="AAL8" s="105"/>
      <c r="AAM8" s="105"/>
      <c r="AAN8" s="105"/>
      <c r="AAO8" s="105"/>
      <c r="AAP8" s="105"/>
      <c r="AAQ8" s="105"/>
      <c r="AAR8" s="105"/>
      <c r="AAS8" s="105"/>
      <c r="AAT8" s="105"/>
      <c r="AAU8" s="105"/>
      <c r="AAV8" s="105"/>
      <c r="AAW8" s="105"/>
      <c r="AAX8" s="105"/>
      <c r="AAY8" s="105"/>
      <c r="AAZ8" s="105"/>
      <c r="ABA8" s="105"/>
      <c r="ABB8" s="105"/>
      <c r="ABC8" s="105"/>
      <c r="ABD8" s="105"/>
      <c r="ABE8" s="105"/>
      <c r="ABF8" s="105"/>
      <c r="ABG8" s="105"/>
      <c r="ABH8" s="105"/>
      <c r="ABI8" s="105"/>
      <c r="ABJ8" s="105"/>
      <c r="ABK8" s="105"/>
      <c r="ABL8" s="105"/>
      <c r="ABM8" s="105"/>
      <c r="ABN8" s="105"/>
      <c r="ABO8" s="105"/>
      <c r="ABP8" s="105"/>
      <c r="ABQ8" s="105"/>
      <c r="ABR8" s="105"/>
      <c r="ABS8" s="105"/>
      <c r="ABT8" s="105"/>
      <c r="ABU8" s="105"/>
      <c r="ABV8" s="105"/>
      <c r="ABW8" s="105"/>
      <c r="ABX8" s="105"/>
      <c r="ABY8" s="105"/>
      <c r="ABZ8" s="105"/>
      <c r="ACA8" s="105"/>
      <c r="ACB8" s="105"/>
      <c r="ACC8" s="105"/>
      <c r="ACD8" s="105"/>
      <c r="ACE8" s="105"/>
      <c r="ACF8" s="105"/>
      <c r="ACG8" s="105"/>
      <c r="ACH8" s="105"/>
      <c r="ACI8" s="105"/>
      <c r="ACJ8" s="105"/>
      <c r="ACK8" s="105"/>
      <c r="ACL8" s="105"/>
      <c r="ACM8" s="105"/>
      <c r="ACN8" s="105"/>
      <c r="ACO8" s="105"/>
      <c r="ACP8" s="105"/>
      <c r="ACQ8" s="105"/>
      <c r="ACR8" s="105"/>
      <c r="ACS8" s="105"/>
      <c r="ACT8" s="105"/>
      <c r="ACU8" s="105"/>
      <c r="ACV8" s="105"/>
      <c r="ACW8" s="105"/>
      <c r="ACX8" s="105"/>
      <c r="ACY8" s="105"/>
      <c r="ACZ8" s="105"/>
      <c r="ADA8" s="105"/>
      <c r="ADB8" s="105"/>
      <c r="ADC8" s="105"/>
      <c r="ADD8" s="105"/>
      <c r="ADE8" s="105"/>
      <c r="ADF8" s="105"/>
      <c r="ADG8" s="105"/>
      <c r="ADH8" s="105"/>
      <c r="ADI8" s="105"/>
      <c r="ADJ8" s="105"/>
      <c r="ADK8" s="105"/>
      <c r="ADL8" s="105"/>
      <c r="ADM8" s="105"/>
      <c r="ADN8" s="105"/>
      <c r="ADO8" s="105"/>
      <c r="ADP8" s="105"/>
      <c r="ADQ8" s="105"/>
      <c r="ADR8" s="105"/>
      <c r="ADS8" s="105"/>
      <c r="ADT8" s="105"/>
      <c r="ADU8" s="105"/>
      <c r="ADV8" s="105"/>
      <c r="ADW8" s="105"/>
      <c r="ADX8" s="105"/>
      <c r="ADY8" s="105"/>
      <c r="ADZ8" s="105"/>
      <c r="AEA8" s="105"/>
      <c r="AEB8" s="105"/>
      <c r="AEC8" s="105"/>
      <c r="AED8" s="105"/>
      <c r="AEE8" s="105"/>
      <c r="AEF8" s="105"/>
      <c r="AEG8" s="105"/>
      <c r="AEH8" s="105"/>
      <c r="AEI8" s="105"/>
      <c r="AEJ8" s="105"/>
      <c r="AEK8" s="105"/>
      <c r="AEL8" s="105"/>
      <c r="AEM8" s="105"/>
      <c r="AEN8" s="105"/>
      <c r="AEO8" s="105"/>
      <c r="AEP8" s="105"/>
      <c r="AEQ8" s="105"/>
      <c r="AER8" s="105"/>
      <c r="AES8" s="105"/>
      <c r="AET8" s="105"/>
      <c r="AEU8" s="105"/>
      <c r="AEV8" s="105"/>
      <c r="AEW8" s="105"/>
      <c r="AEX8" s="105"/>
      <c r="AEY8" s="105"/>
      <c r="AEZ8" s="105"/>
      <c r="AFA8" s="105"/>
      <c r="AFB8" s="105"/>
      <c r="AFC8" s="105"/>
      <c r="AFD8" s="105"/>
      <c r="AFE8" s="105"/>
      <c r="AFF8" s="105"/>
      <c r="AFG8" s="105"/>
      <c r="AFH8" s="105"/>
      <c r="AFI8" s="105"/>
      <c r="AFJ8" s="105"/>
      <c r="AFK8" s="105"/>
      <c r="AFL8" s="105"/>
      <c r="AFM8" s="105"/>
      <c r="AFN8" s="105"/>
      <c r="AFO8" s="105"/>
      <c r="AFP8" s="105"/>
      <c r="AFQ8" s="105"/>
      <c r="AFR8" s="105"/>
      <c r="AFS8" s="105"/>
      <c r="AFT8" s="105"/>
      <c r="AFU8" s="105"/>
      <c r="AFV8" s="105"/>
      <c r="AFW8" s="105"/>
      <c r="AFX8" s="105"/>
      <c r="AFY8" s="105"/>
      <c r="AFZ8" s="105"/>
      <c r="AGA8" s="105"/>
      <c r="AGB8" s="105"/>
      <c r="AGC8" s="105"/>
      <c r="AGD8" s="105"/>
      <c r="AGE8" s="105"/>
      <c r="AGF8" s="105"/>
      <c r="AGG8" s="105"/>
      <c r="AGH8" s="105"/>
      <c r="AGI8" s="105"/>
      <c r="AGJ8" s="105"/>
      <c r="AGK8" s="105"/>
      <c r="AGL8" s="105"/>
      <c r="AGM8" s="105"/>
      <c r="AGN8" s="105"/>
      <c r="AGO8" s="105"/>
      <c r="AGP8" s="105"/>
      <c r="AGQ8" s="105"/>
      <c r="AGR8" s="105"/>
      <c r="AGS8" s="105"/>
      <c r="AGT8" s="105"/>
      <c r="AGU8" s="105"/>
      <c r="AGV8" s="105"/>
      <c r="AGW8" s="105"/>
      <c r="AGX8" s="105"/>
      <c r="AGY8" s="105"/>
      <c r="AGZ8" s="105"/>
      <c r="AHA8" s="105"/>
      <c r="AHB8" s="105"/>
      <c r="AHC8" s="105"/>
      <c r="AHD8" s="105"/>
      <c r="AHE8" s="105"/>
      <c r="AHF8" s="105"/>
      <c r="AHG8" s="105"/>
      <c r="AHH8" s="105"/>
      <c r="AHI8" s="105"/>
      <c r="AHJ8" s="105"/>
      <c r="AHK8" s="105"/>
      <c r="AHL8" s="105"/>
      <c r="AHM8" s="105"/>
      <c r="AHN8" s="105"/>
      <c r="AHO8" s="105"/>
      <c r="AHP8" s="105"/>
      <c r="AHQ8" s="105"/>
      <c r="AHR8" s="105"/>
      <c r="AHS8" s="105"/>
      <c r="AHT8" s="105"/>
      <c r="AHU8" s="105"/>
      <c r="AHV8" s="105"/>
      <c r="AHW8" s="105"/>
      <c r="AHX8" s="105"/>
      <c r="AHY8" s="105"/>
      <c r="AHZ8" s="105"/>
      <c r="AIA8" s="105"/>
      <c r="AIB8" s="105"/>
      <c r="AIC8" s="105"/>
      <c r="AID8" s="105"/>
      <c r="AIE8" s="105"/>
      <c r="AIF8" s="105"/>
      <c r="AIG8" s="105"/>
      <c r="AIH8" s="105"/>
      <c r="AII8" s="105"/>
      <c r="AIJ8" s="105"/>
      <c r="AIK8" s="105"/>
      <c r="AIL8" s="105"/>
      <c r="AIM8" s="105"/>
      <c r="AIN8" s="105"/>
      <c r="AIO8" s="105"/>
      <c r="AIP8" s="105"/>
      <c r="AIQ8" s="105"/>
      <c r="AIR8" s="105"/>
      <c r="AIS8" s="105"/>
      <c r="AIT8" s="105"/>
      <c r="AIU8" s="105"/>
      <c r="AIV8" s="105"/>
      <c r="AIW8" s="105"/>
      <c r="AIX8" s="105"/>
      <c r="AIY8" s="105"/>
      <c r="AIZ8" s="105"/>
      <c r="AJA8" s="105"/>
      <c r="AJB8" s="105"/>
      <c r="AJC8" s="105"/>
      <c r="AJD8" s="105"/>
      <c r="AJE8" s="105"/>
      <c r="AJF8" s="105"/>
      <c r="AJG8" s="105"/>
      <c r="AJH8" s="105"/>
      <c r="AJI8" s="105"/>
      <c r="AJJ8" s="105"/>
      <c r="AJK8" s="105"/>
      <c r="AJL8" s="105"/>
      <c r="AJM8" s="105"/>
      <c r="AJN8" s="105"/>
      <c r="AJO8" s="105"/>
      <c r="AJP8" s="105"/>
      <c r="AJQ8" s="105"/>
      <c r="AJR8" s="105"/>
      <c r="AJS8" s="105"/>
      <c r="AJT8" s="105"/>
      <c r="AJU8" s="105"/>
      <c r="AJV8" s="105"/>
      <c r="AJW8" s="105"/>
      <c r="AJX8" s="105"/>
      <c r="AJY8" s="105"/>
      <c r="AJZ8" s="105"/>
      <c r="AKA8" s="105"/>
      <c r="AKB8" s="105"/>
      <c r="AKC8" s="105"/>
      <c r="AKD8" s="105"/>
      <c r="AKE8" s="105"/>
      <c r="AKF8" s="105"/>
      <c r="AKG8" s="105"/>
      <c r="AKH8" s="105"/>
      <c r="AKI8" s="105"/>
      <c r="AKJ8" s="105"/>
      <c r="AKK8" s="105"/>
      <c r="AKL8" s="105"/>
      <c r="AKM8" s="105"/>
      <c r="AKN8" s="105"/>
      <c r="AKO8" s="105"/>
      <c r="AKP8" s="105"/>
      <c r="AKQ8" s="105"/>
      <c r="AKR8" s="105"/>
      <c r="AKS8" s="105"/>
      <c r="AKT8" s="105"/>
      <c r="AKU8" s="105"/>
      <c r="AKV8" s="105"/>
      <c r="AKW8" s="105"/>
      <c r="AKX8" s="105"/>
      <c r="AKY8" s="105"/>
      <c r="AKZ8" s="105"/>
      <c r="ALA8" s="105"/>
      <c r="ALB8" s="105"/>
      <c r="ALC8" s="105"/>
      <c r="ALD8" s="105"/>
      <c r="ALE8" s="105"/>
      <c r="ALF8" s="105"/>
      <c r="ALG8" s="105"/>
      <c r="ALH8" s="105"/>
      <c r="ALI8" s="105"/>
      <c r="ALJ8" s="105"/>
      <c r="ALK8" s="105"/>
      <c r="ALL8" s="105"/>
      <c r="ALM8" s="105"/>
      <c r="ALN8" s="105"/>
      <c r="ALO8" s="105"/>
      <c r="ALP8" s="105"/>
      <c r="ALQ8" s="105"/>
      <c r="ALR8" s="105"/>
      <c r="ALS8" s="105"/>
      <c r="ALT8" s="105"/>
      <c r="ALU8" s="105"/>
      <c r="ALV8" s="105"/>
      <c r="ALW8" s="105"/>
      <c r="ALX8" s="105"/>
      <c r="ALY8" s="105"/>
      <c r="ALZ8" s="105"/>
      <c r="AMA8" s="105"/>
      <c r="AMB8" s="105"/>
      <c r="AMC8" s="105"/>
      <c r="AMD8" s="105"/>
      <c r="AME8" s="105"/>
      <c r="AMF8" s="105"/>
      <c r="AMG8" s="105"/>
      <c r="AMH8" s="105"/>
      <c r="AMI8" s="105"/>
      <c r="AMJ8" s="105"/>
      <c r="AMK8" s="105"/>
      <c r="AML8" s="105"/>
      <c r="AMM8" s="105"/>
      <c r="AMN8" s="105"/>
      <c r="AMO8" s="105"/>
      <c r="AMP8" s="105"/>
      <c r="AMQ8" s="105"/>
      <c r="AMR8" s="105"/>
      <c r="AMS8" s="105"/>
      <c r="AMT8" s="105"/>
      <c r="AMU8" s="105"/>
      <c r="AMV8" s="105"/>
      <c r="AMW8" s="105"/>
      <c r="AMX8" s="105"/>
      <c r="AMY8" s="105"/>
      <c r="AMZ8" s="105"/>
      <c r="ANA8" s="105"/>
      <c r="ANB8" s="105"/>
      <c r="ANC8" s="105"/>
      <c r="AND8" s="105"/>
      <c r="ANE8" s="105"/>
      <c r="ANF8" s="105"/>
      <c r="ANG8" s="105"/>
      <c r="ANH8" s="105"/>
      <c r="ANI8" s="105"/>
      <c r="ANJ8" s="105"/>
      <c r="ANK8" s="105"/>
      <c r="ANL8" s="105"/>
      <c r="ANM8" s="105"/>
      <c r="ANN8" s="105"/>
      <c r="ANO8" s="105"/>
      <c r="ANP8" s="105"/>
      <c r="ANQ8" s="105"/>
      <c r="ANR8" s="105"/>
      <c r="ANS8" s="105"/>
      <c r="ANT8" s="105"/>
      <c r="ANU8" s="105"/>
      <c r="ANV8" s="105"/>
      <c r="ANW8" s="105"/>
      <c r="ANX8" s="105"/>
      <c r="ANY8" s="105"/>
      <c r="ANZ8" s="105"/>
      <c r="AOA8" s="105"/>
      <c r="AOB8" s="105"/>
      <c r="AOC8" s="105"/>
      <c r="AOD8" s="105"/>
      <c r="AOE8" s="105"/>
      <c r="AOF8" s="105"/>
      <c r="AOG8" s="105"/>
      <c r="AOH8" s="105"/>
      <c r="AOI8" s="105"/>
      <c r="AOJ8" s="105"/>
      <c r="AOK8" s="105"/>
      <c r="AOL8" s="105"/>
      <c r="AOM8" s="105"/>
      <c r="AON8" s="105"/>
      <c r="AOO8" s="105"/>
      <c r="AOP8" s="105"/>
      <c r="AOQ8" s="105"/>
      <c r="AOR8" s="105"/>
      <c r="AOS8" s="105"/>
      <c r="AOT8" s="105"/>
      <c r="AOU8" s="105"/>
      <c r="AOV8" s="105"/>
      <c r="AOW8" s="105"/>
      <c r="AOX8" s="105"/>
      <c r="AOY8" s="105"/>
      <c r="AOZ8" s="105"/>
      <c r="APA8" s="105"/>
      <c r="APB8" s="105"/>
      <c r="APC8" s="105"/>
      <c r="APD8" s="105"/>
      <c r="APE8" s="105"/>
      <c r="APF8" s="105"/>
      <c r="APG8" s="105"/>
      <c r="APH8" s="105"/>
      <c r="API8" s="105"/>
      <c r="APJ8" s="105"/>
      <c r="APK8" s="105"/>
      <c r="APL8" s="105"/>
      <c r="APM8" s="105"/>
      <c r="APN8" s="105"/>
      <c r="APO8" s="105"/>
      <c r="APP8" s="105"/>
      <c r="APQ8" s="105"/>
      <c r="APR8" s="105"/>
      <c r="APS8" s="105"/>
      <c r="APT8" s="105"/>
      <c r="APU8" s="105"/>
      <c r="APV8" s="105"/>
      <c r="APW8" s="105"/>
      <c r="APX8" s="105"/>
      <c r="APY8" s="105"/>
      <c r="APZ8" s="105"/>
      <c r="AQA8" s="105"/>
      <c r="AQB8" s="105"/>
      <c r="AQC8" s="105"/>
      <c r="AQD8" s="105"/>
      <c r="AQE8" s="105"/>
      <c r="AQF8" s="105"/>
      <c r="AQG8" s="105"/>
      <c r="AQH8" s="105"/>
      <c r="AQI8" s="105"/>
      <c r="AQJ8" s="105"/>
      <c r="AQK8" s="105"/>
      <c r="AQL8" s="105"/>
      <c r="AQM8" s="105"/>
      <c r="AQN8" s="105"/>
      <c r="AQO8" s="105"/>
      <c r="AQP8" s="105"/>
      <c r="AQQ8" s="105"/>
      <c r="AQR8" s="105"/>
      <c r="AQS8" s="105"/>
      <c r="AQT8" s="105"/>
      <c r="AQU8" s="105"/>
      <c r="AQV8" s="105"/>
      <c r="AQW8" s="105"/>
      <c r="AQX8" s="105"/>
      <c r="AQY8" s="105"/>
      <c r="AQZ8" s="105"/>
      <c r="ARA8" s="105"/>
      <c r="ARB8" s="105"/>
      <c r="ARC8" s="105"/>
      <c r="ARD8" s="105"/>
      <c r="ARE8" s="105"/>
      <c r="ARF8" s="105"/>
      <c r="ARG8" s="105"/>
      <c r="ARH8" s="105"/>
      <c r="ARI8" s="105"/>
      <c r="ARJ8" s="105"/>
      <c r="ARK8" s="105"/>
      <c r="ARL8" s="105"/>
      <c r="ARM8" s="105"/>
      <c r="ARN8" s="105"/>
      <c r="ARO8" s="105"/>
      <c r="ARP8" s="105"/>
      <c r="ARQ8" s="105"/>
      <c r="ARR8" s="105"/>
      <c r="ARS8" s="105"/>
      <c r="ART8" s="105"/>
      <c r="ARU8" s="105"/>
      <c r="ARV8" s="105"/>
      <c r="ARW8" s="105"/>
      <c r="ARX8" s="105"/>
      <c r="ARY8" s="105"/>
      <c r="ARZ8" s="105"/>
      <c r="ASA8" s="105"/>
      <c r="ASB8" s="105"/>
      <c r="ASC8" s="105"/>
      <c r="ASD8" s="105"/>
      <c r="ASE8" s="105"/>
      <c r="ASF8" s="105"/>
      <c r="ASG8" s="105"/>
      <c r="ASH8" s="105"/>
      <c r="ASI8" s="105"/>
      <c r="ASJ8" s="105"/>
      <c r="ASK8" s="105"/>
      <c r="ASL8" s="105"/>
      <c r="ASM8" s="105"/>
      <c r="ASN8" s="105"/>
      <c r="ASO8" s="105"/>
      <c r="ASP8" s="105"/>
      <c r="ASQ8" s="105"/>
      <c r="ASR8" s="105"/>
      <c r="ASS8" s="105"/>
      <c r="AST8" s="105"/>
      <c r="ASU8" s="105"/>
      <c r="ASV8" s="105"/>
      <c r="ASW8" s="105"/>
      <c r="ASX8" s="105"/>
      <c r="ASY8" s="105"/>
      <c r="ASZ8" s="105"/>
      <c r="ATA8" s="105"/>
      <c r="ATB8" s="105"/>
      <c r="ATC8" s="105"/>
      <c r="ATD8" s="105"/>
      <c r="ATE8" s="105"/>
      <c r="ATF8" s="105"/>
      <c r="ATG8" s="105"/>
      <c r="ATH8" s="105"/>
      <c r="ATI8" s="105"/>
      <c r="ATJ8" s="105"/>
      <c r="ATK8" s="105"/>
      <c r="ATL8" s="105"/>
      <c r="ATM8" s="105"/>
      <c r="ATN8" s="105"/>
      <c r="ATO8" s="105"/>
      <c r="ATP8" s="105"/>
      <c r="ATQ8" s="105"/>
      <c r="ATR8" s="105"/>
      <c r="ATS8" s="105"/>
      <c r="ATT8" s="105"/>
      <c r="ATU8" s="105"/>
      <c r="ATV8" s="105"/>
      <c r="ATW8" s="105"/>
      <c r="ATX8" s="105"/>
      <c r="ATY8" s="105"/>
      <c r="ATZ8" s="105"/>
      <c r="AUA8" s="105"/>
      <c r="AUB8" s="105"/>
      <c r="AUC8" s="105"/>
      <c r="AUD8" s="105"/>
      <c r="AUE8" s="105"/>
      <c r="AUF8" s="105"/>
      <c r="AUG8" s="105"/>
      <c r="AUH8" s="105"/>
      <c r="AUI8" s="105"/>
      <c r="AUJ8" s="105"/>
      <c r="AUK8" s="105"/>
      <c r="AUL8" s="105"/>
      <c r="AUM8" s="105"/>
      <c r="AUN8" s="105"/>
      <c r="AUO8" s="105"/>
      <c r="AUP8" s="105"/>
      <c r="AUQ8" s="105"/>
      <c r="AUR8" s="105"/>
      <c r="AUS8" s="105"/>
      <c r="AUT8" s="105"/>
      <c r="AUU8" s="105"/>
      <c r="AUV8" s="105"/>
      <c r="AUW8" s="105"/>
      <c r="AUX8" s="105"/>
      <c r="AUY8" s="105"/>
      <c r="AUZ8" s="105"/>
      <c r="AVA8" s="105"/>
      <c r="AVB8" s="105"/>
      <c r="AVC8" s="105"/>
      <c r="AVD8" s="105"/>
      <c r="AVE8" s="105"/>
      <c r="AVF8" s="105"/>
      <c r="AVG8" s="105"/>
      <c r="AVH8" s="105"/>
      <c r="AVI8" s="105"/>
      <c r="AVJ8" s="105"/>
      <c r="AVK8" s="105"/>
      <c r="AVL8" s="105"/>
      <c r="AVM8" s="105"/>
      <c r="AVN8" s="105"/>
      <c r="AVO8" s="105"/>
      <c r="AVP8" s="105"/>
      <c r="AVQ8" s="105"/>
      <c r="AVR8" s="105"/>
      <c r="AVS8" s="105"/>
      <c r="AVT8" s="105"/>
      <c r="AVU8" s="105"/>
      <c r="AVV8" s="105"/>
      <c r="AVW8" s="105"/>
      <c r="AVX8" s="105"/>
      <c r="AVY8" s="105"/>
      <c r="AVZ8" s="105"/>
      <c r="AWA8" s="105"/>
      <c r="AWB8" s="105"/>
      <c r="AWC8" s="105"/>
      <c r="AWD8" s="105"/>
      <c r="AWE8" s="105"/>
      <c r="AWF8" s="105"/>
      <c r="AWG8" s="105"/>
      <c r="AWH8" s="105"/>
      <c r="AWI8" s="105"/>
      <c r="AWJ8" s="105"/>
      <c r="AWK8" s="105"/>
      <c r="AWL8" s="105"/>
      <c r="AWM8" s="105"/>
      <c r="AWN8" s="105"/>
      <c r="AWO8" s="105"/>
      <c r="AWP8" s="105"/>
      <c r="AWQ8" s="105"/>
      <c r="AWR8" s="105"/>
      <c r="AWS8" s="105"/>
      <c r="AWT8" s="105"/>
      <c r="AWU8" s="105"/>
      <c r="AWV8" s="105"/>
      <c r="AWW8" s="105"/>
      <c r="AWX8" s="105"/>
      <c r="AWY8" s="105"/>
      <c r="AWZ8" s="105"/>
      <c r="AXA8" s="105"/>
      <c r="AXB8" s="105"/>
      <c r="AXC8" s="105"/>
      <c r="AXD8" s="105"/>
      <c r="AXE8" s="105"/>
      <c r="AXF8" s="105"/>
      <c r="AXG8" s="105"/>
      <c r="AXH8" s="105"/>
      <c r="AXI8" s="105"/>
      <c r="AXJ8" s="105"/>
      <c r="AXK8" s="105"/>
      <c r="AXL8" s="105"/>
      <c r="AXM8" s="105"/>
      <c r="AXN8" s="105"/>
      <c r="AXO8" s="105"/>
      <c r="AXP8" s="105"/>
      <c r="AXQ8" s="105"/>
      <c r="AXR8" s="105"/>
      <c r="AXS8" s="105"/>
      <c r="AXT8" s="105"/>
      <c r="AXU8" s="105"/>
      <c r="AXV8" s="105"/>
      <c r="AXW8" s="105"/>
      <c r="AXX8" s="105"/>
      <c r="AXY8" s="105"/>
      <c r="AXZ8" s="105"/>
      <c r="AYA8" s="105"/>
      <c r="AYB8" s="105"/>
      <c r="AYC8" s="105"/>
      <c r="AYD8" s="105"/>
      <c r="AYE8" s="105"/>
      <c r="AYF8" s="105"/>
      <c r="AYG8" s="105"/>
      <c r="AYH8" s="105"/>
      <c r="AYI8" s="105"/>
      <c r="AYJ8" s="105"/>
      <c r="AYK8" s="105"/>
      <c r="AYL8" s="105"/>
      <c r="AYM8" s="105"/>
      <c r="AYN8" s="105"/>
      <c r="AYO8" s="105"/>
      <c r="AYP8" s="105"/>
      <c r="AYQ8" s="105"/>
      <c r="AYR8" s="105"/>
      <c r="AYS8" s="105"/>
      <c r="AYT8" s="105"/>
      <c r="AYU8" s="105"/>
      <c r="AYV8" s="105"/>
      <c r="AYW8" s="105"/>
      <c r="AYX8" s="105"/>
      <c r="AYY8" s="105"/>
      <c r="AYZ8" s="105"/>
      <c r="AZA8" s="105"/>
      <c r="AZB8" s="105"/>
      <c r="AZC8" s="105"/>
      <c r="AZD8" s="105"/>
      <c r="AZE8" s="105"/>
      <c r="AZF8" s="105"/>
      <c r="AZG8" s="105"/>
      <c r="AZH8" s="105"/>
      <c r="AZI8" s="105"/>
      <c r="AZJ8" s="105"/>
      <c r="AZK8" s="105"/>
      <c r="AZL8" s="105"/>
      <c r="AZM8" s="105"/>
      <c r="AZN8" s="105"/>
      <c r="AZO8" s="105"/>
      <c r="AZP8" s="105"/>
      <c r="AZQ8" s="105"/>
      <c r="AZR8" s="105"/>
      <c r="AZS8" s="105"/>
      <c r="AZT8" s="105"/>
      <c r="AZU8" s="105"/>
      <c r="AZV8" s="105"/>
      <c r="AZW8" s="105"/>
      <c r="AZX8" s="105"/>
      <c r="AZY8" s="105"/>
      <c r="AZZ8" s="105"/>
      <c r="BAA8" s="105"/>
      <c r="BAB8" s="105"/>
      <c r="BAC8" s="105"/>
      <c r="BAD8" s="105"/>
      <c r="BAE8" s="105"/>
      <c r="BAF8" s="105"/>
      <c r="BAG8" s="105"/>
      <c r="BAH8" s="105"/>
      <c r="BAI8" s="105"/>
      <c r="BAJ8" s="105"/>
      <c r="BAK8" s="105"/>
      <c r="BAL8" s="105"/>
      <c r="BAM8" s="105"/>
      <c r="BAN8" s="105"/>
      <c r="BAO8" s="105"/>
      <c r="BAP8" s="105"/>
      <c r="BAQ8" s="105"/>
      <c r="BAR8" s="105"/>
      <c r="BAS8" s="105"/>
      <c r="BAT8" s="105"/>
      <c r="BAU8" s="105"/>
      <c r="BAV8" s="105"/>
      <c r="BAW8" s="105"/>
      <c r="BAX8" s="105"/>
      <c r="BAY8" s="105"/>
      <c r="BAZ8" s="105"/>
      <c r="BBA8" s="105"/>
      <c r="BBB8" s="105"/>
      <c r="BBC8" s="105"/>
      <c r="BBD8" s="105"/>
      <c r="BBE8" s="105"/>
      <c r="BBF8" s="105"/>
      <c r="BBG8" s="105"/>
      <c r="BBH8" s="105"/>
      <c r="BBI8" s="105"/>
      <c r="BBJ8" s="105"/>
      <c r="BBK8" s="105"/>
      <c r="BBL8" s="105"/>
      <c r="BBM8" s="105"/>
      <c r="BBN8" s="105"/>
      <c r="BBO8" s="105"/>
      <c r="BBP8" s="105"/>
      <c r="BBQ8" s="105"/>
      <c r="BBR8" s="105"/>
      <c r="BBS8" s="105"/>
      <c r="BBT8" s="105"/>
      <c r="BBU8" s="105"/>
      <c r="BBV8" s="105"/>
      <c r="BBW8" s="105"/>
      <c r="BBX8" s="105"/>
      <c r="BBY8" s="105"/>
      <c r="BBZ8" s="105"/>
      <c r="BCA8" s="105"/>
      <c r="BCB8" s="105"/>
      <c r="BCC8" s="105"/>
      <c r="BCD8" s="105"/>
      <c r="BCE8" s="105"/>
      <c r="BCF8" s="105"/>
      <c r="BCG8" s="105"/>
      <c r="BCH8" s="105"/>
      <c r="BCI8" s="105"/>
      <c r="BCJ8" s="105"/>
      <c r="BCK8" s="105"/>
      <c r="BCL8" s="105"/>
      <c r="BCM8" s="105"/>
      <c r="BCN8" s="105"/>
      <c r="BCO8" s="105"/>
      <c r="BCP8" s="105"/>
      <c r="BCQ8" s="105"/>
      <c r="BCR8" s="105"/>
      <c r="BCS8" s="105"/>
      <c r="BCT8" s="105"/>
      <c r="BCU8" s="105"/>
      <c r="BCV8" s="105"/>
      <c r="BCW8" s="105"/>
      <c r="BCX8" s="105"/>
      <c r="BCY8" s="105"/>
      <c r="BCZ8" s="105"/>
      <c r="BDA8" s="105"/>
      <c r="BDB8" s="105"/>
      <c r="BDC8" s="105"/>
      <c r="BDD8" s="105"/>
      <c r="BDE8" s="105"/>
      <c r="BDF8" s="105"/>
      <c r="BDG8" s="105"/>
      <c r="BDH8" s="105"/>
      <c r="BDI8" s="105"/>
      <c r="BDJ8" s="105"/>
      <c r="BDK8" s="105"/>
      <c r="BDL8" s="105"/>
      <c r="BDM8" s="105"/>
      <c r="BDN8" s="105"/>
      <c r="BDO8" s="105"/>
      <c r="BDP8" s="105"/>
      <c r="BDQ8" s="105"/>
      <c r="BDR8" s="105"/>
      <c r="BDS8" s="105"/>
      <c r="BDT8" s="105"/>
      <c r="BDU8" s="105"/>
      <c r="BDV8" s="105"/>
      <c r="BDW8" s="105"/>
      <c r="BDX8" s="105"/>
      <c r="BDY8" s="105"/>
      <c r="BDZ8" s="105"/>
      <c r="BEA8" s="105"/>
      <c r="BEB8" s="105"/>
      <c r="BEC8" s="105"/>
      <c r="BED8" s="105"/>
      <c r="BEE8" s="105"/>
      <c r="BEF8" s="105"/>
      <c r="BEG8" s="105"/>
      <c r="BEH8" s="105"/>
      <c r="BEI8" s="105"/>
      <c r="BEJ8" s="105"/>
      <c r="BEK8" s="105"/>
      <c r="BEL8" s="105"/>
      <c r="BEM8" s="105"/>
      <c r="BEN8" s="105"/>
      <c r="BEO8" s="105"/>
      <c r="BEP8" s="105"/>
      <c r="BEQ8" s="105"/>
      <c r="BER8" s="105"/>
      <c r="BES8" s="105"/>
      <c r="BET8" s="105"/>
      <c r="BEU8" s="105"/>
      <c r="BEV8" s="105"/>
      <c r="BEW8" s="105"/>
      <c r="BEX8" s="105"/>
      <c r="BEY8" s="105"/>
      <c r="BEZ8" s="105"/>
      <c r="BFA8" s="105"/>
      <c r="BFB8" s="105"/>
      <c r="BFC8" s="105"/>
      <c r="BFD8" s="105"/>
      <c r="BFE8" s="105"/>
      <c r="BFF8" s="105"/>
      <c r="BFG8" s="105"/>
      <c r="BFH8" s="105"/>
      <c r="BFI8" s="105"/>
      <c r="BFJ8" s="105"/>
      <c r="BFK8" s="105"/>
      <c r="BFL8" s="105"/>
      <c r="BFM8" s="105"/>
      <c r="BFN8" s="105"/>
      <c r="BFO8" s="105"/>
      <c r="BFP8" s="105"/>
      <c r="BFQ8" s="105"/>
      <c r="BFR8" s="105"/>
      <c r="BFS8" s="105"/>
      <c r="BFT8" s="105"/>
      <c r="BFU8" s="105"/>
      <c r="BFV8" s="105"/>
      <c r="BFW8" s="105"/>
      <c r="BFX8" s="105"/>
      <c r="BFY8" s="105"/>
      <c r="BFZ8" s="105"/>
      <c r="BGA8" s="105"/>
      <c r="BGB8" s="105"/>
      <c r="BGC8" s="105"/>
      <c r="BGD8" s="105"/>
      <c r="BGE8" s="105"/>
      <c r="BGF8" s="105"/>
      <c r="BGG8" s="105"/>
      <c r="BGH8" s="105"/>
      <c r="BGI8" s="105"/>
      <c r="BGJ8" s="105"/>
      <c r="BGK8" s="105"/>
      <c r="BGL8" s="105"/>
      <c r="BGM8" s="105"/>
      <c r="BGN8" s="105"/>
      <c r="BGO8" s="105"/>
      <c r="BGP8" s="105"/>
      <c r="BGQ8" s="105"/>
      <c r="BGR8" s="105"/>
      <c r="BGS8" s="105"/>
      <c r="BGT8" s="105"/>
      <c r="BGU8" s="105"/>
      <c r="BGV8" s="105"/>
      <c r="BGW8" s="105"/>
      <c r="BGX8" s="105"/>
      <c r="BGY8" s="105"/>
      <c r="BGZ8" s="105"/>
      <c r="BHA8" s="105"/>
      <c r="BHB8" s="105"/>
      <c r="BHC8" s="105"/>
      <c r="BHD8" s="105"/>
      <c r="BHE8" s="105"/>
      <c r="BHF8" s="105"/>
      <c r="BHG8" s="105"/>
      <c r="BHH8" s="105"/>
      <c r="BHI8" s="105"/>
      <c r="BHJ8" s="105"/>
      <c r="BHK8" s="105"/>
      <c r="BHL8" s="105"/>
      <c r="BHM8" s="105"/>
      <c r="BHN8" s="105"/>
      <c r="BHO8" s="105"/>
      <c r="BHP8" s="105"/>
      <c r="BHQ8" s="105"/>
      <c r="BHR8" s="105"/>
      <c r="BHS8" s="105"/>
      <c r="BHT8" s="105"/>
      <c r="BHU8" s="105"/>
      <c r="BHV8" s="105"/>
      <c r="BHW8" s="105"/>
      <c r="BHX8" s="105"/>
      <c r="BHY8" s="105"/>
      <c r="BHZ8" s="105"/>
      <c r="BIA8" s="105"/>
      <c r="BIB8" s="105"/>
      <c r="BIC8" s="105"/>
      <c r="BID8" s="105"/>
      <c r="BIE8" s="105"/>
      <c r="BIF8" s="105"/>
      <c r="BIG8" s="105"/>
      <c r="BIH8" s="105"/>
      <c r="BII8" s="105"/>
      <c r="BIJ8" s="105"/>
      <c r="BIK8" s="105"/>
      <c r="BIL8" s="105"/>
      <c r="BIM8" s="105"/>
      <c r="BIN8" s="105"/>
      <c r="BIO8" s="105"/>
      <c r="BIP8" s="105"/>
      <c r="BIQ8" s="105"/>
      <c r="BIR8" s="105"/>
      <c r="BIS8" s="105"/>
      <c r="BIT8" s="105"/>
      <c r="BIU8" s="105"/>
      <c r="BIV8" s="105"/>
      <c r="BIW8" s="105"/>
      <c r="BIX8" s="105"/>
      <c r="BIY8" s="105"/>
      <c r="BIZ8" s="105"/>
      <c r="BJA8" s="105"/>
      <c r="BJB8" s="105"/>
      <c r="BJC8" s="105"/>
      <c r="BJD8" s="105"/>
      <c r="BJE8" s="105"/>
      <c r="BJF8" s="105"/>
      <c r="BJG8" s="105"/>
      <c r="BJH8" s="105"/>
      <c r="BJI8" s="105"/>
      <c r="BJJ8" s="105"/>
      <c r="BJK8" s="105"/>
      <c r="BJL8" s="105"/>
      <c r="BJM8" s="105"/>
      <c r="BJN8" s="105"/>
      <c r="BJO8" s="105"/>
      <c r="BJP8" s="105"/>
      <c r="BJQ8" s="105"/>
      <c r="BJR8" s="105"/>
      <c r="BJS8" s="105"/>
      <c r="BJT8" s="105"/>
      <c r="BJU8" s="105"/>
      <c r="BJV8" s="105"/>
      <c r="BJW8" s="105"/>
      <c r="BJX8" s="105"/>
      <c r="BJY8" s="105"/>
      <c r="BJZ8" s="105"/>
      <c r="BKA8" s="105"/>
      <c r="BKB8" s="105"/>
      <c r="BKC8" s="105"/>
      <c r="BKD8" s="105"/>
      <c r="BKE8" s="105"/>
      <c r="BKF8" s="105"/>
      <c r="BKG8" s="105"/>
      <c r="BKH8" s="105"/>
      <c r="BKI8" s="105"/>
      <c r="BKJ8" s="105"/>
      <c r="BKK8" s="105"/>
      <c r="BKL8" s="105"/>
      <c r="BKM8" s="105"/>
      <c r="BKN8" s="105"/>
      <c r="BKO8" s="105"/>
      <c r="BKP8" s="105"/>
      <c r="BKQ8" s="105"/>
      <c r="BKR8" s="105"/>
      <c r="BKS8" s="105"/>
      <c r="BKT8" s="105"/>
      <c r="BKU8" s="105"/>
      <c r="BKV8" s="105"/>
      <c r="BKW8" s="105"/>
      <c r="BKX8" s="105"/>
      <c r="BKY8" s="105"/>
      <c r="BKZ8" s="105"/>
      <c r="BLA8" s="105"/>
      <c r="BLB8" s="105"/>
      <c r="BLC8" s="105"/>
      <c r="BLD8" s="105"/>
      <c r="BLE8" s="105"/>
      <c r="BLF8" s="105"/>
      <c r="BLG8" s="105"/>
      <c r="BLH8" s="105"/>
      <c r="BLI8" s="105"/>
      <c r="BLJ8" s="105"/>
      <c r="BLK8" s="105"/>
      <c r="BLL8" s="105"/>
      <c r="BLM8" s="105"/>
      <c r="BLN8" s="105"/>
      <c r="BLO8" s="105"/>
      <c r="BLP8" s="105"/>
      <c r="BLQ8" s="105"/>
      <c r="BLR8" s="105"/>
      <c r="BLS8" s="105"/>
      <c r="BLT8" s="105"/>
      <c r="BLU8" s="105"/>
      <c r="BLV8" s="105"/>
      <c r="BLW8" s="105"/>
      <c r="BLX8" s="105"/>
      <c r="BLY8" s="105"/>
      <c r="BLZ8" s="105"/>
      <c r="BMA8" s="105"/>
      <c r="BMB8" s="105"/>
      <c r="BMC8" s="105"/>
      <c r="BMD8" s="105"/>
      <c r="BME8" s="105"/>
      <c r="BMF8" s="105"/>
      <c r="BMG8" s="105"/>
      <c r="BMH8" s="105"/>
      <c r="BMI8" s="105"/>
      <c r="BMJ8" s="105"/>
      <c r="BMK8" s="105"/>
      <c r="BML8" s="105"/>
      <c r="BMM8" s="105"/>
      <c r="BMN8" s="105"/>
      <c r="BMO8" s="105"/>
      <c r="BMP8" s="105"/>
      <c r="BMQ8" s="105"/>
      <c r="BMR8" s="105"/>
      <c r="BMS8" s="105"/>
      <c r="BMT8" s="105"/>
      <c r="BMU8" s="105"/>
      <c r="BMV8" s="105"/>
      <c r="BMW8" s="105"/>
      <c r="BMX8" s="105"/>
      <c r="BMY8" s="105"/>
      <c r="BMZ8" s="105"/>
      <c r="BNA8" s="105"/>
      <c r="BNB8" s="105"/>
      <c r="BNC8" s="105"/>
      <c r="BND8" s="105"/>
      <c r="BNE8" s="105"/>
      <c r="BNF8" s="105"/>
      <c r="BNG8" s="105"/>
      <c r="BNH8" s="105"/>
      <c r="BNI8" s="105"/>
      <c r="BNJ8" s="105"/>
      <c r="BNK8" s="105"/>
      <c r="BNL8" s="105"/>
      <c r="BNM8" s="105"/>
      <c r="BNN8" s="105"/>
      <c r="BNO8" s="105"/>
      <c r="BNP8" s="105"/>
      <c r="BNQ8" s="105"/>
      <c r="BNR8" s="105"/>
      <c r="BNS8" s="105"/>
      <c r="BNT8" s="105"/>
      <c r="BNU8" s="105"/>
      <c r="BNV8" s="105"/>
      <c r="BNW8" s="105"/>
      <c r="BNX8" s="105"/>
      <c r="BNY8" s="105"/>
      <c r="BNZ8" s="105"/>
      <c r="BOA8" s="105"/>
      <c r="BOB8" s="105"/>
      <c r="BOC8" s="105"/>
      <c r="BOD8" s="105"/>
      <c r="BOE8" s="105"/>
      <c r="BOF8" s="105"/>
      <c r="BOG8" s="105"/>
      <c r="BOH8" s="105"/>
      <c r="BOI8" s="105"/>
      <c r="BOJ8" s="105"/>
      <c r="BOK8" s="105"/>
      <c r="BOL8" s="105"/>
      <c r="BOM8" s="105"/>
      <c r="BON8" s="105"/>
      <c r="BOO8" s="105"/>
      <c r="BOP8" s="105"/>
      <c r="BOQ8" s="105"/>
      <c r="BOR8" s="105"/>
      <c r="BOS8" s="105"/>
      <c r="BOT8" s="105"/>
      <c r="BOU8" s="105"/>
      <c r="BOV8" s="105"/>
      <c r="BOW8" s="105"/>
      <c r="BOX8" s="105"/>
      <c r="BOY8" s="105"/>
      <c r="BOZ8" s="105"/>
      <c r="BPA8" s="105"/>
      <c r="BPB8" s="105"/>
      <c r="BPC8" s="105"/>
      <c r="BPD8" s="105"/>
      <c r="BPE8" s="105"/>
      <c r="BPF8" s="105"/>
      <c r="BPG8" s="105"/>
      <c r="BPH8" s="105"/>
      <c r="BPI8" s="105"/>
      <c r="BPJ8" s="105"/>
      <c r="BPK8" s="105"/>
      <c r="BPL8" s="105"/>
      <c r="BPM8" s="105"/>
      <c r="BPN8" s="105"/>
      <c r="BPO8" s="105"/>
      <c r="BPP8" s="105"/>
      <c r="BPQ8" s="105"/>
      <c r="BPR8" s="105"/>
      <c r="BPS8" s="105"/>
      <c r="BPT8" s="105"/>
      <c r="BPU8" s="105"/>
      <c r="BPV8" s="105"/>
      <c r="BPW8" s="105"/>
      <c r="BPX8" s="105"/>
      <c r="BPY8" s="105"/>
      <c r="BPZ8" s="105"/>
      <c r="BQA8" s="105"/>
      <c r="BQB8" s="105"/>
      <c r="BQC8" s="105"/>
      <c r="BQD8" s="105"/>
      <c r="BQE8" s="105"/>
      <c r="BQF8" s="105"/>
      <c r="BQG8" s="105"/>
      <c r="BQH8" s="105"/>
      <c r="BQI8" s="105"/>
      <c r="BQJ8" s="105"/>
      <c r="BQK8" s="105"/>
      <c r="BQL8" s="105"/>
      <c r="BQM8" s="105"/>
      <c r="BQN8" s="105"/>
      <c r="BQO8" s="105"/>
      <c r="BQP8" s="105"/>
      <c r="BQQ8" s="105"/>
      <c r="BQR8" s="105"/>
      <c r="BQS8" s="105"/>
      <c r="BQT8" s="105"/>
      <c r="BQU8" s="105"/>
      <c r="BQV8" s="105"/>
      <c r="BQW8" s="105"/>
      <c r="BQX8" s="105"/>
      <c r="BQY8" s="105"/>
      <c r="BQZ8" s="105"/>
      <c r="BRA8" s="105"/>
      <c r="BRB8" s="105"/>
      <c r="BRC8" s="105"/>
      <c r="BRD8" s="105"/>
      <c r="BRE8" s="105"/>
      <c r="BRF8" s="105"/>
      <c r="BRG8" s="105"/>
      <c r="BRH8" s="105"/>
      <c r="BRI8" s="105"/>
      <c r="BRJ8" s="105"/>
      <c r="BRK8" s="105"/>
      <c r="BRL8" s="105"/>
      <c r="BRM8" s="105"/>
      <c r="BRN8" s="105"/>
      <c r="BRO8" s="105"/>
      <c r="BRP8" s="105"/>
      <c r="BRQ8" s="105"/>
      <c r="BRR8" s="105"/>
      <c r="BRS8" s="105"/>
      <c r="BRT8" s="105"/>
      <c r="BRU8" s="105"/>
      <c r="BRV8" s="105"/>
      <c r="BRW8" s="105"/>
      <c r="BRX8" s="105"/>
      <c r="BRY8" s="105"/>
      <c r="BRZ8" s="105"/>
      <c r="BSA8" s="105"/>
      <c r="BSB8" s="105"/>
      <c r="BSC8" s="105"/>
      <c r="BSD8" s="105"/>
      <c r="BSE8" s="105"/>
      <c r="BSF8" s="105"/>
      <c r="BSG8" s="105"/>
      <c r="BSH8" s="105"/>
      <c r="BSI8" s="105"/>
      <c r="BSJ8" s="105"/>
      <c r="BSK8" s="105"/>
      <c r="BSL8" s="105"/>
      <c r="BSM8" s="105"/>
      <c r="BSN8" s="105"/>
      <c r="BSO8" s="105"/>
      <c r="BSP8" s="105"/>
      <c r="BSQ8" s="105"/>
      <c r="BSR8" s="105"/>
      <c r="BSS8" s="105"/>
      <c r="BST8" s="105"/>
      <c r="BSU8" s="105"/>
      <c r="BSV8" s="105"/>
      <c r="BSW8" s="105"/>
      <c r="BSX8" s="105"/>
      <c r="BSY8" s="105"/>
      <c r="BSZ8" s="105"/>
      <c r="BTA8" s="105"/>
      <c r="BTB8" s="105"/>
      <c r="BTC8" s="105"/>
      <c r="BTD8" s="105"/>
      <c r="BTE8" s="105"/>
      <c r="BTF8" s="105"/>
      <c r="BTG8" s="105"/>
      <c r="BTH8" s="105"/>
      <c r="BTI8" s="105"/>
      <c r="BTJ8" s="105"/>
      <c r="BTK8" s="105"/>
      <c r="BTL8" s="105"/>
      <c r="BTM8" s="105"/>
      <c r="BTN8" s="105"/>
      <c r="BTO8" s="105"/>
      <c r="BTP8" s="105"/>
      <c r="BTQ8" s="105"/>
      <c r="BTR8" s="105"/>
      <c r="BTS8" s="105"/>
      <c r="BTT8" s="105"/>
      <c r="BTU8" s="105"/>
      <c r="BTV8" s="105"/>
      <c r="BTW8" s="105"/>
      <c r="BTX8" s="105"/>
      <c r="BTY8" s="105"/>
      <c r="BTZ8" s="105"/>
      <c r="BUA8" s="105"/>
      <c r="BUB8" s="105"/>
      <c r="BUC8" s="105"/>
      <c r="BUD8" s="105"/>
      <c r="BUE8" s="105"/>
      <c r="BUF8" s="105"/>
      <c r="BUG8" s="105"/>
      <c r="BUH8" s="105"/>
      <c r="BUI8" s="105"/>
      <c r="BUJ8" s="105"/>
      <c r="BUK8" s="105"/>
      <c r="BUL8" s="105"/>
      <c r="BUM8" s="105"/>
      <c r="BUN8" s="105"/>
      <c r="BUO8" s="105"/>
      <c r="BUP8" s="105"/>
      <c r="BUQ8" s="105"/>
      <c r="BUR8" s="105"/>
      <c r="BUS8" s="105"/>
      <c r="BUT8" s="105"/>
      <c r="BUU8" s="105"/>
      <c r="BUV8" s="105"/>
      <c r="BUW8" s="105"/>
      <c r="BUX8" s="105"/>
      <c r="BUY8" s="105"/>
      <c r="BUZ8" s="105"/>
      <c r="BVA8" s="105"/>
      <c r="BVB8" s="105"/>
      <c r="BVC8" s="105"/>
      <c r="BVD8" s="105"/>
      <c r="BVE8" s="105"/>
      <c r="BVF8" s="105"/>
      <c r="BVG8" s="105"/>
      <c r="BVH8" s="105"/>
      <c r="BVI8" s="105"/>
      <c r="BVJ8" s="105"/>
      <c r="BVK8" s="105"/>
      <c r="BVL8" s="105"/>
      <c r="BVM8" s="105"/>
      <c r="BVN8" s="105"/>
      <c r="BVO8" s="105"/>
      <c r="BVP8" s="105"/>
      <c r="BVQ8" s="105"/>
      <c r="BVR8" s="105"/>
      <c r="BVS8" s="105"/>
      <c r="BVT8" s="105"/>
      <c r="BVU8" s="105"/>
      <c r="BVV8" s="105"/>
      <c r="BVW8" s="105"/>
      <c r="BVX8" s="105"/>
      <c r="BVY8" s="105"/>
      <c r="BVZ8" s="105"/>
      <c r="BWA8" s="105"/>
      <c r="BWB8" s="105"/>
      <c r="BWC8" s="105"/>
      <c r="BWD8" s="105"/>
      <c r="BWE8" s="105"/>
      <c r="BWF8" s="105"/>
      <c r="BWG8" s="105"/>
      <c r="BWH8" s="105"/>
      <c r="BWI8" s="105"/>
      <c r="BWJ8" s="105"/>
      <c r="BWK8" s="105"/>
      <c r="BWL8" s="105"/>
      <c r="BWM8" s="105"/>
      <c r="BWN8" s="105"/>
      <c r="BWO8" s="105"/>
      <c r="BWP8" s="105"/>
      <c r="BWQ8" s="105"/>
      <c r="BWR8" s="105"/>
      <c r="BWS8" s="105"/>
      <c r="BWT8" s="105"/>
      <c r="BWU8" s="105"/>
      <c r="BWV8" s="105"/>
      <c r="BWW8" s="105"/>
      <c r="BWX8" s="105"/>
      <c r="BWY8" s="105"/>
      <c r="BWZ8" s="105"/>
      <c r="BXA8" s="105"/>
      <c r="BXB8" s="105"/>
      <c r="BXC8" s="105"/>
      <c r="BXD8" s="105"/>
      <c r="BXE8" s="105"/>
      <c r="BXF8" s="105"/>
      <c r="BXG8" s="105"/>
      <c r="BXH8" s="105"/>
      <c r="BXI8" s="105"/>
      <c r="BXJ8" s="105"/>
      <c r="BXK8" s="105"/>
      <c r="BXL8" s="105"/>
      <c r="BXM8" s="105"/>
      <c r="BXN8" s="105"/>
      <c r="BXO8" s="105"/>
      <c r="BXP8" s="105"/>
      <c r="BXQ8" s="105"/>
      <c r="BXR8" s="105"/>
      <c r="BXS8" s="105"/>
      <c r="BXT8" s="105"/>
      <c r="BXU8" s="105"/>
      <c r="BXV8" s="105"/>
      <c r="BXW8" s="105"/>
      <c r="BXX8" s="105"/>
      <c r="BXY8" s="105"/>
      <c r="BXZ8" s="105"/>
      <c r="BYA8" s="105"/>
      <c r="BYB8" s="105"/>
      <c r="BYC8" s="105"/>
      <c r="BYD8" s="105"/>
      <c r="BYE8" s="105"/>
      <c r="BYF8" s="105"/>
      <c r="BYG8" s="105"/>
      <c r="BYH8" s="105"/>
      <c r="BYI8" s="105"/>
      <c r="BYJ8" s="105"/>
      <c r="BYK8" s="105"/>
      <c r="BYL8" s="105"/>
      <c r="BYM8" s="105"/>
      <c r="BYN8" s="105"/>
      <c r="BYO8" s="105"/>
      <c r="BYP8" s="105"/>
      <c r="BYQ8" s="105"/>
      <c r="BYR8" s="105"/>
      <c r="BYS8" s="105"/>
      <c r="BYT8" s="105"/>
      <c r="BYU8" s="105"/>
      <c r="BYV8" s="105"/>
      <c r="BYW8" s="105"/>
      <c r="BYX8" s="105"/>
      <c r="BYY8" s="105"/>
      <c r="BYZ8" s="105"/>
      <c r="BZA8" s="105"/>
      <c r="BZB8" s="105"/>
      <c r="BZC8" s="105"/>
      <c r="BZD8" s="105"/>
      <c r="BZE8" s="105"/>
      <c r="BZF8" s="105"/>
      <c r="BZG8" s="105"/>
      <c r="BZH8" s="105"/>
      <c r="BZI8" s="105"/>
      <c r="BZJ8" s="105"/>
      <c r="BZK8" s="105"/>
      <c r="BZL8" s="105"/>
      <c r="BZM8" s="105"/>
      <c r="BZN8" s="105"/>
      <c r="BZO8" s="105"/>
      <c r="BZP8" s="105"/>
      <c r="BZQ8" s="105"/>
      <c r="BZR8" s="105"/>
      <c r="BZS8" s="105"/>
      <c r="BZT8" s="105"/>
      <c r="BZU8" s="105"/>
      <c r="BZV8" s="105"/>
      <c r="BZW8" s="105"/>
      <c r="BZX8" s="105"/>
      <c r="BZY8" s="105"/>
      <c r="BZZ8" s="105"/>
      <c r="CAA8" s="105"/>
      <c r="CAB8" s="105"/>
      <c r="CAC8" s="105"/>
      <c r="CAD8" s="105"/>
      <c r="CAE8" s="105"/>
      <c r="CAF8" s="105"/>
      <c r="CAG8" s="105"/>
      <c r="CAH8" s="105"/>
      <c r="CAI8" s="105"/>
      <c r="CAJ8" s="105"/>
      <c r="CAK8" s="105"/>
      <c r="CAL8" s="105"/>
      <c r="CAM8" s="105"/>
      <c r="CAN8" s="105"/>
      <c r="CAO8" s="105"/>
      <c r="CAP8" s="105"/>
      <c r="CAQ8" s="105"/>
      <c r="CAR8" s="105"/>
      <c r="CAS8" s="105"/>
      <c r="CAT8" s="105"/>
      <c r="CAU8" s="105"/>
      <c r="CAV8" s="105"/>
      <c r="CAW8" s="105"/>
      <c r="CAX8" s="105"/>
      <c r="CAY8" s="105"/>
      <c r="CAZ8" s="105"/>
      <c r="CBA8" s="105"/>
      <c r="CBB8" s="105"/>
      <c r="CBC8" s="105"/>
      <c r="CBD8" s="105"/>
      <c r="CBE8" s="105"/>
      <c r="CBF8" s="105"/>
      <c r="CBG8" s="105"/>
      <c r="CBH8" s="105"/>
      <c r="CBI8" s="105"/>
      <c r="CBJ8" s="105"/>
      <c r="CBK8" s="105"/>
      <c r="CBL8" s="105"/>
      <c r="CBM8" s="105"/>
      <c r="CBN8" s="105"/>
      <c r="CBO8" s="105"/>
      <c r="CBP8" s="105"/>
      <c r="CBQ8" s="105"/>
      <c r="CBR8" s="105"/>
      <c r="CBS8" s="105"/>
      <c r="CBT8" s="105"/>
      <c r="CBU8" s="105"/>
      <c r="CBV8" s="105"/>
      <c r="CBW8" s="105"/>
      <c r="CBX8" s="105"/>
      <c r="CBY8" s="105"/>
      <c r="CBZ8" s="105"/>
      <c r="CCA8" s="105"/>
      <c r="CCB8" s="105"/>
      <c r="CCC8" s="105"/>
      <c r="CCD8" s="105"/>
      <c r="CCE8" s="105"/>
      <c r="CCF8" s="105"/>
      <c r="CCG8" s="105"/>
      <c r="CCH8" s="105"/>
      <c r="CCI8" s="105"/>
      <c r="CCJ8" s="105"/>
      <c r="CCK8" s="105"/>
      <c r="CCL8" s="105"/>
      <c r="CCM8" s="105"/>
      <c r="CCN8" s="105"/>
      <c r="CCO8" s="105"/>
      <c r="CCP8" s="105"/>
      <c r="CCQ8" s="105"/>
      <c r="CCR8" s="105"/>
      <c r="CCS8" s="105"/>
      <c r="CCT8" s="105"/>
      <c r="CCU8" s="105"/>
      <c r="CCV8" s="105"/>
      <c r="CCW8" s="105"/>
      <c r="CCX8" s="105"/>
      <c r="CCY8" s="105"/>
      <c r="CCZ8" s="105"/>
      <c r="CDA8" s="105"/>
      <c r="CDB8" s="105"/>
      <c r="CDC8" s="105"/>
      <c r="CDD8" s="105"/>
      <c r="CDE8" s="105"/>
      <c r="CDF8" s="105"/>
      <c r="CDG8" s="105"/>
      <c r="CDH8" s="105"/>
      <c r="CDI8" s="105"/>
      <c r="CDJ8" s="105"/>
      <c r="CDK8" s="105"/>
      <c r="CDL8" s="105"/>
      <c r="CDM8" s="105"/>
      <c r="CDN8" s="105"/>
      <c r="CDO8" s="105"/>
      <c r="CDP8" s="105"/>
      <c r="CDQ8" s="105"/>
      <c r="CDR8" s="105"/>
      <c r="CDS8" s="105"/>
      <c r="CDT8" s="105"/>
      <c r="CDU8" s="105"/>
      <c r="CDV8" s="105"/>
      <c r="CDW8" s="105"/>
      <c r="CDX8" s="105"/>
      <c r="CDY8" s="105"/>
      <c r="CDZ8" s="105"/>
      <c r="CEA8" s="105"/>
      <c r="CEB8" s="105"/>
      <c r="CEC8" s="105"/>
      <c r="CED8" s="105"/>
      <c r="CEE8" s="105"/>
      <c r="CEF8" s="105"/>
      <c r="CEG8" s="105"/>
      <c r="CEH8" s="105"/>
      <c r="CEI8" s="105"/>
      <c r="CEJ8" s="105"/>
      <c r="CEK8" s="105"/>
      <c r="CEL8" s="105"/>
      <c r="CEM8" s="105"/>
      <c r="CEN8" s="105"/>
      <c r="CEO8" s="105"/>
      <c r="CEP8" s="105"/>
      <c r="CEQ8" s="105"/>
      <c r="CER8" s="105"/>
      <c r="CES8" s="105"/>
      <c r="CET8" s="105"/>
      <c r="CEU8" s="105"/>
      <c r="CEV8" s="105"/>
      <c r="CEW8" s="105"/>
      <c r="CEX8" s="105"/>
      <c r="CEY8" s="105"/>
      <c r="CEZ8" s="105"/>
      <c r="CFA8" s="105"/>
      <c r="CFB8" s="105"/>
      <c r="CFC8" s="105"/>
      <c r="CFD8" s="105"/>
      <c r="CFE8" s="105"/>
      <c r="CFF8" s="105"/>
      <c r="CFG8" s="105"/>
      <c r="CFH8" s="105"/>
      <c r="CFI8" s="105"/>
      <c r="CFJ8" s="105"/>
      <c r="CFK8" s="105"/>
      <c r="CFL8" s="105"/>
      <c r="CFM8" s="105"/>
      <c r="CFN8" s="105"/>
      <c r="CFO8" s="105"/>
      <c r="CFP8" s="105"/>
      <c r="CFQ8" s="105"/>
      <c r="CFR8" s="105"/>
      <c r="CFS8" s="105"/>
      <c r="CFT8" s="105"/>
      <c r="CFU8" s="105"/>
      <c r="CFV8" s="105"/>
      <c r="CFW8" s="105"/>
      <c r="CFX8" s="105"/>
      <c r="CFY8" s="105"/>
      <c r="CFZ8" s="105"/>
      <c r="CGA8" s="105"/>
      <c r="CGB8" s="105"/>
      <c r="CGC8" s="105"/>
      <c r="CGD8" s="105"/>
      <c r="CGE8" s="105"/>
      <c r="CGF8" s="105"/>
      <c r="CGG8" s="105"/>
      <c r="CGH8" s="105"/>
      <c r="CGI8" s="105"/>
      <c r="CGJ8" s="105"/>
      <c r="CGK8" s="105"/>
      <c r="CGL8" s="105"/>
      <c r="CGM8" s="105"/>
      <c r="CGN8" s="105"/>
      <c r="CGO8" s="105"/>
      <c r="CGP8" s="105"/>
      <c r="CGQ8" s="105"/>
      <c r="CGR8" s="105"/>
      <c r="CGS8" s="105"/>
      <c r="CGT8" s="105"/>
      <c r="CGU8" s="105"/>
      <c r="CGV8" s="105"/>
      <c r="CGW8" s="105"/>
      <c r="CGX8" s="105"/>
      <c r="CGY8" s="105"/>
      <c r="CGZ8" s="105"/>
      <c r="CHA8" s="105"/>
      <c r="CHB8" s="105"/>
      <c r="CHC8" s="105"/>
      <c r="CHD8" s="105"/>
      <c r="CHE8" s="105"/>
      <c r="CHF8" s="105"/>
      <c r="CHG8" s="105"/>
      <c r="CHH8" s="105"/>
      <c r="CHI8" s="105"/>
      <c r="CHJ8" s="105"/>
      <c r="CHK8" s="105"/>
      <c r="CHL8" s="105"/>
      <c r="CHM8" s="105"/>
      <c r="CHN8" s="105"/>
      <c r="CHO8" s="105"/>
      <c r="CHP8" s="105"/>
      <c r="CHQ8" s="105"/>
      <c r="CHR8" s="105"/>
      <c r="CHS8" s="105"/>
      <c r="CHT8" s="105"/>
      <c r="CHU8" s="105"/>
      <c r="CHV8" s="105"/>
      <c r="CHW8" s="105"/>
      <c r="CHX8" s="105"/>
      <c r="CHY8" s="105"/>
      <c r="CHZ8" s="105"/>
      <c r="CIA8" s="105"/>
      <c r="CIB8" s="105"/>
      <c r="CIC8" s="105"/>
      <c r="CID8" s="105"/>
      <c r="CIE8" s="105"/>
      <c r="CIF8" s="105"/>
      <c r="CIG8" s="105"/>
      <c r="CIH8" s="105"/>
      <c r="CII8" s="105"/>
      <c r="CIJ8" s="105"/>
      <c r="CIK8" s="105"/>
      <c r="CIL8" s="105"/>
      <c r="CIM8" s="105"/>
      <c r="CIN8" s="105"/>
      <c r="CIO8" s="105"/>
      <c r="CIP8" s="105"/>
      <c r="CIQ8" s="105"/>
      <c r="CIR8" s="105"/>
      <c r="CIS8" s="105"/>
      <c r="CIT8" s="105"/>
      <c r="CIU8" s="105"/>
      <c r="CIV8" s="105"/>
      <c r="CIW8" s="105"/>
      <c r="CIX8" s="105"/>
      <c r="CIY8" s="105"/>
      <c r="CIZ8" s="105"/>
      <c r="CJA8" s="105"/>
      <c r="CJB8" s="105"/>
      <c r="CJC8" s="105"/>
      <c r="CJD8" s="105"/>
      <c r="CJE8" s="105"/>
      <c r="CJF8" s="105"/>
      <c r="CJG8" s="105"/>
      <c r="CJH8" s="105"/>
      <c r="CJI8" s="105"/>
      <c r="CJJ8" s="105"/>
      <c r="CJK8" s="105"/>
      <c r="CJL8" s="105"/>
      <c r="CJM8" s="105"/>
      <c r="CJN8" s="105"/>
      <c r="CJO8" s="105"/>
      <c r="CJP8" s="105"/>
      <c r="CJQ8" s="105"/>
      <c r="CJR8" s="105"/>
      <c r="CJS8" s="105"/>
      <c r="CJT8" s="105"/>
      <c r="CJU8" s="105"/>
      <c r="CJV8" s="105"/>
      <c r="CJW8" s="105"/>
      <c r="CJX8" s="105"/>
      <c r="CJY8" s="105"/>
      <c r="CJZ8" s="105"/>
      <c r="CKA8" s="105"/>
      <c r="CKB8" s="105"/>
      <c r="CKC8" s="105"/>
      <c r="CKD8" s="105"/>
      <c r="CKE8" s="105"/>
      <c r="CKF8" s="105"/>
      <c r="CKG8" s="105"/>
      <c r="CKH8" s="105"/>
      <c r="CKI8" s="105"/>
      <c r="CKJ8" s="105"/>
      <c r="CKK8" s="105"/>
      <c r="CKL8" s="105"/>
      <c r="CKM8" s="105"/>
      <c r="CKN8" s="105"/>
      <c r="CKO8" s="105"/>
      <c r="CKP8" s="105"/>
      <c r="CKQ8" s="105"/>
      <c r="CKR8" s="105"/>
      <c r="CKS8" s="105"/>
      <c r="CKT8" s="105"/>
      <c r="CKU8" s="105"/>
      <c r="CKV8" s="105"/>
      <c r="CKW8" s="105"/>
      <c r="CKX8" s="105"/>
      <c r="CKY8" s="105"/>
      <c r="CKZ8" s="105"/>
      <c r="CLA8" s="105"/>
      <c r="CLB8" s="105"/>
      <c r="CLC8" s="105"/>
      <c r="CLD8" s="105"/>
      <c r="CLE8" s="105"/>
      <c r="CLF8" s="105"/>
      <c r="CLG8" s="105"/>
      <c r="CLH8" s="105"/>
      <c r="CLI8" s="105"/>
      <c r="CLJ8" s="105"/>
      <c r="CLK8" s="105"/>
      <c r="CLL8" s="105"/>
      <c r="CLM8" s="105"/>
      <c r="CLN8" s="105"/>
      <c r="CLO8" s="105"/>
      <c r="CLP8" s="105"/>
      <c r="CLQ8" s="105"/>
      <c r="CLR8" s="105"/>
      <c r="CLS8" s="105"/>
      <c r="CLT8" s="105"/>
      <c r="CLU8" s="105"/>
      <c r="CLV8" s="105"/>
      <c r="CLW8" s="105"/>
      <c r="CLX8" s="105"/>
      <c r="CLY8" s="105"/>
      <c r="CLZ8" s="105"/>
      <c r="CMA8" s="105"/>
      <c r="CMB8" s="105"/>
      <c r="CMC8" s="105"/>
      <c r="CMD8" s="105"/>
      <c r="CME8" s="105"/>
      <c r="CMF8" s="105"/>
      <c r="CMG8" s="105"/>
      <c r="CMH8" s="105"/>
      <c r="CMI8" s="105"/>
      <c r="CMJ8" s="105"/>
      <c r="CMK8" s="105"/>
      <c r="CML8" s="105"/>
      <c r="CMM8" s="105"/>
      <c r="CMN8" s="105"/>
      <c r="CMO8" s="105"/>
      <c r="CMP8" s="105"/>
      <c r="CMQ8" s="105"/>
      <c r="CMR8" s="105"/>
      <c r="CMS8" s="105"/>
      <c r="CMT8" s="105"/>
      <c r="CMU8" s="105"/>
      <c r="CMV8" s="105"/>
      <c r="CMW8" s="105"/>
      <c r="CMX8" s="105"/>
      <c r="CMY8" s="105"/>
      <c r="CMZ8" s="105"/>
      <c r="CNA8" s="105"/>
      <c r="CNB8" s="105"/>
      <c r="CNC8" s="105"/>
      <c r="CND8" s="105"/>
      <c r="CNE8" s="105"/>
      <c r="CNF8" s="105"/>
      <c r="CNG8" s="105"/>
      <c r="CNH8" s="105"/>
      <c r="CNI8" s="105"/>
      <c r="CNJ8" s="105"/>
      <c r="CNK8" s="105"/>
      <c r="CNL8" s="105"/>
      <c r="CNM8" s="105"/>
      <c r="CNN8" s="105"/>
      <c r="CNO8" s="105"/>
      <c r="CNP8" s="105"/>
      <c r="CNQ8" s="105"/>
      <c r="CNR8" s="105"/>
      <c r="CNS8" s="105"/>
      <c r="CNT8" s="105"/>
      <c r="CNU8" s="105"/>
      <c r="CNV8" s="105"/>
      <c r="CNW8" s="105"/>
      <c r="CNX8" s="105"/>
      <c r="CNY8" s="105"/>
      <c r="CNZ8" s="105"/>
      <c r="COA8" s="105"/>
      <c r="COB8" s="105"/>
      <c r="COC8" s="105"/>
      <c r="COD8" s="105"/>
      <c r="COE8" s="105"/>
      <c r="COF8" s="105"/>
      <c r="COG8" s="105"/>
      <c r="COH8" s="105"/>
      <c r="COI8" s="105"/>
      <c r="COJ8" s="105"/>
      <c r="COK8" s="105"/>
      <c r="COL8" s="105"/>
      <c r="COM8" s="105"/>
      <c r="CON8" s="105"/>
      <c r="COO8" s="105"/>
      <c r="COP8" s="105"/>
      <c r="COQ8" s="105"/>
      <c r="COR8" s="105"/>
      <c r="COS8" s="105"/>
      <c r="COT8" s="105"/>
      <c r="COU8" s="105"/>
      <c r="COV8" s="105"/>
      <c r="COW8" s="105"/>
      <c r="COX8" s="105"/>
      <c r="COY8" s="105"/>
      <c r="COZ8" s="105"/>
      <c r="CPA8" s="105"/>
      <c r="CPB8" s="105"/>
      <c r="CPC8" s="105"/>
      <c r="CPD8" s="105"/>
      <c r="CPE8" s="105"/>
      <c r="CPF8" s="105"/>
      <c r="CPG8" s="105"/>
      <c r="CPH8" s="105"/>
      <c r="CPI8" s="105"/>
      <c r="CPJ8" s="105"/>
      <c r="CPK8" s="105"/>
      <c r="CPL8" s="105"/>
      <c r="CPM8" s="105"/>
      <c r="CPN8" s="105"/>
      <c r="CPO8" s="105"/>
      <c r="CPP8" s="105"/>
      <c r="CPQ8" s="105"/>
      <c r="CPR8" s="105"/>
      <c r="CPS8" s="105"/>
      <c r="CPT8" s="105"/>
      <c r="CPU8" s="105"/>
      <c r="CPV8" s="105"/>
      <c r="CPW8" s="105"/>
      <c r="CPX8" s="105"/>
      <c r="CPY8" s="105"/>
      <c r="CPZ8" s="105"/>
      <c r="CQA8" s="105"/>
      <c r="CQB8" s="105"/>
      <c r="CQC8" s="105"/>
      <c r="CQD8" s="105"/>
      <c r="CQE8" s="105"/>
      <c r="CQF8" s="105"/>
      <c r="CQG8" s="105"/>
      <c r="CQH8" s="105"/>
      <c r="CQI8" s="105"/>
      <c r="CQJ8" s="105"/>
      <c r="CQK8" s="105"/>
      <c r="CQL8" s="105"/>
      <c r="CQM8" s="105"/>
      <c r="CQN8" s="105"/>
      <c r="CQO8" s="105"/>
      <c r="CQP8" s="105"/>
      <c r="CQQ8" s="105"/>
      <c r="CQR8" s="105"/>
      <c r="CQS8" s="105"/>
      <c r="CQT8" s="105"/>
      <c r="CQU8" s="105"/>
      <c r="CQV8" s="105"/>
      <c r="CQW8" s="105"/>
      <c r="CQX8" s="105"/>
      <c r="CQY8" s="105"/>
      <c r="CQZ8" s="105"/>
      <c r="CRA8" s="105"/>
      <c r="CRB8" s="105"/>
      <c r="CRC8" s="105"/>
      <c r="CRD8" s="105"/>
      <c r="CRE8" s="105"/>
      <c r="CRF8" s="105"/>
      <c r="CRG8" s="105"/>
      <c r="CRH8" s="105"/>
      <c r="CRI8" s="105"/>
      <c r="CRJ8" s="105"/>
      <c r="CRK8" s="105"/>
      <c r="CRL8" s="105"/>
      <c r="CRM8" s="105"/>
      <c r="CRN8" s="105"/>
      <c r="CRO8" s="105"/>
      <c r="CRP8" s="105"/>
      <c r="CRQ8" s="105"/>
      <c r="CRR8" s="105"/>
      <c r="CRS8" s="105"/>
      <c r="CRT8" s="105"/>
      <c r="CRU8" s="105"/>
      <c r="CRV8" s="105"/>
      <c r="CRW8" s="105"/>
      <c r="CRX8" s="105"/>
      <c r="CRY8" s="105"/>
      <c r="CRZ8" s="105"/>
      <c r="CSA8" s="105"/>
      <c r="CSB8" s="105"/>
      <c r="CSC8" s="105"/>
      <c r="CSD8" s="105"/>
      <c r="CSE8" s="105"/>
      <c r="CSF8" s="105"/>
      <c r="CSG8" s="105"/>
      <c r="CSH8" s="105"/>
      <c r="CSI8" s="105"/>
      <c r="CSJ8" s="105"/>
      <c r="CSK8" s="105"/>
      <c r="CSL8" s="105"/>
      <c r="CSM8" s="105"/>
      <c r="CSN8" s="105"/>
      <c r="CSO8" s="105"/>
      <c r="CSP8" s="105"/>
      <c r="CSQ8" s="105"/>
      <c r="CSR8" s="105"/>
      <c r="CSS8" s="105"/>
      <c r="CST8" s="105"/>
      <c r="CSU8" s="105"/>
      <c r="CSV8" s="105"/>
      <c r="CSW8" s="105"/>
      <c r="CSX8" s="105"/>
      <c r="CSY8" s="105"/>
      <c r="CSZ8" s="105"/>
      <c r="CTA8" s="105"/>
      <c r="CTB8" s="105"/>
      <c r="CTC8" s="105"/>
      <c r="CTD8" s="105"/>
      <c r="CTE8" s="105"/>
      <c r="CTF8" s="105"/>
      <c r="CTG8" s="105"/>
      <c r="CTH8" s="105"/>
      <c r="CTI8" s="105"/>
      <c r="CTJ8" s="105"/>
      <c r="CTK8" s="105"/>
      <c r="CTL8" s="105"/>
      <c r="CTM8" s="105"/>
      <c r="CTN8" s="105"/>
      <c r="CTO8" s="105"/>
      <c r="CTP8" s="105"/>
      <c r="CTQ8" s="105"/>
      <c r="CTR8" s="105"/>
      <c r="CTS8" s="105"/>
      <c r="CTT8" s="105"/>
      <c r="CTU8" s="105"/>
      <c r="CTV8" s="105"/>
      <c r="CTW8" s="105"/>
      <c r="CTX8" s="105"/>
      <c r="CTY8" s="105"/>
      <c r="CTZ8" s="105"/>
      <c r="CUA8" s="105"/>
      <c r="CUB8" s="105"/>
      <c r="CUC8" s="105"/>
      <c r="CUD8" s="105"/>
      <c r="CUE8" s="105"/>
      <c r="CUF8" s="105"/>
      <c r="CUG8" s="105"/>
      <c r="CUH8" s="105"/>
      <c r="CUI8" s="105"/>
      <c r="CUJ8" s="105"/>
      <c r="CUK8" s="105"/>
      <c r="CUL8" s="105"/>
      <c r="CUM8" s="105"/>
      <c r="CUN8" s="105"/>
      <c r="CUO8" s="105"/>
      <c r="CUP8" s="105"/>
      <c r="CUQ8" s="105"/>
      <c r="CUR8" s="105"/>
      <c r="CUS8" s="105"/>
      <c r="CUT8" s="105"/>
      <c r="CUU8" s="105"/>
      <c r="CUV8" s="105"/>
      <c r="CUW8" s="105"/>
      <c r="CUX8" s="105"/>
      <c r="CUY8" s="105"/>
      <c r="CUZ8" s="105"/>
      <c r="CVA8" s="105"/>
      <c r="CVB8" s="105"/>
      <c r="CVC8" s="105"/>
      <c r="CVD8" s="105"/>
      <c r="CVE8" s="105"/>
      <c r="CVF8" s="105"/>
      <c r="CVG8" s="105"/>
      <c r="CVH8" s="105"/>
      <c r="CVI8" s="105"/>
      <c r="CVJ8" s="105"/>
      <c r="CVK8" s="105"/>
      <c r="CVL8" s="105"/>
      <c r="CVM8" s="105"/>
      <c r="CVN8" s="105"/>
      <c r="CVO8" s="105"/>
      <c r="CVP8" s="105"/>
      <c r="CVQ8" s="105"/>
      <c r="CVR8" s="105"/>
      <c r="CVS8" s="105"/>
      <c r="CVT8" s="105"/>
      <c r="CVU8" s="105"/>
      <c r="CVV8" s="105"/>
      <c r="CVW8" s="105"/>
      <c r="CVX8" s="105"/>
      <c r="CVY8" s="105"/>
      <c r="CVZ8" s="105"/>
      <c r="CWA8" s="105"/>
      <c r="CWB8" s="105"/>
      <c r="CWC8" s="105"/>
      <c r="CWD8" s="105"/>
      <c r="CWE8" s="105"/>
      <c r="CWF8" s="105"/>
      <c r="CWG8" s="105"/>
      <c r="CWH8" s="105"/>
      <c r="CWI8" s="105"/>
      <c r="CWJ8" s="105"/>
      <c r="CWK8" s="105"/>
      <c r="CWL8" s="105"/>
      <c r="CWM8" s="105"/>
      <c r="CWN8" s="105"/>
      <c r="CWO8" s="105"/>
      <c r="CWP8" s="105"/>
      <c r="CWQ8" s="105"/>
      <c r="CWR8" s="105"/>
      <c r="CWS8" s="105"/>
      <c r="CWT8" s="105"/>
      <c r="CWU8" s="105"/>
      <c r="CWV8" s="105"/>
      <c r="CWW8" s="105"/>
      <c r="CWX8" s="105"/>
      <c r="CWY8" s="105"/>
      <c r="CWZ8" s="105"/>
      <c r="CXA8" s="105"/>
      <c r="CXB8" s="105"/>
      <c r="CXC8" s="105"/>
      <c r="CXD8" s="105"/>
      <c r="CXE8" s="105"/>
      <c r="CXF8" s="105"/>
      <c r="CXG8" s="105"/>
      <c r="CXH8" s="105"/>
      <c r="CXI8" s="105"/>
      <c r="CXJ8" s="105"/>
      <c r="CXK8" s="105"/>
      <c r="CXL8" s="105"/>
      <c r="CXM8" s="105"/>
      <c r="CXN8" s="105"/>
      <c r="CXO8" s="105"/>
      <c r="CXP8" s="105"/>
      <c r="CXQ8" s="105"/>
      <c r="CXR8" s="105"/>
      <c r="CXS8" s="105"/>
      <c r="CXT8" s="105"/>
      <c r="CXU8" s="105"/>
      <c r="CXV8" s="105"/>
      <c r="CXW8" s="105"/>
      <c r="CXX8" s="105"/>
      <c r="CXY8" s="105"/>
      <c r="CXZ8" s="105"/>
      <c r="CYA8" s="105"/>
      <c r="CYB8" s="105"/>
      <c r="CYC8" s="105"/>
      <c r="CYD8" s="105"/>
      <c r="CYE8" s="105"/>
      <c r="CYF8" s="105"/>
      <c r="CYG8" s="105"/>
      <c r="CYH8" s="105"/>
      <c r="CYI8" s="105"/>
      <c r="CYJ8" s="105"/>
      <c r="CYK8" s="105"/>
      <c r="CYL8" s="105"/>
      <c r="CYM8" s="105"/>
      <c r="CYN8" s="105"/>
      <c r="CYO8" s="105"/>
      <c r="CYP8" s="105"/>
      <c r="CYQ8" s="105"/>
      <c r="CYR8" s="105"/>
      <c r="CYS8" s="105"/>
      <c r="CYT8" s="105"/>
      <c r="CYU8" s="105"/>
      <c r="CYV8" s="105"/>
      <c r="CYW8" s="105"/>
      <c r="CYX8" s="105"/>
      <c r="CYY8" s="105"/>
      <c r="CYZ8" s="105"/>
      <c r="CZA8" s="105"/>
      <c r="CZB8" s="105"/>
      <c r="CZC8" s="105"/>
      <c r="CZD8" s="105"/>
      <c r="CZE8" s="105"/>
      <c r="CZF8" s="105"/>
      <c r="CZG8" s="105"/>
      <c r="CZH8" s="105"/>
      <c r="CZI8" s="105"/>
      <c r="CZJ8" s="105"/>
      <c r="CZK8" s="105"/>
      <c r="CZL8" s="105"/>
      <c r="CZM8" s="105"/>
      <c r="CZN8" s="105"/>
      <c r="CZO8" s="105"/>
      <c r="CZP8" s="105"/>
      <c r="CZQ8" s="105"/>
      <c r="CZR8" s="105"/>
      <c r="CZS8" s="105"/>
      <c r="CZT8" s="105"/>
      <c r="CZU8" s="105"/>
      <c r="CZV8" s="105"/>
      <c r="CZW8" s="105"/>
      <c r="CZX8" s="105"/>
      <c r="CZY8" s="105"/>
      <c r="CZZ8" s="105"/>
      <c r="DAA8" s="105"/>
      <c r="DAB8" s="105"/>
      <c r="DAC8" s="105"/>
      <c r="DAD8" s="105"/>
      <c r="DAE8" s="105"/>
      <c r="DAF8" s="105"/>
      <c r="DAG8" s="105"/>
      <c r="DAH8" s="105"/>
      <c r="DAI8" s="105"/>
      <c r="DAJ8" s="105"/>
      <c r="DAK8" s="105"/>
      <c r="DAL8" s="105"/>
      <c r="DAM8" s="105"/>
      <c r="DAN8" s="105"/>
      <c r="DAO8" s="105"/>
      <c r="DAP8" s="105"/>
      <c r="DAQ8" s="105"/>
      <c r="DAR8" s="105"/>
      <c r="DAS8" s="105"/>
      <c r="DAT8" s="105"/>
      <c r="DAU8" s="105"/>
      <c r="DAV8" s="105"/>
      <c r="DAW8" s="105"/>
      <c r="DAX8" s="105"/>
      <c r="DAY8" s="105"/>
      <c r="DAZ8" s="105"/>
      <c r="DBA8" s="105"/>
      <c r="DBB8" s="105"/>
      <c r="DBC8" s="105"/>
      <c r="DBD8" s="105"/>
      <c r="DBE8" s="105"/>
      <c r="DBF8" s="105"/>
      <c r="DBG8" s="105"/>
      <c r="DBH8" s="105"/>
      <c r="DBI8" s="105"/>
      <c r="DBJ8" s="105"/>
      <c r="DBK8" s="105"/>
      <c r="DBL8" s="105"/>
      <c r="DBM8" s="105"/>
      <c r="DBN8" s="105"/>
      <c r="DBO8" s="105"/>
      <c r="DBP8" s="105"/>
      <c r="DBQ8" s="105"/>
      <c r="DBR8" s="105"/>
      <c r="DBS8" s="105"/>
      <c r="DBT8" s="105"/>
      <c r="DBU8" s="105"/>
      <c r="DBV8" s="105"/>
      <c r="DBW8" s="105"/>
      <c r="DBX8" s="105"/>
      <c r="DBY8" s="105"/>
      <c r="DBZ8" s="105"/>
      <c r="DCA8" s="105"/>
      <c r="DCB8" s="105"/>
      <c r="DCC8" s="105"/>
      <c r="DCD8" s="105"/>
      <c r="DCE8" s="105"/>
      <c r="DCF8" s="105"/>
      <c r="DCG8" s="105"/>
      <c r="DCH8" s="105"/>
      <c r="DCI8" s="105"/>
      <c r="DCJ8" s="105"/>
      <c r="DCK8" s="105"/>
      <c r="DCL8" s="105"/>
      <c r="DCM8" s="105"/>
      <c r="DCN8" s="105"/>
      <c r="DCO8" s="105"/>
      <c r="DCP8" s="105"/>
      <c r="DCQ8" s="105"/>
      <c r="DCR8" s="105"/>
      <c r="DCS8" s="105"/>
      <c r="DCT8" s="105"/>
      <c r="DCU8" s="105"/>
      <c r="DCV8" s="105"/>
      <c r="DCW8" s="105"/>
      <c r="DCX8" s="105"/>
      <c r="DCY8" s="105"/>
      <c r="DCZ8" s="105"/>
      <c r="DDA8" s="105"/>
      <c r="DDB8" s="105"/>
      <c r="DDC8" s="105"/>
      <c r="DDD8" s="105"/>
      <c r="DDE8" s="105"/>
      <c r="DDF8" s="105"/>
      <c r="DDG8" s="105"/>
      <c r="DDH8" s="105"/>
      <c r="DDI8" s="105"/>
      <c r="DDJ8" s="105"/>
      <c r="DDK8" s="105"/>
      <c r="DDL8" s="105"/>
      <c r="DDM8" s="105"/>
      <c r="DDN8" s="105"/>
      <c r="DDO8" s="105"/>
      <c r="DDP8" s="105"/>
      <c r="DDQ8" s="105"/>
      <c r="DDR8" s="105"/>
      <c r="DDS8" s="105"/>
      <c r="DDT8" s="105"/>
      <c r="DDU8" s="105"/>
      <c r="DDV8" s="105"/>
      <c r="DDW8" s="105"/>
      <c r="DDX8" s="105"/>
      <c r="DDY8" s="105"/>
      <c r="DDZ8" s="105"/>
      <c r="DEA8" s="105"/>
      <c r="DEB8" s="105"/>
      <c r="DEC8" s="105"/>
      <c r="DED8" s="105"/>
      <c r="DEE8" s="105"/>
      <c r="DEF8" s="105"/>
      <c r="DEG8" s="105"/>
      <c r="DEH8" s="105"/>
      <c r="DEI8" s="105"/>
      <c r="DEJ8" s="105"/>
      <c r="DEK8" s="105"/>
      <c r="DEL8" s="105"/>
      <c r="DEM8" s="105"/>
      <c r="DEN8" s="105"/>
      <c r="DEO8" s="105"/>
      <c r="DEP8" s="105"/>
      <c r="DEQ8" s="105"/>
      <c r="DER8" s="105"/>
      <c r="DES8" s="105"/>
      <c r="DET8" s="105"/>
      <c r="DEU8" s="105"/>
      <c r="DEV8" s="105"/>
      <c r="DEW8" s="105"/>
      <c r="DEX8" s="105"/>
      <c r="DEY8" s="105"/>
      <c r="DEZ8" s="105"/>
      <c r="DFA8" s="105"/>
      <c r="DFB8" s="105"/>
      <c r="DFC8" s="105"/>
      <c r="DFD8" s="105"/>
      <c r="DFE8" s="105"/>
      <c r="DFF8" s="105"/>
      <c r="DFG8" s="105"/>
      <c r="DFH8" s="105"/>
      <c r="DFI8" s="105"/>
      <c r="DFJ8" s="105"/>
      <c r="DFK8" s="105"/>
      <c r="DFL8" s="105"/>
      <c r="DFM8" s="105"/>
      <c r="DFN8" s="105"/>
      <c r="DFO8" s="105"/>
      <c r="DFP8" s="105"/>
      <c r="DFQ8" s="105"/>
      <c r="DFR8" s="105"/>
      <c r="DFS8" s="105"/>
      <c r="DFT8" s="105"/>
      <c r="DFU8" s="105"/>
      <c r="DFV8" s="105"/>
      <c r="DFW8" s="105"/>
      <c r="DFX8" s="105"/>
      <c r="DFY8" s="105"/>
      <c r="DFZ8" s="105"/>
      <c r="DGA8" s="105"/>
      <c r="DGB8" s="105"/>
      <c r="DGC8" s="105"/>
      <c r="DGD8" s="105"/>
      <c r="DGE8" s="105"/>
      <c r="DGF8" s="105"/>
      <c r="DGG8" s="105"/>
      <c r="DGH8" s="105"/>
      <c r="DGI8" s="105"/>
      <c r="DGJ8" s="105"/>
      <c r="DGK8" s="105"/>
      <c r="DGL8" s="105"/>
      <c r="DGM8" s="105"/>
      <c r="DGN8" s="105"/>
      <c r="DGO8" s="105"/>
      <c r="DGP8" s="105"/>
      <c r="DGQ8" s="105"/>
      <c r="DGR8" s="105"/>
      <c r="DGS8" s="105"/>
      <c r="DGT8" s="105"/>
      <c r="DGU8" s="105"/>
      <c r="DGV8" s="105"/>
      <c r="DGW8" s="105"/>
      <c r="DGX8" s="105"/>
      <c r="DGY8" s="105"/>
      <c r="DGZ8" s="105"/>
      <c r="DHA8" s="105"/>
      <c r="DHB8" s="105"/>
      <c r="DHC8" s="105"/>
      <c r="DHD8" s="105"/>
      <c r="DHE8" s="105"/>
      <c r="DHF8" s="105"/>
      <c r="DHG8" s="105"/>
      <c r="DHH8" s="105"/>
      <c r="DHI8" s="105"/>
      <c r="DHJ8" s="105"/>
      <c r="DHK8" s="105"/>
      <c r="DHL8" s="105"/>
      <c r="DHM8" s="105"/>
      <c r="DHN8" s="105"/>
      <c r="DHO8" s="105"/>
      <c r="DHP8" s="105"/>
      <c r="DHQ8" s="105"/>
      <c r="DHR8" s="105"/>
      <c r="DHS8" s="105"/>
      <c r="DHT8" s="105"/>
      <c r="DHU8" s="105"/>
      <c r="DHV8" s="105"/>
      <c r="DHW8" s="105"/>
      <c r="DHX8" s="105"/>
      <c r="DHY8" s="105"/>
      <c r="DHZ8" s="105"/>
      <c r="DIA8" s="105"/>
      <c r="DIB8" s="105"/>
      <c r="DIC8" s="105"/>
      <c r="DID8" s="105"/>
      <c r="DIE8" s="105"/>
      <c r="DIF8" s="105"/>
      <c r="DIG8" s="105"/>
      <c r="DIH8" s="105"/>
      <c r="DII8" s="105"/>
      <c r="DIJ8" s="105"/>
      <c r="DIK8" s="105"/>
      <c r="DIL8" s="105"/>
      <c r="DIM8" s="105"/>
      <c r="DIN8" s="105"/>
      <c r="DIO8" s="105"/>
      <c r="DIP8" s="105"/>
      <c r="DIQ8" s="105"/>
      <c r="DIR8" s="105"/>
      <c r="DIS8" s="105"/>
      <c r="DIT8" s="105"/>
      <c r="DIU8" s="105"/>
      <c r="DIV8" s="105"/>
      <c r="DIW8" s="105"/>
      <c r="DIX8" s="105"/>
      <c r="DIY8" s="105"/>
      <c r="DIZ8" s="105"/>
      <c r="DJA8" s="105"/>
      <c r="DJB8" s="105"/>
      <c r="DJC8" s="105"/>
      <c r="DJD8" s="105"/>
      <c r="DJE8" s="105"/>
      <c r="DJF8" s="105"/>
      <c r="DJG8" s="105"/>
      <c r="DJH8" s="105"/>
      <c r="DJI8" s="105"/>
      <c r="DJJ8" s="105"/>
      <c r="DJK8" s="105"/>
      <c r="DJL8" s="105"/>
      <c r="DJM8" s="105"/>
      <c r="DJN8" s="105"/>
      <c r="DJO8" s="105"/>
      <c r="DJP8" s="105"/>
      <c r="DJQ8" s="105"/>
      <c r="DJR8" s="105"/>
      <c r="DJS8" s="105"/>
      <c r="DJT8" s="105"/>
      <c r="DJU8" s="105"/>
      <c r="DJV8" s="105"/>
      <c r="DJW8" s="105"/>
      <c r="DJX8" s="105"/>
      <c r="DJY8" s="105"/>
      <c r="DJZ8" s="105"/>
      <c r="DKA8" s="105"/>
      <c r="DKB8" s="105"/>
      <c r="DKC8" s="105"/>
      <c r="DKD8" s="105"/>
      <c r="DKE8" s="105"/>
      <c r="DKF8" s="105"/>
      <c r="DKG8" s="105"/>
      <c r="DKH8" s="105"/>
      <c r="DKI8" s="105"/>
      <c r="DKJ8" s="105"/>
      <c r="DKK8" s="105"/>
      <c r="DKL8" s="105"/>
      <c r="DKM8" s="105"/>
      <c r="DKN8" s="105"/>
      <c r="DKO8" s="105"/>
      <c r="DKP8" s="105"/>
      <c r="DKQ8" s="105"/>
      <c r="DKR8" s="105"/>
      <c r="DKS8" s="105"/>
      <c r="DKT8" s="105"/>
      <c r="DKU8" s="105"/>
      <c r="DKV8" s="105"/>
      <c r="DKW8" s="105"/>
      <c r="DKX8" s="105"/>
      <c r="DKY8" s="105"/>
      <c r="DKZ8" s="105"/>
      <c r="DLA8" s="105"/>
      <c r="DLB8" s="105"/>
      <c r="DLC8" s="105"/>
      <c r="DLD8" s="105"/>
      <c r="DLE8" s="105"/>
      <c r="DLF8" s="105"/>
      <c r="DLG8" s="105"/>
      <c r="DLH8" s="105"/>
      <c r="DLI8" s="105"/>
      <c r="DLJ8" s="105"/>
      <c r="DLK8" s="105"/>
      <c r="DLL8" s="105"/>
      <c r="DLM8" s="105"/>
      <c r="DLN8" s="105"/>
      <c r="DLO8" s="105"/>
      <c r="DLP8" s="105"/>
      <c r="DLQ8" s="105"/>
      <c r="DLR8" s="105"/>
      <c r="DLS8" s="105"/>
      <c r="DLT8" s="105"/>
      <c r="DLU8" s="105"/>
      <c r="DLV8" s="105"/>
      <c r="DLW8" s="105"/>
      <c r="DLX8" s="105"/>
      <c r="DLY8" s="105"/>
      <c r="DLZ8" s="105"/>
      <c r="DMA8" s="105"/>
      <c r="DMB8" s="105"/>
      <c r="DMC8" s="105"/>
      <c r="DMD8" s="105"/>
      <c r="DME8" s="105"/>
      <c r="DMF8" s="105"/>
      <c r="DMG8" s="105"/>
      <c r="DMH8" s="105"/>
      <c r="DMI8" s="105"/>
      <c r="DMJ8" s="105"/>
      <c r="DMK8" s="105"/>
      <c r="DML8" s="105"/>
      <c r="DMM8" s="105"/>
      <c r="DMN8" s="105"/>
      <c r="DMO8" s="105"/>
      <c r="DMP8" s="105"/>
      <c r="DMQ8" s="105"/>
      <c r="DMR8" s="105"/>
      <c r="DMS8" s="105"/>
      <c r="DMT8" s="105"/>
      <c r="DMU8" s="105"/>
      <c r="DMV8" s="105"/>
      <c r="DMW8" s="105"/>
      <c r="DMX8" s="105"/>
      <c r="DMY8" s="105"/>
      <c r="DMZ8" s="105"/>
      <c r="DNA8" s="105"/>
      <c r="DNB8" s="105"/>
      <c r="DNC8" s="105"/>
      <c r="DND8" s="105"/>
      <c r="DNE8" s="105"/>
      <c r="DNF8" s="105"/>
      <c r="DNG8" s="105"/>
      <c r="DNH8" s="105"/>
      <c r="DNI8" s="105"/>
      <c r="DNJ8" s="105"/>
      <c r="DNK8" s="105"/>
      <c r="DNL8" s="105"/>
      <c r="DNM8" s="105"/>
      <c r="DNN8" s="105"/>
      <c r="DNO8" s="105"/>
      <c r="DNP8" s="105"/>
      <c r="DNQ8" s="105"/>
      <c r="DNR8" s="105"/>
      <c r="DNS8" s="105"/>
      <c r="DNT8" s="105"/>
      <c r="DNU8" s="105"/>
      <c r="DNV8" s="105"/>
      <c r="DNW8" s="105"/>
      <c r="DNX8" s="105"/>
      <c r="DNY8" s="105"/>
      <c r="DNZ8" s="105"/>
      <c r="DOA8" s="105"/>
      <c r="DOB8" s="105"/>
      <c r="DOC8" s="105"/>
      <c r="DOD8" s="105"/>
      <c r="DOE8" s="105"/>
      <c r="DOF8" s="105"/>
      <c r="DOG8" s="105"/>
      <c r="DOH8" s="105"/>
      <c r="DOI8" s="105"/>
      <c r="DOJ8" s="105"/>
      <c r="DOK8" s="105"/>
      <c r="DOL8" s="105"/>
      <c r="DOM8" s="105"/>
      <c r="DON8" s="105"/>
      <c r="DOO8" s="105"/>
      <c r="DOP8" s="105"/>
      <c r="DOQ8" s="105"/>
      <c r="DOR8" s="105"/>
      <c r="DOS8" s="105"/>
      <c r="DOT8" s="105"/>
      <c r="DOU8" s="105"/>
      <c r="DOV8" s="105"/>
      <c r="DOW8" s="105"/>
      <c r="DOX8" s="105"/>
      <c r="DOY8" s="105"/>
      <c r="DOZ8" s="105"/>
      <c r="DPA8" s="105"/>
      <c r="DPB8" s="105"/>
      <c r="DPC8" s="105"/>
      <c r="DPD8" s="105"/>
      <c r="DPE8" s="105"/>
      <c r="DPF8" s="105"/>
      <c r="DPG8" s="105"/>
      <c r="DPH8" s="105"/>
      <c r="DPI8" s="105"/>
      <c r="DPJ8" s="105"/>
      <c r="DPK8" s="105"/>
      <c r="DPL8" s="105"/>
      <c r="DPM8" s="105"/>
      <c r="DPN8" s="105"/>
      <c r="DPO8" s="105"/>
      <c r="DPP8" s="105"/>
      <c r="DPQ8" s="105"/>
      <c r="DPR8" s="105"/>
      <c r="DPS8" s="105"/>
      <c r="DPT8" s="105"/>
      <c r="DPU8" s="105"/>
      <c r="DPV8" s="105"/>
      <c r="DPW8" s="105"/>
      <c r="DPX8" s="105"/>
      <c r="DPY8" s="105"/>
      <c r="DPZ8" s="105"/>
      <c r="DQA8" s="105"/>
      <c r="DQB8" s="105"/>
      <c r="DQC8" s="105"/>
      <c r="DQD8" s="105"/>
      <c r="DQE8" s="105"/>
      <c r="DQF8" s="105"/>
      <c r="DQG8" s="105"/>
      <c r="DQH8" s="105"/>
      <c r="DQI8" s="105"/>
      <c r="DQJ8" s="105"/>
      <c r="DQK8" s="105"/>
      <c r="DQL8" s="105"/>
      <c r="DQM8" s="105"/>
      <c r="DQN8" s="105"/>
      <c r="DQO8" s="105"/>
      <c r="DQP8" s="105"/>
      <c r="DQQ8" s="105"/>
      <c r="DQR8" s="105"/>
      <c r="DQS8" s="105"/>
      <c r="DQT8" s="105"/>
      <c r="DQU8" s="105"/>
      <c r="DQV8" s="105"/>
      <c r="DQW8" s="105"/>
      <c r="DQX8" s="105"/>
      <c r="DQY8" s="105"/>
      <c r="DQZ8" s="105"/>
      <c r="DRA8" s="105"/>
      <c r="DRB8" s="105"/>
      <c r="DRC8" s="105"/>
      <c r="DRD8" s="105"/>
      <c r="DRE8" s="105"/>
      <c r="DRF8" s="105"/>
      <c r="DRG8" s="105"/>
      <c r="DRH8" s="105"/>
      <c r="DRI8" s="105"/>
      <c r="DRJ8" s="105"/>
      <c r="DRK8" s="105"/>
      <c r="DRL8" s="105"/>
      <c r="DRM8" s="105"/>
      <c r="DRN8" s="105"/>
      <c r="DRO8" s="105"/>
      <c r="DRP8" s="105"/>
      <c r="DRQ8" s="105"/>
      <c r="DRR8" s="105"/>
      <c r="DRS8" s="105"/>
      <c r="DRT8" s="105"/>
      <c r="DRU8" s="105"/>
      <c r="DRV8" s="105"/>
      <c r="DRW8" s="105"/>
      <c r="DRX8" s="105"/>
      <c r="DRY8" s="105"/>
      <c r="DRZ8" s="105"/>
      <c r="DSA8" s="105"/>
      <c r="DSB8" s="105"/>
      <c r="DSC8" s="105"/>
      <c r="DSD8" s="105"/>
      <c r="DSE8" s="105"/>
      <c r="DSF8" s="105"/>
      <c r="DSG8" s="105"/>
      <c r="DSH8" s="105"/>
      <c r="DSI8" s="105"/>
      <c r="DSJ8" s="105"/>
      <c r="DSK8" s="105"/>
      <c r="DSL8" s="105"/>
      <c r="DSM8" s="105"/>
      <c r="DSN8" s="105"/>
      <c r="DSO8" s="105"/>
      <c r="DSP8" s="105"/>
      <c r="DSQ8" s="105"/>
      <c r="DSR8" s="105"/>
      <c r="DSS8" s="105"/>
      <c r="DST8" s="105"/>
      <c r="DSU8" s="105"/>
      <c r="DSV8" s="105"/>
      <c r="DSW8" s="105"/>
      <c r="DSX8" s="105"/>
      <c r="DSY8" s="105"/>
      <c r="DSZ8" s="105"/>
      <c r="DTA8" s="105"/>
      <c r="DTB8" s="105"/>
      <c r="DTC8" s="105"/>
      <c r="DTD8" s="105"/>
      <c r="DTE8" s="105"/>
      <c r="DTF8" s="105"/>
      <c r="DTG8" s="105"/>
      <c r="DTH8" s="105"/>
      <c r="DTI8" s="105"/>
      <c r="DTJ8" s="105"/>
      <c r="DTK8" s="105"/>
      <c r="DTL8" s="105"/>
      <c r="DTM8" s="105"/>
      <c r="DTN8" s="105"/>
      <c r="DTO8" s="105"/>
      <c r="DTP8" s="105"/>
      <c r="DTQ8" s="105"/>
      <c r="DTR8" s="105"/>
      <c r="DTS8" s="105"/>
      <c r="DTT8" s="105"/>
      <c r="DTU8" s="105"/>
      <c r="DTV8" s="105"/>
      <c r="DTW8" s="105"/>
      <c r="DTX8" s="105"/>
      <c r="DTY8" s="105"/>
      <c r="DTZ8" s="105"/>
      <c r="DUA8" s="105"/>
      <c r="DUB8" s="105"/>
      <c r="DUC8" s="105"/>
      <c r="DUD8" s="105"/>
      <c r="DUE8" s="105"/>
      <c r="DUF8" s="105"/>
      <c r="DUG8" s="105"/>
      <c r="DUH8" s="105"/>
      <c r="DUI8" s="105"/>
      <c r="DUJ8" s="105"/>
      <c r="DUK8" s="105"/>
      <c r="DUL8" s="105"/>
      <c r="DUM8" s="105"/>
      <c r="DUN8" s="105"/>
      <c r="DUO8" s="105"/>
      <c r="DUP8" s="105"/>
      <c r="DUQ8" s="105"/>
      <c r="DUR8" s="105"/>
      <c r="DUS8" s="105"/>
      <c r="DUT8" s="105"/>
      <c r="DUU8" s="105"/>
      <c r="DUV8" s="105"/>
      <c r="DUW8" s="105"/>
      <c r="DUX8" s="105"/>
      <c r="DUY8" s="105"/>
      <c r="DUZ8" s="105"/>
      <c r="DVA8" s="105"/>
      <c r="DVB8" s="105"/>
      <c r="DVC8" s="105"/>
      <c r="DVD8" s="105"/>
      <c r="DVE8" s="105"/>
      <c r="DVF8" s="105"/>
      <c r="DVG8" s="105"/>
      <c r="DVH8" s="105"/>
      <c r="DVI8" s="105"/>
      <c r="DVJ8" s="105"/>
      <c r="DVK8" s="105"/>
      <c r="DVL8" s="105"/>
      <c r="DVM8" s="105"/>
      <c r="DVN8" s="105"/>
      <c r="DVO8" s="105"/>
      <c r="DVP8" s="105"/>
      <c r="DVQ8" s="105"/>
      <c r="DVR8" s="105"/>
      <c r="DVS8" s="105"/>
      <c r="DVT8" s="105"/>
      <c r="DVU8" s="105"/>
      <c r="DVV8" s="105"/>
      <c r="DVW8" s="105"/>
      <c r="DVX8" s="105"/>
      <c r="DVY8" s="105"/>
      <c r="DVZ8" s="105"/>
      <c r="DWA8" s="105"/>
      <c r="DWB8" s="105"/>
      <c r="DWC8" s="105"/>
      <c r="DWD8" s="105"/>
      <c r="DWE8" s="105"/>
      <c r="DWF8" s="105"/>
      <c r="DWG8" s="105"/>
      <c r="DWH8" s="105"/>
      <c r="DWI8" s="105"/>
      <c r="DWJ8" s="105"/>
      <c r="DWK8" s="105"/>
      <c r="DWL8" s="105"/>
      <c r="DWM8" s="105"/>
      <c r="DWN8" s="105"/>
      <c r="DWO8" s="105"/>
      <c r="DWP8" s="105"/>
      <c r="DWQ8" s="105"/>
      <c r="DWR8" s="105"/>
      <c r="DWS8" s="105"/>
      <c r="DWT8" s="105"/>
      <c r="DWU8" s="105"/>
      <c r="DWV8" s="105"/>
      <c r="DWW8" s="105"/>
      <c r="DWX8" s="105"/>
      <c r="DWY8" s="105"/>
      <c r="DWZ8" s="105"/>
      <c r="DXA8" s="105"/>
      <c r="DXB8" s="105"/>
      <c r="DXC8" s="105"/>
      <c r="DXD8" s="105"/>
      <c r="DXE8" s="105"/>
      <c r="DXF8" s="105"/>
      <c r="DXG8" s="105"/>
      <c r="DXH8" s="105"/>
      <c r="DXI8" s="105"/>
      <c r="DXJ8" s="105"/>
      <c r="DXK8" s="105"/>
      <c r="DXL8" s="105"/>
      <c r="DXM8" s="105"/>
      <c r="DXN8" s="105"/>
      <c r="DXO8" s="105"/>
      <c r="DXP8" s="105"/>
      <c r="DXQ8" s="105"/>
      <c r="DXR8" s="105"/>
      <c r="DXS8" s="105"/>
      <c r="DXT8" s="105"/>
      <c r="DXU8" s="105"/>
      <c r="DXV8" s="105"/>
      <c r="DXW8" s="105"/>
      <c r="DXX8" s="105"/>
      <c r="DXY8" s="105"/>
      <c r="DXZ8" s="105"/>
      <c r="DYA8" s="105"/>
      <c r="DYB8" s="105"/>
      <c r="DYC8" s="105"/>
      <c r="DYD8" s="105"/>
      <c r="DYE8" s="105"/>
      <c r="DYF8" s="105"/>
      <c r="DYG8" s="105"/>
      <c r="DYH8" s="105"/>
      <c r="DYI8" s="105"/>
      <c r="DYJ8" s="105"/>
      <c r="DYK8" s="105"/>
      <c r="DYL8" s="105"/>
      <c r="DYM8" s="105"/>
      <c r="DYN8" s="105"/>
      <c r="DYO8" s="105"/>
      <c r="DYP8" s="105"/>
      <c r="DYQ8" s="105"/>
      <c r="DYR8" s="105"/>
      <c r="DYS8" s="105"/>
      <c r="DYT8" s="105"/>
      <c r="DYU8" s="105"/>
      <c r="DYV8" s="105"/>
      <c r="DYW8" s="105"/>
      <c r="DYX8" s="105"/>
      <c r="DYY8" s="105"/>
      <c r="DYZ8" s="105"/>
      <c r="DZA8" s="105"/>
      <c r="DZB8" s="105"/>
      <c r="DZC8" s="105"/>
      <c r="DZD8" s="105"/>
      <c r="DZE8" s="105"/>
      <c r="DZF8" s="105"/>
      <c r="DZG8" s="105"/>
      <c r="DZH8" s="105"/>
      <c r="DZI8" s="105"/>
      <c r="DZJ8" s="105"/>
      <c r="DZK8" s="105"/>
      <c r="DZL8" s="105"/>
      <c r="DZM8" s="105"/>
      <c r="DZN8" s="105"/>
      <c r="DZO8" s="105"/>
      <c r="DZP8" s="105"/>
      <c r="DZQ8" s="105"/>
      <c r="DZR8" s="105"/>
      <c r="DZS8" s="105"/>
      <c r="DZT8" s="105"/>
      <c r="DZU8" s="105"/>
      <c r="DZV8" s="105"/>
      <c r="DZW8" s="105"/>
      <c r="DZX8" s="105"/>
      <c r="DZY8" s="105"/>
      <c r="DZZ8" s="105"/>
      <c r="EAA8" s="105"/>
      <c r="EAB8" s="105"/>
      <c r="EAC8" s="105"/>
      <c r="EAD8" s="105"/>
      <c r="EAE8" s="105"/>
      <c r="EAF8" s="105"/>
      <c r="EAG8" s="105"/>
      <c r="EAH8" s="105"/>
      <c r="EAI8" s="105"/>
      <c r="EAJ8" s="105"/>
      <c r="EAK8" s="105"/>
      <c r="EAL8" s="105"/>
      <c r="EAM8" s="105"/>
      <c r="EAN8" s="105"/>
      <c r="EAO8" s="105"/>
      <c r="EAP8" s="105"/>
      <c r="EAQ8" s="105"/>
      <c r="EAR8" s="105"/>
      <c r="EAS8" s="105"/>
      <c r="EAT8" s="105"/>
      <c r="EAU8" s="105"/>
      <c r="EAV8" s="105"/>
      <c r="EAW8" s="105"/>
      <c r="EAX8" s="105"/>
      <c r="EAY8" s="105"/>
      <c r="EAZ8" s="105"/>
      <c r="EBA8" s="105"/>
      <c r="EBB8" s="105"/>
      <c r="EBC8" s="105"/>
      <c r="EBD8" s="105"/>
      <c r="EBE8" s="105"/>
      <c r="EBF8" s="105"/>
      <c r="EBG8" s="105"/>
      <c r="EBH8" s="105"/>
      <c r="EBI8" s="105"/>
      <c r="EBJ8" s="105"/>
      <c r="EBK8" s="105"/>
      <c r="EBL8" s="105"/>
      <c r="EBM8" s="105"/>
      <c r="EBN8" s="105"/>
      <c r="EBO8" s="105"/>
      <c r="EBP8" s="105"/>
      <c r="EBQ8" s="105"/>
      <c r="EBR8" s="105"/>
      <c r="EBS8" s="105"/>
      <c r="EBT8" s="105"/>
      <c r="EBU8" s="105"/>
      <c r="EBV8" s="105"/>
      <c r="EBW8" s="105"/>
      <c r="EBX8" s="105"/>
      <c r="EBY8" s="105"/>
      <c r="EBZ8" s="105"/>
      <c r="ECA8" s="105"/>
      <c r="ECB8" s="105"/>
      <c r="ECC8" s="105"/>
      <c r="ECD8" s="105"/>
      <c r="ECE8" s="105"/>
      <c r="ECF8" s="105"/>
      <c r="ECG8" s="105"/>
      <c r="ECH8" s="105"/>
      <c r="ECI8" s="105"/>
      <c r="ECJ8" s="105"/>
      <c r="ECK8" s="105"/>
      <c r="ECL8" s="105"/>
      <c r="ECM8" s="105"/>
      <c r="ECN8" s="105"/>
      <c r="ECO8" s="105"/>
      <c r="ECP8" s="105"/>
      <c r="ECQ8" s="105"/>
      <c r="ECR8" s="105"/>
      <c r="ECS8" s="105"/>
      <c r="ECT8" s="105"/>
      <c r="ECU8" s="105"/>
      <c r="ECV8" s="105"/>
      <c r="ECW8" s="105"/>
      <c r="ECX8" s="105"/>
      <c r="ECY8" s="105"/>
      <c r="ECZ8" s="105"/>
      <c r="EDA8" s="105"/>
      <c r="EDB8" s="105"/>
      <c r="EDC8" s="105"/>
      <c r="EDD8" s="105"/>
      <c r="EDE8" s="105"/>
      <c r="EDF8" s="105"/>
      <c r="EDG8" s="105"/>
      <c r="EDH8" s="105"/>
      <c r="EDI8" s="105"/>
      <c r="EDJ8" s="105"/>
      <c r="EDK8" s="105"/>
      <c r="EDL8" s="105"/>
      <c r="EDM8" s="105"/>
      <c r="EDN8" s="105"/>
      <c r="EDO8" s="105"/>
      <c r="EDP8" s="105"/>
      <c r="EDQ8" s="105"/>
      <c r="EDR8" s="105"/>
      <c r="EDS8" s="105"/>
      <c r="EDT8" s="105"/>
      <c r="EDU8" s="105"/>
      <c r="EDV8" s="105"/>
      <c r="EDW8" s="105"/>
      <c r="EDX8" s="105"/>
      <c r="EDY8" s="105"/>
      <c r="EDZ8" s="105"/>
      <c r="EEA8" s="105"/>
      <c r="EEB8" s="105"/>
      <c r="EEC8" s="105"/>
      <c r="EED8" s="105"/>
      <c r="EEE8" s="105"/>
      <c r="EEF8" s="105"/>
      <c r="EEG8" s="105"/>
      <c r="EEH8" s="105"/>
      <c r="EEI8" s="105"/>
      <c r="EEJ8" s="105"/>
      <c r="EEK8" s="105"/>
      <c r="EEL8" s="105"/>
      <c r="EEM8" s="105"/>
      <c r="EEN8" s="105"/>
      <c r="EEO8" s="105"/>
      <c r="EEP8" s="105"/>
      <c r="EEQ8" s="105"/>
      <c r="EER8" s="105"/>
      <c r="EES8" s="105"/>
      <c r="EET8" s="105"/>
      <c r="EEU8" s="105"/>
      <c r="EEV8" s="105"/>
      <c r="EEW8" s="105"/>
      <c r="EEX8" s="105"/>
      <c r="EEY8" s="105"/>
      <c r="EEZ8" s="105"/>
      <c r="EFA8" s="105"/>
      <c r="EFB8" s="105"/>
      <c r="EFC8" s="105"/>
      <c r="EFD8" s="105"/>
      <c r="EFE8" s="105"/>
      <c r="EFF8" s="105"/>
      <c r="EFG8" s="105"/>
      <c r="EFH8" s="105"/>
      <c r="EFI8" s="105"/>
      <c r="EFJ8" s="105"/>
      <c r="EFK8" s="105"/>
      <c r="EFL8" s="105"/>
      <c r="EFM8" s="105"/>
      <c r="EFN8" s="105"/>
      <c r="EFO8" s="105"/>
      <c r="EFP8" s="105"/>
      <c r="EFQ8" s="105"/>
      <c r="EFR8" s="105"/>
      <c r="EFS8" s="105"/>
      <c r="EFT8" s="105"/>
      <c r="EFU8" s="105"/>
      <c r="EFV8" s="105"/>
      <c r="EFW8" s="105"/>
      <c r="EFX8" s="105"/>
      <c r="EFY8" s="105"/>
      <c r="EFZ8" s="105"/>
      <c r="EGA8" s="105"/>
      <c r="EGB8" s="105"/>
      <c r="EGC8" s="105"/>
      <c r="EGD8" s="105"/>
      <c r="EGE8" s="105"/>
      <c r="EGF8" s="105"/>
      <c r="EGG8" s="105"/>
      <c r="EGH8" s="105"/>
      <c r="EGI8" s="105"/>
      <c r="EGJ8" s="105"/>
      <c r="EGK8" s="105"/>
      <c r="EGL8" s="105"/>
      <c r="EGM8" s="105"/>
      <c r="EGN8" s="105"/>
      <c r="EGO8" s="105"/>
      <c r="EGP8" s="105"/>
      <c r="EGQ8" s="105"/>
      <c r="EGR8" s="105"/>
      <c r="EGS8" s="105"/>
      <c r="EGT8" s="105"/>
      <c r="EGU8" s="105"/>
      <c r="EGV8" s="105"/>
      <c r="EGW8" s="105"/>
      <c r="EGX8" s="105"/>
      <c r="EGY8" s="105"/>
      <c r="EGZ8" s="105"/>
      <c r="EHA8" s="105"/>
      <c r="EHB8" s="105"/>
      <c r="EHC8" s="105"/>
      <c r="EHD8" s="105"/>
      <c r="EHE8" s="105"/>
      <c r="EHF8" s="105"/>
      <c r="EHG8" s="105"/>
      <c r="EHH8" s="105"/>
      <c r="EHI8" s="105"/>
      <c r="EHJ8" s="105"/>
      <c r="EHK8" s="105"/>
      <c r="EHL8" s="105"/>
      <c r="EHM8" s="105"/>
      <c r="EHN8" s="105"/>
      <c r="EHO8" s="105"/>
      <c r="EHP8" s="105"/>
      <c r="EHQ8" s="105"/>
      <c r="EHR8" s="105"/>
      <c r="EHS8" s="105"/>
      <c r="EHT8" s="105"/>
      <c r="EHU8" s="105"/>
      <c r="EHV8" s="105"/>
      <c r="EHW8" s="105"/>
      <c r="EHX8" s="105"/>
      <c r="EHY8" s="105"/>
      <c r="EHZ8" s="105"/>
      <c r="EIA8" s="105"/>
      <c r="EIB8" s="105"/>
      <c r="EIC8" s="105"/>
      <c r="EID8" s="105"/>
      <c r="EIE8" s="105"/>
      <c r="EIF8" s="105"/>
      <c r="EIG8" s="105"/>
      <c r="EIH8" s="105"/>
      <c r="EII8" s="105"/>
      <c r="EIJ8" s="105"/>
      <c r="EIK8" s="105"/>
      <c r="EIL8" s="105"/>
      <c r="EIM8" s="105"/>
      <c r="EIN8" s="105"/>
      <c r="EIO8" s="105"/>
      <c r="EIP8" s="105"/>
      <c r="EIQ8" s="105"/>
      <c r="EIR8" s="105"/>
      <c r="EIS8" s="105"/>
      <c r="EIT8" s="105"/>
      <c r="EIU8" s="105"/>
      <c r="EIV8" s="105"/>
      <c r="EIW8" s="105"/>
      <c r="EIX8" s="105"/>
      <c r="EIY8" s="105"/>
      <c r="EIZ8" s="105"/>
      <c r="EJA8" s="105"/>
      <c r="EJB8" s="105"/>
      <c r="EJC8" s="105"/>
      <c r="EJD8" s="105"/>
      <c r="EJE8" s="105"/>
      <c r="EJF8" s="105"/>
      <c r="EJG8" s="105"/>
      <c r="EJH8" s="105"/>
      <c r="EJI8" s="105"/>
      <c r="EJJ8" s="105"/>
      <c r="EJK8" s="105"/>
      <c r="EJL8" s="105"/>
      <c r="EJM8" s="105"/>
      <c r="EJN8" s="105"/>
      <c r="EJO8" s="105"/>
      <c r="EJP8" s="105"/>
      <c r="EJQ8" s="105"/>
      <c r="EJR8" s="105"/>
      <c r="EJS8" s="105"/>
      <c r="EJT8" s="105"/>
      <c r="EJU8" s="105"/>
      <c r="EJV8" s="105"/>
      <c r="EJW8" s="105"/>
      <c r="EJX8" s="105"/>
      <c r="EJY8" s="105"/>
      <c r="EJZ8" s="105"/>
      <c r="EKA8" s="105"/>
      <c r="EKB8" s="105"/>
      <c r="EKC8" s="105"/>
      <c r="EKD8" s="105"/>
      <c r="EKE8" s="105"/>
      <c r="EKF8" s="105"/>
      <c r="EKG8" s="105"/>
      <c r="EKH8" s="105"/>
      <c r="EKI8" s="105"/>
      <c r="EKJ8" s="105"/>
      <c r="EKK8" s="105"/>
      <c r="EKL8" s="105"/>
      <c r="EKM8" s="105"/>
      <c r="EKN8" s="105"/>
      <c r="EKO8" s="105"/>
      <c r="EKP8" s="105"/>
      <c r="EKQ8" s="105"/>
      <c r="EKR8" s="105"/>
      <c r="EKS8" s="105"/>
      <c r="EKT8" s="105"/>
      <c r="EKU8" s="105"/>
      <c r="EKV8" s="105"/>
      <c r="EKW8" s="105"/>
      <c r="EKX8" s="105"/>
      <c r="EKY8" s="105"/>
      <c r="EKZ8" s="105"/>
      <c r="ELA8" s="105"/>
      <c r="ELB8" s="105"/>
      <c r="ELC8" s="105"/>
      <c r="ELD8" s="105"/>
      <c r="ELE8" s="105"/>
      <c r="ELF8" s="105"/>
      <c r="ELG8" s="105"/>
      <c r="ELH8" s="105"/>
      <c r="ELI8" s="105"/>
      <c r="ELJ8" s="105"/>
      <c r="ELK8" s="105"/>
      <c r="ELL8" s="105"/>
      <c r="ELM8" s="105"/>
      <c r="ELN8" s="105"/>
      <c r="ELO8" s="105"/>
      <c r="ELP8" s="105"/>
      <c r="ELQ8" s="105"/>
      <c r="ELR8" s="105"/>
      <c r="ELS8" s="105"/>
      <c r="ELT8" s="105"/>
      <c r="ELU8" s="105"/>
      <c r="ELV8" s="105"/>
      <c r="ELW8" s="105"/>
      <c r="ELX8" s="105"/>
      <c r="ELY8" s="105"/>
      <c r="ELZ8" s="105"/>
      <c r="EMA8" s="105"/>
      <c r="EMB8" s="105"/>
      <c r="EMC8" s="105"/>
      <c r="EMD8" s="105"/>
      <c r="EME8" s="105"/>
      <c r="EMF8" s="105"/>
      <c r="EMG8" s="105"/>
      <c r="EMH8" s="105"/>
      <c r="EMI8" s="105"/>
      <c r="EMJ8" s="105"/>
      <c r="EMK8" s="105"/>
      <c r="EML8" s="105"/>
      <c r="EMM8" s="105"/>
      <c r="EMN8" s="105"/>
      <c r="EMO8" s="105"/>
      <c r="EMP8" s="105"/>
      <c r="EMQ8" s="105"/>
      <c r="EMR8" s="105"/>
      <c r="EMS8" s="105"/>
      <c r="EMT8" s="105"/>
      <c r="EMU8" s="105"/>
      <c r="EMV8" s="105"/>
      <c r="EMW8" s="105"/>
      <c r="EMX8" s="105"/>
      <c r="EMY8" s="105"/>
      <c r="EMZ8" s="105"/>
      <c r="ENA8" s="105"/>
      <c r="ENB8" s="105"/>
      <c r="ENC8" s="105"/>
      <c r="END8" s="105"/>
      <c r="ENE8" s="105"/>
      <c r="ENF8" s="105"/>
      <c r="ENG8" s="105"/>
      <c r="ENH8" s="105"/>
      <c r="ENI8" s="105"/>
      <c r="ENJ8" s="105"/>
      <c r="ENK8" s="105"/>
      <c r="ENL8" s="105"/>
      <c r="ENM8" s="105"/>
      <c r="ENN8" s="105"/>
      <c r="ENO8" s="105"/>
      <c r="ENP8" s="105"/>
      <c r="ENQ8" s="105"/>
      <c r="ENR8" s="105"/>
      <c r="ENS8" s="105"/>
      <c r="ENT8" s="105"/>
      <c r="ENU8" s="105"/>
      <c r="ENV8" s="105"/>
      <c r="ENW8" s="105"/>
      <c r="ENX8" s="105"/>
      <c r="ENY8" s="105"/>
      <c r="ENZ8" s="105"/>
      <c r="EOA8" s="105"/>
      <c r="EOB8" s="105"/>
      <c r="EOC8" s="105"/>
      <c r="EOD8" s="105"/>
      <c r="EOE8" s="105"/>
      <c r="EOF8" s="105"/>
      <c r="EOG8" s="105"/>
      <c r="EOH8" s="105"/>
      <c r="EOI8" s="105"/>
      <c r="EOJ8" s="105"/>
      <c r="EOK8" s="105"/>
      <c r="EOL8" s="105"/>
      <c r="EOM8" s="105"/>
      <c r="EON8" s="105"/>
      <c r="EOO8" s="105"/>
      <c r="EOP8" s="105"/>
      <c r="EOQ8" s="105"/>
      <c r="EOR8" s="105"/>
      <c r="EOS8" s="105"/>
      <c r="EOT8" s="105"/>
      <c r="EOU8" s="105"/>
      <c r="EOV8" s="105"/>
      <c r="EOW8" s="105"/>
      <c r="EOX8" s="105"/>
      <c r="EOY8" s="105"/>
      <c r="EOZ8" s="105"/>
      <c r="EPA8" s="105"/>
      <c r="EPB8" s="105"/>
      <c r="EPC8" s="105"/>
      <c r="EPD8" s="105"/>
      <c r="EPE8" s="105"/>
      <c r="EPF8" s="105"/>
      <c r="EPG8" s="105"/>
      <c r="EPH8" s="105"/>
      <c r="EPI8" s="105"/>
      <c r="EPJ8" s="105"/>
      <c r="EPK8" s="105"/>
      <c r="EPL8" s="105"/>
      <c r="EPM8" s="105"/>
      <c r="EPN8" s="105"/>
      <c r="EPO8" s="105"/>
      <c r="EPP8" s="105"/>
      <c r="EPQ8" s="105"/>
      <c r="EPR8" s="105"/>
      <c r="EPS8" s="105"/>
      <c r="EPT8" s="105"/>
      <c r="EPU8" s="105"/>
      <c r="EPV8" s="105"/>
      <c r="EPW8" s="105"/>
      <c r="EPX8" s="105"/>
      <c r="EPY8" s="105"/>
      <c r="EPZ8" s="105"/>
      <c r="EQA8" s="105"/>
      <c r="EQB8" s="105"/>
      <c r="EQC8" s="105"/>
      <c r="EQD8" s="105"/>
      <c r="EQE8" s="105"/>
      <c r="EQF8" s="105"/>
      <c r="EQG8" s="105"/>
      <c r="EQH8" s="105"/>
      <c r="EQI8" s="105"/>
      <c r="EQJ8" s="105"/>
      <c r="EQK8" s="105"/>
      <c r="EQL8" s="105"/>
      <c r="EQM8" s="105"/>
      <c r="EQN8" s="105"/>
      <c r="EQO8" s="105"/>
      <c r="EQP8" s="105"/>
      <c r="EQQ8" s="105"/>
      <c r="EQR8" s="105"/>
      <c r="EQS8" s="105"/>
      <c r="EQT8" s="105"/>
      <c r="EQU8" s="105"/>
      <c r="EQV8" s="105"/>
      <c r="EQW8" s="105"/>
      <c r="EQX8" s="105"/>
      <c r="EQY8" s="105"/>
      <c r="EQZ8" s="105"/>
      <c r="ERA8" s="105"/>
      <c r="ERB8" s="105"/>
      <c r="ERC8" s="105"/>
      <c r="ERD8" s="105"/>
      <c r="ERE8" s="105"/>
      <c r="ERF8" s="105"/>
      <c r="ERG8" s="105"/>
      <c r="ERH8" s="105"/>
      <c r="ERI8" s="105"/>
      <c r="ERJ8" s="105"/>
      <c r="ERK8" s="105"/>
      <c r="ERL8" s="105"/>
      <c r="ERM8" s="105"/>
      <c r="ERN8" s="105"/>
      <c r="ERO8" s="105"/>
      <c r="ERP8" s="105"/>
      <c r="ERQ8" s="105"/>
      <c r="ERR8" s="105"/>
      <c r="ERS8" s="105"/>
      <c r="ERT8" s="105"/>
      <c r="ERU8" s="105"/>
      <c r="ERV8" s="105"/>
      <c r="ERW8" s="105"/>
      <c r="ERX8" s="105"/>
      <c r="ERY8" s="105"/>
      <c r="ERZ8" s="105"/>
      <c r="ESA8" s="105"/>
      <c r="ESB8" s="105"/>
      <c r="ESC8" s="105"/>
      <c r="ESD8" s="105"/>
      <c r="ESE8" s="105"/>
      <c r="ESF8" s="105"/>
      <c r="ESG8" s="105"/>
      <c r="ESH8" s="105"/>
      <c r="ESI8" s="105"/>
      <c r="ESJ8" s="105"/>
      <c r="ESK8" s="105"/>
      <c r="ESL8" s="105"/>
      <c r="ESM8" s="105"/>
      <c r="ESN8" s="105"/>
      <c r="ESO8" s="105"/>
      <c r="ESP8" s="105"/>
      <c r="ESQ8" s="105"/>
      <c r="ESR8" s="105"/>
      <c r="ESS8" s="105"/>
      <c r="EST8" s="105"/>
      <c r="ESU8" s="105"/>
      <c r="ESV8" s="105"/>
      <c r="ESW8" s="105"/>
      <c r="ESX8" s="105"/>
      <c r="ESY8" s="105"/>
      <c r="ESZ8" s="105"/>
      <c r="ETA8" s="105"/>
      <c r="ETB8" s="105"/>
      <c r="ETC8" s="105"/>
      <c r="ETD8" s="105"/>
      <c r="ETE8" s="105"/>
      <c r="ETF8" s="105"/>
      <c r="ETG8" s="105"/>
      <c r="ETH8" s="105"/>
      <c r="ETI8" s="105"/>
      <c r="ETJ8" s="105"/>
      <c r="ETK8" s="105"/>
      <c r="ETL8" s="105"/>
      <c r="ETM8" s="105"/>
      <c r="ETN8" s="105"/>
      <c r="ETO8" s="105"/>
      <c r="ETP8" s="105"/>
      <c r="ETQ8" s="105"/>
      <c r="ETR8" s="105"/>
      <c r="ETS8" s="105"/>
      <c r="ETT8" s="105"/>
      <c r="ETU8" s="105"/>
      <c r="ETV8" s="105"/>
      <c r="ETW8" s="105"/>
      <c r="ETX8" s="105"/>
      <c r="ETY8" s="105"/>
      <c r="ETZ8" s="105"/>
      <c r="EUA8" s="105"/>
      <c r="EUB8" s="105"/>
      <c r="EUC8" s="105"/>
      <c r="EUD8" s="105"/>
      <c r="EUE8" s="105"/>
      <c r="EUF8" s="105"/>
      <c r="EUG8" s="105"/>
      <c r="EUH8" s="105"/>
      <c r="EUI8" s="105"/>
      <c r="EUJ8" s="105"/>
      <c r="EUK8" s="105"/>
      <c r="EUL8" s="105"/>
      <c r="EUM8" s="105"/>
      <c r="EUN8" s="105"/>
      <c r="EUO8" s="105"/>
      <c r="EUP8" s="105"/>
      <c r="EUQ8" s="105"/>
      <c r="EUR8" s="105"/>
      <c r="EUS8" s="105"/>
      <c r="EUT8" s="105"/>
      <c r="EUU8" s="105"/>
      <c r="EUV8" s="105"/>
      <c r="EUW8" s="105"/>
      <c r="EUX8" s="105"/>
      <c r="EUY8" s="105"/>
      <c r="EUZ8" s="105"/>
      <c r="EVA8" s="105"/>
      <c r="EVB8" s="105"/>
      <c r="EVC8" s="105"/>
      <c r="EVD8" s="105"/>
      <c r="EVE8" s="105"/>
      <c r="EVF8" s="105"/>
      <c r="EVG8" s="105"/>
      <c r="EVH8" s="105"/>
      <c r="EVI8" s="105"/>
      <c r="EVJ8" s="105"/>
      <c r="EVK8" s="105"/>
      <c r="EVL8" s="105"/>
      <c r="EVM8" s="105"/>
      <c r="EVN8" s="105"/>
      <c r="EVO8" s="105"/>
      <c r="EVP8" s="105"/>
      <c r="EVQ8" s="105"/>
      <c r="EVR8" s="105"/>
      <c r="EVS8" s="105"/>
      <c r="EVT8" s="105"/>
      <c r="EVU8" s="105"/>
      <c r="EVV8" s="105"/>
      <c r="EVW8" s="105"/>
      <c r="EVX8" s="105"/>
      <c r="EVY8" s="105"/>
      <c r="EVZ8" s="105"/>
      <c r="EWA8" s="105"/>
      <c r="EWB8" s="105"/>
      <c r="EWC8" s="105"/>
      <c r="EWD8" s="105"/>
      <c r="EWE8" s="105"/>
      <c r="EWF8" s="105"/>
      <c r="EWG8" s="105"/>
      <c r="EWH8" s="105"/>
      <c r="EWI8" s="105"/>
      <c r="EWJ8" s="105"/>
      <c r="EWK8" s="105"/>
      <c r="EWL8" s="105"/>
      <c r="EWM8" s="105"/>
      <c r="EWN8" s="105"/>
      <c r="EWO8" s="105"/>
      <c r="EWP8" s="105"/>
      <c r="EWQ8" s="105"/>
      <c r="EWR8" s="105"/>
      <c r="EWS8" s="105"/>
      <c r="EWT8" s="105"/>
      <c r="EWU8" s="105"/>
      <c r="EWV8" s="105"/>
      <c r="EWW8" s="105"/>
      <c r="EWX8" s="105"/>
      <c r="EWY8" s="105"/>
      <c r="EWZ8" s="105"/>
      <c r="EXA8" s="105"/>
      <c r="EXB8" s="105"/>
      <c r="EXC8" s="105"/>
      <c r="EXD8" s="105"/>
      <c r="EXE8" s="105"/>
      <c r="EXF8" s="105"/>
      <c r="EXG8" s="105"/>
      <c r="EXH8" s="105"/>
      <c r="EXI8" s="105"/>
      <c r="EXJ8" s="105"/>
      <c r="EXK8" s="105"/>
      <c r="EXL8" s="105"/>
      <c r="EXM8" s="105"/>
      <c r="EXN8" s="105"/>
      <c r="EXO8" s="105"/>
      <c r="EXP8" s="105"/>
      <c r="EXQ8" s="105"/>
      <c r="EXR8" s="105"/>
      <c r="EXS8" s="105"/>
      <c r="EXT8" s="105"/>
      <c r="EXU8" s="105"/>
      <c r="EXV8" s="105"/>
      <c r="EXW8" s="105"/>
      <c r="EXX8" s="105"/>
      <c r="EXY8" s="105"/>
      <c r="EXZ8" s="105"/>
      <c r="EYA8" s="105"/>
      <c r="EYB8" s="105"/>
      <c r="EYC8" s="105"/>
      <c r="EYD8" s="105"/>
      <c r="EYE8" s="105"/>
      <c r="EYF8" s="105"/>
      <c r="EYG8" s="105"/>
      <c r="EYH8" s="105"/>
      <c r="EYI8" s="105"/>
      <c r="EYJ8" s="105"/>
      <c r="EYK8" s="105"/>
      <c r="EYL8" s="105"/>
      <c r="EYM8" s="105"/>
      <c r="EYN8" s="105"/>
      <c r="EYO8" s="105"/>
      <c r="EYP8" s="105"/>
      <c r="EYQ8" s="105"/>
      <c r="EYR8" s="105"/>
      <c r="EYS8" s="105"/>
      <c r="EYT8" s="105"/>
      <c r="EYU8" s="105"/>
      <c r="EYV8" s="105"/>
      <c r="EYW8" s="105"/>
      <c r="EYX8" s="105"/>
      <c r="EYY8" s="105"/>
      <c r="EYZ8" s="105"/>
      <c r="EZA8" s="105"/>
      <c r="EZB8" s="105"/>
      <c r="EZC8" s="105"/>
      <c r="EZD8" s="105"/>
      <c r="EZE8" s="105"/>
      <c r="EZF8" s="105"/>
      <c r="EZG8" s="105"/>
      <c r="EZH8" s="105"/>
      <c r="EZI8" s="105"/>
      <c r="EZJ8" s="105"/>
      <c r="EZK8" s="105"/>
      <c r="EZL8" s="105"/>
      <c r="EZM8" s="105"/>
      <c r="EZN8" s="105"/>
      <c r="EZO8" s="105"/>
      <c r="EZP8" s="105"/>
      <c r="EZQ8" s="105"/>
      <c r="EZR8" s="105"/>
      <c r="EZS8" s="105"/>
      <c r="EZT8" s="105"/>
      <c r="EZU8" s="105"/>
      <c r="EZV8" s="105"/>
      <c r="EZW8" s="105"/>
      <c r="EZX8" s="105"/>
      <c r="EZY8" s="105"/>
      <c r="EZZ8" s="105"/>
      <c r="FAA8" s="105"/>
      <c r="FAB8" s="105"/>
      <c r="FAC8" s="105"/>
      <c r="FAD8" s="105"/>
      <c r="FAE8" s="105"/>
      <c r="FAF8" s="105"/>
      <c r="FAG8" s="105"/>
      <c r="FAH8" s="105"/>
      <c r="FAI8" s="105"/>
      <c r="FAJ8" s="105"/>
      <c r="FAK8" s="105"/>
      <c r="FAL8" s="105"/>
      <c r="FAM8" s="105"/>
      <c r="FAN8" s="105"/>
      <c r="FAO8" s="105"/>
      <c r="FAP8" s="105"/>
      <c r="FAQ8" s="105"/>
      <c r="FAR8" s="105"/>
      <c r="FAS8" s="105"/>
      <c r="FAT8" s="105"/>
      <c r="FAU8" s="105"/>
      <c r="FAV8" s="105"/>
      <c r="FAW8" s="105"/>
      <c r="FAX8" s="105"/>
      <c r="FAY8" s="105"/>
      <c r="FAZ8" s="105"/>
      <c r="FBA8" s="105"/>
      <c r="FBB8" s="105"/>
      <c r="FBC8" s="105"/>
      <c r="FBD8" s="105"/>
      <c r="FBE8" s="105"/>
      <c r="FBF8" s="105"/>
      <c r="FBG8" s="105"/>
      <c r="FBH8" s="105"/>
      <c r="FBI8" s="105"/>
      <c r="FBJ8" s="105"/>
      <c r="FBK8" s="105"/>
      <c r="FBL8" s="105"/>
      <c r="FBM8" s="105"/>
      <c r="FBN8" s="105"/>
      <c r="FBO8" s="105"/>
      <c r="FBP8" s="105"/>
      <c r="FBQ8" s="105"/>
      <c r="FBR8" s="105"/>
      <c r="FBS8" s="105"/>
      <c r="FBT8" s="105"/>
      <c r="FBU8" s="105"/>
      <c r="FBV8" s="105"/>
      <c r="FBW8" s="105"/>
      <c r="FBX8" s="105"/>
      <c r="FBY8" s="105"/>
      <c r="FBZ8" s="105"/>
      <c r="FCA8" s="105"/>
      <c r="FCB8" s="105"/>
      <c r="FCC8" s="105"/>
      <c r="FCD8" s="105"/>
      <c r="FCE8" s="105"/>
      <c r="FCF8" s="105"/>
      <c r="FCG8" s="105"/>
      <c r="FCH8" s="105"/>
      <c r="FCI8" s="105"/>
      <c r="FCJ8" s="105"/>
      <c r="FCK8" s="105"/>
      <c r="FCL8" s="105"/>
      <c r="FCM8" s="105"/>
      <c r="FCN8" s="105"/>
      <c r="FCO8" s="105"/>
      <c r="FCP8" s="105"/>
      <c r="FCQ8" s="105"/>
      <c r="FCR8" s="105"/>
      <c r="FCS8" s="105"/>
      <c r="FCT8" s="105"/>
      <c r="FCU8" s="105"/>
      <c r="FCV8" s="105"/>
      <c r="FCW8" s="105"/>
      <c r="FCX8" s="105"/>
      <c r="FCY8" s="105"/>
      <c r="FCZ8" s="105"/>
      <c r="FDA8" s="105"/>
      <c r="FDB8" s="105"/>
      <c r="FDC8" s="105"/>
      <c r="FDD8" s="105"/>
      <c r="FDE8" s="105"/>
      <c r="FDF8" s="105"/>
      <c r="FDG8" s="105"/>
      <c r="FDH8" s="105"/>
      <c r="FDI8" s="105"/>
      <c r="FDJ8" s="105"/>
      <c r="FDK8" s="105"/>
      <c r="FDL8" s="105"/>
      <c r="FDM8" s="105"/>
      <c r="FDN8" s="105"/>
      <c r="FDO8" s="105"/>
      <c r="FDP8" s="105"/>
      <c r="FDQ8" s="105"/>
      <c r="FDR8" s="105"/>
      <c r="FDS8" s="105"/>
      <c r="FDT8" s="105"/>
      <c r="FDU8" s="105"/>
      <c r="FDV8" s="105"/>
      <c r="FDW8" s="105"/>
      <c r="FDX8" s="105"/>
      <c r="FDY8" s="105"/>
      <c r="FDZ8" s="105"/>
      <c r="FEA8" s="105"/>
      <c r="FEB8" s="105"/>
      <c r="FEC8" s="105"/>
      <c r="FED8" s="105"/>
      <c r="FEE8" s="105"/>
      <c r="FEF8" s="105"/>
      <c r="FEG8" s="105"/>
      <c r="FEH8" s="105"/>
      <c r="FEI8" s="105"/>
      <c r="FEJ8" s="105"/>
      <c r="FEK8" s="105"/>
      <c r="FEL8" s="105"/>
      <c r="FEM8" s="105"/>
      <c r="FEN8" s="105"/>
      <c r="FEO8" s="105"/>
      <c r="FEP8" s="105"/>
      <c r="FEQ8" s="105"/>
      <c r="FER8" s="105"/>
      <c r="FES8" s="105"/>
      <c r="FET8" s="105"/>
      <c r="FEU8" s="105"/>
      <c r="FEV8" s="105"/>
      <c r="FEW8" s="105"/>
      <c r="FEX8" s="105"/>
      <c r="FEY8" s="105"/>
      <c r="FEZ8" s="105"/>
      <c r="FFA8" s="105"/>
      <c r="FFB8" s="105"/>
      <c r="FFC8" s="105"/>
      <c r="FFD8" s="105"/>
      <c r="FFE8" s="105"/>
      <c r="FFF8" s="105"/>
      <c r="FFG8" s="105"/>
      <c r="FFH8" s="105"/>
      <c r="FFI8" s="105"/>
      <c r="FFJ8" s="105"/>
      <c r="FFK8" s="105"/>
      <c r="FFL8" s="105"/>
      <c r="FFM8" s="105"/>
      <c r="FFN8" s="105"/>
      <c r="FFO8" s="105"/>
      <c r="FFP8" s="105"/>
      <c r="FFQ8" s="105"/>
      <c r="FFR8" s="105"/>
      <c r="FFS8" s="105"/>
      <c r="FFT8" s="105"/>
      <c r="FFU8" s="105"/>
      <c r="FFV8" s="105"/>
      <c r="FFW8" s="105"/>
      <c r="FFX8" s="105"/>
      <c r="FFY8" s="105"/>
      <c r="FFZ8" s="105"/>
      <c r="FGA8" s="105"/>
      <c r="FGB8" s="105"/>
      <c r="FGC8" s="105"/>
      <c r="FGD8" s="105"/>
      <c r="FGE8" s="105"/>
      <c r="FGF8" s="105"/>
      <c r="FGG8" s="105"/>
      <c r="FGH8" s="105"/>
      <c r="FGI8" s="105"/>
      <c r="FGJ8" s="105"/>
      <c r="FGK8" s="105"/>
      <c r="FGL8" s="105"/>
      <c r="FGM8" s="105"/>
      <c r="FGN8" s="105"/>
      <c r="FGO8" s="105"/>
      <c r="FGP8" s="105"/>
      <c r="FGQ8" s="105"/>
      <c r="FGR8" s="105"/>
      <c r="FGS8" s="105"/>
      <c r="FGT8" s="105"/>
      <c r="FGU8" s="105"/>
      <c r="FGV8" s="105"/>
      <c r="FGW8" s="105"/>
      <c r="FGX8" s="105"/>
      <c r="FGY8" s="105"/>
      <c r="FGZ8" s="105"/>
      <c r="FHA8" s="105"/>
      <c r="FHB8" s="105"/>
      <c r="FHC8" s="105"/>
      <c r="FHD8" s="105"/>
      <c r="FHE8" s="105"/>
      <c r="FHF8" s="105"/>
      <c r="FHG8" s="105"/>
      <c r="FHH8" s="105"/>
      <c r="FHI8" s="105"/>
      <c r="FHJ8" s="105"/>
      <c r="FHK8" s="105"/>
      <c r="FHL8" s="105"/>
      <c r="FHM8" s="105"/>
      <c r="FHN8" s="105"/>
      <c r="FHO8" s="105"/>
      <c r="FHP8" s="105"/>
      <c r="FHQ8" s="105"/>
      <c r="FHR8" s="105"/>
      <c r="FHS8" s="105"/>
      <c r="FHT8" s="105"/>
      <c r="FHU8" s="105"/>
      <c r="FHV8" s="105"/>
      <c r="FHW8" s="105"/>
      <c r="FHX8" s="105"/>
      <c r="FHY8" s="105"/>
      <c r="FHZ8" s="105"/>
      <c r="FIA8" s="105"/>
      <c r="FIB8" s="105"/>
      <c r="FIC8" s="105"/>
      <c r="FID8" s="105"/>
      <c r="FIE8" s="105"/>
      <c r="FIF8" s="105"/>
      <c r="FIG8" s="105"/>
      <c r="FIH8" s="105"/>
      <c r="FII8" s="105"/>
      <c r="FIJ8" s="105"/>
      <c r="FIK8" s="105"/>
      <c r="FIL8" s="105"/>
      <c r="FIM8" s="105"/>
      <c r="FIN8" s="105"/>
      <c r="FIO8" s="105"/>
      <c r="FIP8" s="105"/>
      <c r="FIQ8" s="105"/>
      <c r="FIR8" s="105"/>
      <c r="FIS8" s="105"/>
      <c r="FIT8" s="105"/>
      <c r="FIU8" s="105"/>
      <c r="FIV8" s="105"/>
      <c r="FIW8" s="105"/>
      <c r="FIX8" s="105"/>
      <c r="FIY8" s="105"/>
      <c r="FIZ8" s="105"/>
      <c r="FJA8" s="105"/>
      <c r="FJB8" s="105"/>
      <c r="FJC8" s="105"/>
      <c r="FJD8" s="105"/>
      <c r="FJE8" s="105"/>
      <c r="FJF8" s="105"/>
      <c r="FJG8" s="105"/>
      <c r="FJH8" s="105"/>
      <c r="FJI8" s="105"/>
      <c r="FJJ8" s="105"/>
      <c r="FJK8" s="105"/>
      <c r="FJL8" s="105"/>
      <c r="FJM8" s="105"/>
      <c r="FJN8" s="105"/>
      <c r="FJO8" s="105"/>
      <c r="FJP8" s="105"/>
      <c r="FJQ8" s="105"/>
      <c r="FJR8" s="105"/>
      <c r="FJS8" s="105"/>
      <c r="FJT8" s="105"/>
      <c r="FJU8" s="105"/>
      <c r="FJV8" s="105"/>
      <c r="FJW8" s="105"/>
      <c r="FJX8" s="105"/>
      <c r="FJY8" s="105"/>
      <c r="FJZ8" s="105"/>
      <c r="FKA8" s="105"/>
      <c r="FKB8" s="105"/>
      <c r="FKC8" s="105"/>
      <c r="FKD8" s="105"/>
      <c r="FKE8" s="105"/>
      <c r="FKF8" s="105"/>
      <c r="FKG8" s="105"/>
      <c r="FKH8" s="105"/>
      <c r="FKI8" s="105"/>
      <c r="FKJ8" s="105"/>
      <c r="FKK8" s="105"/>
      <c r="FKL8" s="105"/>
      <c r="FKM8" s="105"/>
      <c r="FKN8" s="105"/>
      <c r="FKO8" s="105"/>
      <c r="FKP8" s="105"/>
      <c r="FKQ8" s="105"/>
      <c r="FKR8" s="105"/>
      <c r="FKS8" s="105"/>
      <c r="FKT8" s="105"/>
      <c r="FKU8" s="105"/>
      <c r="FKV8" s="105"/>
      <c r="FKW8" s="105"/>
      <c r="FKX8" s="105"/>
      <c r="FKY8" s="105"/>
      <c r="FKZ8" s="105"/>
      <c r="FLA8" s="105"/>
      <c r="FLB8" s="105"/>
      <c r="FLC8" s="105"/>
      <c r="FLD8" s="105"/>
      <c r="FLE8" s="105"/>
      <c r="FLF8" s="105"/>
      <c r="FLG8" s="105"/>
      <c r="FLH8" s="105"/>
      <c r="FLI8" s="105"/>
      <c r="FLJ8" s="105"/>
      <c r="FLK8" s="105"/>
      <c r="FLL8" s="105"/>
      <c r="FLM8" s="105"/>
      <c r="FLN8" s="105"/>
      <c r="FLO8" s="105"/>
      <c r="FLP8" s="105"/>
      <c r="FLQ8" s="105"/>
      <c r="FLR8" s="105"/>
      <c r="FLS8" s="105"/>
      <c r="FLT8" s="105"/>
      <c r="FLU8" s="105"/>
      <c r="FLV8" s="105"/>
      <c r="FLW8" s="105"/>
      <c r="FLX8" s="105"/>
      <c r="FLY8" s="105"/>
      <c r="FLZ8" s="105"/>
      <c r="FMA8" s="105"/>
      <c r="FMB8" s="105"/>
      <c r="FMC8" s="105"/>
      <c r="FMD8" s="105"/>
      <c r="FME8" s="105"/>
      <c r="FMF8" s="105"/>
      <c r="FMG8" s="105"/>
      <c r="FMH8" s="105"/>
      <c r="FMI8" s="105"/>
      <c r="FMJ8" s="105"/>
      <c r="FMK8" s="105"/>
      <c r="FML8" s="105"/>
      <c r="FMM8" s="105"/>
      <c r="FMN8" s="105"/>
      <c r="FMO8" s="105"/>
      <c r="FMP8" s="105"/>
      <c r="FMQ8" s="105"/>
      <c r="FMR8" s="105"/>
      <c r="FMS8" s="105"/>
      <c r="FMT8" s="105"/>
      <c r="FMU8" s="105"/>
      <c r="FMV8" s="105"/>
      <c r="FMW8" s="105"/>
      <c r="FMX8" s="105"/>
      <c r="FMY8" s="105"/>
      <c r="FMZ8" s="105"/>
      <c r="FNA8" s="105"/>
      <c r="FNB8" s="105"/>
      <c r="FNC8" s="105"/>
      <c r="FND8" s="105"/>
      <c r="FNE8" s="105"/>
      <c r="FNF8" s="105"/>
      <c r="FNG8" s="105"/>
      <c r="FNH8" s="105"/>
      <c r="FNI8" s="105"/>
      <c r="FNJ8" s="105"/>
      <c r="FNK8" s="105"/>
      <c r="FNL8" s="105"/>
      <c r="FNM8" s="105"/>
      <c r="FNN8" s="105"/>
      <c r="FNO8" s="105"/>
      <c r="FNP8" s="105"/>
      <c r="FNQ8" s="105"/>
      <c r="FNR8" s="105"/>
      <c r="FNS8" s="105"/>
      <c r="FNT8" s="105"/>
      <c r="FNU8" s="105"/>
      <c r="FNV8" s="105"/>
      <c r="FNW8" s="105"/>
      <c r="FNX8" s="105"/>
      <c r="FNY8" s="105"/>
      <c r="FNZ8" s="105"/>
      <c r="FOA8" s="105"/>
      <c r="FOB8" s="105"/>
      <c r="FOC8" s="105"/>
      <c r="FOD8" s="105"/>
      <c r="FOE8" s="105"/>
      <c r="FOF8" s="105"/>
      <c r="FOG8" s="105"/>
      <c r="FOH8" s="105"/>
      <c r="FOI8" s="105"/>
      <c r="FOJ8" s="105"/>
      <c r="FOK8" s="105"/>
      <c r="FOL8" s="105"/>
      <c r="FOM8" s="105"/>
      <c r="FON8" s="105"/>
      <c r="FOO8" s="105"/>
      <c r="FOP8" s="105"/>
      <c r="FOQ8" s="105"/>
      <c r="FOR8" s="105"/>
      <c r="FOS8" s="105"/>
      <c r="FOT8" s="105"/>
      <c r="FOU8" s="105"/>
      <c r="FOV8" s="105"/>
      <c r="FOW8" s="105"/>
      <c r="FOX8" s="105"/>
      <c r="FOY8" s="105"/>
      <c r="FOZ8" s="105"/>
      <c r="FPA8" s="105"/>
      <c r="FPB8" s="105"/>
      <c r="FPC8" s="105"/>
      <c r="FPD8" s="105"/>
      <c r="FPE8" s="105"/>
      <c r="FPF8" s="105"/>
      <c r="FPG8" s="105"/>
      <c r="FPH8" s="105"/>
      <c r="FPI8" s="105"/>
      <c r="FPJ8" s="105"/>
      <c r="FPK8" s="105"/>
      <c r="FPL8" s="105"/>
      <c r="FPM8" s="105"/>
      <c r="FPN8" s="105"/>
      <c r="FPO8" s="105"/>
      <c r="FPP8" s="105"/>
      <c r="FPQ8" s="105"/>
      <c r="FPR8" s="105"/>
      <c r="FPS8" s="105"/>
      <c r="FPT8" s="105"/>
      <c r="FPU8" s="105"/>
      <c r="FPV8" s="105"/>
      <c r="FPW8" s="105"/>
      <c r="FPX8" s="105"/>
      <c r="FPY8" s="105"/>
      <c r="FPZ8" s="105"/>
      <c r="FQA8" s="105"/>
      <c r="FQB8" s="105"/>
      <c r="FQC8" s="105"/>
      <c r="FQD8" s="105"/>
      <c r="FQE8" s="105"/>
      <c r="FQF8" s="105"/>
      <c r="FQG8" s="105"/>
      <c r="FQH8" s="105"/>
      <c r="FQI8" s="105"/>
      <c r="FQJ8" s="105"/>
      <c r="FQK8" s="105"/>
      <c r="FQL8" s="105"/>
      <c r="FQM8" s="105"/>
      <c r="FQN8" s="105"/>
      <c r="FQO8" s="105"/>
      <c r="FQP8" s="105"/>
      <c r="FQQ8" s="105"/>
      <c r="FQR8" s="105"/>
      <c r="FQS8" s="105"/>
      <c r="FQT8" s="105"/>
      <c r="FQU8" s="105"/>
      <c r="FQV8" s="105"/>
      <c r="FQW8" s="105"/>
      <c r="FQX8" s="105"/>
      <c r="FQY8" s="105"/>
      <c r="FQZ8" s="105"/>
      <c r="FRA8" s="105"/>
      <c r="FRB8" s="105"/>
      <c r="FRC8" s="105"/>
      <c r="FRD8" s="105"/>
      <c r="FRE8" s="105"/>
      <c r="FRF8" s="105"/>
      <c r="FRG8" s="105"/>
      <c r="FRH8" s="105"/>
      <c r="FRI8" s="105"/>
      <c r="FRJ8" s="105"/>
      <c r="FRK8" s="105"/>
      <c r="FRL8" s="105"/>
      <c r="FRM8" s="105"/>
      <c r="FRN8" s="105"/>
      <c r="FRO8" s="105"/>
      <c r="FRP8" s="105"/>
      <c r="FRQ8" s="105"/>
      <c r="FRR8" s="105"/>
      <c r="FRS8" s="105"/>
      <c r="FRT8" s="105"/>
      <c r="FRU8" s="105"/>
      <c r="FRV8" s="105"/>
      <c r="FRW8" s="105"/>
      <c r="FRX8" s="105"/>
      <c r="FRY8" s="105"/>
      <c r="FRZ8" s="105"/>
      <c r="FSA8" s="105"/>
      <c r="FSB8" s="105"/>
      <c r="FSC8" s="105"/>
      <c r="FSD8" s="105"/>
      <c r="FSE8" s="105"/>
      <c r="FSF8" s="105"/>
      <c r="FSG8" s="105"/>
      <c r="FSH8" s="105"/>
      <c r="FSI8" s="105"/>
      <c r="FSJ8" s="105"/>
      <c r="FSK8" s="105"/>
      <c r="FSL8" s="105"/>
      <c r="FSM8" s="105"/>
      <c r="FSN8" s="105"/>
      <c r="FSO8" s="105"/>
      <c r="FSP8" s="105"/>
      <c r="FSQ8" s="105"/>
      <c r="FSR8" s="105"/>
      <c r="FSS8" s="105"/>
      <c r="FST8" s="105"/>
      <c r="FSU8" s="105"/>
      <c r="FSV8" s="105"/>
      <c r="FSW8" s="105"/>
      <c r="FSX8" s="105"/>
      <c r="FSY8" s="105"/>
      <c r="FSZ8" s="105"/>
      <c r="FTA8" s="105"/>
      <c r="FTB8" s="105"/>
      <c r="FTC8" s="105"/>
      <c r="FTD8" s="105"/>
      <c r="FTE8" s="105"/>
      <c r="FTF8" s="105"/>
      <c r="FTG8" s="105"/>
      <c r="FTH8" s="105"/>
      <c r="FTI8" s="105"/>
      <c r="FTJ8" s="105"/>
      <c r="FTK8" s="105"/>
      <c r="FTL8" s="105"/>
      <c r="FTM8" s="105"/>
      <c r="FTN8" s="105"/>
      <c r="FTO8" s="105"/>
      <c r="FTP8" s="105"/>
      <c r="FTQ8" s="105"/>
      <c r="FTR8" s="105"/>
      <c r="FTS8" s="105"/>
      <c r="FTT8" s="105"/>
      <c r="FTU8" s="105"/>
      <c r="FTV8" s="105"/>
      <c r="FTW8" s="105"/>
      <c r="FTX8" s="105"/>
      <c r="FTY8" s="105"/>
      <c r="FTZ8" s="105"/>
      <c r="FUA8" s="105"/>
      <c r="FUB8" s="105"/>
      <c r="FUC8" s="105"/>
      <c r="FUD8" s="105"/>
      <c r="FUE8" s="105"/>
      <c r="FUF8" s="105"/>
      <c r="FUG8" s="105"/>
      <c r="FUH8" s="105"/>
      <c r="FUI8" s="105"/>
      <c r="FUJ8" s="105"/>
      <c r="FUK8" s="105"/>
      <c r="FUL8" s="105"/>
      <c r="FUM8" s="105"/>
      <c r="FUN8" s="105"/>
      <c r="FUO8" s="105"/>
      <c r="FUP8" s="105"/>
      <c r="FUQ8" s="105"/>
      <c r="FUR8" s="105"/>
      <c r="FUS8" s="105"/>
      <c r="FUT8" s="105"/>
      <c r="FUU8" s="105"/>
      <c r="FUV8" s="105"/>
      <c r="FUW8" s="105"/>
      <c r="FUX8" s="105"/>
      <c r="FUY8" s="105"/>
      <c r="FUZ8" s="105"/>
      <c r="FVA8" s="105"/>
      <c r="FVB8" s="105"/>
      <c r="FVC8" s="105"/>
      <c r="FVD8" s="105"/>
      <c r="FVE8" s="105"/>
      <c r="FVF8" s="105"/>
      <c r="FVG8" s="105"/>
      <c r="FVH8" s="105"/>
      <c r="FVI8" s="105"/>
      <c r="FVJ8" s="105"/>
      <c r="FVK8" s="105"/>
      <c r="FVL8" s="105"/>
      <c r="FVM8" s="105"/>
      <c r="FVN8" s="105"/>
      <c r="FVO8" s="105"/>
      <c r="FVP8" s="105"/>
      <c r="FVQ8" s="105"/>
      <c r="FVR8" s="105"/>
      <c r="FVS8" s="105"/>
      <c r="FVT8" s="105"/>
      <c r="FVU8" s="105"/>
      <c r="FVV8" s="105"/>
      <c r="FVW8" s="105"/>
      <c r="FVX8" s="105"/>
      <c r="FVY8" s="105"/>
      <c r="FVZ8" s="105"/>
      <c r="FWA8" s="105"/>
      <c r="FWB8" s="105"/>
      <c r="FWC8" s="105"/>
      <c r="FWD8" s="105"/>
      <c r="FWE8" s="105"/>
      <c r="FWF8" s="105"/>
      <c r="FWG8" s="105"/>
      <c r="FWH8" s="105"/>
      <c r="FWI8" s="105"/>
      <c r="FWJ8" s="105"/>
      <c r="FWK8" s="105"/>
      <c r="FWL8" s="105"/>
      <c r="FWM8" s="105"/>
      <c r="FWN8" s="105"/>
      <c r="FWO8" s="105"/>
      <c r="FWP8" s="105"/>
      <c r="FWQ8" s="105"/>
      <c r="FWR8" s="105"/>
      <c r="FWS8" s="105"/>
      <c r="FWT8" s="105"/>
      <c r="FWU8" s="105"/>
      <c r="FWV8" s="105"/>
      <c r="FWW8" s="105"/>
      <c r="FWX8" s="105"/>
      <c r="FWY8" s="105"/>
      <c r="FWZ8" s="105"/>
      <c r="FXA8" s="105"/>
      <c r="FXB8" s="105"/>
      <c r="FXC8" s="105"/>
      <c r="FXD8" s="105"/>
      <c r="FXE8" s="105"/>
      <c r="FXF8" s="105"/>
      <c r="FXG8" s="105"/>
      <c r="FXH8" s="105"/>
      <c r="FXI8" s="105"/>
      <c r="FXJ8" s="105"/>
      <c r="FXK8" s="105"/>
      <c r="FXL8" s="105"/>
      <c r="FXM8" s="105"/>
      <c r="FXN8" s="105"/>
      <c r="FXO8" s="105"/>
      <c r="FXP8" s="105"/>
      <c r="FXQ8" s="105"/>
      <c r="FXR8" s="105"/>
      <c r="FXS8" s="105"/>
      <c r="FXT8" s="105"/>
      <c r="FXU8" s="105"/>
      <c r="FXV8" s="105"/>
      <c r="FXW8" s="105"/>
      <c r="FXX8" s="105"/>
      <c r="FXY8" s="105"/>
      <c r="FXZ8" s="105"/>
      <c r="FYA8" s="105"/>
      <c r="FYB8" s="105"/>
      <c r="FYC8" s="105"/>
      <c r="FYD8" s="105"/>
      <c r="FYE8" s="105"/>
      <c r="FYF8" s="105"/>
      <c r="FYG8" s="105"/>
      <c r="FYH8" s="105"/>
      <c r="FYI8" s="105"/>
      <c r="FYJ8" s="105"/>
      <c r="FYK8" s="105"/>
      <c r="FYL8" s="105"/>
      <c r="FYM8" s="105"/>
      <c r="FYN8" s="105"/>
      <c r="FYO8" s="105"/>
      <c r="FYP8" s="105"/>
      <c r="FYQ8" s="105"/>
      <c r="FYR8" s="105"/>
      <c r="FYS8" s="105"/>
      <c r="FYT8" s="105"/>
      <c r="FYU8" s="105"/>
      <c r="FYV8" s="105"/>
      <c r="FYW8" s="105"/>
      <c r="FYX8" s="105"/>
      <c r="FYY8" s="105"/>
      <c r="FYZ8" s="105"/>
      <c r="FZA8" s="105"/>
      <c r="FZB8" s="105"/>
      <c r="FZC8" s="105"/>
      <c r="FZD8" s="105"/>
      <c r="FZE8" s="105"/>
      <c r="FZF8" s="105"/>
      <c r="FZG8" s="105"/>
      <c r="FZH8" s="105"/>
      <c r="FZI8" s="105"/>
      <c r="FZJ8" s="105"/>
      <c r="FZK8" s="105"/>
      <c r="FZL8" s="105"/>
      <c r="FZM8" s="105"/>
      <c r="FZN8" s="105"/>
      <c r="FZO8" s="105"/>
      <c r="FZP8" s="105"/>
      <c r="FZQ8" s="105"/>
      <c r="FZR8" s="105"/>
      <c r="FZS8" s="105"/>
      <c r="FZT8" s="105"/>
      <c r="FZU8" s="105"/>
      <c r="FZV8" s="105"/>
      <c r="FZW8" s="105"/>
      <c r="FZX8" s="105"/>
      <c r="FZY8" s="105"/>
      <c r="FZZ8" s="105"/>
      <c r="GAA8" s="105"/>
      <c r="GAB8" s="105"/>
      <c r="GAC8" s="105"/>
      <c r="GAD8" s="105"/>
      <c r="GAE8" s="105"/>
      <c r="GAF8" s="105"/>
      <c r="GAG8" s="105"/>
      <c r="GAH8" s="105"/>
      <c r="GAI8" s="105"/>
      <c r="GAJ8" s="105"/>
      <c r="GAK8" s="105"/>
      <c r="GAL8" s="105"/>
      <c r="GAM8" s="105"/>
      <c r="GAN8" s="105"/>
      <c r="GAO8" s="105"/>
      <c r="GAP8" s="105"/>
      <c r="GAQ8" s="105"/>
      <c r="GAR8" s="105"/>
      <c r="GAS8" s="105"/>
      <c r="GAT8" s="105"/>
      <c r="GAU8" s="105"/>
      <c r="GAV8" s="105"/>
      <c r="GAW8" s="105"/>
      <c r="GAX8" s="105"/>
      <c r="GAY8" s="105"/>
      <c r="GAZ8" s="105"/>
      <c r="GBA8" s="105"/>
      <c r="GBB8" s="105"/>
      <c r="GBC8" s="105"/>
      <c r="GBD8" s="105"/>
      <c r="GBE8" s="105"/>
      <c r="GBF8" s="105"/>
      <c r="GBG8" s="105"/>
      <c r="GBH8" s="105"/>
      <c r="GBI8" s="105"/>
      <c r="GBJ8" s="105"/>
      <c r="GBK8" s="105"/>
      <c r="GBL8" s="105"/>
      <c r="GBM8" s="105"/>
      <c r="GBN8" s="105"/>
      <c r="GBO8" s="105"/>
      <c r="GBP8" s="105"/>
      <c r="GBQ8" s="105"/>
      <c r="GBR8" s="105"/>
      <c r="GBS8" s="105"/>
      <c r="GBT8" s="105"/>
      <c r="GBU8" s="105"/>
      <c r="GBV8" s="105"/>
      <c r="GBW8" s="105"/>
      <c r="GBX8" s="105"/>
      <c r="GBY8" s="105"/>
      <c r="GBZ8" s="105"/>
      <c r="GCA8" s="105"/>
      <c r="GCB8" s="105"/>
      <c r="GCC8" s="105"/>
      <c r="GCD8" s="105"/>
      <c r="GCE8" s="105"/>
      <c r="GCF8" s="105"/>
      <c r="GCG8" s="105"/>
      <c r="GCH8" s="105"/>
      <c r="GCI8" s="105"/>
      <c r="GCJ8" s="105"/>
      <c r="GCK8" s="105"/>
      <c r="GCL8" s="105"/>
      <c r="GCM8" s="105"/>
      <c r="GCN8" s="105"/>
      <c r="GCO8" s="105"/>
      <c r="GCP8" s="105"/>
      <c r="GCQ8" s="105"/>
      <c r="GCR8" s="105"/>
      <c r="GCS8" s="105"/>
      <c r="GCT8" s="105"/>
      <c r="GCU8" s="105"/>
      <c r="GCV8" s="105"/>
      <c r="GCW8" s="105"/>
      <c r="GCX8" s="105"/>
      <c r="GCY8" s="105"/>
      <c r="GCZ8" s="105"/>
      <c r="GDA8" s="105"/>
      <c r="GDB8" s="105"/>
      <c r="GDC8" s="105"/>
      <c r="GDD8" s="105"/>
      <c r="GDE8" s="105"/>
      <c r="GDF8" s="105"/>
      <c r="GDG8" s="105"/>
      <c r="GDH8" s="105"/>
      <c r="GDI8" s="105"/>
      <c r="GDJ8" s="105"/>
      <c r="GDK8" s="105"/>
      <c r="GDL8" s="105"/>
      <c r="GDM8" s="105"/>
      <c r="GDN8" s="105"/>
      <c r="GDO8" s="105"/>
      <c r="GDP8" s="105"/>
      <c r="GDQ8" s="105"/>
      <c r="GDR8" s="105"/>
      <c r="GDS8" s="105"/>
      <c r="GDT8" s="105"/>
      <c r="GDU8" s="105"/>
      <c r="GDV8" s="105"/>
      <c r="GDW8" s="105"/>
      <c r="GDX8" s="105"/>
      <c r="GDY8" s="105"/>
      <c r="GDZ8" s="105"/>
      <c r="GEA8" s="105"/>
      <c r="GEB8" s="105"/>
      <c r="GEC8" s="105"/>
      <c r="GED8" s="105"/>
      <c r="GEE8" s="105"/>
      <c r="GEF8" s="105"/>
      <c r="GEG8" s="105"/>
      <c r="GEH8" s="105"/>
      <c r="GEI8" s="105"/>
      <c r="GEJ8" s="105"/>
      <c r="GEK8" s="105"/>
      <c r="GEL8" s="105"/>
      <c r="GEM8" s="105"/>
      <c r="GEN8" s="105"/>
      <c r="GEO8" s="105"/>
      <c r="GEP8" s="105"/>
      <c r="GEQ8" s="105"/>
      <c r="GER8" s="105"/>
      <c r="GES8" s="105"/>
      <c r="GET8" s="105"/>
      <c r="GEU8" s="105"/>
      <c r="GEV8" s="105"/>
      <c r="GEW8" s="105"/>
      <c r="GEX8" s="105"/>
      <c r="GEY8" s="105"/>
      <c r="GEZ8" s="105"/>
      <c r="GFA8" s="105"/>
      <c r="GFB8" s="105"/>
      <c r="GFC8" s="105"/>
      <c r="GFD8" s="105"/>
      <c r="GFE8" s="105"/>
      <c r="GFF8" s="105"/>
      <c r="GFG8" s="105"/>
      <c r="GFH8" s="105"/>
      <c r="GFI8" s="105"/>
      <c r="GFJ8" s="105"/>
      <c r="GFK8" s="105"/>
      <c r="GFL8" s="105"/>
      <c r="GFM8" s="105"/>
      <c r="GFN8" s="105"/>
      <c r="GFO8" s="105"/>
      <c r="GFP8" s="105"/>
      <c r="GFQ8" s="105"/>
      <c r="GFR8" s="105"/>
      <c r="GFS8" s="105"/>
      <c r="GFT8" s="105"/>
      <c r="GFU8" s="105"/>
      <c r="GFV8" s="105"/>
      <c r="GFW8" s="105"/>
      <c r="GFX8" s="105"/>
      <c r="GFY8" s="105"/>
      <c r="GFZ8" s="105"/>
      <c r="GGA8" s="105"/>
      <c r="GGB8" s="105"/>
      <c r="GGC8" s="105"/>
      <c r="GGD8" s="105"/>
      <c r="GGE8" s="105"/>
      <c r="GGF8" s="105"/>
      <c r="GGG8" s="105"/>
      <c r="GGH8" s="105"/>
      <c r="GGI8" s="105"/>
      <c r="GGJ8" s="105"/>
      <c r="GGK8" s="105"/>
      <c r="GGL8" s="105"/>
      <c r="GGM8" s="105"/>
      <c r="GGN8" s="105"/>
      <c r="GGO8" s="105"/>
      <c r="GGP8" s="105"/>
      <c r="GGQ8" s="105"/>
      <c r="GGR8" s="105"/>
      <c r="GGS8" s="105"/>
      <c r="GGT8" s="105"/>
      <c r="GGU8" s="105"/>
      <c r="GGV8" s="105"/>
      <c r="GGW8" s="105"/>
      <c r="GGX8" s="105"/>
      <c r="GGY8" s="105"/>
      <c r="GGZ8" s="105"/>
      <c r="GHA8" s="105"/>
      <c r="GHB8" s="105"/>
      <c r="GHC8" s="105"/>
      <c r="GHD8" s="105"/>
      <c r="GHE8" s="105"/>
      <c r="GHF8" s="105"/>
      <c r="GHG8" s="105"/>
      <c r="GHH8" s="105"/>
      <c r="GHI8" s="105"/>
      <c r="GHJ8" s="105"/>
      <c r="GHK8" s="105"/>
      <c r="GHL8" s="105"/>
      <c r="GHM8" s="105"/>
      <c r="GHN8" s="105"/>
      <c r="GHO8" s="105"/>
      <c r="GHP8" s="105"/>
      <c r="GHQ8" s="105"/>
      <c r="GHR8" s="105"/>
      <c r="GHS8" s="105"/>
      <c r="GHT8" s="105"/>
      <c r="GHU8" s="105"/>
      <c r="GHV8" s="105"/>
      <c r="GHW8" s="105"/>
      <c r="GHX8" s="105"/>
      <c r="GHY8" s="105"/>
      <c r="GHZ8" s="105"/>
      <c r="GIA8" s="105"/>
      <c r="GIB8" s="105"/>
      <c r="GIC8" s="105"/>
      <c r="GID8" s="105"/>
      <c r="GIE8" s="105"/>
      <c r="GIF8" s="105"/>
      <c r="GIG8" s="105"/>
      <c r="GIH8" s="105"/>
      <c r="GII8" s="105"/>
      <c r="GIJ8" s="105"/>
      <c r="GIK8" s="105"/>
      <c r="GIL8" s="105"/>
      <c r="GIM8" s="105"/>
      <c r="GIN8" s="105"/>
      <c r="GIO8" s="105"/>
      <c r="GIP8" s="105"/>
      <c r="GIQ8" s="105"/>
      <c r="GIR8" s="105"/>
      <c r="GIS8" s="105"/>
      <c r="GIT8" s="105"/>
      <c r="GIU8" s="105"/>
      <c r="GIV8" s="105"/>
      <c r="GIW8" s="105"/>
      <c r="GIX8" s="105"/>
      <c r="GIY8" s="105"/>
      <c r="GIZ8" s="105"/>
      <c r="GJA8" s="105"/>
      <c r="GJB8" s="105"/>
      <c r="GJC8" s="105"/>
      <c r="GJD8" s="105"/>
      <c r="GJE8" s="105"/>
      <c r="GJF8" s="105"/>
      <c r="GJG8" s="105"/>
      <c r="GJH8" s="105"/>
      <c r="GJI8" s="105"/>
      <c r="GJJ8" s="105"/>
      <c r="GJK8" s="105"/>
      <c r="GJL8" s="105"/>
      <c r="GJM8" s="105"/>
      <c r="GJN8" s="105"/>
      <c r="GJO8" s="105"/>
      <c r="GJP8" s="105"/>
      <c r="GJQ8" s="105"/>
      <c r="GJR8" s="105"/>
      <c r="GJS8" s="105"/>
      <c r="GJT8" s="105"/>
      <c r="GJU8" s="105"/>
      <c r="GJV8" s="105"/>
      <c r="GJW8" s="105"/>
      <c r="GJX8" s="105"/>
      <c r="GJY8" s="105"/>
      <c r="GJZ8" s="105"/>
      <c r="GKA8" s="105"/>
      <c r="GKB8" s="105"/>
      <c r="GKC8" s="105"/>
      <c r="GKD8" s="105"/>
      <c r="GKE8" s="105"/>
      <c r="GKF8" s="105"/>
      <c r="GKG8" s="105"/>
      <c r="GKH8" s="105"/>
      <c r="GKI8" s="105"/>
      <c r="GKJ8" s="105"/>
      <c r="GKK8" s="105"/>
      <c r="GKL8" s="105"/>
      <c r="GKM8" s="105"/>
      <c r="GKN8" s="105"/>
      <c r="GKO8" s="105"/>
      <c r="GKP8" s="105"/>
      <c r="GKQ8" s="105"/>
      <c r="GKR8" s="105"/>
      <c r="GKS8" s="105"/>
      <c r="GKT8" s="105"/>
      <c r="GKU8" s="105"/>
      <c r="GKV8" s="105"/>
      <c r="GKW8" s="105"/>
      <c r="GKX8" s="105"/>
      <c r="GKY8" s="105"/>
      <c r="GKZ8" s="105"/>
      <c r="GLA8" s="105"/>
      <c r="GLB8" s="105"/>
      <c r="GLC8" s="105"/>
      <c r="GLD8" s="105"/>
      <c r="GLE8" s="105"/>
      <c r="GLF8" s="105"/>
      <c r="GLG8" s="105"/>
      <c r="GLH8" s="105"/>
      <c r="GLI8" s="105"/>
      <c r="GLJ8" s="105"/>
      <c r="GLK8" s="105"/>
      <c r="GLL8" s="105"/>
      <c r="GLM8" s="105"/>
      <c r="GLN8" s="105"/>
      <c r="GLO8" s="105"/>
      <c r="GLP8" s="105"/>
      <c r="GLQ8" s="105"/>
      <c r="GLR8" s="105"/>
      <c r="GLS8" s="105"/>
      <c r="GLT8" s="105"/>
      <c r="GLU8" s="105"/>
      <c r="GLV8" s="105"/>
      <c r="GLW8" s="105"/>
      <c r="GLX8" s="105"/>
      <c r="GLY8" s="105"/>
      <c r="GLZ8" s="105"/>
      <c r="GMA8" s="105"/>
      <c r="GMB8" s="105"/>
      <c r="GMC8" s="105"/>
      <c r="GMD8" s="105"/>
      <c r="GME8" s="105"/>
      <c r="GMF8" s="105"/>
      <c r="GMG8" s="105"/>
      <c r="GMH8" s="105"/>
      <c r="GMI8" s="105"/>
      <c r="GMJ8" s="105"/>
      <c r="GMK8" s="105"/>
      <c r="GML8" s="105"/>
      <c r="GMM8" s="105"/>
      <c r="GMN8" s="105"/>
      <c r="GMO8" s="105"/>
      <c r="GMP8" s="105"/>
      <c r="GMQ8" s="105"/>
      <c r="GMR8" s="105"/>
      <c r="GMS8" s="105"/>
      <c r="GMT8" s="105"/>
      <c r="GMU8" s="105"/>
      <c r="GMV8" s="105"/>
      <c r="GMW8" s="105"/>
      <c r="GMX8" s="105"/>
      <c r="GMY8" s="105"/>
      <c r="GMZ8" s="105"/>
      <c r="GNA8" s="105"/>
      <c r="GNB8" s="105"/>
      <c r="GNC8" s="105"/>
      <c r="GND8" s="105"/>
      <c r="GNE8" s="105"/>
      <c r="GNF8" s="105"/>
      <c r="GNG8" s="105"/>
      <c r="GNH8" s="105"/>
      <c r="GNI8" s="105"/>
      <c r="GNJ8" s="105"/>
      <c r="GNK8" s="105"/>
      <c r="GNL8" s="105"/>
      <c r="GNM8" s="105"/>
      <c r="GNN8" s="105"/>
      <c r="GNO8" s="105"/>
      <c r="GNP8" s="105"/>
      <c r="GNQ8" s="105"/>
      <c r="GNR8" s="105"/>
      <c r="GNS8" s="105"/>
      <c r="GNT8" s="105"/>
      <c r="GNU8" s="105"/>
      <c r="GNV8" s="105"/>
      <c r="GNW8" s="105"/>
      <c r="GNX8" s="105"/>
      <c r="GNY8" s="105"/>
      <c r="GNZ8" s="105"/>
      <c r="GOA8" s="105"/>
      <c r="GOB8" s="105"/>
      <c r="GOC8" s="105"/>
      <c r="GOD8" s="105"/>
      <c r="GOE8" s="105"/>
      <c r="GOF8" s="105"/>
      <c r="GOG8" s="105"/>
      <c r="GOH8" s="105"/>
      <c r="GOI8" s="105"/>
      <c r="GOJ8" s="105"/>
      <c r="GOK8" s="105"/>
      <c r="GOL8" s="105"/>
      <c r="GOM8" s="105"/>
      <c r="GON8" s="105"/>
      <c r="GOO8" s="105"/>
      <c r="GOP8" s="105"/>
      <c r="GOQ8" s="105"/>
      <c r="GOR8" s="105"/>
      <c r="GOS8" s="105"/>
      <c r="GOT8" s="105"/>
      <c r="GOU8" s="105"/>
      <c r="GOV8" s="105"/>
      <c r="GOW8" s="105"/>
      <c r="GOX8" s="105"/>
      <c r="GOY8" s="105"/>
      <c r="GOZ8" s="105"/>
      <c r="GPA8" s="105"/>
      <c r="GPB8" s="105"/>
      <c r="GPC8" s="105"/>
      <c r="GPD8" s="105"/>
      <c r="GPE8" s="105"/>
      <c r="GPF8" s="105"/>
      <c r="GPG8" s="105"/>
      <c r="GPH8" s="105"/>
      <c r="GPI8" s="105"/>
      <c r="GPJ8" s="105"/>
      <c r="GPK8" s="105"/>
      <c r="GPL8" s="105"/>
      <c r="GPM8" s="105"/>
      <c r="GPN8" s="105"/>
      <c r="GPO8" s="105"/>
      <c r="GPP8" s="105"/>
      <c r="GPQ8" s="105"/>
      <c r="GPR8" s="105"/>
      <c r="GPS8" s="105"/>
      <c r="GPT8" s="105"/>
      <c r="GPU8" s="105"/>
      <c r="GPV8" s="105"/>
      <c r="GPW8" s="105"/>
      <c r="GPX8" s="105"/>
      <c r="GPY8" s="105"/>
      <c r="GPZ8" s="105"/>
      <c r="GQA8" s="105"/>
      <c r="GQB8" s="105"/>
      <c r="GQC8" s="105"/>
      <c r="GQD8" s="105"/>
      <c r="GQE8" s="105"/>
      <c r="GQF8" s="105"/>
      <c r="GQG8" s="105"/>
      <c r="GQH8" s="105"/>
      <c r="GQI8" s="105"/>
      <c r="GQJ8" s="105"/>
      <c r="GQK8" s="105"/>
      <c r="GQL8" s="105"/>
      <c r="GQM8" s="105"/>
      <c r="GQN8" s="105"/>
      <c r="GQO8" s="105"/>
      <c r="GQP8" s="105"/>
      <c r="GQQ8" s="105"/>
      <c r="GQR8" s="105"/>
      <c r="GQS8" s="105"/>
      <c r="GQT8" s="105"/>
      <c r="GQU8" s="105"/>
      <c r="GQV8" s="105"/>
      <c r="GQW8" s="105"/>
      <c r="GQX8" s="105"/>
      <c r="GQY8" s="105"/>
      <c r="GQZ8" s="105"/>
      <c r="GRA8" s="105"/>
      <c r="GRB8" s="105"/>
      <c r="GRC8" s="105"/>
      <c r="GRD8" s="105"/>
      <c r="GRE8" s="105"/>
      <c r="GRF8" s="105"/>
      <c r="GRG8" s="105"/>
      <c r="GRH8" s="105"/>
      <c r="GRI8" s="105"/>
      <c r="GRJ8" s="105"/>
      <c r="GRK8" s="105"/>
      <c r="GRL8" s="105"/>
      <c r="GRM8" s="105"/>
      <c r="GRN8" s="105"/>
      <c r="GRO8" s="105"/>
      <c r="GRP8" s="105"/>
      <c r="GRQ8" s="105"/>
      <c r="GRR8" s="105"/>
      <c r="GRS8" s="105"/>
      <c r="GRT8" s="105"/>
      <c r="GRU8" s="105"/>
      <c r="GRV8" s="105"/>
      <c r="GRW8" s="105"/>
      <c r="GRX8" s="105"/>
      <c r="GRY8" s="105"/>
      <c r="GRZ8" s="105"/>
      <c r="GSA8" s="105"/>
      <c r="GSB8" s="105"/>
      <c r="GSC8" s="105"/>
      <c r="GSD8" s="105"/>
      <c r="GSE8" s="105"/>
      <c r="GSF8" s="105"/>
      <c r="GSG8" s="105"/>
      <c r="GSH8" s="105"/>
      <c r="GSI8" s="105"/>
      <c r="GSJ8" s="105"/>
      <c r="GSK8" s="105"/>
      <c r="GSL8" s="105"/>
      <c r="GSM8" s="105"/>
      <c r="GSN8" s="105"/>
      <c r="GSO8" s="105"/>
      <c r="GSP8" s="105"/>
      <c r="GSQ8" s="105"/>
      <c r="GSR8" s="105"/>
      <c r="GSS8" s="105"/>
      <c r="GST8" s="105"/>
      <c r="GSU8" s="105"/>
      <c r="GSV8" s="105"/>
      <c r="GSW8" s="105"/>
      <c r="GSX8" s="105"/>
      <c r="GSY8" s="105"/>
      <c r="GSZ8" s="105"/>
      <c r="GTA8" s="105"/>
      <c r="GTB8" s="105"/>
      <c r="GTC8" s="105"/>
      <c r="GTD8" s="105"/>
      <c r="GTE8" s="105"/>
      <c r="GTF8" s="105"/>
      <c r="GTG8" s="105"/>
      <c r="GTH8" s="105"/>
      <c r="GTI8" s="105"/>
      <c r="GTJ8" s="105"/>
      <c r="GTK8" s="105"/>
      <c r="GTL8" s="105"/>
      <c r="GTM8" s="105"/>
      <c r="GTN8" s="105"/>
      <c r="GTO8" s="105"/>
      <c r="GTP8" s="105"/>
      <c r="GTQ8" s="105"/>
      <c r="GTR8" s="105"/>
      <c r="GTS8" s="105"/>
      <c r="GTT8" s="105"/>
      <c r="GTU8" s="105"/>
      <c r="GTV8" s="105"/>
      <c r="GTW8" s="105"/>
      <c r="GTX8" s="105"/>
      <c r="GTY8" s="105"/>
      <c r="GTZ8" s="105"/>
      <c r="GUA8" s="105"/>
      <c r="GUB8" s="105"/>
      <c r="GUC8" s="105"/>
      <c r="GUD8" s="105"/>
      <c r="GUE8" s="105"/>
      <c r="GUF8" s="105"/>
      <c r="GUG8" s="105"/>
      <c r="GUH8" s="105"/>
      <c r="GUI8" s="105"/>
      <c r="GUJ8" s="105"/>
      <c r="GUK8" s="105"/>
      <c r="GUL8" s="105"/>
      <c r="GUM8" s="105"/>
      <c r="GUN8" s="105"/>
      <c r="GUO8" s="105"/>
      <c r="GUP8" s="105"/>
      <c r="GUQ8" s="105"/>
      <c r="GUR8" s="105"/>
      <c r="GUS8" s="105"/>
      <c r="GUT8" s="105"/>
      <c r="GUU8" s="105"/>
      <c r="GUV8" s="105"/>
      <c r="GUW8" s="105"/>
      <c r="GUX8" s="105"/>
      <c r="GUY8" s="105"/>
      <c r="GUZ8" s="105"/>
      <c r="GVA8" s="105"/>
      <c r="GVB8" s="105"/>
      <c r="GVC8" s="105"/>
      <c r="GVD8" s="105"/>
      <c r="GVE8" s="105"/>
      <c r="GVF8" s="105"/>
      <c r="GVG8" s="105"/>
      <c r="GVH8" s="105"/>
      <c r="GVI8" s="105"/>
      <c r="GVJ8" s="105"/>
      <c r="GVK8" s="105"/>
      <c r="GVL8" s="105"/>
      <c r="GVM8" s="105"/>
      <c r="GVN8" s="105"/>
      <c r="GVO8" s="105"/>
      <c r="GVP8" s="105"/>
      <c r="GVQ8" s="105"/>
      <c r="GVR8" s="105"/>
      <c r="GVS8" s="105"/>
      <c r="GVT8" s="105"/>
      <c r="GVU8" s="105"/>
      <c r="GVV8" s="105"/>
      <c r="GVW8" s="105"/>
      <c r="GVX8" s="105"/>
      <c r="GVY8" s="105"/>
      <c r="GVZ8" s="105"/>
      <c r="GWA8" s="105"/>
      <c r="GWB8" s="105"/>
      <c r="GWC8" s="105"/>
      <c r="GWD8" s="105"/>
      <c r="GWE8" s="105"/>
      <c r="GWF8" s="105"/>
      <c r="GWG8" s="105"/>
      <c r="GWH8" s="105"/>
      <c r="GWI8" s="105"/>
      <c r="GWJ8" s="105"/>
      <c r="GWK8" s="105"/>
      <c r="GWL8" s="105"/>
      <c r="GWM8" s="105"/>
      <c r="GWN8" s="105"/>
      <c r="GWO8" s="105"/>
      <c r="GWP8" s="105"/>
      <c r="GWQ8" s="105"/>
      <c r="GWR8" s="105"/>
      <c r="GWS8" s="105"/>
      <c r="GWT8" s="105"/>
      <c r="GWU8" s="105"/>
      <c r="GWV8" s="105"/>
      <c r="GWW8" s="105"/>
      <c r="GWX8" s="105"/>
      <c r="GWY8" s="105"/>
      <c r="GWZ8" s="105"/>
      <c r="GXA8" s="105"/>
      <c r="GXB8" s="105"/>
      <c r="GXC8" s="105"/>
      <c r="GXD8" s="105"/>
      <c r="GXE8" s="105"/>
      <c r="GXF8" s="105"/>
      <c r="GXG8" s="105"/>
      <c r="GXH8" s="105"/>
      <c r="GXI8" s="105"/>
      <c r="GXJ8" s="105"/>
      <c r="GXK8" s="105"/>
      <c r="GXL8" s="105"/>
      <c r="GXM8" s="105"/>
      <c r="GXN8" s="105"/>
      <c r="GXO8" s="105"/>
      <c r="GXP8" s="105"/>
      <c r="GXQ8" s="105"/>
      <c r="GXR8" s="105"/>
      <c r="GXS8" s="105"/>
      <c r="GXT8" s="105"/>
      <c r="GXU8" s="105"/>
      <c r="GXV8" s="105"/>
      <c r="GXW8" s="105"/>
      <c r="GXX8" s="105"/>
      <c r="GXY8" s="105"/>
      <c r="GXZ8" s="105"/>
      <c r="GYA8" s="105"/>
      <c r="GYB8" s="105"/>
      <c r="GYC8" s="105"/>
      <c r="GYD8" s="105"/>
      <c r="GYE8" s="105"/>
      <c r="GYF8" s="105"/>
      <c r="GYG8" s="105"/>
      <c r="GYH8" s="105"/>
      <c r="GYI8" s="105"/>
      <c r="GYJ8" s="105"/>
      <c r="GYK8" s="105"/>
      <c r="GYL8" s="105"/>
      <c r="GYM8" s="105"/>
      <c r="GYN8" s="105"/>
      <c r="GYO8" s="105"/>
      <c r="GYP8" s="105"/>
      <c r="GYQ8" s="105"/>
      <c r="GYR8" s="105"/>
      <c r="GYS8" s="105"/>
      <c r="GYT8" s="105"/>
      <c r="GYU8" s="105"/>
      <c r="GYV8" s="105"/>
      <c r="GYW8" s="105"/>
      <c r="GYX8" s="105"/>
      <c r="GYY8" s="105"/>
      <c r="GYZ8" s="105"/>
      <c r="GZA8" s="105"/>
      <c r="GZB8" s="105"/>
      <c r="GZC8" s="105"/>
      <c r="GZD8" s="105"/>
      <c r="GZE8" s="105"/>
      <c r="GZF8" s="105"/>
      <c r="GZG8" s="105"/>
      <c r="GZH8" s="105"/>
      <c r="GZI8" s="105"/>
      <c r="GZJ8" s="105"/>
      <c r="GZK8" s="105"/>
      <c r="GZL8" s="105"/>
      <c r="GZM8" s="105"/>
      <c r="GZN8" s="105"/>
      <c r="GZO8" s="105"/>
      <c r="GZP8" s="105"/>
      <c r="GZQ8" s="105"/>
      <c r="GZR8" s="105"/>
      <c r="GZS8" s="105"/>
      <c r="GZT8" s="105"/>
      <c r="GZU8" s="105"/>
      <c r="GZV8" s="105"/>
      <c r="GZW8" s="105"/>
      <c r="GZX8" s="105"/>
      <c r="GZY8" s="105"/>
      <c r="GZZ8" s="105"/>
      <c r="HAA8" s="105"/>
      <c r="HAB8" s="105"/>
      <c r="HAC8" s="105"/>
      <c r="HAD8" s="105"/>
      <c r="HAE8" s="105"/>
      <c r="HAF8" s="105"/>
      <c r="HAG8" s="105"/>
      <c r="HAH8" s="105"/>
      <c r="HAI8" s="105"/>
      <c r="HAJ8" s="105"/>
      <c r="HAK8" s="105"/>
      <c r="HAL8" s="105"/>
      <c r="HAM8" s="105"/>
      <c r="HAN8" s="105"/>
      <c r="HAO8" s="105"/>
      <c r="HAP8" s="105"/>
      <c r="HAQ8" s="105"/>
      <c r="HAR8" s="105"/>
      <c r="HAS8" s="105"/>
      <c r="HAT8" s="105"/>
      <c r="HAU8" s="105"/>
      <c r="HAV8" s="105"/>
      <c r="HAW8" s="105"/>
      <c r="HAX8" s="105"/>
      <c r="HAY8" s="105"/>
      <c r="HAZ8" s="105"/>
      <c r="HBA8" s="105"/>
      <c r="HBB8" s="105"/>
      <c r="HBC8" s="105"/>
      <c r="HBD8" s="105"/>
      <c r="HBE8" s="105"/>
      <c r="HBF8" s="105"/>
      <c r="HBG8" s="105"/>
      <c r="HBH8" s="105"/>
      <c r="HBI8" s="105"/>
      <c r="HBJ8" s="105"/>
      <c r="HBK8" s="105"/>
      <c r="HBL8" s="105"/>
      <c r="HBM8" s="105"/>
      <c r="HBN8" s="105"/>
      <c r="HBO8" s="105"/>
      <c r="HBP8" s="105"/>
      <c r="HBQ8" s="105"/>
      <c r="HBR8" s="105"/>
      <c r="HBS8" s="105"/>
      <c r="HBT8" s="105"/>
      <c r="HBU8" s="105"/>
      <c r="HBV8" s="105"/>
      <c r="HBW8" s="105"/>
      <c r="HBX8" s="105"/>
      <c r="HBY8" s="105"/>
      <c r="HBZ8" s="105"/>
      <c r="HCA8" s="105"/>
      <c r="HCB8" s="105"/>
      <c r="HCC8" s="105"/>
      <c r="HCD8" s="105"/>
      <c r="HCE8" s="105"/>
      <c r="HCF8" s="105"/>
      <c r="HCG8" s="105"/>
      <c r="HCH8" s="105"/>
      <c r="HCI8" s="105"/>
      <c r="HCJ8" s="105"/>
      <c r="HCK8" s="105"/>
      <c r="HCL8" s="105"/>
      <c r="HCM8" s="105"/>
      <c r="HCN8" s="105"/>
      <c r="HCO8" s="105"/>
      <c r="HCP8" s="105"/>
      <c r="HCQ8" s="105"/>
      <c r="HCR8" s="105"/>
      <c r="HCS8" s="105"/>
      <c r="HCT8" s="105"/>
      <c r="HCU8" s="105"/>
      <c r="HCV8" s="105"/>
      <c r="HCW8" s="105"/>
      <c r="HCX8" s="105"/>
      <c r="HCY8" s="105"/>
      <c r="HCZ8" s="105"/>
      <c r="HDA8" s="105"/>
      <c r="HDB8" s="105"/>
      <c r="HDC8" s="105"/>
      <c r="HDD8" s="105"/>
      <c r="HDE8" s="105"/>
      <c r="HDF8" s="105"/>
      <c r="HDG8" s="105"/>
      <c r="HDH8" s="105"/>
      <c r="HDI8" s="105"/>
      <c r="HDJ8" s="105"/>
      <c r="HDK8" s="105"/>
      <c r="HDL8" s="105"/>
      <c r="HDM8" s="105"/>
      <c r="HDN8" s="105"/>
      <c r="HDO8" s="105"/>
      <c r="HDP8" s="105"/>
      <c r="HDQ8" s="105"/>
      <c r="HDR8" s="105"/>
      <c r="HDS8" s="105"/>
      <c r="HDT8" s="105"/>
      <c r="HDU8" s="105"/>
      <c r="HDV8" s="105"/>
      <c r="HDW8" s="105"/>
      <c r="HDX8" s="105"/>
      <c r="HDY8" s="105"/>
      <c r="HDZ8" s="105"/>
      <c r="HEA8" s="105"/>
      <c r="HEB8" s="105"/>
      <c r="HEC8" s="105"/>
      <c r="HED8" s="105"/>
      <c r="HEE8" s="105"/>
      <c r="HEF8" s="105"/>
      <c r="HEG8" s="105"/>
      <c r="HEH8" s="105"/>
      <c r="HEI8" s="105"/>
      <c r="HEJ8" s="105"/>
      <c r="HEK8" s="105"/>
      <c r="HEL8" s="105"/>
      <c r="HEM8" s="105"/>
      <c r="HEN8" s="105"/>
      <c r="HEO8" s="105"/>
      <c r="HEP8" s="105"/>
      <c r="HEQ8" s="105"/>
      <c r="HER8" s="105"/>
      <c r="HES8" s="105"/>
      <c r="HET8" s="105"/>
      <c r="HEU8" s="105"/>
      <c r="HEV8" s="105"/>
      <c r="HEW8" s="105"/>
      <c r="HEX8" s="105"/>
      <c r="HEY8" s="105"/>
      <c r="HEZ8" s="105"/>
      <c r="HFA8" s="105"/>
      <c r="HFB8" s="105"/>
      <c r="HFC8" s="105"/>
      <c r="HFD8" s="105"/>
      <c r="HFE8" s="105"/>
      <c r="HFF8" s="105"/>
      <c r="HFG8" s="105"/>
      <c r="HFH8" s="105"/>
      <c r="HFI8" s="105"/>
      <c r="HFJ8" s="105"/>
      <c r="HFK8" s="105"/>
      <c r="HFL8" s="105"/>
      <c r="HFM8" s="105"/>
      <c r="HFN8" s="105"/>
      <c r="HFO8" s="105"/>
      <c r="HFP8" s="105"/>
      <c r="HFQ8" s="105"/>
      <c r="HFR8" s="105"/>
      <c r="HFS8" s="105"/>
      <c r="HFT8" s="105"/>
      <c r="HFU8" s="105"/>
      <c r="HFV8" s="105"/>
      <c r="HFW8" s="105"/>
      <c r="HFX8" s="105"/>
      <c r="HFY8" s="105"/>
      <c r="HFZ8" s="105"/>
      <c r="HGA8" s="105"/>
      <c r="HGB8" s="105"/>
      <c r="HGC8" s="105"/>
      <c r="HGD8" s="105"/>
      <c r="HGE8" s="105"/>
      <c r="HGF8" s="105"/>
      <c r="HGG8" s="105"/>
      <c r="HGH8" s="105"/>
      <c r="HGI8" s="105"/>
      <c r="HGJ8" s="105"/>
      <c r="HGK8" s="105"/>
      <c r="HGL8" s="105"/>
      <c r="HGM8" s="105"/>
      <c r="HGN8" s="105"/>
      <c r="HGO8" s="105"/>
      <c r="HGP8" s="105"/>
      <c r="HGQ8" s="105"/>
      <c r="HGR8" s="105"/>
      <c r="HGS8" s="105"/>
      <c r="HGT8" s="105"/>
      <c r="HGU8" s="105"/>
      <c r="HGV8" s="105"/>
      <c r="HGW8" s="105"/>
      <c r="HGX8" s="105"/>
      <c r="HGY8" s="105"/>
      <c r="HGZ8" s="105"/>
      <c r="HHA8" s="105"/>
      <c r="HHB8" s="105"/>
      <c r="HHC8" s="105"/>
      <c r="HHD8" s="105"/>
      <c r="HHE8" s="105"/>
      <c r="HHF8" s="105"/>
      <c r="HHG8" s="105"/>
      <c r="HHH8" s="105"/>
      <c r="HHI8" s="105"/>
      <c r="HHJ8" s="105"/>
      <c r="HHK8" s="105"/>
      <c r="HHL8" s="105"/>
      <c r="HHM8" s="105"/>
      <c r="HHN8" s="105"/>
      <c r="HHO8" s="105"/>
      <c r="HHP8" s="105"/>
      <c r="HHQ8" s="105"/>
      <c r="HHR8" s="105"/>
      <c r="HHS8" s="105"/>
      <c r="HHT8" s="105"/>
      <c r="HHU8" s="105"/>
      <c r="HHV8" s="105"/>
      <c r="HHW8" s="105"/>
      <c r="HHX8" s="105"/>
      <c r="HHY8" s="105"/>
      <c r="HHZ8" s="105"/>
      <c r="HIA8" s="105"/>
      <c r="HIB8" s="105"/>
      <c r="HIC8" s="105"/>
      <c r="HID8" s="105"/>
      <c r="HIE8" s="105"/>
      <c r="HIF8" s="105"/>
      <c r="HIG8" s="105"/>
      <c r="HIH8" s="105"/>
      <c r="HII8" s="105"/>
      <c r="HIJ8" s="105"/>
      <c r="HIK8" s="105"/>
      <c r="HIL8" s="105"/>
      <c r="HIM8" s="105"/>
      <c r="HIN8" s="105"/>
      <c r="HIO8" s="105"/>
      <c r="HIP8" s="105"/>
      <c r="HIQ8" s="105"/>
      <c r="HIR8" s="105"/>
      <c r="HIS8" s="105"/>
      <c r="HIT8" s="105"/>
      <c r="HIU8" s="105"/>
      <c r="HIV8" s="105"/>
      <c r="HIW8" s="105"/>
      <c r="HIX8" s="105"/>
      <c r="HIY8" s="105"/>
      <c r="HIZ8" s="105"/>
      <c r="HJA8" s="105"/>
      <c r="HJB8" s="105"/>
      <c r="HJC8" s="105"/>
      <c r="HJD8" s="105"/>
      <c r="HJE8" s="105"/>
      <c r="HJF8" s="105"/>
      <c r="HJG8" s="105"/>
      <c r="HJH8" s="105"/>
      <c r="HJI8" s="105"/>
      <c r="HJJ8" s="105"/>
      <c r="HJK8" s="105"/>
      <c r="HJL8" s="105"/>
      <c r="HJM8" s="105"/>
      <c r="HJN8" s="105"/>
      <c r="HJO8" s="105"/>
      <c r="HJP8" s="105"/>
      <c r="HJQ8" s="105"/>
      <c r="HJR8" s="105"/>
      <c r="HJS8" s="105"/>
      <c r="HJT8" s="105"/>
      <c r="HJU8" s="105"/>
      <c r="HJV8" s="105"/>
      <c r="HJW8" s="105"/>
      <c r="HJX8" s="105"/>
      <c r="HJY8" s="105"/>
      <c r="HJZ8" s="105"/>
      <c r="HKA8" s="105"/>
      <c r="HKB8" s="105"/>
      <c r="HKC8" s="105"/>
      <c r="HKD8" s="105"/>
      <c r="HKE8" s="105"/>
      <c r="HKF8" s="105"/>
      <c r="HKG8" s="105"/>
      <c r="HKH8" s="105"/>
      <c r="HKI8" s="105"/>
      <c r="HKJ8" s="105"/>
      <c r="HKK8" s="105"/>
      <c r="HKL8" s="105"/>
      <c r="HKM8" s="105"/>
      <c r="HKN8" s="105"/>
      <c r="HKO8" s="105"/>
      <c r="HKP8" s="105"/>
      <c r="HKQ8" s="105"/>
      <c r="HKR8" s="105"/>
      <c r="HKS8" s="105"/>
      <c r="HKT8" s="105"/>
      <c r="HKU8" s="105"/>
      <c r="HKV8" s="105"/>
      <c r="HKW8" s="105"/>
      <c r="HKX8" s="105"/>
      <c r="HKY8" s="105"/>
      <c r="HKZ8" s="105"/>
      <c r="HLA8" s="105"/>
      <c r="HLB8" s="105"/>
      <c r="HLC8" s="105"/>
      <c r="HLD8" s="105"/>
      <c r="HLE8" s="105"/>
      <c r="HLF8" s="105"/>
      <c r="HLG8" s="105"/>
      <c r="HLH8" s="105"/>
      <c r="HLI8" s="105"/>
      <c r="HLJ8" s="105"/>
      <c r="HLK8" s="105"/>
      <c r="HLL8" s="105"/>
      <c r="HLM8" s="105"/>
      <c r="HLN8" s="105"/>
      <c r="HLO8" s="105"/>
      <c r="HLP8" s="105"/>
      <c r="HLQ8" s="105"/>
      <c r="HLR8" s="105"/>
      <c r="HLS8" s="105"/>
      <c r="HLT8" s="105"/>
      <c r="HLU8" s="105"/>
      <c r="HLV8" s="105"/>
      <c r="HLW8" s="105"/>
      <c r="HLX8" s="105"/>
      <c r="HLY8" s="105"/>
      <c r="HLZ8" s="105"/>
      <c r="HMA8" s="105"/>
      <c r="HMB8" s="105"/>
      <c r="HMC8" s="105"/>
      <c r="HMD8" s="105"/>
      <c r="HME8" s="105"/>
      <c r="HMF8" s="105"/>
      <c r="HMG8" s="105"/>
      <c r="HMH8" s="105"/>
      <c r="HMI8" s="105"/>
      <c r="HMJ8" s="105"/>
      <c r="HMK8" s="105"/>
      <c r="HML8" s="105"/>
      <c r="HMM8" s="105"/>
      <c r="HMN8" s="105"/>
      <c r="HMO8" s="105"/>
      <c r="HMP8" s="105"/>
      <c r="HMQ8" s="105"/>
      <c r="HMR8" s="105"/>
      <c r="HMS8" s="105"/>
      <c r="HMT8" s="105"/>
      <c r="HMU8" s="105"/>
      <c r="HMV8" s="105"/>
      <c r="HMW8" s="105"/>
      <c r="HMX8" s="105"/>
      <c r="HMY8" s="105"/>
      <c r="HMZ8" s="105"/>
      <c r="HNA8" s="105"/>
      <c r="HNB8" s="105"/>
      <c r="HNC8" s="105"/>
      <c r="HND8" s="105"/>
      <c r="HNE8" s="105"/>
      <c r="HNF8" s="105"/>
      <c r="HNG8" s="105"/>
      <c r="HNH8" s="105"/>
      <c r="HNI8" s="105"/>
      <c r="HNJ8" s="105"/>
      <c r="HNK8" s="105"/>
      <c r="HNL8" s="105"/>
      <c r="HNM8" s="105"/>
      <c r="HNN8" s="105"/>
      <c r="HNO8" s="105"/>
      <c r="HNP8" s="105"/>
      <c r="HNQ8" s="105"/>
      <c r="HNR8" s="105"/>
      <c r="HNS8" s="105"/>
      <c r="HNT8" s="105"/>
      <c r="HNU8" s="105"/>
      <c r="HNV8" s="105"/>
      <c r="HNW8" s="105"/>
      <c r="HNX8" s="105"/>
      <c r="HNY8" s="105"/>
      <c r="HNZ8" s="105"/>
      <c r="HOA8" s="105"/>
      <c r="HOB8" s="105"/>
      <c r="HOC8" s="105"/>
      <c r="HOD8" s="105"/>
      <c r="HOE8" s="105"/>
      <c r="HOF8" s="105"/>
      <c r="HOG8" s="105"/>
      <c r="HOH8" s="105"/>
      <c r="HOI8" s="105"/>
      <c r="HOJ8" s="105"/>
      <c r="HOK8" s="105"/>
      <c r="HOL8" s="105"/>
      <c r="HOM8" s="105"/>
      <c r="HON8" s="105"/>
      <c r="HOO8" s="105"/>
      <c r="HOP8" s="105"/>
      <c r="HOQ8" s="105"/>
      <c r="HOR8" s="105"/>
      <c r="HOS8" s="105"/>
      <c r="HOT8" s="105"/>
      <c r="HOU8" s="105"/>
      <c r="HOV8" s="105"/>
      <c r="HOW8" s="105"/>
      <c r="HOX8" s="105"/>
      <c r="HOY8" s="105"/>
      <c r="HOZ8" s="105"/>
      <c r="HPA8" s="105"/>
      <c r="HPB8" s="105"/>
      <c r="HPC8" s="105"/>
      <c r="HPD8" s="105"/>
      <c r="HPE8" s="105"/>
      <c r="HPF8" s="105"/>
      <c r="HPG8" s="105"/>
      <c r="HPH8" s="105"/>
      <c r="HPI8" s="105"/>
      <c r="HPJ8" s="105"/>
      <c r="HPK8" s="105"/>
      <c r="HPL8" s="105"/>
      <c r="HPM8" s="105"/>
      <c r="HPN8" s="105"/>
      <c r="HPO8" s="105"/>
      <c r="HPP8" s="105"/>
      <c r="HPQ8" s="105"/>
      <c r="HPR8" s="105"/>
      <c r="HPS8" s="105"/>
      <c r="HPT8" s="105"/>
      <c r="HPU8" s="105"/>
      <c r="HPV8" s="105"/>
      <c r="HPW8" s="105"/>
      <c r="HPX8" s="105"/>
      <c r="HPY8" s="105"/>
      <c r="HPZ8" s="105"/>
      <c r="HQA8" s="105"/>
      <c r="HQB8" s="105"/>
      <c r="HQC8" s="105"/>
      <c r="HQD8" s="105"/>
      <c r="HQE8" s="105"/>
      <c r="HQF8" s="105"/>
      <c r="HQG8" s="105"/>
      <c r="HQH8" s="105"/>
      <c r="HQI8" s="105"/>
      <c r="HQJ8" s="105"/>
      <c r="HQK8" s="105"/>
      <c r="HQL8" s="105"/>
      <c r="HQM8" s="105"/>
      <c r="HQN8" s="105"/>
      <c r="HQO8" s="105"/>
      <c r="HQP8" s="105"/>
      <c r="HQQ8" s="105"/>
      <c r="HQR8" s="105"/>
      <c r="HQS8" s="105"/>
      <c r="HQT8" s="105"/>
      <c r="HQU8" s="105"/>
      <c r="HQV8" s="105"/>
      <c r="HQW8" s="105"/>
      <c r="HQX8" s="105"/>
      <c r="HQY8" s="105"/>
      <c r="HQZ8" s="105"/>
      <c r="HRA8" s="105"/>
      <c r="HRB8" s="105"/>
      <c r="HRC8" s="105"/>
      <c r="HRD8" s="105"/>
      <c r="HRE8" s="105"/>
      <c r="HRF8" s="105"/>
      <c r="HRG8" s="105"/>
      <c r="HRH8" s="105"/>
      <c r="HRI8" s="105"/>
      <c r="HRJ8" s="105"/>
      <c r="HRK8" s="105"/>
      <c r="HRL8" s="105"/>
      <c r="HRM8" s="105"/>
      <c r="HRN8" s="105"/>
      <c r="HRO8" s="105"/>
      <c r="HRP8" s="105"/>
      <c r="HRQ8" s="105"/>
      <c r="HRR8" s="105"/>
      <c r="HRS8" s="105"/>
      <c r="HRT8" s="105"/>
      <c r="HRU8" s="105"/>
      <c r="HRV8" s="105"/>
      <c r="HRW8" s="105"/>
      <c r="HRX8" s="105"/>
      <c r="HRY8" s="105"/>
      <c r="HRZ8" s="105"/>
      <c r="HSA8" s="105"/>
      <c r="HSB8" s="105"/>
      <c r="HSC8" s="105"/>
      <c r="HSD8" s="105"/>
      <c r="HSE8" s="105"/>
      <c r="HSF8" s="105"/>
      <c r="HSG8" s="105"/>
      <c r="HSH8" s="105"/>
      <c r="HSI8" s="105"/>
      <c r="HSJ8" s="105"/>
      <c r="HSK8" s="105"/>
      <c r="HSL8" s="105"/>
      <c r="HSM8" s="105"/>
      <c r="HSN8" s="105"/>
      <c r="HSO8" s="105"/>
      <c r="HSP8" s="105"/>
      <c r="HSQ8" s="105"/>
      <c r="HSR8" s="105"/>
      <c r="HSS8" s="105"/>
      <c r="HST8" s="105"/>
      <c r="HSU8" s="105"/>
      <c r="HSV8" s="105"/>
      <c r="HSW8" s="105"/>
      <c r="HSX8" s="105"/>
      <c r="HSY8" s="105"/>
      <c r="HSZ8" s="105"/>
      <c r="HTA8" s="105"/>
      <c r="HTB8" s="105"/>
      <c r="HTC8" s="105"/>
      <c r="HTD8" s="105"/>
      <c r="HTE8" s="105"/>
      <c r="HTF8" s="105"/>
      <c r="HTG8" s="105"/>
      <c r="HTH8" s="105"/>
      <c r="HTI8" s="105"/>
      <c r="HTJ8" s="105"/>
      <c r="HTK8" s="105"/>
      <c r="HTL8" s="105"/>
      <c r="HTM8" s="105"/>
      <c r="HTN8" s="105"/>
      <c r="HTO8" s="105"/>
      <c r="HTP8" s="105"/>
      <c r="HTQ8" s="105"/>
      <c r="HTR8" s="105"/>
      <c r="HTS8" s="105"/>
      <c r="HTT8" s="105"/>
      <c r="HTU8" s="105"/>
      <c r="HTV8" s="105"/>
      <c r="HTW8" s="105"/>
      <c r="HTX8" s="105"/>
      <c r="HTY8" s="105"/>
      <c r="HTZ8" s="105"/>
      <c r="HUA8" s="105"/>
      <c r="HUB8" s="105"/>
      <c r="HUC8" s="105"/>
      <c r="HUD8" s="105"/>
      <c r="HUE8" s="105"/>
      <c r="HUF8" s="105"/>
      <c r="HUG8" s="105"/>
      <c r="HUH8" s="105"/>
      <c r="HUI8" s="105"/>
      <c r="HUJ8" s="105"/>
      <c r="HUK8" s="105"/>
      <c r="HUL8" s="105"/>
      <c r="HUM8" s="105"/>
      <c r="HUN8" s="105"/>
      <c r="HUO8" s="105"/>
      <c r="HUP8" s="105"/>
      <c r="HUQ8" s="105"/>
      <c r="HUR8" s="105"/>
      <c r="HUS8" s="105"/>
      <c r="HUT8" s="105"/>
      <c r="HUU8" s="105"/>
      <c r="HUV8" s="105"/>
      <c r="HUW8" s="105"/>
      <c r="HUX8" s="105"/>
      <c r="HUY8" s="105"/>
      <c r="HUZ8" s="105"/>
      <c r="HVA8" s="105"/>
      <c r="HVB8" s="105"/>
      <c r="HVC8" s="105"/>
      <c r="HVD8" s="105"/>
      <c r="HVE8" s="105"/>
      <c r="HVF8" s="105"/>
      <c r="HVG8" s="105"/>
      <c r="HVH8" s="105"/>
      <c r="HVI8" s="105"/>
      <c r="HVJ8" s="105"/>
      <c r="HVK8" s="105"/>
      <c r="HVL8" s="105"/>
      <c r="HVM8" s="105"/>
      <c r="HVN8" s="105"/>
      <c r="HVO8" s="105"/>
      <c r="HVP8" s="105"/>
      <c r="HVQ8" s="105"/>
      <c r="HVR8" s="105"/>
      <c r="HVS8" s="105"/>
      <c r="HVT8" s="105"/>
      <c r="HVU8" s="105"/>
      <c r="HVV8" s="105"/>
      <c r="HVW8" s="105"/>
      <c r="HVX8" s="105"/>
      <c r="HVY8" s="105"/>
      <c r="HVZ8" s="105"/>
      <c r="HWA8" s="105"/>
      <c r="HWB8" s="105"/>
      <c r="HWC8" s="105"/>
      <c r="HWD8" s="105"/>
      <c r="HWE8" s="105"/>
      <c r="HWF8" s="105"/>
      <c r="HWG8" s="105"/>
      <c r="HWH8" s="105"/>
      <c r="HWI8" s="105"/>
      <c r="HWJ8" s="105"/>
      <c r="HWK8" s="105"/>
      <c r="HWL8" s="105"/>
      <c r="HWM8" s="105"/>
      <c r="HWN8" s="105"/>
      <c r="HWO8" s="105"/>
      <c r="HWP8" s="105"/>
      <c r="HWQ8" s="105"/>
      <c r="HWR8" s="105"/>
      <c r="HWS8" s="105"/>
      <c r="HWT8" s="105"/>
      <c r="HWU8" s="105"/>
      <c r="HWV8" s="105"/>
      <c r="HWW8" s="105"/>
      <c r="HWX8" s="105"/>
      <c r="HWY8" s="105"/>
      <c r="HWZ8" s="105"/>
      <c r="HXA8" s="105"/>
      <c r="HXB8" s="105"/>
      <c r="HXC8" s="105"/>
      <c r="HXD8" s="105"/>
      <c r="HXE8" s="105"/>
      <c r="HXF8" s="105"/>
      <c r="HXG8" s="105"/>
      <c r="HXH8" s="105"/>
      <c r="HXI8" s="105"/>
      <c r="HXJ8" s="105"/>
      <c r="HXK8" s="105"/>
      <c r="HXL8" s="105"/>
      <c r="HXM8" s="105"/>
      <c r="HXN8" s="105"/>
      <c r="HXO8" s="105"/>
      <c r="HXP8" s="105"/>
      <c r="HXQ8" s="105"/>
      <c r="HXR8" s="105"/>
      <c r="HXS8" s="105"/>
      <c r="HXT8" s="105"/>
      <c r="HXU8" s="105"/>
      <c r="HXV8" s="105"/>
      <c r="HXW8" s="105"/>
      <c r="HXX8" s="105"/>
      <c r="HXY8" s="105"/>
      <c r="HXZ8" s="105"/>
      <c r="HYA8" s="105"/>
      <c r="HYB8" s="105"/>
      <c r="HYC8" s="105"/>
      <c r="HYD8" s="105"/>
      <c r="HYE8" s="105"/>
      <c r="HYF8" s="105"/>
      <c r="HYG8" s="105"/>
      <c r="HYH8" s="105"/>
      <c r="HYI8" s="105"/>
      <c r="HYJ8" s="105"/>
      <c r="HYK8" s="105"/>
      <c r="HYL8" s="105"/>
      <c r="HYM8" s="105"/>
      <c r="HYN8" s="105"/>
      <c r="HYO8" s="105"/>
      <c r="HYP8" s="105"/>
      <c r="HYQ8" s="105"/>
      <c r="HYR8" s="105"/>
      <c r="HYS8" s="105"/>
      <c r="HYT8" s="105"/>
      <c r="HYU8" s="105"/>
      <c r="HYV8" s="105"/>
      <c r="HYW8" s="105"/>
      <c r="HYX8" s="105"/>
      <c r="HYY8" s="105"/>
      <c r="HYZ8" s="105"/>
      <c r="HZA8" s="105"/>
      <c r="HZB8" s="105"/>
      <c r="HZC8" s="105"/>
      <c r="HZD8" s="105"/>
      <c r="HZE8" s="105"/>
      <c r="HZF8" s="105"/>
      <c r="HZG8" s="105"/>
      <c r="HZH8" s="105"/>
      <c r="HZI8" s="105"/>
      <c r="HZJ8" s="105"/>
      <c r="HZK8" s="105"/>
      <c r="HZL8" s="105"/>
      <c r="HZM8" s="105"/>
      <c r="HZN8" s="105"/>
      <c r="HZO8" s="105"/>
      <c r="HZP8" s="105"/>
      <c r="HZQ8" s="105"/>
      <c r="HZR8" s="105"/>
      <c r="HZS8" s="105"/>
      <c r="HZT8" s="105"/>
      <c r="HZU8" s="105"/>
      <c r="HZV8" s="105"/>
      <c r="HZW8" s="105"/>
      <c r="HZX8" s="105"/>
      <c r="HZY8" s="105"/>
      <c r="HZZ8" s="105"/>
      <c r="IAA8" s="105"/>
      <c r="IAB8" s="105"/>
      <c r="IAC8" s="105"/>
      <c r="IAD8" s="105"/>
      <c r="IAE8" s="105"/>
      <c r="IAF8" s="105"/>
      <c r="IAG8" s="105"/>
      <c r="IAH8" s="105"/>
      <c r="IAI8" s="105"/>
      <c r="IAJ8" s="105"/>
      <c r="IAK8" s="105"/>
      <c r="IAL8" s="105"/>
      <c r="IAM8" s="105"/>
      <c r="IAN8" s="105"/>
      <c r="IAO8" s="105"/>
      <c r="IAP8" s="105"/>
      <c r="IAQ8" s="105"/>
      <c r="IAR8" s="105"/>
      <c r="IAS8" s="105"/>
      <c r="IAT8" s="105"/>
      <c r="IAU8" s="105"/>
      <c r="IAV8" s="105"/>
      <c r="IAW8" s="105"/>
      <c r="IAX8" s="105"/>
      <c r="IAY8" s="105"/>
      <c r="IAZ8" s="105"/>
      <c r="IBA8" s="105"/>
      <c r="IBB8" s="105"/>
      <c r="IBC8" s="105"/>
      <c r="IBD8" s="105"/>
      <c r="IBE8" s="105"/>
      <c r="IBF8" s="105"/>
      <c r="IBG8" s="105"/>
      <c r="IBH8" s="105"/>
      <c r="IBI8" s="105"/>
      <c r="IBJ8" s="105"/>
      <c r="IBK8" s="105"/>
      <c r="IBL8" s="105"/>
      <c r="IBM8" s="105"/>
      <c r="IBN8" s="105"/>
      <c r="IBO8" s="105"/>
      <c r="IBP8" s="105"/>
      <c r="IBQ8" s="105"/>
      <c r="IBR8" s="105"/>
      <c r="IBS8" s="105"/>
      <c r="IBT8" s="105"/>
      <c r="IBU8" s="105"/>
      <c r="IBV8" s="105"/>
      <c r="IBW8" s="105"/>
      <c r="IBX8" s="105"/>
      <c r="IBY8" s="105"/>
      <c r="IBZ8" s="105"/>
      <c r="ICA8" s="105"/>
      <c r="ICB8" s="105"/>
      <c r="ICC8" s="105"/>
      <c r="ICD8" s="105"/>
      <c r="ICE8" s="105"/>
      <c r="ICF8" s="105"/>
      <c r="ICG8" s="105"/>
      <c r="ICH8" s="105"/>
      <c r="ICI8" s="105"/>
      <c r="ICJ8" s="105"/>
      <c r="ICK8" s="105"/>
      <c r="ICL8" s="105"/>
      <c r="ICM8" s="105"/>
      <c r="ICN8" s="105"/>
      <c r="ICO8" s="105"/>
      <c r="ICP8" s="105"/>
      <c r="ICQ8" s="105"/>
      <c r="ICR8" s="105"/>
      <c r="ICS8" s="105"/>
      <c r="ICT8" s="105"/>
      <c r="ICU8" s="105"/>
      <c r="ICV8" s="105"/>
      <c r="ICW8" s="105"/>
      <c r="ICX8" s="105"/>
      <c r="ICY8" s="105"/>
      <c r="ICZ8" s="105"/>
      <c r="IDA8" s="105"/>
      <c r="IDB8" s="105"/>
      <c r="IDC8" s="105"/>
      <c r="IDD8" s="105"/>
      <c r="IDE8" s="105"/>
      <c r="IDF8" s="105"/>
      <c r="IDG8" s="105"/>
      <c r="IDH8" s="105"/>
      <c r="IDI8" s="105"/>
      <c r="IDJ8" s="105"/>
      <c r="IDK8" s="105"/>
      <c r="IDL8" s="105"/>
      <c r="IDM8" s="105"/>
      <c r="IDN8" s="105"/>
      <c r="IDO8" s="105"/>
      <c r="IDP8" s="105"/>
      <c r="IDQ8" s="105"/>
      <c r="IDR8" s="105"/>
      <c r="IDS8" s="105"/>
      <c r="IDT8" s="105"/>
      <c r="IDU8" s="105"/>
      <c r="IDV8" s="105"/>
      <c r="IDW8" s="105"/>
      <c r="IDX8" s="105"/>
      <c r="IDY8" s="105"/>
      <c r="IDZ8" s="105"/>
      <c r="IEA8" s="105"/>
      <c r="IEB8" s="105"/>
      <c r="IEC8" s="105"/>
      <c r="IED8" s="105"/>
      <c r="IEE8" s="105"/>
      <c r="IEF8" s="105"/>
      <c r="IEG8" s="105"/>
      <c r="IEH8" s="105"/>
      <c r="IEI8" s="105"/>
      <c r="IEJ8" s="105"/>
      <c r="IEK8" s="105"/>
      <c r="IEL8" s="105"/>
      <c r="IEM8" s="105"/>
      <c r="IEN8" s="105"/>
      <c r="IEO8" s="105"/>
      <c r="IEP8" s="105"/>
      <c r="IEQ8" s="105"/>
      <c r="IER8" s="105"/>
      <c r="IES8" s="105"/>
      <c r="IET8" s="105"/>
      <c r="IEU8" s="105"/>
      <c r="IEV8" s="105"/>
      <c r="IEW8" s="105"/>
      <c r="IEX8" s="105"/>
      <c r="IEY8" s="105"/>
      <c r="IEZ8" s="105"/>
      <c r="IFA8" s="105"/>
      <c r="IFB8" s="105"/>
      <c r="IFC8" s="105"/>
      <c r="IFD8" s="105"/>
      <c r="IFE8" s="105"/>
      <c r="IFF8" s="105"/>
      <c r="IFG8" s="105"/>
      <c r="IFH8" s="105"/>
      <c r="IFI8" s="105"/>
      <c r="IFJ8" s="105"/>
      <c r="IFK8" s="105"/>
      <c r="IFL8" s="105"/>
      <c r="IFM8" s="105"/>
      <c r="IFN8" s="105"/>
      <c r="IFO8" s="105"/>
      <c r="IFP8" s="105"/>
      <c r="IFQ8" s="105"/>
      <c r="IFR8" s="105"/>
      <c r="IFS8" s="105"/>
      <c r="IFT8" s="105"/>
      <c r="IFU8" s="105"/>
      <c r="IFV8" s="105"/>
      <c r="IFW8" s="105"/>
      <c r="IFX8" s="105"/>
      <c r="IFY8" s="105"/>
      <c r="IFZ8" s="105"/>
      <c r="IGA8" s="105"/>
      <c r="IGB8" s="105"/>
      <c r="IGC8" s="105"/>
      <c r="IGD8" s="105"/>
      <c r="IGE8" s="105"/>
      <c r="IGF8" s="105"/>
      <c r="IGG8" s="105"/>
      <c r="IGH8" s="105"/>
      <c r="IGI8" s="105"/>
      <c r="IGJ8" s="105"/>
      <c r="IGK8" s="105"/>
      <c r="IGL8" s="105"/>
      <c r="IGM8" s="105"/>
      <c r="IGN8" s="105"/>
      <c r="IGO8" s="105"/>
      <c r="IGP8" s="105"/>
      <c r="IGQ8" s="105"/>
      <c r="IGR8" s="105"/>
      <c r="IGS8" s="105"/>
      <c r="IGT8" s="105"/>
      <c r="IGU8" s="105"/>
      <c r="IGV8" s="105"/>
      <c r="IGW8" s="105"/>
      <c r="IGX8" s="105"/>
      <c r="IGY8" s="105"/>
      <c r="IGZ8" s="105"/>
      <c r="IHA8" s="105"/>
      <c r="IHB8" s="105"/>
      <c r="IHC8" s="105"/>
      <c r="IHD8" s="105"/>
      <c r="IHE8" s="105"/>
      <c r="IHF8" s="105"/>
      <c r="IHG8" s="105"/>
      <c r="IHH8" s="105"/>
      <c r="IHI8" s="105"/>
      <c r="IHJ8" s="105"/>
      <c r="IHK8" s="105"/>
      <c r="IHL8" s="105"/>
      <c r="IHM8" s="105"/>
      <c r="IHN8" s="105"/>
      <c r="IHO8" s="105"/>
      <c r="IHP8" s="105"/>
      <c r="IHQ8" s="105"/>
      <c r="IHR8" s="105"/>
      <c r="IHS8" s="105"/>
      <c r="IHT8" s="105"/>
      <c r="IHU8" s="105"/>
      <c r="IHV8" s="105"/>
      <c r="IHW8" s="105"/>
      <c r="IHX8" s="105"/>
      <c r="IHY8" s="105"/>
      <c r="IHZ8" s="105"/>
      <c r="IIA8" s="105"/>
      <c r="IIB8" s="105"/>
      <c r="IIC8" s="105"/>
      <c r="IID8" s="105"/>
      <c r="IIE8" s="105"/>
      <c r="IIF8" s="105"/>
      <c r="IIG8" s="105"/>
      <c r="IIH8" s="105"/>
      <c r="III8" s="105"/>
      <c r="IIJ8" s="105"/>
      <c r="IIK8" s="105"/>
      <c r="IIL8" s="105"/>
      <c r="IIM8" s="105"/>
      <c r="IIN8" s="105"/>
      <c r="IIO8" s="105"/>
      <c r="IIP8" s="105"/>
      <c r="IIQ8" s="105"/>
      <c r="IIR8" s="105"/>
      <c r="IIS8" s="105"/>
      <c r="IIT8" s="105"/>
      <c r="IIU8" s="105"/>
      <c r="IIV8" s="105"/>
      <c r="IIW8" s="105"/>
      <c r="IIX8" s="105"/>
      <c r="IIY8" s="105"/>
      <c r="IIZ8" s="105"/>
      <c r="IJA8" s="105"/>
      <c r="IJB8" s="105"/>
      <c r="IJC8" s="105"/>
      <c r="IJD8" s="105"/>
      <c r="IJE8" s="105"/>
      <c r="IJF8" s="105"/>
      <c r="IJG8" s="105"/>
      <c r="IJH8" s="105"/>
      <c r="IJI8" s="105"/>
      <c r="IJJ8" s="105"/>
      <c r="IJK8" s="105"/>
      <c r="IJL8" s="105"/>
      <c r="IJM8" s="105"/>
      <c r="IJN8" s="105"/>
      <c r="IJO8" s="105"/>
      <c r="IJP8" s="105"/>
      <c r="IJQ8" s="105"/>
      <c r="IJR8" s="105"/>
      <c r="IJS8" s="105"/>
      <c r="IJT8" s="105"/>
      <c r="IJU8" s="105"/>
      <c r="IJV8" s="105"/>
      <c r="IJW8" s="105"/>
      <c r="IJX8" s="105"/>
      <c r="IJY8" s="105"/>
      <c r="IJZ8" s="105"/>
      <c r="IKA8" s="105"/>
      <c r="IKB8" s="105"/>
      <c r="IKC8" s="105"/>
      <c r="IKD8" s="105"/>
      <c r="IKE8" s="105"/>
      <c r="IKF8" s="105"/>
      <c r="IKG8" s="105"/>
      <c r="IKH8" s="105"/>
      <c r="IKI8" s="105"/>
      <c r="IKJ8" s="105"/>
      <c r="IKK8" s="105"/>
      <c r="IKL8" s="105"/>
      <c r="IKM8" s="105"/>
      <c r="IKN8" s="105"/>
      <c r="IKO8" s="105"/>
      <c r="IKP8" s="105"/>
      <c r="IKQ8" s="105"/>
      <c r="IKR8" s="105"/>
      <c r="IKS8" s="105"/>
      <c r="IKT8" s="105"/>
      <c r="IKU8" s="105"/>
      <c r="IKV8" s="105"/>
      <c r="IKW8" s="105"/>
      <c r="IKX8" s="105"/>
      <c r="IKY8" s="105"/>
      <c r="IKZ8" s="105"/>
      <c r="ILA8" s="105"/>
      <c r="ILB8" s="105"/>
      <c r="ILC8" s="105"/>
      <c r="ILD8" s="105"/>
      <c r="ILE8" s="105"/>
      <c r="ILF8" s="105"/>
      <c r="ILG8" s="105"/>
      <c r="ILH8" s="105"/>
      <c r="ILI8" s="105"/>
      <c r="ILJ8" s="105"/>
      <c r="ILK8" s="105"/>
      <c r="ILL8" s="105"/>
      <c r="ILM8" s="105"/>
      <c r="ILN8" s="105"/>
      <c r="ILO8" s="105"/>
      <c r="ILP8" s="105"/>
      <c r="ILQ8" s="105"/>
      <c r="ILR8" s="105"/>
      <c r="ILS8" s="105"/>
      <c r="ILT8" s="105"/>
      <c r="ILU8" s="105"/>
      <c r="ILV8" s="105"/>
      <c r="ILW8" s="105"/>
      <c r="ILX8" s="105"/>
      <c r="ILY8" s="105"/>
      <c r="ILZ8" s="105"/>
      <c r="IMA8" s="105"/>
      <c r="IMB8" s="105"/>
      <c r="IMC8" s="105"/>
      <c r="IMD8" s="105"/>
      <c r="IME8" s="105"/>
      <c r="IMF8" s="105"/>
      <c r="IMG8" s="105"/>
      <c r="IMH8" s="105"/>
      <c r="IMI8" s="105"/>
      <c r="IMJ8" s="105"/>
      <c r="IMK8" s="105"/>
      <c r="IML8" s="105"/>
      <c r="IMM8" s="105"/>
      <c r="IMN8" s="105"/>
      <c r="IMO8" s="105"/>
      <c r="IMP8" s="105"/>
      <c r="IMQ8" s="105"/>
      <c r="IMR8" s="105"/>
      <c r="IMS8" s="105"/>
      <c r="IMT8" s="105"/>
      <c r="IMU8" s="105"/>
      <c r="IMV8" s="105"/>
      <c r="IMW8" s="105"/>
      <c r="IMX8" s="105"/>
      <c r="IMY8" s="105"/>
      <c r="IMZ8" s="105"/>
      <c r="INA8" s="105"/>
      <c r="INB8" s="105"/>
      <c r="INC8" s="105"/>
      <c r="IND8" s="105"/>
      <c r="INE8" s="105"/>
      <c r="INF8" s="105"/>
      <c r="ING8" s="105"/>
      <c r="INH8" s="105"/>
      <c r="INI8" s="105"/>
      <c r="INJ8" s="105"/>
      <c r="INK8" s="105"/>
      <c r="INL8" s="105"/>
      <c r="INM8" s="105"/>
      <c r="INN8" s="105"/>
      <c r="INO8" s="105"/>
      <c r="INP8" s="105"/>
      <c r="INQ8" s="105"/>
      <c r="INR8" s="105"/>
      <c r="INS8" s="105"/>
      <c r="INT8" s="105"/>
      <c r="INU8" s="105"/>
      <c r="INV8" s="105"/>
      <c r="INW8" s="105"/>
      <c r="INX8" s="105"/>
      <c r="INY8" s="105"/>
      <c r="INZ8" s="105"/>
      <c r="IOA8" s="105"/>
      <c r="IOB8" s="105"/>
      <c r="IOC8" s="105"/>
      <c r="IOD8" s="105"/>
      <c r="IOE8" s="105"/>
      <c r="IOF8" s="105"/>
      <c r="IOG8" s="105"/>
      <c r="IOH8" s="105"/>
      <c r="IOI8" s="105"/>
      <c r="IOJ8" s="105"/>
      <c r="IOK8" s="105"/>
      <c r="IOL8" s="105"/>
      <c r="IOM8" s="105"/>
      <c r="ION8" s="105"/>
      <c r="IOO8" s="105"/>
      <c r="IOP8" s="105"/>
      <c r="IOQ8" s="105"/>
      <c r="IOR8" s="105"/>
      <c r="IOS8" s="105"/>
      <c r="IOT8" s="105"/>
      <c r="IOU8" s="105"/>
      <c r="IOV8" s="105"/>
      <c r="IOW8" s="105"/>
      <c r="IOX8" s="105"/>
      <c r="IOY8" s="105"/>
      <c r="IOZ8" s="105"/>
      <c r="IPA8" s="105"/>
      <c r="IPB8" s="105"/>
      <c r="IPC8" s="105"/>
      <c r="IPD8" s="105"/>
      <c r="IPE8" s="105"/>
      <c r="IPF8" s="105"/>
      <c r="IPG8" s="105"/>
      <c r="IPH8" s="105"/>
      <c r="IPI8" s="105"/>
      <c r="IPJ8" s="105"/>
      <c r="IPK8" s="105"/>
      <c r="IPL8" s="105"/>
      <c r="IPM8" s="105"/>
      <c r="IPN8" s="105"/>
      <c r="IPO8" s="105"/>
      <c r="IPP8" s="105"/>
      <c r="IPQ8" s="105"/>
      <c r="IPR8" s="105"/>
      <c r="IPS8" s="105"/>
      <c r="IPT8" s="105"/>
      <c r="IPU8" s="105"/>
      <c r="IPV8" s="105"/>
      <c r="IPW8" s="105"/>
      <c r="IPX8" s="105"/>
      <c r="IPY8" s="105"/>
      <c r="IPZ8" s="105"/>
      <c r="IQA8" s="105"/>
      <c r="IQB8" s="105"/>
      <c r="IQC8" s="105"/>
      <c r="IQD8" s="105"/>
      <c r="IQE8" s="105"/>
      <c r="IQF8" s="105"/>
      <c r="IQG8" s="105"/>
      <c r="IQH8" s="105"/>
      <c r="IQI8" s="105"/>
      <c r="IQJ8" s="105"/>
      <c r="IQK8" s="105"/>
      <c r="IQL8" s="105"/>
      <c r="IQM8" s="105"/>
      <c r="IQN8" s="105"/>
      <c r="IQO8" s="105"/>
      <c r="IQP8" s="105"/>
      <c r="IQQ8" s="105"/>
      <c r="IQR8" s="105"/>
      <c r="IQS8" s="105"/>
      <c r="IQT8" s="105"/>
      <c r="IQU8" s="105"/>
      <c r="IQV8" s="105"/>
      <c r="IQW8" s="105"/>
      <c r="IQX8" s="105"/>
      <c r="IQY8" s="105"/>
      <c r="IQZ8" s="105"/>
      <c r="IRA8" s="105"/>
      <c r="IRB8" s="105"/>
      <c r="IRC8" s="105"/>
      <c r="IRD8" s="105"/>
      <c r="IRE8" s="105"/>
      <c r="IRF8" s="105"/>
      <c r="IRG8" s="105"/>
      <c r="IRH8" s="105"/>
      <c r="IRI8" s="105"/>
      <c r="IRJ8" s="105"/>
      <c r="IRK8" s="105"/>
      <c r="IRL8" s="105"/>
      <c r="IRM8" s="105"/>
      <c r="IRN8" s="105"/>
      <c r="IRO8" s="105"/>
      <c r="IRP8" s="105"/>
      <c r="IRQ8" s="105"/>
      <c r="IRR8" s="105"/>
      <c r="IRS8" s="105"/>
      <c r="IRT8" s="105"/>
      <c r="IRU8" s="105"/>
      <c r="IRV8" s="105"/>
      <c r="IRW8" s="105"/>
      <c r="IRX8" s="105"/>
      <c r="IRY8" s="105"/>
      <c r="IRZ8" s="105"/>
      <c r="ISA8" s="105"/>
      <c r="ISB8" s="105"/>
      <c r="ISC8" s="105"/>
      <c r="ISD8" s="105"/>
      <c r="ISE8" s="105"/>
      <c r="ISF8" s="105"/>
      <c r="ISG8" s="105"/>
      <c r="ISH8" s="105"/>
      <c r="ISI8" s="105"/>
      <c r="ISJ8" s="105"/>
      <c r="ISK8" s="105"/>
      <c r="ISL8" s="105"/>
      <c r="ISM8" s="105"/>
      <c r="ISN8" s="105"/>
      <c r="ISO8" s="105"/>
      <c r="ISP8" s="105"/>
      <c r="ISQ8" s="105"/>
      <c r="ISR8" s="105"/>
      <c r="ISS8" s="105"/>
      <c r="IST8" s="105"/>
      <c r="ISU8" s="105"/>
      <c r="ISV8" s="105"/>
      <c r="ISW8" s="105"/>
      <c r="ISX8" s="105"/>
      <c r="ISY8" s="105"/>
      <c r="ISZ8" s="105"/>
      <c r="ITA8" s="105"/>
      <c r="ITB8" s="105"/>
      <c r="ITC8" s="105"/>
      <c r="ITD8" s="105"/>
      <c r="ITE8" s="105"/>
      <c r="ITF8" s="105"/>
      <c r="ITG8" s="105"/>
      <c r="ITH8" s="105"/>
      <c r="ITI8" s="105"/>
      <c r="ITJ8" s="105"/>
      <c r="ITK8" s="105"/>
      <c r="ITL8" s="105"/>
      <c r="ITM8" s="105"/>
      <c r="ITN8" s="105"/>
      <c r="ITO8" s="105"/>
      <c r="ITP8" s="105"/>
      <c r="ITQ8" s="105"/>
      <c r="ITR8" s="105"/>
      <c r="ITS8" s="105"/>
      <c r="ITT8" s="105"/>
      <c r="ITU8" s="105"/>
      <c r="ITV8" s="105"/>
      <c r="ITW8" s="105"/>
      <c r="ITX8" s="105"/>
      <c r="ITY8" s="105"/>
      <c r="ITZ8" s="105"/>
      <c r="IUA8" s="105"/>
      <c r="IUB8" s="105"/>
      <c r="IUC8" s="105"/>
      <c r="IUD8" s="105"/>
      <c r="IUE8" s="105"/>
      <c r="IUF8" s="105"/>
      <c r="IUG8" s="105"/>
      <c r="IUH8" s="105"/>
      <c r="IUI8" s="105"/>
      <c r="IUJ8" s="105"/>
      <c r="IUK8" s="105"/>
      <c r="IUL8" s="105"/>
      <c r="IUM8" s="105"/>
      <c r="IUN8" s="105"/>
      <c r="IUO8" s="105"/>
      <c r="IUP8" s="105"/>
      <c r="IUQ8" s="105"/>
      <c r="IUR8" s="105"/>
      <c r="IUS8" s="105"/>
      <c r="IUT8" s="105"/>
      <c r="IUU8" s="105"/>
      <c r="IUV8" s="105"/>
      <c r="IUW8" s="105"/>
      <c r="IUX8" s="105"/>
      <c r="IUY8" s="105"/>
      <c r="IUZ8" s="105"/>
      <c r="IVA8" s="105"/>
      <c r="IVB8" s="105"/>
      <c r="IVC8" s="105"/>
      <c r="IVD8" s="105"/>
      <c r="IVE8" s="105"/>
      <c r="IVF8" s="105"/>
      <c r="IVG8" s="105"/>
      <c r="IVH8" s="105"/>
      <c r="IVI8" s="105"/>
      <c r="IVJ8" s="105"/>
      <c r="IVK8" s="105"/>
      <c r="IVL8" s="105"/>
      <c r="IVM8" s="105"/>
      <c r="IVN8" s="105"/>
      <c r="IVO8" s="105"/>
      <c r="IVP8" s="105"/>
      <c r="IVQ8" s="105"/>
      <c r="IVR8" s="105"/>
      <c r="IVS8" s="105"/>
      <c r="IVT8" s="105"/>
      <c r="IVU8" s="105"/>
      <c r="IVV8" s="105"/>
      <c r="IVW8" s="105"/>
      <c r="IVX8" s="105"/>
      <c r="IVY8" s="105"/>
      <c r="IVZ8" s="105"/>
      <c r="IWA8" s="105"/>
      <c r="IWB8" s="105"/>
      <c r="IWC8" s="105"/>
      <c r="IWD8" s="105"/>
      <c r="IWE8" s="105"/>
      <c r="IWF8" s="105"/>
      <c r="IWG8" s="105"/>
      <c r="IWH8" s="105"/>
      <c r="IWI8" s="105"/>
      <c r="IWJ8" s="105"/>
      <c r="IWK8" s="105"/>
      <c r="IWL8" s="105"/>
      <c r="IWM8" s="105"/>
      <c r="IWN8" s="105"/>
      <c r="IWO8" s="105"/>
      <c r="IWP8" s="105"/>
      <c r="IWQ8" s="105"/>
      <c r="IWR8" s="105"/>
      <c r="IWS8" s="105"/>
      <c r="IWT8" s="105"/>
      <c r="IWU8" s="105"/>
      <c r="IWV8" s="105"/>
      <c r="IWW8" s="105"/>
      <c r="IWX8" s="105"/>
      <c r="IWY8" s="105"/>
      <c r="IWZ8" s="105"/>
      <c r="IXA8" s="105"/>
      <c r="IXB8" s="105"/>
      <c r="IXC8" s="105"/>
      <c r="IXD8" s="105"/>
      <c r="IXE8" s="105"/>
      <c r="IXF8" s="105"/>
      <c r="IXG8" s="105"/>
      <c r="IXH8" s="105"/>
      <c r="IXI8" s="105"/>
      <c r="IXJ8" s="105"/>
      <c r="IXK8" s="105"/>
      <c r="IXL8" s="105"/>
      <c r="IXM8" s="105"/>
      <c r="IXN8" s="105"/>
      <c r="IXO8" s="105"/>
      <c r="IXP8" s="105"/>
      <c r="IXQ8" s="105"/>
      <c r="IXR8" s="105"/>
      <c r="IXS8" s="105"/>
      <c r="IXT8" s="105"/>
      <c r="IXU8" s="105"/>
      <c r="IXV8" s="105"/>
      <c r="IXW8" s="105"/>
      <c r="IXX8" s="105"/>
      <c r="IXY8" s="105"/>
      <c r="IXZ8" s="105"/>
      <c r="IYA8" s="105"/>
      <c r="IYB8" s="105"/>
      <c r="IYC8" s="105"/>
      <c r="IYD8" s="105"/>
      <c r="IYE8" s="105"/>
      <c r="IYF8" s="105"/>
      <c r="IYG8" s="105"/>
      <c r="IYH8" s="105"/>
      <c r="IYI8" s="105"/>
      <c r="IYJ8" s="105"/>
      <c r="IYK8" s="105"/>
      <c r="IYL8" s="105"/>
      <c r="IYM8" s="105"/>
      <c r="IYN8" s="105"/>
      <c r="IYO8" s="105"/>
      <c r="IYP8" s="105"/>
      <c r="IYQ8" s="105"/>
      <c r="IYR8" s="105"/>
      <c r="IYS8" s="105"/>
      <c r="IYT8" s="105"/>
      <c r="IYU8" s="105"/>
      <c r="IYV8" s="105"/>
      <c r="IYW8" s="105"/>
      <c r="IYX8" s="105"/>
      <c r="IYY8" s="105"/>
      <c r="IYZ8" s="105"/>
      <c r="IZA8" s="105"/>
      <c r="IZB8" s="105"/>
      <c r="IZC8" s="105"/>
      <c r="IZD8" s="105"/>
      <c r="IZE8" s="105"/>
      <c r="IZF8" s="105"/>
      <c r="IZG8" s="105"/>
      <c r="IZH8" s="105"/>
      <c r="IZI8" s="105"/>
      <c r="IZJ8" s="105"/>
      <c r="IZK8" s="105"/>
      <c r="IZL8" s="105"/>
      <c r="IZM8" s="105"/>
      <c r="IZN8" s="105"/>
      <c r="IZO8" s="105"/>
      <c r="IZP8" s="105"/>
      <c r="IZQ8" s="105"/>
      <c r="IZR8" s="105"/>
      <c r="IZS8" s="105"/>
      <c r="IZT8" s="105"/>
      <c r="IZU8" s="105"/>
      <c r="IZV8" s="105"/>
      <c r="IZW8" s="105"/>
      <c r="IZX8" s="105"/>
      <c r="IZY8" s="105"/>
      <c r="IZZ8" s="105"/>
      <c r="JAA8" s="105"/>
      <c r="JAB8" s="105"/>
      <c r="JAC8" s="105"/>
      <c r="JAD8" s="105"/>
      <c r="JAE8" s="105"/>
      <c r="JAF8" s="105"/>
      <c r="JAG8" s="105"/>
      <c r="JAH8" s="105"/>
      <c r="JAI8" s="105"/>
      <c r="JAJ8" s="105"/>
      <c r="JAK8" s="105"/>
      <c r="JAL8" s="105"/>
      <c r="JAM8" s="105"/>
      <c r="JAN8" s="105"/>
      <c r="JAO8" s="105"/>
      <c r="JAP8" s="105"/>
      <c r="JAQ8" s="105"/>
      <c r="JAR8" s="105"/>
      <c r="JAS8" s="105"/>
      <c r="JAT8" s="105"/>
      <c r="JAU8" s="105"/>
      <c r="JAV8" s="105"/>
      <c r="JAW8" s="105"/>
      <c r="JAX8" s="105"/>
      <c r="JAY8" s="105"/>
      <c r="JAZ8" s="105"/>
      <c r="JBA8" s="105"/>
      <c r="JBB8" s="105"/>
      <c r="JBC8" s="105"/>
      <c r="JBD8" s="105"/>
      <c r="JBE8" s="105"/>
      <c r="JBF8" s="105"/>
      <c r="JBG8" s="105"/>
      <c r="JBH8" s="105"/>
      <c r="JBI8" s="105"/>
      <c r="JBJ8" s="105"/>
      <c r="JBK8" s="105"/>
      <c r="JBL8" s="105"/>
      <c r="JBM8" s="105"/>
      <c r="JBN8" s="105"/>
      <c r="JBO8" s="105"/>
      <c r="JBP8" s="105"/>
      <c r="JBQ8" s="105"/>
      <c r="JBR8" s="105"/>
      <c r="JBS8" s="105"/>
      <c r="JBT8" s="105"/>
      <c r="JBU8" s="105"/>
      <c r="JBV8" s="105"/>
      <c r="JBW8" s="105"/>
      <c r="JBX8" s="105"/>
      <c r="JBY8" s="105"/>
      <c r="JBZ8" s="105"/>
      <c r="JCA8" s="105"/>
      <c r="JCB8" s="105"/>
      <c r="JCC8" s="105"/>
      <c r="JCD8" s="105"/>
      <c r="JCE8" s="105"/>
      <c r="JCF8" s="105"/>
      <c r="JCG8" s="105"/>
      <c r="JCH8" s="105"/>
      <c r="JCI8" s="105"/>
      <c r="JCJ8" s="105"/>
      <c r="JCK8" s="105"/>
      <c r="JCL8" s="105"/>
      <c r="JCM8" s="105"/>
      <c r="JCN8" s="105"/>
      <c r="JCO8" s="105"/>
      <c r="JCP8" s="105"/>
      <c r="JCQ8" s="105"/>
      <c r="JCR8" s="105"/>
      <c r="JCS8" s="105"/>
      <c r="JCT8" s="105"/>
      <c r="JCU8" s="105"/>
      <c r="JCV8" s="105"/>
      <c r="JCW8" s="105"/>
      <c r="JCX8" s="105"/>
      <c r="JCY8" s="105"/>
      <c r="JCZ8" s="105"/>
      <c r="JDA8" s="105"/>
      <c r="JDB8" s="105"/>
      <c r="JDC8" s="105"/>
      <c r="JDD8" s="105"/>
      <c r="JDE8" s="105"/>
      <c r="JDF8" s="105"/>
      <c r="JDG8" s="105"/>
      <c r="JDH8" s="105"/>
      <c r="JDI8" s="105"/>
      <c r="JDJ8" s="105"/>
      <c r="JDK8" s="105"/>
      <c r="JDL8" s="105"/>
      <c r="JDM8" s="105"/>
      <c r="JDN8" s="105"/>
      <c r="JDO8" s="105"/>
      <c r="JDP8" s="105"/>
      <c r="JDQ8" s="105"/>
      <c r="JDR8" s="105"/>
      <c r="JDS8" s="105"/>
      <c r="JDT8" s="105"/>
      <c r="JDU8" s="105"/>
      <c r="JDV8" s="105"/>
      <c r="JDW8" s="105"/>
      <c r="JDX8" s="105"/>
      <c r="JDY8" s="105"/>
      <c r="JDZ8" s="105"/>
      <c r="JEA8" s="105"/>
      <c r="JEB8" s="105"/>
      <c r="JEC8" s="105"/>
      <c r="JED8" s="105"/>
      <c r="JEE8" s="105"/>
      <c r="JEF8" s="105"/>
      <c r="JEG8" s="105"/>
      <c r="JEH8" s="105"/>
      <c r="JEI8" s="105"/>
      <c r="JEJ8" s="105"/>
      <c r="JEK8" s="105"/>
      <c r="JEL8" s="105"/>
      <c r="JEM8" s="105"/>
      <c r="JEN8" s="105"/>
      <c r="JEO8" s="105"/>
      <c r="JEP8" s="105"/>
      <c r="JEQ8" s="105"/>
      <c r="JER8" s="105"/>
      <c r="JES8" s="105"/>
      <c r="JET8" s="105"/>
      <c r="JEU8" s="105"/>
      <c r="JEV8" s="105"/>
      <c r="JEW8" s="105"/>
      <c r="JEX8" s="105"/>
      <c r="JEY8" s="105"/>
      <c r="JEZ8" s="105"/>
      <c r="JFA8" s="105"/>
      <c r="JFB8" s="105"/>
      <c r="JFC8" s="105"/>
      <c r="JFD8" s="105"/>
      <c r="JFE8" s="105"/>
      <c r="JFF8" s="105"/>
      <c r="JFG8" s="105"/>
      <c r="JFH8" s="105"/>
      <c r="JFI8" s="105"/>
      <c r="JFJ8" s="105"/>
      <c r="JFK8" s="105"/>
      <c r="JFL8" s="105"/>
      <c r="JFM8" s="105"/>
      <c r="JFN8" s="105"/>
      <c r="JFO8" s="105"/>
      <c r="JFP8" s="105"/>
      <c r="JFQ8" s="105"/>
      <c r="JFR8" s="105"/>
      <c r="JFS8" s="105"/>
      <c r="JFT8" s="105"/>
      <c r="JFU8" s="105"/>
      <c r="JFV8" s="105"/>
      <c r="JFW8" s="105"/>
      <c r="JFX8" s="105"/>
      <c r="JFY8" s="105"/>
      <c r="JFZ8" s="105"/>
      <c r="JGA8" s="105"/>
      <c r="JGB8" s="105"/>
      <c r="JGC8" s="105"/>
      <c r="JGD8" s="105"/>
      <c r="JGE8" s="105"/>
      <c r="JGF8" s="105"/>
      <c r="JGG8" s="105"/>
      <c r="JGH8" s="105"/>
      <c r="JGI8" s="105"/>
      <c r="JGJ8" s="105"/>
      <c r="JGK8" s="105"/>
      <c r="JGL8" s="105"/>
      <c r="JGM8" s="105"/>
      <c r="JGN8" s="105"/>
      <c r="JGO8" s="105"/>
      <c r="JGP8" s="105"/>
      <c r="JGQ8" s="105"/>
      <c r="JGR8" s="105"/>
      <c r="JGS8" s="105"/>
      <c r="JGT8" s="105"/>
      <c r="JGU8" s="105"/>
      <c r="JGV8" s="105"/>
      <c r="JGW8" s="105"/>
      <c r="JGX8" s="105"/>
      <c r="JGY8" s="105"/>
      <c r="JGZ8" s="105"/>
      <c r="JHA8" s="105"/>
      <c r="JHB8" s="105"/>
      <c r="JHC8" s="105"/>
      <c r="JHD8" s="105"/>
      <c r="JHE8" s="105"/>
      <c r="JHF8" s="105"/>
      <c r="JHG8" s="105"/>
      <c r="JHH8" s="105"/>
      <c r="JHI8" s="105"/>
      <c r="JHJ8" s="105"/>
      <c r="JHK8" s="105"/>
      <c r="JHL8" s="105"/>
      <c r="JHM8" s="105"/>
      <c r="JHN8" s="105"/>
      <c r="JHO8" s="105"/>
      <c r="JHP8" s="105"/>
      <c r="JHQ8" s="105"/>
      <c r="JHR8" s="105"/>
      <c r="JHS8" s="105"/>
      <c r="JHT8" s="105"/>
      <c r="JHU8" s="105"/>
      <c r="JHV8" s="105"/>
      <c r="JHW8" s="105"/>
      <c r="JHX8" s="105"/>
      <c r="JHY8" s="105"/>
      <c r="JHZ8" s="105"/>
      <c r="JIA8" s="105"/>
      <c r="JIB8" s="105"/>
      <c r="JIC8" s="105"/>
      <c r="JID8" s="105"/>
      <c r="JIE8" s="105"/>
      <c r="JIF8" s="105"/>
      <c r="JIG8" s="105"/>
      <c r="JIH8" s="105"/>
      <c r="JII8" s="105"/>
      <c r="JIJ8" s="105"/>
      <c r="JIK8" s="105"/>
      <c r="JIL8" s="105"/>
      <c r="JIM8" s="105"/>
      <c r="JIN8" s="105"/>
      <c r="JIO8" s="105"/>
      <c r="JIP8" s="105"/>
      <c r="JIQ8" s="105"/>
      <c r="JIR8" s="105"/>
      <c r="JIS8" s="105"/>
      <c r="JIT8" s="105"/>
      <c r="JIU8" s="105"/>
      <c r="JIV8" s="105"/>
      <c r="JIW8" s="105"/>
      <c r="JIX8" s="105"/>
      <c r="JIY8" s="105"/>
      <c r="JIZ8" s="105"/>
      <c r="JJA8" s="105"/>
      <c r="JJB8" s="105"/>
      <c r="JJC8" s="105"/>
      <c r="JJD8" s="105"/>
      <c r="JJE8" s="105"/>
      <c r="JJF8" s="105"/>
      <c r="JJG8" s="105"/>
      <c r="JJH8" s="105"/>
      <c r="JJI8" s="105"/>
      <c r="JJJ8" s="105"/>
      <c r="JJK8" s="105"/>
      <c r="JJL8" s="105"/>
      <c r="JJM8" s="105"/>
      <c r="JJN8" s="105"/>
      <c r="JJO8" s="105"/>
      <c r="JJP8" s="105"/>
      <c r="JJQ8" s="105"/>
      <c r="JJR8" s="105"/>
      <c r="JJS8" s="105"/>
      <c r="JJT8" s="105"/>
      <c r="JJU8" s="105"/>
      <c r="JJV8" s="105"/>
      <c r="JJW8" s="105"/>
      <c r="JJX8" s="105"/>
      <c r="JJY8" s="105"/>
      <c r="JJZ8" s="105"/>
      <c r="JKA8" s="105"/>
      <c r="JKB8" s="105"/>
      <c r="JKC8" s="105"/>
      <c r="JKD8" s="105"/>
      <c r="JKE8" s="105"/>
      <c r="JKF8" s="105"/>
      <c r="JKG8" s="105"/>
      <c r="JKH8" s="105"/>
      <c r="JKI8" s="105"/>
      <c r="JKJ8" s="105"/>
      <c r="JKK8" s="105"/>
      <c r="JKL8" s="105"/>
      <c r="JKM8" s="105"/>
      <c r="JKN8" s="105"/>
      <c r="JKO8" s="105"/>
      <c r="JKP8" s="105"/>
      <c r="JKQ8" s="105"/>
      <c r="JKR8" s="105"/>
      <c r="JKS8" s="105"/>
      <c r="JKT8" s="105"/>
      <c r="JKU8" s="105"/>
      <c r="JKV8" s="105"/>
      <c r="JKW8" s="105"/>
      <c r="JKX8" s="105"/>
      <c r="JKY8" s="105"/>
      <c r="JKZ8" s="105"/>
      <c r="JLA8" s="105"/>
      <c r="JLB8" s="105"/>
      <c r="JLC8" s="105"/>
      <c r="JLD8" s="105"/>
      <c r="JLE8" s="105"/>
      <c r="JLF8" s="105"/>
      <c r="JLG8" s="105"/>
      <c r="JLH8" s="105"/>
      <c r="JLI8" s="105"/>
      <c r="JLJ8" s="105"/>
      <c r="JLK8" s="105"/>
      <c r="JLL8" s="105"/>
      <c r="JLM8" s="105"/>
      <c r="JLN8" s="105"/>
      <c r="JLO8" s="105"/>
      <c r="JLP8" s="105"/>
      <c r="JLQ8" s="105"/>
      <c r="JLR8" s="105"/>
      <c r="JLS8" s="105"/>
      <c r="JLT8" s="105"/>
      <c r="JLU8" s="105"/>
      <c r="JLV8" s="105"/>
      <c r="JLW8" s="105"/>
      <c r="JLX8" s="105"/>
      <c r="JLY8" s="105"/>
      <c r="JLZ8" s="105"/>
      <c r="JMA8" s="105"/>
      <c r="JMB8" s="105"/>
      <c r="JMC8" s="105"/>
      <c r="JMD8" s="105"/>
      <c r="JME8" s="105"/>
      <c r="JMF8" s="105"/>
      <c r="JMG8" s="105"/>
      <c r="JMH8" s="105"/>
      <c r="JMI8" s="105"/>
      <c r="JMJ8" s="105"/>
      <c r="JMK8" s="105"/>
      <c r="JML8" s="105"/>
      <c r="JMM8" s="105"/>
      <c r="JMN8" s="105"/>
      <c r="JMO8" s="105"/>
      <c r="JMP8" s="105"/>
      <c r="JMQ8" s="105"/>
      <c r="JMR8" s="105"/>
      <c r="JMS8" s="105"/>
      <c r="JMT8" s="105"/>
      <c r="JMU8" s="105"/>
      <c r="JMV8" s="105"/>
      <c r="JMW8" s="105"/>
      <c r="JMX8" s="105"/>
      <c r="JMY8" s="105"/>
      <c r="JMZ8" s="105"/>
      <c r="JNA8" s="105"/>
      <c r="JNB8" s="105"/>
      <c r="JNC8" s="105"/>
      <c r="JND8" s="105"/>
      <c r="JNE8" s="105"/>
      <c r="JNF8" s="105"/>
      <c r="JNG8" s="105"/>
      <c r="JNH8" s="105"/>
      <c r="JNI8" s="105"/>
      <c r="JNJ8" s="105"/>
      <c r="JNK8" s="105"/>
      <c r="JNL8" s="105"/>
      <c r="JNM8" s="105"/>
      <c r="JNN8" s="105"/>
      <c r="JNO8" s="105"/>
      <c r="JNP8" s="105"/>
      <c r="JNQ8" s="105"/>
      <c r="JNR8" s="105"/>
      <c r="JNS8" s="105"/>
      <c r="JNT8" s="105"/>
      <c r="JNU8" s="105"/>
      <c r="JNV8" s="105"/>
      <c r="JNW8" s="105"/>
      <c r="JNX8" s="105"/>
      <c r="JNY8" s="105"/>
      <c r="JNZ8" s="105"/>
      <c r="JOA8" s="105"/>
      <c r="JOB8" s="105"/>
      <c r="JOC8" s="105"/>
      <c r="JOD8" s="105"/>
      <c r="JOE8" s="105"/>
      <c r="JOF8" s="105"/>
      <c r="JOG8" s="105"/>
      <c r="JOH8" s="105"/>
      <c r="JOI8" s="105"/>
      <c r="JOJ8" s="105"/>
      <c r="JOK8" s="105"/>
      <c r="JOL8" s="105"/>
      <c r="JOM8" s="105"/>
      <c r="JON8" s="105"/>
      <c r="JOO8" s="105"/>
      <c r="JOP8" s="105"/>
      <c r="JOQ8" s="105"/>
      <c r="JOR8" s="105"/>
      <c r="JOS8" s="105"/>
      <c r="JOT8" s="105"/>
      <c r="JOU8" s="105"/>
      <c r="JOV8" s="105"/>
      <c r="JOW8" s="105"/>
      <c r="JOX8" s="105"/>
      <c r="JOY8" s="105"/>
      <c r="JOZ8" s="105"/>
      <c r="JPA8" s="105"/>
      <c r="JPB8" s="105"/>
      <c r="JPC8" s="105"/>
      <c r="JPD8" s="105"/>
      <c r="JPE8" s="105"/>
      <c r="JPF8" s="105"/>
      <c r="JPG8" s="105"/>
      <c r="JPH8" s="105"/>
      <c r="JPI8" s="105"/>
      <c r="JPJ8" s="105"/>
      <c r="JPK8" s="105"/>
      <c r="JPL8" s="105"/>
      <c r="JPM8" s="105"/>
      <c r="JPN8" s="105"/>
      <c r="JPO8" s="105"/>
      <c r="JPP8" s="105"/>
      <c r="JPQ8" s="105"/>
      <c r="JPR8" s="105"/>
      <c r="JPS8" s="105"/>
      <c r="JPT8" s="105"/>
      <c r="JPU8" s="105"/>
      <c r="JPV8" s="105"/>
      <c r="JPW8" s="105"/>
      <c r="JPX8" s="105"/>
      <c r="JPY8" s="105"/>
      <c r="JPZ8" s="105"/>
      <c r="JQA8" s="105"/>
      <c r="JQB8" s="105"/>
      <c r="JQC8" s="105"/>
      <c r="JQD8" s="105"/>
      <c r="JQE8" s="105"/>
      <c r="JQF8" s="105"/>
      <c r="JQG8" s="105"/>
      <c r="JQH8" s="105"/>
      <c r="JQI8" s="105"/>
      <c r="JQJ8" s="105"/>
      <c r="JQK8" s="105"/>
      <c r="JQL8" s="105"/>
      <c r="JQM8" s="105"/>
      <c r="JQN8" s="105"/>
      <c r="JQO8" s="105"/>
      <c r="JQP8" s="105"/>
      <c r="JQQ8" s="105"/>
      <c r="JQR8" s="105"/>
      <c r="JQS8" s="105"/>
      <c r="JQT8" s="105"/>
      <c r="JQU8" s="105"/>
      <c r="JQV8" s="105"/>
      <c r="JQW8" s="105"/>
      <c r="JQX8" s="105"/>
      <c r="JQY8" s="105"/>
      <c r="JQZ8" s="105"/>
      <c r="JRA8" s="105"/>
      <c r="JRB8" s="105"/>
      <c r="JRC8" s="105"/>
      <c r="JRD8" s="105"/>
      <c r="JRE8" s="105"/>
      <c r="JRF8" s="105"/>
      <c r="JRG8" s="105"/>
      <c r="JRH8" s="105"/>
      <c r="JRI8" s="105"/>
      <c r="JRJ8" s="105"/>
      <c r="JRK8" s="105"/>
      <c r="JRL8" s="105"/>
      <c r="JRM8" s="105"/>
      <c r="JRN8" s="105"/>
      <c r="JRO8" s="105"/>
      <c r="JRP8" s="105"/>
      <c r="JRQ8" s="105"/>
      <c r="JRR8" s="105"/>
      <c r="JRS8" s="105"/>
      <c r="JRT8" s="105"/>
      <c r="JRU8" s="105"/>
      <c r="JRV8" s="105"/>
      <c r="JRW8" s="105"/>
      <c r="JRX8" s="105"/>
      <c r="JRY8" s="105"/>
      <c r="JRZ8" s="105"/>
      <c r="JSA8" s="105"/>
      <c r="JSB8" s="105"/>
      <c r="JSC8" s="105"/>
      <c r="JSD8" s="105"/>
      <c r="JSE8" s="105"/>
      <c r="JSF8" s="105"/>
      <c r="JSG8" s="105"/>
      <c r="JSH8" s="105"/>
      <c r="JSI8" s="105"/>
      <c r="JSJ8" s="105"/>
      <c r="JSK8" s="105"/>
      <c r="JSL8" s="105"/>
      <c r="JSM8" s="105"/>
      <c r="JSN8" s="105"/>
      <c r="JSO8" s="105"/>
      <c r="JSP8" s="105"/>
      <c r="JSQ8" s="105"/>
      <c r="JSR8" s="105"/>
      <c r="JSS8" s="105"/>
      <c r="JST8" s="105"/>
      <c r="JSU8" s="105"/>
      <c r="JSV8" s="105"/>
      <c r="JSW8" s="105"/>
      <c r="JSX8" s="105"/>
      <c r="JSY8" s="105"/>
      <c r="JSZ8" s="105"/>
      <c r="JTA8" s="105"/>
      <c r="JTB8" s="105"/>
      <c r="JTC8" s="105"/>
      <c r="JTD8" s="105"/>
      <c r="JTE8" s="105"/>
      <c r="JTF8" s="105"/>
      <c r="JTG8" s="105"/>
      <c r="JTH8" s="105"/>
      <c r="JTI8" s="105"/>
      <c r="JTJ8" s="105"/>
      <c r="JTK8" s="105"/>
      <c r="JTL8" s="105"/>
      <c r="JTM8" s="105"/>
      <c r="JTN8" s="105"/>
      <c r="JTO8" s="105"/>
      <c r="JTP8" s="105"/>
      <c r="JTQ8" s="105"/>
      <c r="JTR8" s="105"/>
      <c r="JTS8" s="105"/>
      <c r="JTT8" s="105"/>
      <c r="JTU8" s="105"/>
      <c r="JTV8" s="105"/>
      <c r="JTW8" s="105"/>
      <c r="JTX8" s="105"/>
      <c r="JTY8" s="105"/>
      <c r="JTZ8" s="105"/>
      <c r="JUA8" s="105"/>
      <c r="JUB8" s="105"/>
      <c r="JUC8" s="105"/>
      <c r="JUD8" s="105"/>
      <c r="JUE8" s="105"/>
      <c r="JUF8" s="105"/>
      <c r="JUG8" s="105"/>
      <c r="JUH8" s="105"/>
      <c r="JUI8" s="105"/>
      <c r="JUJ8" s="105"/>
      <c r="JUK8" s="105"/>
      <c r="JUL8" s="105"/>
      <c r="JUM8" s="105"/>
      <c r="JUN8" s="105"/>
      <c r="JUO8" s="105"/>
      <c r="JUP8" s="105"/>
      <c r="JUQ8" s="105"/>
      <c r="JUR8" s="105"/>
      <c r="JUS8" s="105"/>
      <c r="JUT8" s="105"/>
      <c r="JUU8" s="105"/>
      <c r="JUV8" s="105"/>
      <c r="JUW8" s="105"/>
      <c r="JUX8" s="105"/>
      <c r="JUY8" s="105"/>
      <c r="JUZ8" s="105"/>
      <c r="JVA8" s="105"/>
      <c r="JVB8" s="105"/>
      <c r="JVC8" s="105"/>
      <c r="JVD8" s="105"/>
      <c r="JVE8" s="105"/>
      <c r="JVF8" s="105"/>
      <c r="JVG8" s="105"/>
      <c r="JVH8" s="105"/>
      <c r="JVI8" s="105"/>
      <c r="JVJ8" s="105"/>
      <c r="JVK8" s="105"/>
      <c r="JVL8" s="105"/>
      <c r="JVM8" s="105"/>
      <c r="JVN8" s="105"/>
      <c r="JVO8" s="105"/>
      <c r="JVP8" s="105"/>
      <c r="JVQ8" s="105"/>
      <c r="JVR8" s="105"/>
      <c r="JVS8" s="105"/>
      <c r="JVT8" s="105"/>
      <c r="JVU8" s="105"/>
      <c r="JVV8" s="105"/>
      <c r="JVW8" s="105"/>
      <c r="JVX8" s="105"/>
      <c r="JVY8" s="105"/>
      <c r="JVZ8" s="105"/>
      <c r="JWA8" s="105"/>
      <c r="JWB8" s="105"/>
      <c r="JWC8" s="105"/>
      <c r="JWD8" s="105"/>
      <c r="JWE8" s="105"/>
      <c r="JWF8" s="105"/>
      <c r="JWG8" s="105"/>
      <c r="JWH8" s="105"/>
      <c r="JWI8" s="105"/>
      <c r="JWJ8" s="105"/>
      <c r="JWK8" s="105"/>
      <c r="JWL8" s="105"/>
      <c r="JWM8" s="105"/>
      <c r="JWN8" s="105"/>
      <c r="JWO8" s="105"/>
      <c r="JWP8" s="105"/>
      <c r="JWQ8" s="105"/>
      <c r="JWR8" s="105"/>
      <c r="JWS8" s="105"/>
      <c r="JWT8" s="105"/>
      <c r="JWU8" s="105"/>
      <c r="JWV8" s="105"/>
      <c r="JWW8" s="105"/>
      <c r="JWX8" s="105"/>
      <c r="JWY8" s="105"/>
      <c r="JWZ8" s="105"/>
      <c r="JXA8" s="105"/>
      <c r="JXB8" s="105"/>
      <c r="JXC8" s="105"/>
      <c r="JXD8" s="105"/>
      <c r="JXE8" s="105"/>
      <c r="JXF8" s="105"/>
      <c r="JXG8" s="105"/>
      <c r="JXH8" s="105"/>
      <c r="JXI8" s="105"/>
      <c r="JXJ8" s="105"/>
      <c r="JXK8" s="105"/>
      <c r="JXL8" s="105"/>
      <c r="JXM8" s="105"/>
      <c r="JXN8" s="105"/>
      <c r="JXO8" s="105"/>
      <c r="JXP8" s="105"/>
      <c r="JXQ8" s="105"/>
      <c r="JXR8" s="105"/>
      <c r="JXS8" s="105"/>
      <c r="JXT8" s="105"/>
      <c r="JXU8" s="105"/>
      <c r="JXV8" s="105"/>
      <c r="JXW8" s="105"/>
      <c r="JXX8" s="105"/>
      <c r="JXY8" s="105"/>
      <c r="JXZ8" s="105"/>
      <c r="JYA8" s="105"/>
      <c r="JYB8" s="105"/>
      <c r="JYC8" s="105"/>
      <c r="JYD8" s="105"/>
      <c r="JYE8" s="105"/>
      <c r="JYF8" s="105"/>
      <c r="JYG8" s="105"/>
      <c r="JYH8" s="105"/>
      <c r="JYI8" s="105"/>
      <c r="JYJ8" s="105"/>
      <c r="JYK8" s="105"/>
      <c r="JYL8" s="105"/>
      <c r="JYM8" s="105"/>
      <c r="JYN8" s="105"/>
      <c r="JYO8" s="105"/>
      <c r="JYP8" s="105"/>
      <c r="JYQ8" s="105"/>
      <c r="JYR8" s="105"/>
      <c r="JYS8" s="105"/>
      <c r="JYT8" s="105"/>
      <c r="JYU8" s="105"/>
      <c r="JYV8" s="105"/>
      <c r="JYW8" s="105"/>
      <c r="JYX8" s="105"/>
      <c r="JYY8" s="105"/>
      <c r="JYZ8" s="105"/>
      <c r="JZA8" s="105"/>
      <c r="JZB8" s="105"/>
      <c r="JZC8" s="105"/>
      <c r="JZD8" s="105"/>
      <c r="JZE8" s="105"/>
      <c r="JZF8" s="105"/>
      <c r="JZG8" s="105"/>
      <c r="JZH8" s="105"/>
      <c r="JZI8" s="105"/>
      <c r="JZJ8" s="105"/>
      <c r="JZK8" s="105"/>
      <c r="JZL8" s="105"/>
      <c r="JZM8" s="105"/>
      <c r="JZN8" s="105"/>
      <c r="JZO8" s="105"/>
      <c r="JZP8" s="105"/>
      <c r="JZQ8" s="105"/>
      <c r="JZR8" s="105"/>
      <c r="JZS8" s="105"/>
      <c r="JZT8" s="105"/>
      <c r="JZU8" s="105"/>
      <c r="JZV8" s="105"/>
      <c r="JZW8" s="105"/>
      <c r="JZX8" s="105"/>
      <c r="JZY8" s="105"/>
      <c r="JZZ8" s="105"/>
      <c r="KAA8" s="105"/>
      <c r="KAB8" s="105"/>
      <c r="KAC8" s="105"/>
      <c r="KAD8" s="105"/>
      <c r="KAE8" s="105"/>
      <c r="KAF8" s="105"/>
      <c r="KAG8" s="105"/>
      <c r="KAH8" s="105"/>
      <c r="KAI8" s="105"/>
      <c r="KAJ8" s="105"/>
      <c r="KAK8" s="105"/>
      <c r="KAL8" s="105"/>
      <c r="KAM8" s="105"/>
      <c r="KAN8" s="105"/>
      <c r="KAO8" s="105"/>
      <c r="KAP8" s="105"/>
      <c r="KAQ8" s="105"/>
      <c r="KAR8" s="105"/>
      <c r="KAS8" s="105"/>
      <c r="KAT8" s="105"/>
      <c r="KAU8" s="105"/>
      <c r="KAV8" s="105"/>
      <c r="KAW8" s="105"/>
      <c r="KAX8" s="105"/>
      <c r="KAY8" s="105"/>
      <c r="KAZ8" s="105"/>
      <c r="KBA8" s="105"/>
      <c r="KBB8" s="105"/>
      <c r="KBC8" s="105"/>
      <c r="KBD8" s="105"/>
      <c r="KBE8" s="105"/>
      <c r="KBF8" s="105"/>
      <c r="KBG8" s="105"/>
      <c r="KBH8" s="105"/>
      <c r="KBI8" s="105"/>
      <c r="KBJ8" s="105"/>
      <c r="KBK8" s="105"/>
      <c r="KBL8" s="105"/>
      <c r="KBM8" s="105"/>
      <c r="KBN8" s="105"/>
      <c r="KBO8" s="105"/>
      <c r="KBP8" s="105"/>
      <c r="KBQ8" s="105"/>
      <c r="KBR8" s="105"/>
      <c r="KBS8" s="105"/>
      <c r="KBT8" s="105"/>
      <c r="KBU8" s="105"/>
      <c r="KBV8" s="105"/>
      <c r="KBW8" s="105"/>
      <c r="KBX8" s="105"/>
      <c r="KBY8" s="105"/>
      <c r="KBZ8" s="105"/>
      <c r="KCA8" s="105"/>
      <c r="KCB8" s="105"/>
      <c r="KCC8" s="105"/>
      <c r="KCD8" s="105"/>
      <c r="KCE8" s="105"/>
      <c r="KCF8" s="105"/>
      <c r="KCG8" s="105"/>
      <c r="KCH8" s="105"/>
      <c r="KCI8" s="105"/>
      <c r="KCJ8" s="105"/>
      <c r="KCK8" s="105"/>
      <c r="KCL8" s="105"/>
      <c r="KCM8" s="105"/>
      <c r="KCN8" s="105"/>
      <c r="KCO8" s="105"/>
      <c r="KCP8" s="105"/>
      <c r="KCQ8" s="105"/>
      <c r="KCR8" s="105"/>
      <c r="KCS8" s="105"/>
      <c r="KCT8" s="105"/>
      <c r="KCU8" s="105"/>
      <c r="KCV8" s="105"/>
      <c r="KCW8" s="105"/>
      <c r="KCX8" s="105"/>
      <c r="KCY8" s="105"/>
      <c r="KCZ8" s="105"/>
      <c r="KDA8" s="105"/>
      <c r="KDB8" s="105"/>
      <c r="KDC8" s="105"/>
      <c r="KDD8" s="105"/>
      <c r="KDE8" s="105"/>
      <c r="KDF8" s="105"/>
      <c r="KDG8" s="105"/>
      <c r="KDH8" s="105"/>
      <c r="KDI8" s="105"/>
      <c r="KDJ8" s="105"/>
      <c r="KDK8" s="105"/>
      <c r="KDL8" s="105"/>
      <c r="KDM8" s="105"/>
      <c r="KDN8" s="105"/>
      <c r="KDO8" s="105"/>
      <c r="KDP8" s="105"/>
      <c r="KDQ8" s="105"/>
      <c r="KDR8" s="105"/>
      <c r="KDS8" s="105"/>
      <c r="KDT8" s="105"/>
      <c r="KDU8" s="105"/>
      <c r="KDV8" s="105"/>
      <c r="KDW8" s="105"/>
      <c r="KDX8" s="105"/>
      <c r="KDY8" s="105"/>
      <c r="KDZ8" s="105"/>
      <c r="KEA8" s="105"/>
      <c r="KEB8" s="105"/>
      <c r="KEC8" s="105"/>
      <c r="KED8" s="105"/>
      <c r="KEE8" s="105"/>
      <c r="KEF8" s="105"/>
      <c r="KEG8" s="105"/>
      <c r="KEH8" s="105"/>
      <c r="KEI8" s="105"/>
      <c r="KEJ8" s="105"/>
      <c r="KEK8" s="105"/>
      <c r="KEL8" s="105"/>
      <c r="KEM8" s="105"/>
      <c r="KEN8" s="105"/>
      <c r="KEO8" s="105"/>
      <c r="KEP8" s="105"/>
      <c r="KEQ8" s="105"/>
      <c r="KER8" s="105"/>
      <c r="KES8" s="105"/>
      <c r="KET8" s="105"/>
      <c r="KEU8" s="105"/>
      <c r="KEV8" s="105"/>
      <c r="KEW8" s="105"/>
      <c r="KEX8" s="105"/>
      <c r="KEY8" s="105"/>
      <c r="KEZ8" s="105"/>
      <c r="KFA8" s="105"/>
      <c r="KFB8" s="105"/>
      <c r="KFC8" s="105"/>
      <c r="KFD8" s="105"/>
      <c r="KFE8" s="105"/>
      <c r="KFF8" s="105"/>
      <c r="KFG8" s="105"/>
      <c r="KFH8" s="105"/>
      <c r="KFI8" s="105"/>
      <c r="KFJ8" s="105"/>
      <c r="KFK8" s="105"/>
      <c r="KFL8" s="105"/>
      <c r="KFM8" s="105"/>
      <c r="KFN8" s="105"/>
      <c r="KFO8" s="105"/>
      <c r="KFP8" s="105"/>
      <c r="KFQ8" s="105"/>
      <c r="KFR8" s="105"/>
      <c r="KFS8" s="105"/>
      <c r="KFT8" s="105"/>
      <c r="KFU8" s="105"/>
      <c r="KFV8" s="105"/>
      <c r="KFW8" s="105"/>
      <c r="KFX8" s="105"/>
      <c r="KFY8" s="105"/>
      <c r="KFZ8" s="105"/>
      <c r="KGA8" s="105"/>
      <c r="KGB8" s="105"/>
      <c r="KGC8" s="105"/>
      <c r="KGD8" s="105"/>
      <c r="KGE8" s="105"/>
      <c r="KGF8" s="105"/>
      <c r="KGG8" s="105"/>
      <c r="KGH8" s="105"/>
      <c r="KGI8" s="105"/>
      <c r="KGJ8" s="105"/>
      <c r="KGK8" s="105"/>
      <c r="KGL8" s="105"/>
      <c r="KGM8" s="105"/>
      <c r="KGN8" s="105"/>
      <c r="KGO8" s="105"/>
      <c r="KGP8" s="105"/>
      <c r="KGQ8" s="105"/>
      <c r="KGR8" s="105"/>
      <c r="KGS8" s="105"/>
      <c r="KGT8" s="105"/>
      <c r="KGU8" s="105"/>
      <c r="KGV8" s="105"/>
      <c r="KGW8" s="105"/>
      <c r="KGX8" s="105"/>
      <c r="KGY8" s="105"/>
      <c r="KGZ8" s="105"/>
      <c r="KHA8" s="105"/>
      <c r="KHB8" s="105"/>
      <c r="KHC8" s="105"/>
      <c r="KHD8" s="105"/>
      <c r="KHE8" s="105"/>
      <c r="KHF8" s="105"/>
      <c r="KHG8" s="105"/>
      <c r="KHH8" s="105"/>
      <c r="KHI8" s="105"/>
      <c r="KHJ8" s="105"/>
      <c r="KHK8" s="105"/>
      <c r="KHL8" s="105"/>
      <c r="KHM8" s="105"/>
      <c r="KHN8" s="105"/>
      <c r="KHO8" s="105"/>
      <c r="KHP8" s="105"/>
      <c r="KHQ8" s="105"/>
      <c r="KHR8" s="105"/>
      <c r="KHS8" s="105"/>
      <c r="KHT8" s="105"/>
      <c r="KHU8" s="105"/>
      <c r="KHV8" s="105"/>
      <c r="KHW8" s="105"/>
      <c r="KHX8" s="105"/>
      <c r="KHY8" s="105"/>
      <c r="KHZ8" s="105"/>
      <c r="KIA8" s="105"/>
      <c r="KIB8" s="105"/>
      <c r="KIC8" s="105"/>
      <c r="KID8" s="105"/>
      <c r="KIE8" s="105"/>
      <c r="KIF8" s="105"/>
      <c r="KIG8" s="105"/>
      <c r="KIH8" s="105"/>
      <c r="KII8" s="105"/>
      <c r="KIJ8" s="105"/>
      <c r="KIK8" s="105"/>
      <c r="KIL8" s="105"/>
      <c r="KIM8" s="105"/>
      <c r="KIN8" s="105"/>
      <c r="KIO8" s="105"/>
      <c r="KIP8" s="105"/>
      <c r="KIQ8" s="105"/>
      <c r="KIR8" s="105"/>
      <c r="KIS8" s="105"/>
      <c r="KIT8" s="105"/>
      <c r="KIU8" s="105"/>
      <c r="KIV8" s="105"/>
      <c r="KIW8" s="105"/>
      <c r="KIX8" s="105"/>
      <c r="KIY8" s="105"/>
      <c r="KIZ8" s="105"/>
      <c r="KJA8" s="105"/>
      <c r="KJB8" s="105"/>
      <c r="KJC8" s="105"/>
      <c r="KJD8" s="105"/>
      <c r="KJE8" s="105"/>
      <c r="KJF8" s="105"/>
      <c r="KJG8" s="105"/>
      <c r="KJH8" s="105"/>
      <c r="KJI8" s="105"/>
      <c r="KJJ8" s="105"/>
      <c r="KJK8" s="105"/>
      <c r="KJL8" s="105"/>
      <c r="KJM8" s="105"/>
      <c r="KJN8" s="105"/>
      <c r="KJO8" s="105"/>
      <c r="KJP8" s="105"/>
      <c r="KJQ8" s="105"/>
      <c r="KJR8" s="105"/>
      <c r="KJS8" s="105"/>
      <c r="KJT8" s="105"/>
      <c r="KJU8" s="105"/>
      <c r="KJV8" s="105"/>
      <c r="KJW8" s="105"/>
      <c r="KJX8" s="105"/>
      <c r="KJY8" s="105"/>
      <c r="KJZ8" s="105"/>
      <c r="KKA8" s="105"/>
      <c r="KKB8" s="105"/>
      <c r="KKC8" s="105"/>
      <c r="KKD8" s="105"/>
      <c r="KKE8" s="105"/>
      <c r="KKF8" s="105"/>
      <c r="KKG8" s="105"/>
      <c r="KKH8" s="105"/>
      <c r="KKI8" s="105"/>
      <c r="KKJ8" s="105"/>
      <c r="KKK8" s="105"/>
      <c r="KKL8" s="105"/>
      <c r="KKM8" s="105"/>
      <c r="KKN8" s="105"/>
      <c r="KKO8" s="105"/>
      <c r="KKP8" s="105"/>
      <c r="KKQ8" s="105"/>
      <c r="KKR8" s="105"/>
      <c r="KKS8" s="105"/>
      <c r="KKT8" s="105"/>
      <c r="KKU8" s="105"/>
      <c r="KKV8" s="105"/>
      <c r="KKW8" s="105"/>
      <c r="KKX8" s="105"/>
      <c r="KKY8" s="105"/>
      <c r="KKZ8" s="105"/>
      <c r="KLA8" s="105"/>
      <c r="KLB8" s="105"/>
      <c r="KLC8" s="105"/>
      <c r="KLD8" s="105"/>
      <c r="KLE8" s="105"/>
      <c r="KLF8" s="105"/>
      <c r="KLG8" s="105"/>
      <c r="KLH8" s="105"/>
      <c r="KLI8" s="105"/>
      <c r="KLJ8" s="105"/>
      <c r="KLK8" s="105"/>
      <c r="KLL8" s="105"/>
      <c r="KLM8" s="105"/>
      <c r="KLN8" s="105"/>
      <c r="KLO8" s="105"/>
      <c r="KLP8" s="105"/>
      <c r="KLQ8" s="105"/>
      <c r="KLR8" s="105"/>
      <c r="KLS8" s="105"/>
      <c r="KLT8" s="105"/>
      <c r="KLU8" s="105"/>
      <c r="KLV8" s="105"/>
      <c r="KLW8" s="105"/>
      <c r="KLX8" s="105"/>
      <c r="KLY8" s="105"/>
      <c r="KLZ8" s="105"/>
      <c r="KMA8" s="105"/>
      <c r="KMB8" s="105"/>
      <c r="KMC8" s="105"/>
      <c r="KMD8" s="105"/>
      <c r="KME8" s="105"/>
      <c r="KMF8" s="105"/>
      <c r="KMG8" s="105"/>
      <c r="KMH8" s="105"/>
      <c r="KMI8" s="105"/>
      <c r="KMJ8" s="105"/>
      <c r="KMK8" s="105"/>
      <c r="KML8" s="105"/>
      <c r="KMM8" s="105"/>
      <c r="KMN8" s="105"/>
      <c r="KMO8" s="105"/>
      <c r="KMP8" s="105"/>
      <c r="KMQ8" s="105"/>
      <c r="KMR8" s="105"/>
      <c r="KMS8" s="105"/>
      <c r="KMT8" s="105"/>
      <c r="KMU8" s="105"/>
      <c r="KMV8" s="105"/>
      <c r="KMW8" s="105"/>
      <c r="KMX8" s="105"/>
      <c r="KMY8" s="105"/>
      <c r="KMZ8" s="105"/>
      <c r="KNA8" s="105"/>
      <c r="KNB8" s="105"/>
      <c r="KNC8" s="105"/>
      <c r="KND8" s="105"/>
      <c r="KNE8" s="105"/>
      <c r="KNF8" s="105"/>
      <c r="KNG8" s="105"/>
      <c r="KNH8" s="105"/>
      <c r="KNI8" s="105"/>
      <c r="KNJ8" s="105"/>
      <c r="KNK8" s="105"/>
      <c r="KNL8" s="105"/>
      <c r="KNM8" s="105"/>
      <c r="KNN8" s="105"/>
      <c r="KNO8" s="105"/>
      <c r="KNP8" s="105"/>
      <c r="KNQ8" s="105"/>
      <c r="KNR8" s="105"/>
      <c r="KNS8" s="105"/>
      <c r="KNT8" s="105"/>
      <c r="KNU8" s="105"/>
      <c r="KNV8" s="105"/>
      <c r="KNW8" s="105"/>
      <c r="KNX8" s="105"/>
      <c r="KNY8" s="105"/>
      <c r="KNZ8" s="105"/>
      <c r="KOA8" s="105"/>
      <c r="KOB8" s="105"/>
      <c r="KOC8" s="105"/>
      <c r="KOD8" s="105"/>
      <c r="KOE8" s="105"/>
      <c r="KOF8" s="105"/>
      <c r="KOG8" s="105"/>
      <c r="KOH8" s="105"/>
      <c r="KOI8" s="105"/>
      <c r="KOJ8" s="105"/>
      <c r="KOK8" s="105"/>
      <c r="KOL8" s="105"/>
      <c r="KOM8" s="105"/>
      <c r="KON8" s="105"/>
      <c r="KOO8" s="105"/>
      <c r="KOP8" s="105"/>
      <c r="KOQ8" s="105"/>
      <c r="KOR8" s="105"/>
      <c r="KOS8" s="105"/>
      <c r="KOT8" s="105"/>
      <c r="KOU8" s="105"/>
      <c r="KOV8" s="105"/>
      <c r="KOW8" s="105"/>
      <c r="KOX8" s="105"/>
      <c r="KOY8" s="105"/>
      <c r="KOZ8" s="105"/>
      <c r="KPA8" s="105"/>
      <c r="KPB8" s="105"/>
      <c r="KPC8" s="105"/>
      <c r="KPD8" s="105"/>
      <c r="KPE8" s="105"/>
      <c r="KPF8" s="105"/>
      <c r="KPG8" s="105"/>
      <c r="KPH8" s="105"/>
      <c r="KPI8" s="105"/>
      <c r="KPJ8" s="105"/>
      <c r="KPK8" s="105"/>
      <c r="KPL8" s="105"/>
      <c r="KPM8" s="105"/>
      <c r="KPN8" s="105"/>
      <c r="KPO8" s="105"/>
      <c r="KPP8" s="105"/>
      <c r="KPQ8" s="105"/>
      <c r="KPR8" s="105"/>
      <c r="KPS8" s="105"/>
      <c r="KPT8" s="105"/>
      <c r="KPU8" s="105"/>
      <c r="KPV8" s="105"/>
      <c r="KPW8" s="105"/>
      <c r="KPX8" s="105"/>
      <c r="KPY8" s="105"/>
      <c r="KPZ8" s="105"/>
      <c r="KQA8" s="105"/>
      <c r="KQB8" s="105"/>
      <c r="KQC8" s="105"/>
      <c r="KQD8" s="105"/>
      <c r="KQE8" s="105"/>
      <c r="KQF8" s="105"/>
      <c r="KQG8" s="105"/>
      <c r="KQH8" s="105"/>
      <c r="KQI8" s="105"/>
      <c r="KQJ8" s="105"/>
      <c r="KQK8" s="105"/>
      <c r="KQL8" s="105"/>
      <c r="KQM8" s="105"/>
      <c r="KQN8" s="105"/>
      <c r="KQO8" s="105"/>
      <c r="KQP8" s="105"/>
      <c r="KQQ8" s="105"/>
      <c r="KQR8" s="105"/>
      <c r="KQS8" s="105"/>
      <c r="KQT8" s="105"/>
      <c r="KQU8" s="105"/>
      <c r="KQV8" s="105"/>
      <c r="KQW8" s="105"/>
      <c r="KQX8" s="105"/>
      <c r="KQY8" s="105"/>
      <c r="KQZ8" s="105"/>
      <c r="KRA8" s="105"/>
      <c r="KRB8" s="105"/>
      <c r="KRC8" s="105"/>
      <c r="KRD8" s="105"/>
      <c r="KRE8" s="105"/>
      <c r="KRF8" s="105"/>
      <c r="KRG8" s="105"/>
      <c r="KRH8" s="105"/>
      <c r="KRI8" s="105"/>
      <c r="KRJ8" s="105"/>
      <c r="KRK8" s="105"/>
      <c r="KRL8" s="105"/>
      <c r="KRM8" s="105"/>
      <c r="KRN8" s="105"/>
      <c r="KRO8" s="105"/>
      <c r="KRP8" s="105"/>
      <c r="KRQ8" s="105"/>
      <c r="KRR8" s="105"/>
      <c r="KRS8" s="105"/>
      <c r="KRT8" s="105"/>
      <c r="KRU8" s="105"/>
      <c r="KRV8" s="105"/>
      <c r="KRW8" s="105"/>
      <c r="KRX8" s="105"/>
      <c r="KRY8" s="105"/>
      <c r="KRZ8" s="105"/>
      <c r="KSA8" s="105"/>
      <c r="KSB8" s="105"/>
      <c r="KSC8" s="105"/>
      <c r="KSD8" s="105"/>
      <c r="KSE8" s="105"/>
      <c r="KSF8" s="105"/>
      <c r="KSG8" s="105"/>
      <c r="KSH8" s="105"/>
      <c r="KSI8" s="105"/>
      <c r="KSJ8" s="105"/>
      <c r="KSK8" s="105"/>
      <c r="KSL8" s="105"/>
      <c r="KSM8" s="105"/>
      <c r="KSN8" s="105"/>
      <c r="KSO8" s="105"/>
      <c r="KSP8" s="105"/>
      <c r="KSQ8" s="105"/>
      <c r="KSR8" s="105"/>
      <c r="KSS8" s="105"/>
      <c r="KST8" s="105"/>
      <c r="KSU8" s="105"/>
      <c r="KSV8" s="105"/>
      <c r="KSW8" s="105"/>
      <c r="KSX8" s="105"/>
      <c r="KSY8" s="105"/>
      <c r="KSZ8" s="105"/>
      <c r="KTA8" s="105"/>
      <c r="KTB8" s="105"/>
      <c r="KTC8" s="105"/>
      <c r="KTD8" s="105"/>
      <c r="KTE8" s="105"/>
      <c r="KTF8" s="105"/>
      <c r="KTG8" s="105"/>
      <c r="KTH8" s="105"/>
      <c r="KTI8" s="105"/>
      <c r="KTJ8" s="105"/>
      <c r="KTK8" s="105"/>
      <c r="KTL8" s="105"/>
      <c r="KTM8" s="105"/>
      <c r="KTN8" s="105"/>
      <c r="KTO8" s="105"/>
      <c r="KTP8" s="105"/>
      <c r="KTQ8" s="105"/>
      <c r="KTR8" s="105"/>
      <c r="KTS8" s="105"/>
      <c r="KTT8" s="105"/>
      <c r="KTU8" s="105"/>
      <c r="KTV8" s="105"/>
      <c r="KTW8" s="105"/>
      <c r="KTX8" s="105"/>
      <c r="KTY8" s="105"/>
      <c r="KTZ8" s="105"/>
      <c r="KUA8" s="105"/>
      <c r="KUB8" s="105"/>
      <c r="KUC8" s="105"/>
      <c r="KUD8" s="105"/>
      <c r="KUE8" s="105"/>
      <c r="KUF8" s="105"/>
      <c r="KUG8" s="105"/>
      <c r="KUH8" s="105"/>
      <c r="KUI8" s="105"/>
      <c r="KUJ8" s="105"/>
      <c r="KUK8" s="105"/>
      <c r="KUL8" s="105"/>
      <c r="KUM8" s="105"/>
      <c r="KUN8" s="105"/>
      <c r="KUO8" s="105"/>
      <c r="KUP8" s="105"/>
      <c r="KUQ8" s="105"/>
      <c r="KUR8" s="105"/>
      <c r="KUS8" s="105"/>
      <c r="KUT8" s="105"/>
      <c r="KUU8" s="105"/>
      <c r="KUV8" s="105"/>
      <c r="KUW8" s="105"/>
      <c r="KUX8" s="105"/>
      <c r="KUY8" s="105"/>
      <c r="KUZ8" s="105"/>
      <c r="KVA8" s="105"/>
      <c r="KVB8" s="105"/>
      <c r="KVC8" s="105"/>
      <c r="KVD8" s="105"/>
      <c r="KVE8" s="105"/>
      <c r="KVF8" s="105"/>
      <c r="KVG8" s="105"/>
      <c r="KVH8" s="105"/>
      <c r="KVI8" s="105"/>
      <c r="KVJ8" s="105"/>
      <c r="KVK8" s="105"/>
      <c r="KVL8" s="105"/>
      <c r="KVM8" s="105"/>
      <c r="KVN8" s="105"/>
      <c r="KVO8" s="105"/>
      <c r="KVP8" s="105"/>
      <c r="KVQ8" s="105"/>
      <c r="KVR8" s="105"/>
      <c r="KVS8" s="105"/>
      <c r="KVT8" s="105"/>
      <c r="KVU8" s="105"/>
      <c r="KVV8" s="105"/>
      <c r="KVW8" s="105"/>
      <c r="KVX8" s="105"/>
      <c r="KVY8" s="105"/>
      <c r="KVZ8" s="105"/>
      <c r="KWA8" s="105"/>
      <c r="KWB8" s="105"/>
      <c r="KWC8" s="105"/>
      <c r="KWD8" s="105"/>
      <c r="KWE8" s="105"/>
      <c r="KWF8" s="105"/>
      <c r="KWG8" s="105"/>
      <c r="KWH8" s="105"/>
      <c r="KWI8" s="105"/>
      <c r="KWJ8" s="105"/>
      <c r="KWK8" s="105"/>
      <c r="KWL8" s="105"/>
      <c r="KWM8" s="105"/>
      <c r="KWN8" s="105"/>
      <c r="KWO8" s="105"/>
      <c r="KWP8" s="105"/>
      <c r="KWQ8" s="105"/>
      <c r="KWR8" s="105"/>
      <c r="KWS8" s="105"/>
      <c r="KWT8" s="105"/>
      <c r="KWU8" s="105"/>
      <c r="KWV8" s="105"/>
      <c r="KWW8" s="105"/>
      <c r="KWX8" s="105"/>
      <c r="KWY8" s="105"/>
      <c r="KWZ8" s="105"/>
      <c r="KXA8" s="105"/>
      <c r="KXB8" s="105"/>
      <c r="KXC8" s="105"/>
      <c r="KXD8" s="105"/>
      <c r="KXE8" s="105"/>
      <c r="KXF8" s="105"/>
      <c r="KXG8" s="105"/>
      <c r="KXH8" s="105"/>
      <c r="KXI8" s="105"/>
      <c r="KXJ8" s="105"/>
      <c r="KXK8" s="105"/>
      <c r="KXL8" s="105"/>
      <c r="KXM8" s="105"/>
      <c r="KXN8" s="105"/>
      <c r="KXO8" s="105"/>
      <c r="KXP8" s="105"/>
      <c r="KXQ8" s="105"/>
      <c r="KXR8" s="105"/>
      <c r="KXS8" s="105"/>
      <c r="KXT8" s="105"/>
      <c r="KXU8" s="105"/>
      <c r="KXV8" s="105"/>
      <c r="KXW8" s="105"/>
      <c r="KXX8" s="105"/>
      <c r="KXY8" s="105"/>
      <c r="KXZ8" s="105"/>
      <c r="KYA8" s="105"/>
      <c r="KYB8" s="105"/>
      <c r="KYC8" s="105"/>
      <c r="KYD8" s="105"/>
      <c r="KYE8" s="105"/>
      <c r="KYF8" s="105"/>
      <c r="KYG8" s="105"/>
      <c r="KYH8" s="105"/>
      <c r="KYI8" s="105"/>
      <c r="KYJ8" s="105"/>
      <c r="KYK8" s="105"/>
      <c r="KYL8" s="105"/>
      <c r="KYM8" s="105"/>
      <c r="KYN8" s="105"/>
      <c r="KYO8" s="105"/>
      <c r="KYP8" s="105"/>
      <c r="KYQ8" s="105"/>
      <c r="KYR8" s="105"/>
      <c r="KYS8" s="105"/>
      <c r="KYT8" s="105"/>
      <c r="KYU8" s="105"/>
      <c r="KYV8" s="105"/>
      <c r="KYW8" s="105"/>
      <c r="KYX8" s="105"/>
      <c r="KYY8" s="105"/>
      <c r="KYZ8" s="105"/>
      <c r="KZA8" s="105"/>
      <c r="KZB8" s="105"/>
      <c r="KZC8" s="105"/>
      <c r="KZD8" s="105"/>
      <c r="KZE8" s="105"/>
      <c r="KZF8" s="105"/>
      <c r="KZG8" s="105"/>
      <c r="KZH8" s="105"/>
      <c r="KZI8" s="105"/>
      <c r="KZJ8" s="105"/>
      <c r="KZK8" s="105"/>
      <c r="KZL8" s="105"/>
      <c r="KZM8" s="105"/>
      <c r="KZN8" s="105"/>
      <c r="KZO8" s="105"/>
      <c r="KZP8" s="105"/>
      <c r="KZQ8" s="105"/>
      <c r="KZR8" s="105"/>
      <c r="KZS8" s="105"/>
      <c r="KZT8" s="105"/>
      <c r="KZU8" s="105"/>
      <c r="KZV8" s="105"/>
      <c r="KZW8" s="105"/>
      <c r="KZX8" s="105"/>
      <c r="KZY8" s="105"/>
      <c r="KZZ8" s="105"/>
      <c r="LAA8" s="105"/>
      <c r="LAB8" s="105"/>
      <c r="LAC8" s="105"/>
      <c r="LAD8" s="105"/>
      <c r="LAE8" s="105"/>
      <c r="LAF8" s="105"/>
      <c r="LAG8" s="105"/>
      <c r="LAH8" s="105"/>
      <c r="LAI8" s="105"/>
      <c r="LAJ8" s="105"/>
      <c r="LAK8" s="105"/>
      <c r="LAL8" s="105"/>
      <c r="LAM8" s="105"/>
      <c r="LAN8" s="105"/>
      <c r="LAO8" s="105"/>
      <c r="LAP8" s="105"/>
      <c r="LAQ8" s="105"/>
      <c r="LAR8" s="105"/>
      <c r="LAS8" s="105"/>
      <c r="LAT8" s="105"/>
      <c r="LAU8" s="105"/>
      <c r="LAV8" s="105"/>
      <c r="LAW8" s="105"/>
      <c r="LAX8" s="105"/>
      <c r="LAY8" s="105"/>
      <c r="LAZ8" s="105"/>
      <c r="LBA8" s="105"/>
      <c r="LBB8" s="105"/>
      <c r="LBC8" s="105"/>
      <c r="LBD8" s="105"/>
      <c r="LBE8" s="105"/>
      <c r="LBF8" s="105"/>
      <c r="LBG8" s="105"/>
      <c r="LBH8" s="105"/>
      <c r="LBI8" s="105"/>
      <c r="LBJ8" s="105"/>
      <c r="LBK8" s="105"/>
      <c r="LBL8" s="105"/>
      <c r="LBM8" s="105"/>
      <c r="LBN8" s="105"/>
      <c r="LBO8" s="105"/>
      <c r="LBP8" s="105"/>
      <c r="LBQ8" s="105"/>
      <c r="LBR8" s="105"/>
      <c r="LBS8" s="105"/>
      <c r="LBT8" s="105"/>
      <c r="LBU8" s="105"/>
      <c r="LBV8" s="105"/>
      <c r="LBW8" s="105"/>
      <c r="LBX8" s="105"/>
      <c r="LBY8" s="105"/>
      <c r="LBZ8" s="105"/>
      <c r="LCA8" s="105"/>
      <c r="LCB8" s="105"/>
      <c r="LCC8" s="105"/>
      <c r="LCD8" s="105"/>
      <c r="LCE8" s="105"/>
      <c r="LCF8" s="105"/>
      <c r="LCG8" s="105"/>
      <c r="LCH8" s="105"/>
      <c r="LCI8" s="105"/>
      <c r="LCJ8" s="105"/>
      <c r="LCK8" s="105"/>
      <c r="LCL8" s="105"/>
      <c r="LCM8" s="105"/>
      <c r="LCN8" s="105"/>
      <c r="LCO8" s="105"/>
      <c r="LCP8" s="105"/>
      <c r="LCQ8" s="105"/>
      <c r="LCR8" s="105"/>
      <c r="LCS8" s="105"/>
      <c r="LCT8" s="105"/>
      <c r="LCU8" s="105"/>
      <c r="LCV8" s="105"/>
      <c r="LCW8" s="105"/>
      <c r="LCX8" s="105"/>
      <c r="LCY8" s="105"/>
      <c r="LCZ8" s="105"/>
      <c r="LDA8" s="105"/>
      <c r="LDB8" s="105"/>
      <c r="LDC8" s="105"/>
      <c r="LDD8" s="105"/>
      <c r="LDE8" s="105"/>
      <c r="LDF8" s="105"/>
      <c r="LDG8" s="105"/>
      <c r="LDH8" s="105"/>
      <c r="LDI8" s="105"/>
      <c r="LDJ8" s="105"/>
      <c r="LDK8" s="105"/>
      <c r="LDL8" s="105"/>
      <c r="LDM8" s="105"/>
      <c r="LDN8" s="105"/>
      <c r="LDO8" s="105"/>
      <c r="LDP8" s="105"/>
      <c r="LDQ8" s="105"/>
      <c r="LDR8" s="105"/>
      <c r="LDS8" s="105"/>
      <c r="LDT8" s="105"/>
      <c r="LDU8" s="105"/>
      <c r="LDV8" s="105"/>
      <c r="LDW8" s="105"/>
      <c r="LDX8" s="105"/>
      <c r="LDY8" s="105"/>
      <c r="LDZ8" s="105"/>
      <c r="LEA8" s="105"/>
      <c r="LEB8" s="105"/>
      <c r="LEC8" s="105"/>
      <c r="LED8" s="105"/>
      <c r="LEE8" s="105"/>
      <c r="LEF8" s="105"/>
      <c r="LEG8" s="105"/>
      <c r="LEH8" s="105"/>
      <c r="LEI8" s="105"/>
      <c r="LEJ8" s="105"/>
      <c r="LEK8" s="105"/>
      <c r="LEL8" s="105"/>
      <c r="LEM8" s="105"/>
      <c r="LEN8" s="105"/>
      <c r="LEO8" s="105"/>
      <c r="LEP8" s="105"/>
      <c r="LEQ8" s="105"/>
      <c r="LER8" s="105"/>
      <c r="LES8" s="105"/>
      <c r="LET8" s="105"/>
      <c r="LEU8" s="105"/>
      <c r="LEV8" s="105"/>
      <c r="LEW8" s="105"/>
      <c r="LEX8" s="105"/>
      <c r="LEY8" s="105"/>
      <c r="LEZ8" s="105"/>
      <c r="LFA8" s="105"/>
      <c r="LFB8" s="105"/>
      <c r="LFC8" s="105"/>
      <c r="LFD8" s="105"/>
      <c r="LFE8" s="105"/>
      <c r="LFF8" s="105"/>
      <c r="LFG8" s="105"/>
      <c r="LFH8" s="105"/>
      <c r="LFI8" s="105"/>
      <c r="LFJ8" s="105"/>
      <c r="LFK8" s="105"/>
      <c r="LFL8" s="105"/>
      <c r="LFM8" s="105"/>
      <c r="LFN8" s="105"/>
      <c r="LFO8" s="105"/>
      <c r="LFP8" s="105"/>
      <c r="LFQ8" s="105"/>
      <c r="LFR8" s="105"/>
      <c r="LFS8" s="105"/>
      <c r="LFT8" s="105"/>
      <c r="LFU8" s="105"/>
      <c r="LFV8" s="105"/>
      <c r="LFW8" s="105"/>
      <c r="LFX8" s="105"/>
      <c r="LFY8" s="105"/>
      <c r="LFZ8" s="105"/>
      <c r="LGA8" s="105"/>
      <c r="LGB8" s="105"/>
      <c r="LGC8" s="105"/>
      <c r="LGD8" s="105"/>
      <c r="LGE8" s="105"/>
      <c r="LGF8" s="105"/>
      <c r="LGG8" s="105"/>
      <c r="LGH8" s="105"/>
      <c r="LGI8" s="105"/>
      <c r="LGJ8" s="105"/>
      <c r="LGK8" s="105"/>
      <c r="LGL8" s="105"/>
      <c r="LGM8" s="105"/>
      <c r="LGN8" s="105"/>
      <c r="LGO8" s="105"/>
      <c r="LGP8" s="105"/>
      <c r="LGQ8" s="105"/>
      <c r="LGR8" s="105"/>
      <c r="LGS8" s="105"/>
      <c r="LGT8" s="105"/>
      <c r="LGU8" s="105"/>
      <c r="LGV8" s="105"/>
      <c r="LGW8" s="105"/>
      <c r="LGX8" s="105"/>
      <c r="LGY8" s="105"/>
      <c r="LGZ8" s="105"/>
      <c r="LHA8" s="105"/>
      <c r="LHB8" s="105"/>
      <c r="LHC8" s="105"/>
      <c r="LHD8" s="105"/>
      <c r="LHE8" s="105"/>
      <c r="LHF8" s="105"/>
      <c r="LHG8" s="105"/>
      <c r="LHH8" s="105"/>
      <c r="LHI8" s="105"/>
      <c r="LHJ8" s="105"/>
      <c r="LHK8" s="105"/>
      <c r="LHL8" s="105"/>
      <c r="LHM8" s="105"/>
      <c r="LHN8" s="105"/>
      <c r="LHO8" s="105"/>
      <c r="LHP8" s="105"/>
      <c r="LHQ8" s="105"/>
      <c r="LHR8" s="105"/>
      <c r="LHS8" s="105"/>
      <c r="LHT8" s="105"/>
      <c r="LHU8" s="105"/>
      <c r="LHV8" s="105"/>
      <c r="LHW8" s="105"/>
      <c r="LHX8" s="105"/>
      <c r="LHY8" s="105"/>
      <c r="LHZ8" s="105"/>
      <c r="LIA8" s="105"/>
      <c r="LIB8" s="105"/>
      <c r="LIC8" s="105"/>
      <c r="LID8" s="105"/>
      <c r="LIE8" s="105"/>
      <c r="LIF8" s="105"/>
      <c r="LIG8" s="105"/>
      <c r="LIH8" s="105"/>
      <c r="LII8" s="105"/>
      <c r="LIJ8" s="105"/>
      <c r="LIK8" s="105"/>
      <c r="LIL8" s="105"/>
      <c r="LIM8" s="105"/>
      <c r="LIN8" s="105"/>
      <c r="LIO8" s="105"/>
      <c r="LIP8" s="105"/>
      <c r="LIQ8" s="105"/>
      <c r="LIR8" s="105"/>
      <c r="LIS8" s="105"/>
      <c r="LIT8" s="105"/>
      <c r="LIU8" s="105"/>
      <c r="LIV8" s="105"/>
      <c r="LIW8" s="105"/>
      <c r="LIX8" s="105"/>
      <c r="LIY8" s="105"/>
      <c r="LIZ8" s="105"/>
      <c r="LJA8" s="105"/>
      <c r="LJB8" s="105"/>
      <c r="LJC8" s="105"/>
      <c r="LJD8" s="105"/>
      <c r="LJE8" s="105"/>
      <c r="LJF8" s="105"/>
      <c r="LJG8" s="105"/>
      <c r="LJH8" s="105"/>
      <c r="LJI8" s="105"/>
      <c r="LJJ8" s="105"/>
      <c r="LJK8" s="105"/>
      <c r="LJL8" s="105"/>
      <c r="LJM8" s="105"/>
      <c r="LJN8" s="105"/>
      <c r="LJO8" s="105"/>
      <c r="LJP8" s="105"/>
      <c r="LJQ8" s="105"/>
      <c r="LJR8" s="105"/>
      <c r="LJS8" s="105"/>
      <c r="LJT8" s="105"/>
      <c r="LJU8" s="105"/>
      <c r="LJV8" s="105"/>
      <c r="LJW8" s="105"/>
      <c r="LJX8" s="105"/>
      <c r="LJY8" s="105"/>
      <c r="LJZ8" s="105"/>
      <c r="LKA8" s="105"/>
      <c r="LKB8" s="105"/>
      <c r="LKC8" s="105"/>
      <c r="LKD8" s="105"/>
      <c r="LKE8" s="105"/>
      <c r="LKF8" s="105"/>
      <c r="LKG8" s="105"/>
      <c r="LKH8" s="105"/>
      <c r="LKI8" s="105"/>
      <c r="LKJ8" s="105"/>
      <c r="LKK8" s="105"/>
      <c r="LKL8" s="105"/>
      <c r="LKM8" s="105"/>
      <c r="LKN8" s="105"/>
      <c r="LKO8" s="105"/>
      <c r="LKP8" s="105"/>
      <c r="LKQ8" s="105"/>
      <c r="LKR8" s="105"/>
      <c r="LKS8" s="105"/>
      <c r="LKT8" s="105"/>
      <c r="LKU8" s="105"/>
      <c r="LKV8" s="105"/>
      <c r="LKW8" s="105"/>
      <c r="LKX8" s="105"/>
      <c r="LKY8" s="105"/>
      <c r="LKZ8" s="105"/>
      <c r="LLA8" s="105"/>
      <c r="LLB8" s="105"/>
      <c r="LLC8" s="105"/>
      <c r="LLD8" s="105"/>
      <c r="LLE8" s="105"/>
      <c r="LLF8" s="105"/>
      <c r="LLG8" s="105"/>
      <c r="LLH8" s="105"/>
      <c r="LLI8" s="105"/>
      <c r="LLJ8" s="105"/>
      <c r="LLK8" s="105"/>
      <c r="LLL8" s="105"/>
      <c r="LLM8" s="105"/>
      <c r="LLN8" s="105"/>
      <c r="LLO8" s="105"/>
      <c r="LLP8" s="105"/>
      <c r="LLQ8" s="105"/>
      <c r="LLR8" s="105"/>
      <c r="LLS8" s="105"/>
      <c r="LLT8" s="105"/>
      <c r="LLU8" s="105"/>
      <c r="LLV8" s="105"/>
      <c r="LLW8" s="105"/>
      <c r="LLX8" s="105"/>
      <c r="LLY8" s="105"/>
      <c r="LLZ8" s="105"/>
      <c r="LMA8" s="105"/>
      <c r="LMB8" s="105"/>
      <c r="LMC8" s="105"/>
      <c r="LMD8" s="105"/>
      <c r="LME8" s="105"/>
      <c r="LMF8" s="105"/>
      <c r="LMG8" s="105"/>
      <c r="LMH8" s="105"/>
      <c r="LMI8" s="105"/>
      <c r="LMJ8" s="105"/>
      <c r="LMK8" s="105"/>
      <c r="LML8" s="105"/>
      <c r="LMM8" s="105"/>
      <c r="LMN8" s="105"/>
      <c r="LMO8" s="105"/>
      <c r="LMP8" s="105"/>
      <c r="LMQ8" s="105"/>
      <c r="LMR8" s="105"/>
      <c r="LMS8" s="105"/>
      <c r="LMT8" s="105"/>
      <c r="LMU8" s="105"/>
      <c r="LMV8" s="105"/>
      <c r="LMW8" s="105"/>
      <c r="LMX8" s="105"/>
      <c r="LMY8" s="105"/>
      <c r="LMZ8" s="105"/>
      <c r="LNA8" s="105"/>
      <c r="LNB8" s="105"/>
      <c r="LNC8" s="105"/>
      <c r="LND8" s="105"/>
      <c r="LNE8" s="105"/>
      <c r="LNF8" s="105"/>
      <c r="LNG8" s="105"/>
      <c r="LNH8" s="105"/>
      <c r="LNI8" s="105"/>
      <c r="LNJ8" s="105"/>
      <c r="LNK8" s="105"/>
      <c r="LNL8" s="105"/>
      <c r="LNM8" s="105"/>
      <c r="LNN8" s="105"/>
      <c r="LNO8" s="105"/>
      <c r="LNP8" s="105"/>
      <c r="LNQ8" s="105"/>
      <c r="LNR8" s="105"/>
      <c r="LNS8" s="105"/>
      <c r="LNT8" s="105"/>
      <c r="LNU8" s="105"/>
      <c r="LNV8" s="105"/>
      <c r="LNW8" s="105"/>
      <c r="LNX8" s="105"/>
      <c r="LNY8" s="105"/>
      <c r="LNZ8" s="105"/>
      <c r="LOA8" s="105"/>
      <c r="LOB8" s="105"/>
      <c r="LOC8" s="105"/>
      <c r="LOD8" s="105"/>
      <c r="LOE8" s="105"/>
      <c r="LOF8" s="105"/>
      <c r="LOG8" s="105"/>
      <c r="LOH8" s="105"/>
      <c r="LOI8" s="105"/>
      <c r="LOJ8" s="105"/>
      <c r="LOK8" s="105"/>
      <c r="LOL8" s="105"/>
      <c r="LOM8" s="105"/>
      <c r="LON8" s="105"/>
      <c r="LOO8" s="105"/>
      <c r="LOP8" s="105"/>
      <c r="LOQ8" s="105"/>
      <c r="LOR8" s="105"/>
      <c r="LOS8" s="105"/>
      <c r="LOT8" s="105"/>
      <c r="LOU8" s="105"/>
      <c r="LOV8" s="105"/>
      <c r="LOW8" s="105"/>
      <c r="LOX8" s="105"/>
      <c r="LOY8" s="105"/>
      <c r="LOZ8" s="105"/>
      <c r="LPA8" s="105"/>
      <c r="LPB8" s="105"/>
      <c r="LPC8" s="105"/>
      <c r="LPD8" s="105"/>
      <c r="LPE8" s="105"/>
      <c r="LPF8" s="105"/>
      <c r="LPG8" s="105"/>
      <c r="LPH8" s="105"/>
      <c r="LPI8" s="105"/>
      <c r="LPJ8" s="105"/>
      <c r="LPK8" s="105"/>
      <c r="LPL8" s="105"/>
      <c r="LPM8" s="105"/>
      <c r="LPN8" s="105"/>
      <c r="LPO8" s="105"/>
      <c r="LPP8" s="105"/>
      <c r="LPQ8" s="105"/>
      <c r="LPR8" s="105"/>
      <c r="LPS8" s="105"/>
      <c r="LPT8" s="105"/>
      <c r="LPU8" s="105"/>
      <c r="LPV8" s="105"/>
      <c r="LPW8" s="105"/>
      <c r="LPX8" s="105"/>
      <c r="LPY8" s="105"/>
      <c r="LPZ8" s="105"/>
      <c r="LQA8" s="105"/>
      <c r="LQB8" s="105"/>
      <c r="LQC8" s="105"/>
      <c r="LQD8" s="105"/>
      <c r="LQE8" s="105"/>
      <c r="LQF8" s="105"/>
      <c r="LQG8" s="105"/>
      <c r="LQH8" s="105"/>
      <c r="LQI8" s="105"/>
      <c r="LQJ8" s="105"/>
      <c r="LQK8" s="105"/>
      <c r="LQL8" s="105"/>
      <c r="LQM8" s="105"/>
      <c r="LQN8" s="105"/>
      <c r="LQO8" s="105"/>
      <c r="LQP8" s="105"/>
      <c r="LQQ8" s="105"/>
      <c r="LQR8" s="105"/>
      <c r="LQS8" s="105"/>
      <c r="LQT8" s="105"/>
      <c r="LQU8" s="105"/>
      <c r="LQV8" s="105"/>
      <c r="LQW8" s="105"/>
      <c r="LQX8" s="105"/>
      <c r="LQY8" s="105"/>
      <c r="LQZ8" s="105"/>
      <c r="LRA8" s="105"/>
      <c r="LRB8" s="105"/>
      <c r="LRC8" s="105"/>
      <c r="LRD8" s="105"/>
      <c r="LRE8" s="105"/>
      <c r="LRF8" s="105"/>
      <c r="LRG8" s="105"/>
      <c r="LRH8" s="105"/>
      <c r="LRI8" s="105"/>
      <c r="LRJ8" s="105"/>
      <c r="LRK8" s="105"/>
      <c r="LRL8" s="105"/>
      <c r="LRM8" s="105"/>
      <c r="LRN8" s="105"/>
      <c r="LRO8" s="105"/>
      <c r="LRP8" s="105"/>
      <c r="LRQ8" s="105"/>
      <c r="LRR8" s="105"/>
      <c r="LRS8" s="105"/>
      <c r="LRT8" s="105"/>
      <c r="LRU8" s="105"/>
      <c r="LRV8" s="105"/>
      <c r="LRW8" s="105"/>
      <c r="LRX8" s="105"/>
      <c r="LRY8" s="105"/>
      <c r="LRZ8" s="105"/>
      <c r="LSA8" s="105"/>
      <c r="LSB8" s="105"/>
      <c r="LSC8" s="105"/>
      <c r="LSD8" s="105"/>
      <c r="LSE8" s="105"/>
      <c r="LSF8" s="105"/>
      <c r="LSG8" s="105"/>
      <c r="LSH8" s="105"/>
      <c r="LSI8" s="105"/>
      <c r="LSJ8" s="105"/>
      <c r="LSK8" s="105"/>
      <c r="LSL8" s="105"/>
      <c r="LSM8" s="105"/>
      <c r="LSN8" s="105"/>
      <c r="LSO8" s="105"/>
      <c r="LSP8" s="105"/>
      <c r="LSQ8" s="105"/>
      <c r="LSR8" s="105"/>
      <c r="LSS8" s="105"/>
      <c r="LST8" s="105"/>
      <c r="LSU8" s="105"/>
      <c r="LSV8" s="105"/>
      <c r="LSW8" s="105"/>
      <c r="LSX8" s="105"/>
      <c r="LSY8" s="105"/>
      <c r="LSZ8" s="105"/>
      <c r="LTA8" s="105"/>
      <c r="LTB8" s="105"/>
      <c r="LTC8" s="105"/>
      <c r="LTD8" s="105"/>
      <c r="LTE8" s="105"/>
      <c r="LTF8" s="105"/>
      <c r="LTG8" s="105"/>
      <c r="LTH8" s="105"/>
      <c r="LTI8" s="105"/>
      <c r="LTJ8" s="105"/>
      <c r="LTK8" s="105"/>
      <c r="LTL8" s="105"/>
      <c r="LTM8" s="105"/>
      <c r="LTN8" s="105"/>
      <c r="LTO8" s="105"/>
      <c r="LTP8" s="105"/>
      <c r="LTQ8" s="105"/>
      <c r="LTR8" s="105"/>
      <c r="LTS8" s="105"/>
      <c r="LTT8" s="105"/>
      <c r="LTU8" s="105"/>
      <c r="LTV8" s="105"/>
      <c r="LTW8" s="105"/>
      <c r="LTX8" s="105"/>
      <c r="LTY8" s="105"/>
      <c r="LTZ8" s="105"/>
      <c r="LUA8" s="105"/>
      <c r="LUB8" s="105"/>
      <c r="LUC8" s="105"/>
      <c r="LUD8" s="105"/>
      <c r="LUE8" s="105"/>
      <c r="LUF8" s="105"/>
      <c r="LUG8" s="105"/>
      <c r="LUH8" s="105"/>
      <c r="LUI8" s="105"/>
      <c r="LUJ8" s="105"/>
      <c r="LUK8" s="105"/>
      <c r="LUL8" s="105"/>
      <c r="LUM8" s="105"/>
      <c r="LUN8" s="105"/>
      <c r="LUO8" s="105"/>
      <c r="LUP8" s="105"/>
      <c r="LUQ8" s="105"/>
      <c r="LUR8" s="105"/>
      <c r="LUS8" s="105"/>
      <c r="LUT8" s="105"/>
      <c r="LUU8" s="105"/>
      <c r="LUV8" s="105"/>
      <c r="LUW8" s="105"/>
      <c r="LUX8" s="105"/>
      <c r="LUY8" s="105"/>
      <c r="LUZ8" s="105"/>
      <c r="LVA8" s="105"/>
      <c r="LVB8" s="105"/>
      <c r="LVC8" s="105"/>
      <c r="LVD8" s="105"/>
      <c r="LVE8" s="105"/>
      <c r="LVF8" s="105"/>
      <c r="LVG8" s="105"/>
      <c r="LVH8" s="105"/>
      <c r="LVI8" s="105"/>
      <c r="LVJ8" s="105"/>
      <c r="LVK8" s="105"/>
      <c r="LVL8" s="105"/>
      <c r="LVM8" s="105"/>
      <c r="LVN8" s="105"/>
      <c r="LVO8" s="105"/>
      <c r="LVP8" s="105"/>
      <c r="LVQ8" s="105"/>
      <c r="LVR8" s="105"/>
      <c r="LVS8" s="105"/>
      <c r="LVT8" s="105"/>
      <c r="LVU8" s="105"/>
      <c r="LVV8" s="105"/>
      <c r="LVW8" s="105"/>
      <c r="LVX8" s="105"/>
      <c r="LVY8" s="105"/>
      <c r="LVZ8" s="105"/>
      <c r="LWA8" s="105"/>
      <c r="LWB8" s="105"/>
      <c r="LWC8" s="105"/>
      <c r="LWD8" s="105"/>
      <c r="LWE8" s="105"/>
      <c r="LWF8" s="105"/>
      <c r="LWG8" s="105"/>
      <c r="LWH8" s="105"/>
      <c r="LWI8" s="105"/>
      <c r="LWJ8" s="105"/>
      <c r="LWK8" s="105"/>
      <c r="LWL8" s="105"/>
      <c r="LWM8" s="105"/>
      <c r="LWN8" s="105"/>
      <c r="LWO8" s="105"/>
      <c r="LWP8" s="105"/>
      <c r="LWQ8" s="105"/>
      <c r="LWR8" s="105"/>
      <c r="LWS8" s="105"/>
      <c r="LWT8" s="105"/>
      <c r="LWU8" s="105"/>
      <c r="LWV8" s="105"/>
      <c r="LWW8" s="105"/>
      <c r="LWX8" s="105"/>
      <c r="LWY8" s="105"/>
      <c r="LWZ8" s="105"/>
      <c r="LXA8" s="105"/>
      <c r="LXB8" s="105"/>
      <c r="LXC8" s="105"/>
      <c r="LXD8" s="105"/>
      <c r="LXE8" s="105"/>
      <c r="LXF8" s="105"/>
      <c r="LXG8" s="105"/>
      <c r="LXH8" s="105"/>
      <c r="LXI8" s="105"/>
      <c r="LXJ8" s="105"/>
      <c r="LXK8" s="105"/>
      <c r="LXL8" s="105"/>
      <c r="LXM8" s="105"/>
      <c r="LXN8" s="105"/>
      <c r="LXO8" s="105"/>
      <c r="LXP8" s="105"/>
      <c r="LXQ8" s="105"/>
      <c r="LXR8" s="105"/>
      <c r="LXS8" s="105"/>
      <c r="LXT8" s="105"/>
      <c r="LXU8" s="105"/>
      <c r="LXV8" s="105"/>
      <c r="LXW8" s="105"/>
      <c r="LXX8" s="105"/>
      <c r="LXY8" s="105"/>
      <c r="LXZ8" s="105"/>
      <c r="LYA8" s="105"/>
      <c r="LYB8" s="105"/>
      <c r="LYC8" s="105"/>
      <c r="LYD8" s="105"/>
      <c r="LYE8" s="105"/>
      <c r="LYF8" s="105"/>
      <c r="LYG8" s="105"/>
      <c r="LYH8" s="105"/>
      <c r="LYI8" s="105"/>
      <c r="LYJ8" s="105"/>
      <c r="LYK8" s="105"/>
      <c r="LYL8" s="105"/>
      <c r="LYM8" s="105"/>
      <c r="LYN8" s="105"/>
      <c r="LYO8" s="105"/>
      <c r="LYP8" s="105"/>
      <c r="LYQ8" s="105"/>
      <c r="LYR8" s="105"/>
      <c r="LYS8" s="105"/>
      <c r="LYT8" s="105"/>
      <c r="LYU8" s="105"/>
      <c r="LYV8" s="105"/>
      <c r="LYW8" s="105"/>
      <c r="LYX8" s="105"/>
      <c r="LYY8" s="105"/>
      <c r="LYZ8" s="105"/>
      <c r="LZA8" s="105"/>
      <c r="LZB8" s="105"/>
      <c r="LZC8" s="105"/>
      <c r="LZD8" s="105"/>
      <c r="LZE8" s="105"/>
      <c r="LZF8" s="105"/>
      <c r="LZG8" s="105"/>
      <c r="LZH8" s="105"/>
      <c r="LZI8" s="105"/>
      <c r="LZJ8" s="105"/>
      <c r="LZK8" s="105"/>
      <c r="LZL8" s="105"/>
      <c r="LZM8" s="105"/>
      <c r="LZN8" s="105"/>
      <c r="LZO8" s="105"/>
      <c r="LZP8" s="105"/>
      <c r="LZQ8" s="105"/>
      <c r="LZR8" s="105"/>
      <c r="LZS8" s="105"/>
      <c r="LZT8" s="105"/>
      <c r="LZU8" s="105"/>
      <c r="LZV8" s="105"/>
      <c r="LZW8" s="105"/>
      <c r="LZX8" s="105"/>
      <c r="LZY8" s="105"/>
      <c r="LZZ8" s="105"/>
      <c r="MAA8" s="105"/>
      <c r="MAB8" s="105"/>
      <c r="MAC8" s="105"/>
      <c r="MAD8" s="105"/>
      <c r="MAE8" s="105"/>
      <c r="MAF8" s="105"/>
      <c r="MAG8" s="105"/>
      <c r="MAH8" s="105"/>
      <c r="MAI8" s="105"/>
      <c r="MAJ8" s="105"/>
      <c r="MAK8" s="105"/>
      <c r="MAL8" s="105"/>
      <c r="MAM8" s="105"/>
      <c r="MAN8" s="105"/>
      <c r="MAO8" s="105"/>
      <c r="MAP8" s="105"/>
      <c r="MAQ8" s="105"/>
      <c r="MAR8" s="105"/>
      <c r="MAS8" s="105"/>
      <c r="MAT8" s="105"/>
      <c r="MAU8" s="105"/>
      <c r="MAV8" s="105"/>
      <c r="MAW8" s="105"/>
      <c r="MAX8" s="105"/>
      <c r="MAY8" s="105"/>
      <c r="MAZ8" s="105"/>
      <c r="MBA8" s="105"/>
      <c r="MBB8" s="105"/>
      <c r="MBC8" s="105"/>
      <c r="MBD8" s="105"/>
      <c r="MBE8" s="105"/>
      <c r="MBF8" s="105"/>
      <c r="MBG8" s="105"/>
      <c r="MBH8" s="105"/>
      <c r="MBI8" s="105"/>
      <c r="MBJ8" s="105"/>
      <c r="MBK8" s="105"/>
      <c r="MBL8" s="105"/>
      <c r="MBM8" s="105"/>
      <c r="MBN8" s="105"/>
      <c r="MBO8" s="105"/>
      <c r="MBP8" s="105"/>
      <c r="MBQ8" s="105"/>
      <c r="MBR8" s="105"/>
      <c r="MBS8" s="105"/>
      <c r="MBT8" s="105"/>
      <c r="MBU8" s="105"/>
      <c r="MBV8" s="105"/>
      <c r="MBW8" s="105"/>
      <c r="MBX8" s="105"/>
      <c r="MBY8" s="105"/>
      <c r="MBZ8" s="105"/>
      <c r="MCA8" s="105"/>
      <c r="MCB8" s="105"/>
      <c r="MCC8" s="105"/>
      <c r="MCD8" s="105"/>
      <c r="MCE8" s="105"/>
      <c r="MCF8" s="105"/>
      <c r="MCG8" s="105"/>
      <c r="MCH8" s="105"/>
      <c r="MCI8" s="105"/>
      <c r="MCJ8" s="105"/>
      <c r="MCK8" s="105"/>
      <c r="MCL8" s="105"/>
      <c r="MCM8" s="105"/>
      <c r="MCN8" s="105"/>
      <c r="MCO8" s="105"/>
      <c r="MCP8" s="105"/>
      <c r="MCQ8" s="105"/>
      <c r="MCR8" s="105"/>
      <c r="MCS8" s="105"/>
      <c r="MCT8" s="105"/>
      <c r="MCU8" s="105"/>
      <c r="MCV8" s="105"/>
      <c r="MCW8" s="105"/>
      <c r="MCX8" s="105"/>
      <c r="MCY8" s="105"/>
      <c r="MCZ8" s="105"/>
      <c r="MDA8" s="105"/>
      <c r="MDB8" s="105"/>
      <c r="MDC8" s="105"/>
      <c r="MDD8" s="105"/>
      <c r="MDE8" s="105"/>
      <c r="MDF8" s="105"/>
      <c r="MDG8" s="105"/>
      <c r="MDH8" s="105"/>
      <c r="MDI8" s="105"/>
      <c r="MDJ8" s="105"/>
      <c r="MDK8" s="105"/>
      <c r="MDL8" s="105"/>
      <c r="MDM8" s="105"/>
      <c r="MDN8" s="105"/>
      <c r="MDO8" s="105"/>
      <c r="MDP8" s="105"/>
      <c r="MDQ8" s="105"/>
      <c r="MDR8" s="105"/>
      <c r="MDS8" s="105"/>
      <c r="MDT8" s="105"/>
      <c r="MDU8" s="105"/>
      <c r="MDV8" s="105"/>
      <c r="MDW8" s="105"/>
      <c r="MDX8" s="105"/>
      <c r="MDY8" s="105"/>
      <c r="MDZ8" s="105"/>
      <c r="MEA8" s="105"/>
      <c r="MEB8" s="105"/>
      <c r="MEC8" s="105"/>
      <c r="MED8" s="105"/>
      <c r="MEE8" s="105"/>
      <c r="MEF8" s="105"/>
      <c r="MEG8" s="105"/>
      <c r="MEH8" s="105"/>
      <c r="MEI8" s="105"/>
      <c r="MEJ8" s="105"/>
      <c r="MEK8" s="105"/>
      <c r="MEL8" s="105"/>
      <c r="MEM8" s="105"/>
      <c r="MEN8" s="105"/>
      <c r="MEO8" s="105"/>
      <c r="MEP8" s="105"/>
      <c r="MEQ8" s="105"/>
      <c r="MER8" s="105"/>
      <c r="MES8" s="105"/>
      <c r="MET8" s="105"/>
      <c r="MEU8" s="105"/>
      <c r="MEV8" s="105"/>
      <c r="MEW8" s="105"/>
      <c r="MEX8" s="105"/>
      <c r="MEY8" s="105"/>
      <c r="MEZ8" s="105"/>
      <c r="MFA8" s="105"/>
      <c r="MFB8" s="105"/>
      <c r="MFC8" s="105"/>
      <c r="MFD8" s="105"/>
      <c r="MFE8" s="105"/>
      <c r="MFF8" s="105"/>
      <c r="MFG8" s="105"/>
      <c r="MFH8" s="105"/>
      <c r="MFI8" s="105"/>
      <c r="MFJ8" s="105"/>
      <c r="MFK8" s="105"/>
      <c r="MFL8" s="105"/>
      <c r="MFM8" s="105"/>
      <c r="MFN8" s="105"/>
      <c r="MFO8" s="105"/>
      <c r="MFP8" s="105"/>
      <c r="MFQ8" s="105"/>
      <c r="MFR8" s="105"/>
      <c r="MFS8" s="105"/>
      <c r="MFT8" s="105"/>
      <c r="MFU8" s="105"/>
      <c r="MFV8" s="105"/>
      <c r="MFW8" s="105"/>
      <c r="MFX8" s="105"/>
      <c r="MFY8" s="105"/>
      <c r="MFZ8" s="105"/>
      <c r="MGA8" s="105"/>
      <c r="MGB8" s="105"/>
      <c r="MGC8" s="105"/>
      <c r="MGD8" s="105"/>
      <c r="MGE8" s="105"/>
      <c r="MGF8" s="105"/>
      <c r="MGG8" s="105"/>
      <c r="MGH8" s="105"/>
      <c r="MGI8" s="105"/>
      <c r="MGJ8" s="105"/>
      <c r="MGK8" s="105"/>
      <c r="MGL8" s="105"/>
      <c r="MGM8" s="105"/>
      <c r="MGN8" s="105"/>
      <c r="MGO8" s="105"/>
      <c r="MGP8" s="105"/>
      <c r="MGQ8" s="105"/>
      <c r="MGR8" s="105"/>
      <c r="MGS8" s="105"/>
      <c r="MGT8" s="105"/>
      <c r="MGU8" s="105"/>
      <c r="MGV8" s="105"/>
      <c r="MGW8" s="105"/>
      <c r="MGX8" s="105"/>
      <c r="MGY8" s="105"/>
      <c r="MGZ8" s="105"/>
      <c r="MHA8" s="105"/>
      <c r="MHB8" s="105"/>
      <c r="MHC8" s="105"/>
      <c r="MHD8" s="105"/>
      <c r="MHE8" s="105"/>
      <c r="MHF8" s="105"/>
      <c r="MHG8" s="105"/>
      <c r="MHH8" s="105"/>
      <c r="MHI8" s="105"/>
      <c r="MHJ8" s="105"/>
      <c r="MHK8" s="105"/>
      <c r="MHL8" s="105"/>
      <c r="MHM8" s="105"/>
      <c r="MHN8" s="105"/>
      <c r="MHO8" s="105"/>
      <c r="MHP8" s="105"/>
      <c r="MHQ8" s="105"/>
      <c r="MHR8" s="105"/>
      <c r="MHS8" s="105"/>
      <c r="MHT8" s="105"/>
      <c r="MHU8" s="105"/>
      <c r="MHV8" s="105"/>
      <c r="MHW8" s="105"/>
      <c r="MHX8" s="105"/>
      <c r="MHY8" s="105"/>
      <c r="MHZ8" s="105"/>
      <c r="MIA8" s="105"/>
      <c r="MIB8" s="105"/>
      <c r="MIC8" s="105"/>
      <c r="MID8" s="105"/>
      <c r="MIE8" s="105"/>
      <c r="MIF8" s="105"/>
      <c r="MIG8" s="105"/>
      <c r="MIH8" s="105"/>
      <c r="MII8" s="105"/>
      <c r="MIJ8" s="105"/>
      <c r="MIK8" s="105"/>
      <c r="MIL8" s="105"/>
      <c r="MIM8" s="105"/>
      <c r="MIN8" s="105"/>
      <c r="MIO8" s="105"/>
      <c r="MIP8" s="105"/>
      <c r="MIQ8" s="105"/>
      <c r="MIR8" s="105"/>
      <c r="MIS8" s="105"/>
      <c r="MIT8" s="105"/>
      <c r="MIU8" s="105"/>
      <c r="MIV8" s="105"/>
      <c r="MIW8" s="105"/>
      <c r="MIX8" s="105"/>
      <c r="MIY8" s="105"/>
      <c r="MIZ8" s="105"/>
      <c r="MJA8" s="105"/>
      <c r="MJB8" s="105"/>
      <c r="MJC8" s="105"/>
      <c r="MJD8" s="105"/>
      <c r="MJE8" s="105"/>
      <c r="MJF8" s="105"/>
      <c r="MJG8" s="105"/>
      <c r="MJH8" s="105"/>
      <c r="MJI8" s="105"/>
      <c r="MJJ8" s="105"/>
      <c r="MJK8" s="105"/>
      <c r="MJL8" s="105"/>
      <c r="MJM8" s="105"/>
      <c r="MJN8" s="105"/>
      <c r="MJO8" s="105"/>
      <c r="MJP8" s="105"/>
      <c r="MJQ8" s="105"/>
      <c r="MJR8" s="105"/>
      <c r="MJS8" s="105"/>
      <c r="MJT8" s="105"/>
      <c r="MJU8" s="105"/>
      <c r="MJV8" s="105"/>
      <c r="MJW8" s="105"/>
      <c r="MJX8" s="105"/>
      <c r="MJY8" s="105"/>
      <c r="MJZ8" s="105"/>
      <c r="MKA8" s="105"/>
      <c r="MKB8" s="105"/>
      <c r="MKC8" s="105"/>
      <c r="MKD8" s="105"/>
      <c r="MKE8" s="105"/>
      <c r="MKF8" s="105"/>
      <c r="MKG8" s="105"/>
      <c r="MKH8" s="105"/>
      <c r="MKI8" s="105"/>
      <c r="MKJ8" s="105"/>
      <c r="MKK8" s="105"/>
      <c r="MKL8" s="105"/>
      <c r="MKM8" s="105"/>
      <c r="MKN8" s="105"/>
      <c r="MKO8" s="105"/>
      <c r="MKP8" s="105"/>
      <c r="MKQ8" s="105"/>
      <c r="MKR8" s="105"/>
      <c r="MKS8" s="105"/>
      <c r="MKT8" s="105"/>
      <c r="MKU8" s="105"/>
      <c r="MKV8" s="105"/>
      <c r="MKW8" s="105"/>
      <c r="MKX8" s="105"/>
      <c r="MKY8" s="105"/>
      <c r="MKZ8" s="105"/>
      <c r="MLA8" s="105"/>
      <c r="MLB8" s="105"/>
      <c r="MLC8" s="105"/>
      <c r="MLD8" s="105"/>
      <c r="MLE8" s="105"/>
      <c r="MLF8" s="105"/>
      <c r="MLG8" s="105"/>
      <c r="MLH8" s="105"/>
      <c r="MLI8" s="105"/>
      <c r="MLJ8" s="105"/>
      <c r="MLK8" s="105"/>
      <c r="MLL8" s="105"/>
      <c r="MLM8" s="105"/>
      <c r="MLN8" s="105"/>
      <c r="MLO8" s="105"/>
      <c r="MLP8" s="105"/>
      <c r="MLQ8" s="105"/>
      <c r="MLR8" s="105"/>
      <c r="MLS8" s="105"/>
      <c r="MLT8" s="105"/>
      <c r="MLU8" s="105"/>
      <c r="MLV8" s="105"/>
      <c r="MLW8" s="105"/>
      <c r="MLX8" s="105"/>
      <c r="MLY8" s="105"/>
      <c r="MLZ8" s="105"/>
      <c r="MMA8" s="105"/>
      <c r="MMB8" s="105"/>
      <c r="MMC8" s="105"/>
      <c r="MMD8" s="105"/>
      <c r="MME8" s="105"/>
      <c r="MMF8" s="105"/>
      <c r="MMG8" s="105"/>
      <c r="MMH8" s="105"/>
      <c r="MMI8" s="105"/>
      <c r="MMJ8" s="105"/>
      <c r="MMK8" s="105"/>
      <c r="MML8" s="105"/>
      <c r="MMM8" s="105"/>
      <c r="MMN8" s="105"/>
      <c r="MMO8" s="105"/>
      <c r="MMP8" s="105"/>
      <c r="MMQ8" s="105"/>
      <c r="MMR8" s="105"/>
      <c r="MMS8" s="105"/>
      <c r="MMT8" s="105"/>
      <c r="MMU8" s="105"/>
      <c r="MMV8" s="105"/>
      <c r="MMW8" s="105"/>
      <c r="MMX8" s="105"/>
      <c r="MMY8" s="105"/>
      <c r="MMZ8" s="105"/>
      <c r="MNA8" s="105"/>
      <c r="MNB8" s="105"/>
      <c r="MNC8" s="105"/>
      <c r="MND8" s="105"/>
      <c r="MNE8" s="105"/>
      <c r="MNF8" s="105"/>
      <c r="MNG8" s="105"/>
      <c r="MNH8" s="105"/>
      <c r="MNI8" s="105"/>
      <c r="MNJ8" s="105"/>
      <c r="MNK8" s="105"/>
      <c r="MNL8" s="105"/>
      <c r="MNM8" s="105"/>
      <c r="MNN8" s="105"/>
      <c r="MNO8" s="105"/>
      <c r="MNP8" s="105"/>
      <c r="MNQ8" s="105"/>
      <c r="MNR8" s="105"/>
      <c r="MNS8" s="105"/>
      <c r="MNT8" s="105"/>
      <c r="MNU8" s="105"/>
      <c r="MNV8" s="105"/>
      <c r="MNW8" s="105"/>
      <c r="MNX8" s="105"/>
      <c r="MNY8" s="105"/>
      <c r="MNZ8" s="105"/>
      <c r="MOA8" s="105"/>
      <c r="MOB8" s="105"/>
      <c r="MOC8" s="105"/>
      <c r="MOD8" s="105"/>
      <c r="MOE8" s="105"/>
      <c r="MOF8" s="105"/>
      <c r="MOG8" s="105"/>
      <c r="MOH8" s="105"/>
      <c r="MOI8" s="105"/>
      <c r="MOJ8" s="105"/>
      <c r="MOK8" s="105"/>
      <c r="MOL8" s="105"/>
      <c r="MOM8" s="105"/>
      <c r="MON8" s="105"/>
      <c r="MOO8" s="105"/>
      <c r="MOP8" s="105"/>
      <c r="MOQ8" s="105"/>
      <c r="MOR8" s="105"/>
      <c r="MOS8" s="105"/>
      <c r="MOT8" s="105"/>
      <c r="MOU8" s="105"/>
      <c r="MOV8" s="105"/>
      <c r="MOW8" s="105"/>
      <c r="MOX8" s="105"/>
      <c r="MOY8" s="105"/>
      <c r="MOZ8" s="105"/>
      <c r="MPA8" s="105"/>
      <c r="MPB8" s="105"/>
      <c r="MPC8" s="105"/>
      <c r="MPD8" s="105"/>
      <c r="MPE8" s="105"/>
      <c r="MPF8" s="105"/>
      <c r="MPG8" s="105"/>
      <c r="MPH8" s="105"/>
      <c r="MPI8" s="105"/>
      <c r="MPJ8" s="105"/>
      <c r="MPK8" s="105"/>
      <c r="MPL8" s="105"/>
      <c r="MPM8" s="105"/>
      <c r="MPN8" s="105"/>
      <c r="MPO8" s="105"/>
      <c r="MPP8" s="105"/>
      <c r="MPQ8" s="105"/>
      <c r="MPR8" s="105"/>
      <c r="MPS8" s="105"/>
      <c r="MPT8" s="105"/>
      <c r="MPU8" s="105"/>
      <c r="MPV8" s="105"/>
      <c r="MPW8" s="105"/>
      <c r="MPX8" s="105"/>
      <c r="MPY8" s="105"/>
      <c r="MPZ8" s="105"/>
      <c r="MQA8" s="105"/>
      <c r="MQB8" s="105"/>
      <c r="MQC8" s="105"/>
      <c r="MQD8" s="105"/>
      <c r="MQE8" s="105"/>
      <c r="MQF8" s="105"/>
      <c r="MQG8" s="105"/>
      <c r="MQH8" s="105"/>
      <c r="MQI8" s="105"/>
      <c r="MQJ8" s="105"/>
      <c r="MQK8" s="105"/>
      <c r="MQL8" s="105"/>
      <c r="MQM8" s="105"/>
      <c r="MQN8" s="105"/>
      <c r="MQO8" s="105"/>
      <c r="MQP8" s="105"/>
      <c r="MQQ8" s="105"/>
      <c r="MQR8" s="105"/>
      <c r="MQS8" s="105"/>
      <c r="MQT8" s="105"/>
      <c r="MQU8" s="105"/>
      <c r="MQV8" s="105"/>
      <c r="MQW8" s="105"/>
      <c r="MQX8" s="105"/>
      <c r="MQY8" s="105"/>
      <c r="MQZ8" s="105"/>
      <c r="MRA8" s="105"/>
      <c r="MRB8" s="105"/>
      <c r="MRC8" s="105"/>
      <c r="MRD8" s="105"/>
      <c r="MRE8" s="105"/>
      <c r="MRF8" s="105"/>
      <c r="MRG8" s="105"/>
      <c r="MRH8" s="105"/>
      <c r="MRI8" s="105"/>
      <c r="MRJ8" s="105"/>
      <c r="MRK8" s="105"/>
      <c r="MRL8" s="105"/>
      <c r="MRM8" s="105"/>
      <c r="MRN8" s="105"/>
      <c r="MRO8" s="105"/>
      <c r="MRP8" s="105"/>
      <c r="MRQ8" s="105"/>
      <c r="MRR8" s="105"/>
      <c r="MRS8" s="105"/>
      <c r="MRT8" s="105"/>
      <c r="MRU8" s="105"/>
      <c r="MRV8" s="105"/>
      <c r="MRW8" s="105"/>
      <c r="MRX8" s="105"/>
      <c r="MRY8" s="105"/>
      <c r="MRZ8" s="105"/>
      <c r="MSA8" s="105"/>
      <c r="MSB8" s="105"/>
      <c r="MSC8" s="105"/>
      <c r="MSD8" s="105"/>
      <c r="MSE8" s="105"/>
      <c r="MSF8" s="105"/>
      <c r="MSG8" s="105"/>
      <c r="MSH8" s="105"/>
      <c r="MSI8" s="105"/>
      <c r="MSJ8" s="105"/>
      <c r="MSK8" s="105"/>
      <c r="MSL8" s="105"/>
      <c r="MSM8" s="105"/>
      <c r="MSN8" s="105"/>
      <c r="MSO8" s="105"/>
      <c r="MSP8" s="105"/>
      <c r="MSQ8" s="105"/>
      <c r="MSR8" s="105"/>
      <c r="MSS8" s="105"/>
      <c r="MST8" s="105"/>
      <c r="MSU8" s="105"/>
      <c r="MSV8" s="105"/>
      <c r="MSW8" s="105"/>
      <c r="MSX8" s="105"/>
      <c r="MSY8" s="105"/>
      <c r="MSZ8" s="105"/>
      <c r="MTA8" s="105"/>
      <c r="MTB8" s="105"/>
      <c r="MTC8" s="105"/>
      <c r="MTD8" s="105"/>
      <c r="MTE8" s="105"/>
      <c r="MTF8" s="105"/>
      <c r="MTG8" s="105"/>
      <c r="MTH8" s="105"/>
      <c r="MTI8" s="105"/>
      <c r="MTJ8" s="105"/>
      <c r="MTK8" s="105"/>
      <c r="MTL8" s="105"/>
      <c r="MTM8" s="105"/>
      <c r="MTN8" s="105"/>
      <c r="MTO8" s="105"/>
      <c r="MTP8" s="105"/>
      <c r="MTQ8" s="105"/>
      <c r="MTR8" s="105"/>
      <c r="MTS8" s="105"/>
      <c r="MTT8" s="105"/>
      <c r="MTU8" s="105"/>
      <c r="MTV8" s="105"/>
      <c r="MTW8" s="105"/>
      <c r="MTX8" s="105"/>
      <c r="MTY8" s="105"/>
      <c r="MTZ8" s="105"/>
      <c r="MUA8" s="105"/>
      <c r="MUB8" s="105"/>
      <c r="MUC8" s="105"/>
      <c r="MUD8" s="105"/>
      <c r="MUE8" s="105"/>
      <c r="MUF8" s="105"/>
      <c r="MUG8" s="105"/>
      <c r="MUH8" s="105"/>
      <c r="MUI8" s="105"/>
      <c r="MUJ8" s="105"/>
      <c r="MUK8" s="105"/>
      <c r="MUL8" s="105"/>
      <c r="MUM8" s="105"/>
      <c r="MUN8" s="105"/>
      <c r="MUO8" s="105"/>
      <c r="MUP8" s="105"/>
      <c r="MUQ8" s="105"/>
      <c r="MUR8" s="105"/>
      <c r="MUS8" s="105"/>
      <c r="MUT8" s="105"/>
      <c r="MUU8" s="105"/>
      <c r="MUV8" s="105"/>
      <c r="MUW8" s="105"/>
      <c r="MUX8" s="105"/>
      <c r="MUY8" s="105"/>
      <c r="MUZ8" s="105"/>
      <c r="MVA8" s="105"/>
      <c r="MVB8" s="105"/>
      <c r="MVC8" s="105"/>
      <c r="MVD8" s="105"/>
      <c r="MVE8" s="105"/>
      <c r="MVF8" s="105"/>
      <c r="MVG8" s="105"/>
      <c r="MVH8" s="105"/>
      <c r="MVI8" s="105"/>
      <c r="MVJ8" s="105"/>
      <c r="MVK8" s="105"/>
      <c r="MVL8" s="105"/>
      <c r="MVM8" s="105"/>
      <c r="MVN8" s="105"/>
      <c r="MVO8" s="105"/>
      <c r="MVP8" s="105"/>
      <c r="MVQ8" s="105"/>
      <c r="MVR8" s="105"/>
      <c r="MVS8" s="105"/>
      <c r="MVT8" s="105"/>
      <c r="MVU8" s="105"/>
      <c r="MVV8" s="105"/>
      <c r="MVW8" s="105"/>
      <c r="MVX8" s="105"/>
      <c r="MVY8" s="105"/>
      <c r="MVZ8" s="105"/>
      <c r="MWA8" s="105"/>
      <c r="MWB8" s="105"/>
      <c r="MWC8" s="105"/>
      <c r="MWD8" s="105"/>
      <c r="MWE8" s="105"/>
      <c r="MWF8" s="105"/>
      <c r="MWG8" s="105"/>
      <c r="MWH8" s="105"/>
      <c r="MWI8" s="105"/>
      <c r="MWJ8" s="105"/>
      <c r="MWK8" s="105"/>
      <c r="MWL8" s="105"/>
      <c r="MWM8" s="105"/>
      <c r="MWN8" s="105"/>
      <c r="MWO8" s="105"/>
      <c r="MWP8" s="105"/>
      <c r="MWQ8" s="105"/>
      <c r="MWR8" s="105"/>
      <c r="MWS8" s="105"/>
      <c r="MWT8" s="105"/>
      <c r="MWU8" s="105"/>
      <c r="MWV8" s="105"/>
      <c r="MWW8" s="105"/>
      <c r="MWX8" s="105"/>
      <c r="MWY8" s="105"/>
      <c r="MWZ8" s="105"/>
      <c r="MXA8" s="105"/>
      <c r="MXB8" s="105"/>
      <c r="MXC8" s="105"/>
      <c r="MXD8" s="105"/>
      <c r="MXE8" s="105"/>
      <c r="MXF8" s="105"/>
      <c r="MXG8" s="105"/>
      <c r="MXH8" s="105"/>
      <c r="MXI8" s="105"/>
      <c r="MXJ8" s="105"/>
      <c r="MXK8" s="105"/>
      <c r="MXL8" s="105"/>
      <c r="MXM8" s="105"/>
      <c r="MXN8" s="105"/>
      <c r="MXO8" s="105"/>
      <c r="MXP8" s="105"/>
      <c r="MXQ8" s="105"/>
      <c r="MXR8" s="105"/>
      <c r="MXS8" s="105"/>
      <c r="MXT8" s="105"/>
      <c r="MXU8" s="105"/>
      <c r="MXV8" s="105"/>
      <c r="MXW8" s="105"/>
      <c r="MXX8" s="105"/>
      <c r="MXY8" s="105"/>
      <c r="MXZ8" s="105"/>
      <c r="MYA8" s="105"/>
      <c r="MYB8" s="105"/>
      <c r="MYC8" s="105"/>
      <c r="MYD8" s="105"/>
      <c r="MYE8" s="105"/>
      <c r="MYF8" s="105"/>
      <c r="MYG8" s="105"/>
      <c r="MYH8" s="105"/>
      <c r="MYI8" s="105"/>
      <c r="MYJ8" s="105"/>
      <c r="MYK8" s="105"/>
      <c r="MYL8" s="105"/>
      <c r="MYM8" s="105"/>
      <c r="MYN8" s="105"/>
      <c r="MYO8" s="105"/>
      <c r="MYP8" s="105"/>
      <c r="MYQ8" s="105"/>
      <c r="MYR8" s="105"/>
      <c r="MYS8" s="105"/>
      <c r="MYT8" s="105"/>
      <c r="MYU8" s="105"/>
      <c r="MYV8" s="105"/>
      <c r="MYW8" s="105"/>
      <c r="MYX8" s="105"/>
      <c r="MYY8" s="105"/>
      <c r="MYZ8" s="105"/>
      <c r="MZA8" s="105"/>
      <c r="MZB8" s="105"/>
      <c r="MZC8" s="105"/>
      <c r="MZD8" s="105"/>
      <c r="MZE8" s="105"/>
      <c r="MZF8" s="105"/>
      <c r="MZG8" s="105"/>
      <c r="MZH8" s="105"/>
      <c r="MZI8" s="105"/>
      <c r="MZJ8" s="105"/>
      <c r="MZK8" s="105"/>
      <c r="MZL8" s="105"/>
      <c r="MZM8" s="105"/>
      <c r="MZN8" s="105"/>
      <c r="MZO8" s="105"/>
      <c r="MZP8" s="105"/>
      <c r="MZQ8" s="105"/>
      <c r="MZR8" s="105"/>
      <c r="MZS8" s="105"/>
      <c r="MZT8" s="105"/>
      <c r="MZU8" s="105"/>
      <c r="MZV8" s="105"/>
      <c r="MZW8" s="105"/>
      <c r="MZX8" s="105"/>
      <c r="MZY8" s="105"/>
      <c r="MZZ8" s="105"/>
      <c r="NAA8" s="105"/>
      <c r="NAB8" s="105"/>
      <c r="NAC8" s="105"/>
      <c r="NAD8" s="105"/>
      <c r="NAE8" s="105"/>
      <c r="NAF8" s="105"/>
      <c r="NAG8" s="105"/>
      <c r="NAH8" s="105"/>
      <c r="NAI8" s="105"/>
      <c r="NAJ8" s="105"/>
      <c r="NAK8" s="105"/>
      <c r="NAL8" s="105"/>
      <c r="NAM8" s="105"/>
      <c r="NAN8" s="105"/>
      <c r="NAO8" s="105"/>
      <c r="NAP8" s="105"/>
      <c r="NAQ8" s="105"/>
      <c r="NAR8" s="105"/>
      <c r="NAS8" s="105"/>
      <c r="NAT8" s="105"/>
      <c r="NAU8" s="105"/>
      <c r="NAV8" s="105"/>
      <c r="NAW8" s="105"/>
      <c r="NAX8" s="105"/>
      <c r="NAY8" s="105"/>
      <c r="NAZ8" s="105"/>
      <c r="NBA8" s="105"/>
      <c r="NBB8" s="105"/>
      <c r="NBC8" s="105"/>
      <c r="NBD8" s="105"/>
      <c r="NBE8" s="105"/>
      <c r="NBF8" s="105"/>
      <c r="NBG8" s="105"/>
      <c r="NBH8" s="105"/>
      <c r="NBI8" s="105"/>
      <c r="NBJ8" s="105"/>
      <c r="NBK8" s="105"/>
      <c r="NBL8" s="105"/>
      <c r="NBM8" s="105"/>
      <c r="NBN8" s="105"/>
      <c r="NBO8" s="105"/>
      <c r="NBP8" s="105"/>
      <c r="NBQ8" s="105"/>
      <c r="NBR8" s="105"/>
      <c r="NBS8" s="105"/>
      <c r="NBT8" s="105"/>
      <c r="NBU8" s="105"/>
      <c r="NBV8" s="105"/>
      <c r="NBW8" s="105"/>
      <c r="NBX8" s="105"/>
      <c r="NBY8" s="105"/>
      <c r="NBZ8" s="105"/>
      <c r="NCA8" s="105"/>
      <c r="NCB8" s="105"/>
      <c r="NCC8" s="105"/>
      <c r="NCD8" s="105"/>
      <c r="NCE8" s="105"/>
      <c r="NCF8" s="105"/>
      <c r="NCG8" s="105"/>
      <c r="NCH8" s="105"/>
      <c r="NCI8" s="105"/>
      <c r="NCJ8" s="105"/>
      <c r="NCK8" s="105"/>
      <c r="NCL8" s="105"/>
      <c r="NCM8" s="105"/>
      <c r="NCN8" s="105"/>
      <c r="NCO8" s="105"/>
      <c r="NCP8" s="105"/>
      <c r="NCQ8" s="105"/>
      <c r="NCR8" s="105"/>
      <c r="NCS8" s="105"/>
      <c r="NCT8" s="105"/>
      <c r="NCU8" s="105"/>
      <c r="NCV8" s="105"/>
      <c r="NCW8" s="105"/>
      <c r="NCX8" s="105"/>
      <c r="NCY8" s="105"/>
      <c r="NCZ8" s="105"/>
      <c r="NDA8" s="105"/>
      <c r="NDB8" s="105"/>
      <c r="NDC8" s="105"/>
      <c r="NDD8" s="105"/>
      <c r="NDE8" s="105"/>
      <c r="NDF8" s="105"/>
      <c r="NDG8" s="105"/>
      <c r="NDH8" s="105"/>
      <c r="NDI8" s="105"/>
      <c r="NDJ8" s="105"/>
      <c r="NDK8" s="105"/>
      <c r="NDL8" s="105"/>
      <c r="NDM8" s="105"/>
      <c r="NDN8" s="105"/>
      <c r="NDO8" s="105"/>
      <c r="NDP8" s="105"/>
      <c r="NDQ8" s="105"/>
      <c r="NDR8" s="105"/>
      <c r="NDS8" s="105"/>
      <c r="NDT8" s="105"/>
      <c r="NDU8" s="105"/>
      <c r="NDV8" s="105"/>
      <c r="NDW8" s="105"/>
      <c r="NDX8" s="105"/>
      <c r="NDY8" s="105"/>
      <c r="NDZ8" s="105"/>
      <c r="NEA8" s="105"/>
      <c r="NEB8" s="105"/>
      <c r="NEC8" s="105"/>
      <c r="NED8" s="105"/>
      <c r="NEE8" s="105"/>
      <c r="NEF8" s="105"/>
      <c r="NEG8" s="105"/>
      <c r="NEH8" s="105"/>
      <c r="NEI8" s="105"/>
      <c r="NEJ8" s="105"/>
      <c r="NEK8" s="105"/>
      <c r="NEL8" s="105"/>
      <c r="NEM8" s="105"/>
      <c r="NEN8" s="105"/>
      <c r="NEO8" s="105"/>
      <c r="NEP8" s="105"/>
      <c r="NEQ8" s="105"/>
      <c r="NER8" s="105"/>
      <c r="NES8" s="105"/>
      <c r="NET8" s="105"/>
      <c r="NEU8" s="105"/>
      <c r="NEV8" s="105"/>
      <c r="NEW8" s="105"/>
      <c r="NEX8" s="105"/>
      <c r="NEY8" s="105"/>
      <c r="NEZ8" s="105"/>
      <c r="NFA8" s="105"/>
      <c r="NFB8" s="105"/>
      <c r="NFC8" s="105"/>
      <c r="NFD8" s="105"/>
      <c r="NFE8" s="105"/>
      <c r="NFF8" s="105"/>
      <c r="NFG8" s="105"/>
      <c r="NFH8" s="105"/>
      <c r="NFI8" s="105"/>
      <c r="NFJ8" s="105"/>
      <c r="NFK8" s="105"/>
      <c r="NFL8" s="105"/>
      <c r="NFM8" s="105"/>
      <c r="NFN8" s="105"/>
      <c r="NFO8" s="105"/>
      <c r="NFP8" s="105"/>
      <c r="NFQ8" s="105"/>
      <c r="NFR8" s="105"/>
      <c r="NFS8" s="105"/>
      <c r="NFT8" s="105"/>
      <c r="NFU8" s="105"/>
      <c r="NFV8" s="105"/>
      <c r="NFW8" s="105"/>
      <c r="NFX8" s="105"/>
      <c r="NFY8" s="105"/>
      <c r="NFZ8" s="105"/>
      <c r="NGA8" s="105"/>
      <c r="NGB8" s="105"/>
      <c r="NGC8" s="105"/>
      <c r="NGD8" s="105"/>
      <c r="NGE8" s="105"/>
      <c r="NGF8" s="105"/>
      <c r="NGG8" s="105"/>
      <c r="NGH8" s="105"/>
      <c r="NGI8" s="105"/>
      <c r="NGJ8" s="105"/>
      <c r="NGK8" s="105"/>
      <c r="NGL8" s="105"/>
      <c r="NGM8" s="105"/>
      <c r="NGN8" s="105"/>
      <c r="NGO8" s="105"/>
      <c r="NGP8" s="105"/>
      <c r="NGQ8" s="105"/>
      <c r="NGR8" s="105"/>
      <c r="NGS8" s="105"/>
      <c r="NGT8" s="105"/>
      <c r="NGU8" s="105"/>
      <c r="NGV8" s="105"/>
      <c r="NGW8" s="105"/>
      <c r="NGX8" s="105"/>
      <c r="NGY8" s="105"/>
      <c r="NGZ8" s="105"/>
      <c r="NHA8" s="105"/>
      <c r="NHB8" s="105"/>
      <c r="NHC8" s="105"/>
      <c r="NHD8" s="105"/>
      <c r="NHE8" s="105"/>
      <c r="NHF8" s="105"/>
      <c r="NHG8" s="105"/>
      <c r="NHH8" s="105"/>
      <c r="NHI8" s="105"/>
      <c r="NHJ8" s="105"/>
      <c r="NHK8" s="105"/>
      <c r="NHL8" s="105"/>
      <c r="NHM8" s="105"/>
      <c r="NHN8" s="105"/>
      <c r="NHO8" s="105"/>
      <c r="NHP8" s="105"/>
      <c r="NHQ8" s="105"/>
      <c r="NHR8" s="105"/>
      <c r="NHS8" s="105"/>
      <c r="NHT8" s="105"/>
      <c r="NHU8" s="105"/>
      <c r="NHV8" s="105"/>
      <c r="NHW8" s="105"/>
      <c r="NHX8" s="105"/>
      <c r="NHY8" s="105"/>
      <c r="NHZ8" s="105"/>
      <c r="NIA8" s="105"/>
      <c r="NIB8" s="105"/>
      <c r="NIC8" s="105"/>
      <c r="NID8" s="105"/>
      <c r="NIE8" s="105"/>
      <c r="NIF8" s="105"/>
      <c r="NIG8" s="105"/>
      <c r="NIH8" s="105"/>
      <c r="NII8" s="105"/>
      <c r="NIJ8" s="105"/>
      <c r="NIK8" s="105"/>
      <c r="NIL8" s="105"/>
      <c r="NIM8" s="105"/>
      <c r="NIN8" s="105"/>
      <c r="NIO8" s="105"/>
      <c r="NIP8" s="105"/>
      <c r="NIQ8" s="105"/>
      <c r="NIR8" s="105"/>
      <c r="NIS8" s="105"/>
      <c r="NIT8" s="105"/>
      <c r="NIU8" s="105"/>
      <c r="NIV8" s="105"/>
      <c r="NIW8" s="105"/>
      <c r="NIX8" s="105"/>
      <c r="NIY8" s="105"/>
      <c r="NIZ8" s="105"/>
      <c r="NJA8" s="105"/>
      <c r="NJB8" s="105"/>
      <c r="NJC8" s="105"/>
      <c r="NJD8" s="105"/>
      <c r="NJE8" s="105"/>
      <c r="NJF8" s="105"/>
      <c r="NJG8" s="105"/>
      <c r="NJH8" s="105"/>
      <c r="NJI8" s="105"/>
      <c r="NJJ8" s="105"/>
      <c r="NJK8" s="105"/>
      <c r="NJL8" s="105"/>
      <c r="NJM8" s="105"/>
      <c r="NJN8" s="105"/>
      <c r="NJO8" s="105"/>
      <c r="NJP8" s="105"/>
      <c r="NJQ8" s="105"/>
      <c r="NJR8" s="105"/>
      <c r="NJS8" s="105"/>
      <c r="NJT8" s="105"/>
      <c r="NJU8" s="105"/>
      <c r="NJV8" s="105"/>
      <c r="NJW8" s="105"/>
      <c r="NJX8" s="105"/>
      <c r="NJY8" s="105"/>
      <c r="NJZ8" s="105"/>
      <c r="NKA8" s="105"/>
      <c r="NKB8" s="105"/>
      <c r="NKC8" s="105"/>
      <c r="NKD8" s="105"/>
      <c r="NKE8" s="105"/>
      <c r="NKF8" s="105"/>
      <c r="NKG8" s="105"/>
      <c r="NKH8" s="105"/>
      <c r="NKI8" s="105"/>
      <c r="NKJ8" s="105"/>
      <c r="NKK8" s="105"/>
      <c r="NKL8" s="105"/>
      <c r="NKM8" s="105"/>
      <c r="NKN8" s="105"/>
      <c r="NKO8" s="105"/>
      <c r="NKP8" s="105"/>
      <c r="NKQ8" s="105"/>
      <c r="NKR8" s="105"/>
      <c r="NKS8" s="105"/>
      <c r="NKT8" s="105"/>
      <c r="NKU8" s="105"/>
      <c r="NKV8" s="105"/>
      <c r="NKW8" s="105"/>
      <c r="NKX8" s="105"/>
      <c r="NKY8" s="105"/>
      <c r="NKZ8" s="105"/>
      <c r="NLA8" s="105"/>
      <c r="NLB8" s="105"/>
      <c r="NLC8" s="105"/>
      <c r="NLD8" s="105"/>
      <c r="NLE8" s="105"/>
      <c r="NLF8" s="105"/>
      <c r="NLG8" s="105"/>
      <c r="NLH8" s="105"/>
      <c r="NLI8" s="105"/>
      <c r="NLJ8" s="105"/>
      <c r="NLK8" s="105"/>
      <c r="NLL8" s="105"/>
      <c r="NLM8" s="105"/>
      <c r="NLN8" s="105"/>
      <c r="NLO8" s="105"/>
      <c r="NLP8" s="105"/>
      <c r="NLQ8" s="105"/>
      <c r="NLR8" s="105"/>
      <c r="NLS8" s="105"/>
      <c r="NLT8" s="105"/>
      <c r="NLU8" s="105"/>
      <c r="NLV8" s="105"/>
      <c r="NLW8" s="105"/>
      <c r="NLX8" s="105"/>
      <c r="NLY8" s="105"/>
      <c r="NLZ8" s="105"/>
      <c r="NMA8" s="105"/>
      <c r="NMB8" s="105"/>
      <c r="NMC8" s="105"/>
      <c r="NMD8" s="105"/>
      <c r="NME8" s="105"/>
      <c r="NMF8" s="105"/>
      <c r="NMG8" s="105"/>
      <c r="NMH8" s="105"/>
      <c r="NMI8" s="105"/>
      <c r="NMJ8" s="105"/>
      <c r="NMK8" s="105"/>
      <c r="NML8" s="105"/>
      <c r="NMM8" s="105"/>
      <c r="NMN8" s="105"/>
      <c r="NMO8" s="105"/>
      <c r="NMP8" s="105"/>
      <c r="NMQ8" s="105"/>
      <c r="NMR8" s="105"/>
      <c r="NMS8" s="105"/>
      <c r="NMT8" s="105"/>
      <c r="NMU8" s="105"/>
      <c r="NMV8" s="105"/>
      <c r="NMW8" s="105"/>
      <c r="NMX8" s="105"/>
      <c r="NMY8" s="105"/>
      <c r="NMZ8" s="105"/>
      <c r="NNA8" s="105"/>
      <c r="NNB8" s="105"/>
      <c r="NNC8" s="105"/>
      <c r="NND8" s="105"/>
      <c r="NNE8" s="105"/>
      <c r="NNF8" s="105"/>
      <c r="NNG8" s="105"/>
      <c r="NNH8" s="105"/>
      <c r="NNI8" s="105"/>
      <c r="NNJ8" s="105"/>
      <c r="NNK8" s="105"/>
      <c r="NNL8" s="105"/>
      <c r="NNM8" s="105"/>
      <c r="NNN8" s="105"/>
      <c r="NNO8" s="105"/>
      <c r="NNP8" s="105"/>
      <c r="NNQ8" s="105"/>
      <c r="NNR8" s="105"/>
      <c r="NNS8" s="105"/>
      <c r="NNT8" s="105"/>
      <c r="NNU8" s="105"/>
      <c r="NNV8" s="105"/>
      <c r="NNW8" s="105"/>
      <c r="NNX8" s="105"/>
      <c r="NNY8" s="105"/>
      <c r="NNZ8" s="105"/>
      <c r="NOA8" s="105"/>
      <c r="NOB8" s="105"/>
      <c r="NOC8" s="105"/>
      <c r="NOD8" s="105"/>
      <c r="NOE8" s="105"/>
      <c r="NOF8" s="105"/>
      <c r="NOG8" s="105"/>
      <c r="NOH8" s="105"/>
      <c r="NOI8" s="105"/>
      <c r="NOJ8" s="105"/>
      <c r="NOK8" s="105"/>
      <c r="NOL8" s="105"/>
      <c r="NOM8" s="105"/>
      <c r="NON8" s="105"/>
      <c r="NOO8" s="105"/>
      <c r="NOP8" s="105"/>
      <c r="NOQ8" s="105"/>
      <c r="NOR8" s="105"/>
      <c r="NOS8" s="105"/>
      <c r="NOT8" s="105"/>
      <c r="NOU8" s="105"/>
      <c r="NOV8" s="105"/>
      <c r="NOW8" s="105"/>
      <c r="NOX8" s="105"/>
      <c r="NOY8" s="105"/>
      <c r="NOZ8" s="105"/>
      <c r="NPA8" s="105"/>
      <c r="NPB8" s="105"/>
      <c r="NPC8" s="105"/>
      <c r="NPD8" s="105"/>
      <c r="NPE8" s="105"/>
      <c r="NPF8" s="105"/>
      <c r="NPG8" s="105"/>
      <c r="NPH8" s="105"/>
      <c r="NPI8" s="105"/>
      <c r="NPJ8" s="105"/>
      <c r="NPK8" s="105"/>
      <c r="NPL8" s="105"/>
      <c r="NPM8" s="105"/>
      <c r="NPN8" s="105"/>
      <c r="NPO8" s="105"/>
      <c r="NPP8" s="105"/>
      <c r="NPQ8" s="105"/>
      <c r="NPR8" s="105"/>
      <c r="NPS8" s="105"/>
      <c r="NPT8" s="105"/>
      <c r="NPU8" s="105"/>
      <c r="NPV8" s="105"/>
      <c r="NPW8" s="105"/>
      <c r="NPX8" s="105"/>
      <c r="NPY8" s="105"/>
      <c r="NPZ8" s="105"/>
      <c r="NQA8" s="105"/>
      <c r="NQB8" s="105"/>
      <c r="NQC8" s="105"/>
      <c r="NQD8" s="105"/>
      <c r="NQE8" s="105"/>
      <c r="NQF8" s="105"/>
      <c r="NQG8" s="105"/>
      <c r="NQH8" s="105"/>
      <c r="NQI8" s="105"/>
      <c r="NQJ8" s="105"/>
      <c r="NQK8" s="105"/>
      <c r="NQL8" s="105"/>
      <c r="NQM8" s="105"/>
      <c r="NQN8" s="105"/>
      <c r="NQO8" s="105"/>
      <c r="NQP8" s="105"/>
      <c r="NQQ8" s="105"/>
      <c r="NQR8" s="105"/>
      <c r="NQS8" s="105"/>
      <c r="NQT8" s="105"/>
      <c r="NQU8" s="105"/>
      <c r="NQV8" s="105"/>
      <c r="NQW8" s="105"/>
      <c r="NQX8" s="105"/>
      <c r="NQY8" s="105"/>
      <c r="NQZ8" s="105"/>
      <c r="NRA8" s="105"/>
      <c r="NRB8" s="105"/>
      <c r="NRC8" s="105"/>
      <c r="NRD8" s="105"/>
      <c r="NRE8" s="105"/>
      <c r="NRF8" s="105"/>
      <c r="NRG8" s="105"/>
      <c r="NRH8" s="105"/>
      <c r="NRI8" s="105"/>
      <c r="NRJ8" s="105"/>
      <c r="NRK8" s="105"/>
      <c r="NRL8" s="105"/>
      <c r="NRM8" s="105"/>
      <c r="NRN8" s="105"/>
      <c r="NRO8" s="105"/>
      <c r="NRP8" s="105"/>
      <c r="NRQ8" s="105"/>
      <c r="NRR8" s="105"/>
      <c r="NRS8" s="105"/>
      <c r="NRT8" s="105"/>
      <c r="NRU8" s="105"/>
      <c r="NRV8" s="105"/>
      <c r="NRW8" s="105"/>
      <c r="NRX8" s="105"/>
      <c r="NRY8" s="105"/>
      <c r="NRZ8" s="105"/>
      <c r="NSA8" s="105"/>
      <c r="NSB8" s="105"/>
      <c r="NSC8" s="105"/>
      <c r="NSD8" s="105"/>
      <c r="NSE8" s="105"/>
      <c r="NSF8" s="105"/>
      <c r="NSG8" s="105"/>
      <c r="NSH8" s="105"/>
      <c r="NSI8" s="105"/>
      <c r="NSJ8" s="105"/>
      <c r="NSK8" s="105"/>
      <c r="NSL8" s="105"/>
      <c r="NSM8" s="105"/>
      <c r="NSN8" s="105"/>
      <c r="NSO8" s="105"/>
      <c r="NSP8" s="105"/>
      <c r="NSQ8" s="105"/>
      <c r="NSR8" s="105"/>
      <c r="NSS8" s="105"/>
      <c r="NST8" s="105"/>
      <c r="NSU8" s="105"/>
      <c r="NSV8" s="105"/>
      <c r="NSW8" s="105"/>
      <c r="NSX8" s="105"/>
      <c r="NSY8" s="105"/>
      <c r="NSZ8" s="105"/>
      <c r="NTA8" s="105"/>
      <c r="NTB8" s="105"/>
      <c r="NTC8" s="105"/>
      <c r="NTD8" s="105"/>
      <c r="NTE8" s="105"/>
      <c r="NTF8" s="105"/>
      <c r="NTG8" s="105"/>
      <c r="NTH8" s="105"/>
      <c r="NTI8" s="105"/>
      <c r="NTJ8" s="105"/>
      <c r="NTK8" s="105"/>
      <c r="NTL8" s="105"/>
      <c r="NTM8" s="105"/>
      <c r="NTN8" s="105"/>
      <c r="NTO8" s="105"/>
      <c r="NTP8" s="105"/>
      <c r="NTQ8" s="105"/>
      <c r="NTR8" s="105"/>
      <c r="NTS8" s="105"/>
      <c r="NTT8" s="105"/>
      <c r="NTU8" s="105"/>
      <c r="NTV8" s="105"/>
      <c r="NTW8" s="105"/>
      <c r="NTX8" s="105"/>
      <c r="NTY8" s="105"/>
      <c r="NTZ8" s="105"/>
      <c r="NUA8" s="105"/>
      <c r="NUB8" s="105"/>
      <c r="NUC8" s="105"/>
      <c r="NUD8" s="105"/>
      <c r="NUE8" s="105"/>
      <c r="NUF8" s="105"/>
      <c r="NUG8" s="105"/>
      <c r="NUH8" s="105"/>
      <c r="NUI8" s="105"/>
      <c r="NUJ8" s="105"/>
      <c r="NUK8" s="105"/>
      <c r="NUL8" s="105"/>
      <c r="NUM8" s="105"/>
      <c r="NUN8" s="105"/>
      <c r="NUO8" s="105"/>
      <c r="NUP8" s="105"/>
      <c r="NUQ8" s="105"/>
      <c r="NUR8" s="105"/>
      <c r="NUS8" s="105"/>
      <c r="NUT8" s="105"/>
      <c r="NUU8" s="105"/>
      <c r="NUV8" s="105"/>
      <c r="NUW8" s="105"/>
      <c r="NUX8" s="105"/>
      <c r="NUY8" s="105"/>
      <c r="NUZ8" s="105"/>
      <c r="NVA8" s="105"/>
      <c r="NVB8" s="105"/>
      <c r="NVC8" s="105"/>
      <c r="NVD8" s="105"/>
      <c r="NVE8" s="105"/>
      <c r="NVF8" s="105"/>
      <c r="NVG8" s="105"/>
      <c r="NVH8" s="105"/>
      <c r="NVI8" s="105"/>
      <c r="NVJ8" s="105"/>
      <c r="NVK8" s="105"/>
      <c r="NVL8" s="105"/>
      <c r="NVM8" s="105"/>
      <c r="NVN8" s="105"/>
      <c r="NVO8" s="105"/>
      <c r="NVP8" s="105"/>
      <c r="NVQ8" s="105"/>
      <c r="NVR8" s="105"/>
      <c r="NVS8" s="105"/>
      <c r="NVT8" s="105"/>
      <c r="NVU8" s="105"/>
      <c r="NVV8" s="105"/>
      <c r="NVW8" s="105"/>
      <c r="NVX8" s="105"/>
      <c r="NVY8" s="105"/>
      <c r="NVZ8" s="105"/>
      <c r="NWA8" s="105"/>
      <c r="NWB8" s="105"/>
      <c r="NWC8" s="105"/>
      <c r="NWD8" s="105"/>
      <c r="NWE8" s="105"/>
      <c r="NWF8" s="105"/>
      <c r="NWG8" s="105"/>
      <c r="NWH8" s="105"/>
      <c r="NWI8" s="105"/>
      <c r="NWJ8" s="105"/>
      <c r="NWK8" s="105"/>
      <c r="NWL8" s="105"/>
      <c r="NWM8" s="105"/>
      <c r="NWN8" s="105"/>
      <c r="NWO8" s="105"/>
      <c r="NWP8" s="105"/>
      <c r="NWQ8" s="105"/>
      <c r="NWR8" s="105"/>
      <c r="NWS8" s="105"/>
      <c r="NWT8" s="105"/>
      <c r="NWU8" s="105"/>
      <c r="NWV8" s="105"/>
      <c r="NWW8" s="105"/>
      <c r="NWX8" s="105"/>
      <c r="NWY8" s="105"/>
      <c r="NWZ8" s="105"/>
      <c r="NXA8" s="105"/>
      <c r="NXB8" s="105"/>
      <c r="NXC8" s="105"/>
      <c r="NXD8" s="105"/>
      <c r="NXE8" s="105"/>
      <c r="NXF8" s="105"/>
      <c r="NXG8" s="105"/>
      <c r="NXH8" s="105"/>
      <c r="NXI8" s="105"/>
      <c r="NXJ8" s="105"/>
      <c r="NXK8" s="105"/>
      <c r="NXL8" s="105"/>
      <c r="NXM8" s="105"/>
      <c r="NXN8" s="105"/>
      <c r="NXO8" s="105"/>
      <c r="NXP8" s="105"/>
      <c r="NXQ8" s="105"/>
      <c r="NXR8" s="105"/>
      <c r="NXS8" s="105"/>
      <c r="NXT8" s="105"/>
      <c r="NXU8" s="105"/>
      <c r="NXV8" s="105"/>
      <c r="NXW8" s="105"/>
      <c r="NXX8" s="105"/>
      <c r="NXY8" s="105"/>
      <c r="NXZ8" s="105"/>
      <c r="NYA8" s="105"/>
      <c r="NYB8" s="105"/>
      <c r="NYC8" s="105"/>
      <c r="NYD8" s="105"/>
      <c r="NYE8" s="105"/>
      <c r="NYF8" s="105"/>
      <c r="NYG8" s="105"/>
      <c r="NYH8" s="105"/>
      <c r="NYI8" s="105"/>
      <c r="NYJ8" s="105"/>
      <c r="NYK8" s="105"/>
      <c r="NYL8" s="105"/>
      <c r="NYM8" s="105"/>
      <c r="NYN8" s="105"/>
      <c r="NYO8" s="105"/>
      <c r="NYP8" s="105"/>
      <c r="NYQ8" s="105"/>
      <c r="NYR8" s="105"/>
      <c r="NYS8" s="105"/>
      <c r="NYT8" s="105"/>
      <c r="NYU8" s="105"/>
      <c r="NYV8" s="105"/>
      <c r="NYW8" s="105"/>
      <c r="NYX8" s="105"/>
      <c r="NYY8" s="105"/>
      <c r="NYZ8" s="105"/>
      <c r="NZA8" s="105"/>
      <c r="NZB8" s="105"/>
      <c r="NZC8" s="105"/>
      <c r="NZD8" s="105"/>
      <c r="NZE8" s="105"/>
      <c r="NZF8" s="105"/>
      <c r="NZG8" s="105"/>
      <c r="NZH8" s="105"/>
      <c r="NZI8" s="105"/>
      <c r="NZJ8" s="105"/>
      <c r="NZK8" s="105"/>
      <c r="NZL8" s="105"/>
      <c r="NZM8" s="105"/>
      <c r="NZN8" s="105"/>
      <c r="NZO8" s="105"/>
      <c r="NZP8" s="105"/>
      <c r="NZQ8" s="105"/>
      <c r="NZR8" s="105"/>
      <c r="NZS8" s="105"/>
      <c r="NZT8" s="105"/>
      <c r="NZU8" s="105"/>
      <c r="NZV8" s="105"/>
      <c r="NZW8" s="105"/>
      <c r="NZX8" s="105"/>
      <c r="NZY8" s="105"/>
      <c r="NZZ8" s="105"/>
      <c r="OAA8" s="105"/>
      <c r="OAB8" s="105"/>
      <c r="OAC8" s="105"/>
      <c r="OAD8" s="105"/>
      <c r="OAE8" s="105"/>
      <c r="OAF8" s="105"/>
      <c r="OAG8" s="105"/>
      <c r="OAH8" s="105"/>
      <c r="OAI8" s="105"/>
      <c r="OAJ8" s="105"/>
      <c r="OAK8" s="105"/>
      <c r="OAL8" s="105"/>
      <c r="OAM8" s="105"/>
      <c r="OAN8" s="105"/>
      <c r="OAO8" s="105"/>
      <c r="OAP8" s="105"/>
      <c r="OAQ8" s="105"/>
      <c r="OAR8" s="105"/>
      <c r="OAS8" s="105"/>
      <c r="OAT8" s="105"/>
      <c r="OAU8" s="105"/>
      <c r="OAV8" s="105"/>
      <c r="OAW8" s="105"/>
      <c r="OAX8" s="105"/>
      <c r="OAY8" s="105"/>
      <c r="OAZ8" s="105"/>
      <c r="OBA8" s="105"/>
      <c r="OBB8" s="105"/>
      <c r="OBC8" s="105"/>
      <c r="OBD8" s="105"/>
      <c r="OBE8" s="105"/>
      <c r="OBF8" s="105"/>
      <c r="OBG8" s="105"/>
      <c r="OBH8" s="105"/>
      <c r="OBI8" s="105"/>
      <c r="OBJ8" s="105"/>
      <c r="OBK8" s="105"/>
      <c r="OBL8" s="105"/>
      <c r="OBM8" s="105"/>
      <c r="OBN8" s="105"/>
      <c r="OBO8" s="105"/>
      <c r="OBP8" s="105"/>
      <c r="OBQ8" s="105"/>
      <c r="OBR8" s="105"/>
      <c r="OBS8" s="105"/>
      <c r="OBT8" s="105"/>
      <c r="OBU8" s="105"/>
      <c r="OBV8" s="105"/>
      <c r="OBW8" s="105"/>
      <c r="OBX8" s="105"/>
      <c r="OBY8" s="105"/>
      <c r="OBZ8" s="105"/>
      <c r="OCA8" s="105"/>
      <c r="OCB8" s="105"/>
      <c r="OCC8" s="105"/>
      <c r="OCD8" s="105"/>
      <c r="OCE8" s="105"/>
      <c r="OCF8" s="105"/>
      <c r="OCG8" s="105"/>
      <c r="OCH8" s="105"/>
      <c r="OCI8" s="105"/>
      <c r="OCJ8" s="105"/>
      <c r="OCK8" s="105"/>
      <c r="OCL8" s="105"/>
      <c r="OCM8" s="105"/>
      <c r="OCN8" s="105"/>
      <c r="OCO8" s="105"/>
      <c r="OCP8" s="105"/>
      <c r="OCQ8" s="105"/>
      <c r="OCR8" s="105"/>
      <c r="OCS8" s="105"/>
      <c r="OCT8" s="105"/>
      <c r="OCU8" s="105"/>
      <c r="OCV8" s="105"/>
      <c r="OCW8" s="105"/>
      <c r="OCX8" s="105"/>
      <c r="OCY8" s="105"/>
      <c r="OCZ8" s="105"/>
      <c r="ODA8" s="105"/>
      <c r="ODB8" s="105"/>
      <c r="ODC8" s="105"/>
      <c r="ODD8" s="105"/>
      <c r="ODE8" s="105"/>
      <c r="ODF8" s="105"/>
      <c r="ODG8" s="105"/>
      <c r="ODH8" s="105"/>
      <c r="ODI8" s="105"/>
      <c r="ODJ8" s="105"/>
      <c r="ODK8" s="105"/>
      <c r="ODL8" s="105"/>
      <c r="ODM8" s="105"/>
      <c r="ODN8" s="105"/>
      <c r="ODO8" s="105"/>
      <c r="ODP8" s="105"/>
      <c r="ODQ8" s="105"/>
      <c r="ODR8" s="105"/>
      <c r="ODS8" s="105"/>
      <c r="ODT8" s="105"/>
      <c r="ODU8" s="105"/>
      <c r="ODV8" s="105"/>
      <c r="ODW8" s="105"/>
      <c r="ODX8" s="105"/>
      <c r="ODY8" s="105"/>
      <c r="ODZ8" s="105"/>
      <c r="OEA8" s="105"/>
      <c r="OEB8" s="105"/>
      <c r="OEC8" s="105"/>
      <c r="OED8" s="105"/>
      <c r="OEE8" s="105"/>
      <c r="OEF8" s="105"/>
      <c r="OEG8" s="105"/>
      <c r="OEH8" s="105"/>
      <c r="OEI8" s="105"/>
      <c r="OEJ8" s="105"/>
      <c r="OEK8" s="105"/>
      <c r="OEL8" s="105"/>
      <c r="OEM8" s="105"/>
      <c r="OEN8" s="105"/>
      <c r="OEO8" s="105"/>
      <c r="OEP8" s="105"/>
      <c r="OEQ8" s="105"/>
      <c r="OER8" s="105"/>
      <c r="OES8" s="105"/>
      <c r="OET8" s="105"/>
      <c r="OEU8" s="105"/>
      <c r="OEV8" s="105"/>
      <c r="OEW8" s="105"/>
      <c r="OEX8" s="105"/>
      <c r="OEY8" s="105"/>
      <c r="OEZ8" s="105"/>
      <c r="OFA8" s="105"/>
      <c r="OFB8" s="105"/>
      <c r="OFC8" s="105"/>
      <c r="OFD8" s="105"/>
      <c r="OFE8" s="105"/>
      <c r="OFF8" s="105"/>
      <c r="OFG8" s="105"/>
      <c r="OFH8" s="105"/>
      <c r="OFI8" s="105"/>
      <c r="OFJ8" s="105"/>
      <c r="OFK8" s="105"/>
      <c r="OFL8" s="105"/>
      <c r="OFM8" s="105"/>
      <c r="OFN8" s="105"/>
      <c r="OFO8" s="105"/>
      <c r="OFP8" s="105"/>
      <c r="OFQ8" s="105"/>
      <c r="OFR8" s="105"/>
      <c r="OFS8" s="105"/>
      <c r="OFT8" s="105"/>
      <c r="OFU8" s="105"/>
      <c r="OFV8" s="105"/>
      <c r="OFW8" s="105"/>
      <c r="OFX8" s="105"/>
      <c r="OFY8" s="105"/>
      <c r="OFZ8" s="105"/>
      <c r="OGA8" s="105"/>
      <c r="OGB8" s="105"/>
      <c r="OGC8" s="105"/>
      <c r="OGD8" s="105"/>
      <c r="OGE8" s="105"/>
      <c r="OGF8" s="105"/>
      <c r="OGG8" s="105"/>
      <c r="OGH8" s="105"/>
      <c r="OGI8" s="105"/>
      <c r="OGJ8" s="105"/>
      <c r="OGK8" s="105"/>
      <c r="OGL8" s="105"/>
      <c r="OGM8" s="105"/>
      <c r="OGN8" s="105"/>
      <c r="OGO8" s="105"/>
      <c r="OGP8" s="105"/>
      <c r="OGQ8" s="105"/>
      <c r="OGR8" s="105"/>
      <c r="OGS8" s="105"/>
      <c r="OGT8" s="105"/>
      <c r="OGU8" s="105"/>
      <c r="OGV8" s="105"/>
      <c r="OGW8" s="105"/>
      <c r="OGX8" s="105"/>
      <c r="OGY8" s="105"/>
      <c r="OGZ8" s="105"/>
      <c r="OHA8" s="105"/>
      <c r="OHB8" s="105"/>
      <c r="OHC8" s="105"/>
      <c r="OHD8" s="105"/>
      <c r="OHE8" s="105"/>
      <c r="OHF8" s="105"/>
      <c r="OHG8" s="105"/>
      <c r="OHH8" s="105"/>
      <c r="OHI8" s="105"/>
      <c r="OHJ8" s="105"/>
      <c r="OHK8" s="105"/>
      <c r="OHL8" s="105"/>
      <c r="OHM8" s="105"/>
      <c r="OHN8" s="105"/>
      <c r="OHO8" s="105"/>
      <c r="OHP8" s="105"/>
      <c r="OHQ8" s="105"/>
      <c r="OHR8" s="105"/>
      <c r="OHS8" s="105"/>
      <c r="OHT8" s="105"/>
      <c r="OHU8" s="105"/>
      <c r="OHV8" s="105"/>
      <c r="OHW8" s="105"/>
      <c r="OHX8" s="105"/>
      <c r="OHY8" s="105"/>
      <c r="OHZ8" s="105"/>
      <c r="OIA8" s="105"/>
      <c r="OIB8" s="105"/>
      <c r="OIC8" s="105"/>
      <c r="OID8" s="105"/>
      <c r="OIE8" s="105"/>
      <c r="OIF8" s="105"/>
      <c r="OIG8" s="105"/>
      <c r="OIH8" s="105"/>
      <c r="OII8" s="105"/>
      <c r="OIJ8" s="105"/>
      <c r="OIK8" s="105"/>
      <c r="OIL8" s="105"/>
      <c r="OIM8" s="105"/>
      <c r="OIN8" s="105"/>
      <c r="OIO8" s="105"/>
      <c r="OIP8" s="105"/>
      <c r="OIQ8" s="105"/>
      <c r="OIR8" s="105"/>
      <c r="OIS8" s="105"/>
      <c r="OIT8" s="105"/>
      <c r="OIU8" s="105"/>
      <c r="OIV8" s="105"/>
      <c r="OIW8" s="105"/>
      <c r="OIX8" s="105"/>
      <c r="OIY8" s="105"/>
      <c r="OIZ8" s="105"/>
      <c r="OJA8" s="105"/>
      <c r="OJB8" s="105"/>
      <c r="OJC8" s="105"/>
      <c r="OJD8" s="105"/>
      <c r="OJE8" s="105"/>
      <c r="OJF8" s="105"/>
      <c r="OJG8" s="105"/>
      <c r="OJH8" s="105"/>
      <c r="OJI8" s="105"/>
      <c r="OJJ8" s="105"/>
      <c r="OJK8" s="105"/>
      <c r="OJL8" s="105"/>
      <c r="OJM8" s="105"/>
      <c r="OJN8" s="105"/>
      <c r="OJO8" s="105"/>
      <c r="OJP8" s="105"/>
      <c r="OJQ8" s="105"/>
      <c r="OJR8" s="105"/>
      <c r="OJS8" s="105"/>
      <c r="OJT8" s="105"/>
      <c r="OJU8" s="105"/>
      <c r="OJV8" s="105"/>
      <c r="OJW8" s="105"/>
      <c r="OJX8" s="105"/>
      <c r="OJY8" s="105"/>
      <c r="OJZ8" s="105"/>
      <c r="OKA8" s="105"/>
      <c r="OKB8" s="105"/>
      <c r="OKC8" s="105"/>
      <c r="OKD8" s="105"/>
      <c r="OKE8" s="105"/>
      <c r="OKF8" s="105"/>
      <c r="OKG8" s="105"/>
      <c r="OKH8" s="105"/>
      <c r="OKI8" s="105"/>
      <c r="OKJ8" s="105"/>
      <c r="OKK8" s="105"/>
      <c r="OKL8" s="105"/>
      <c r="OKM8" s="105"/>
      <c r="OKN8" s="105"/>
      <c r="OKO8" s="105"/>
      <c r="OKP8" s="105"/>
      <c r="OKQ8" s="105"/>
      <c r="OKR8" s="105"/>
      <c r="OKS8" s="105"/>
      <c r="OKT8" s="105"/>
      <c r="OKU8" s="105"/>
      <c r="OKV8" s="105"/>
      <c r="OKW8" s="105"/>
      <c r="OKX8" s="105"/>
      <c r="OKY8" s="105"/>
      <c r="OKZ8" s="105"/>
      <c r="OLA8" s="105"/>
      <c r="OLB8" s="105"/>
      <c r="OLC8" s="105"/>
      <c r="OLD8" s="105"/>
      <c r="OLE8" s="105"/>
      <c r="OLF8" s="105"/>
      <c r="OLG8" s="105"/>
      <c r="OLH8" s="105"/>
      <c r="OLI8" s="105"/>
      <c r="OLJ8" s="105"/>
      <c r="OLK8" s="105"/>
      <c r="OLL8" s="105"/>
      <c r="OLM8" s="105"/>
      <c r="OLN8" s="105"/>
      <c r="OLO8" s="105"/>
      <c r="OLP8" s="105"/>
      <c r="OLQ8" s="105"/>
      <c r="OLR8" s="105"/>
      <c r="OLS8" s="105"/>
      <c r="OLT8" s="105"/>
      <c r="OLU8" s="105"/>
      <c r="OLV8" s="105"/>
      <c r="OLW8" s="105"/>
      <c r="OLX8" s="105"/>
      <c r="OLY8" s="105"/>
      <c r="OLZ8" s="105"/>
      <c r="OMA8" s="105"/>
      <c r="OMB8" s="105"/>
      <c r="OMC8" s="105"/>
      <c r="OMD8" s="105"/>
      <c r="OME8" s="105"/>
      <c r="OMF8" s="105"/>
      <c r="OMG8" s="105"/>
      <c r="OMH8" s="105"/>
      <c r="OMI8" s="105"/>
      <c r="OMJ8" s="105"/>
      <c r="OMK8" s="105"/>
      <c r="OML8" s="105"/>
      <c r="OMM8" s="105"/>
      <c r="OMN8" s="105"/>
      <c r="OMO8" s="105"/>
      <c r="OMP8" s="105"/>
      <c r="OMQ8" s="105"/>
      <c r="OMR8" s="105"/>
      <c r="OMS8" s="105"/>
      <c r="OMT8" s="105"/>
      <c r="OMU8" s="105"/>
      <c r="OMV8" s="105"/>
      <c r="OMW8" s="105"/>
      <c r="OMX8" s="105"/>
      <c r="OMY8" s="105"/>
      <c r="OMZ8" s="105"/>
      <c r="ONA8" s="105"/>
      <c r="ONB8" s="105"/>
      <c r="ONC8" s="105"/>
      <c r="OND8" s="105"/>
      <c r="ONE8" s="105"/>
      <c r="ONF8" s="105"/>
      <c r="ONG8" s="105"/>
      <c r="ONH8" s="105"/>
      <c r="ONI8" s="105"/>
      <c r="ONJ8" s="105"/>
      <c r="ONK8" s="105"/>
      <c r="ONL8" s="105"/>
      <c r="ONM8" s="105"/>
      <c r="ONN8" s="105"/>
      <c r="ONO8" s="105"/>
      <c r="ONP8" s="105"/>
      <c r="ONQ8" s="105"/>
      <c r="ONR8" s="105"/>
      <c r="ONS8" s="105"/>
      <c r="ONT8" s="105"/>
      <c r="ONU8" s="105"/>
      <c r="ONV8" s="105"/>
      <c r="ONW8" s="105"/>
      <c r="ONX8" s="105"/>
      <c r="ONY8" s="105"/>
      <c r="ONZ8" s="105"/>
      <c r="OOA8" s="105"/>
      <c r="OOB8" s="105"/>
      <c r="OOC8" s="105"/>
      <c r="OOD8" s="105"/>
      <c r="OOE8" s="105"/>
      <c r="OOF8" s="105"/>
      <c r="OOG8" s="105"/>
      <c r="OOH8" s="105"/>
      <c r="OOI8" s="105"/>
      <c r="OOJ8" s="105"/>
      <c r="OOK8" s="105"/>
      <c r="OOL8" s="105"/>
      <c r="OOM8" s="105"/>
      <c r="OON8" s="105"/>
      <c r="OOO8" s="105"/>
      <c r="OOP8" s="105"/>
      <c r="OOQ8" s="105"/>
      <c r="OOR8" s="105"/>
      <c r="OOS8" s="105"/>
      <c r="OOT8" s="105"/>
      <c r="OOU8" s="105"/>
      <c r="OOV8" s="105"/>
      <c r="OOW8" s="105"/>
      <c r="OOX8" s="105"/>
      <c r="OOY8" s="105"/>
      <c r="OOZ8" s="105"/>
      <c r="OPA8" s="105"/>
      <c r="OPB8" s="105"/>
      <c r="OPC8" s="105"/>
      <c r="OPD8" s="105"/>
      <c r="OPE8" s="105"/>
      <c r="OPF8" s="105"/>
      <c r="OPG8" s="105"/>
      <c r="OPH8" s="105"/>
      <c r="OPI8" s="105"/>
      <c r="OPJ8" s="105"/>
      <c r="OPK8" s="105"/>
      <c r="OPL8" s="105"/>
      <c r="OPM8" s="105"/>
      <c r="OPN8" s="105"/>
      <c r="OPO8" s="105"/>
      <c r="OPP8" s="105"/>
      <c r="OPQ8" s="105"/>
      <c r="OPR8" s="105"/>
      <c r="OPS8" s="105"/>
      <c r="OPT8" s="105"/>
      <c r="OPU8" s="105"/>
      <c r="OPV8" s="105"/>
      <c r="OPW8" s="105"/>
      <c r="OPX8" s="105"/>
      <c r="OPY8" s="105"/>
      <c r="OPZ8" s="105"/>
      <c r="OQA8" s="105"/>
      <c r="OQB8" s="105"/>
      <c r="OQC8" s="105"/>
      <c r="OQD8" s="105"/>
      <c r="OQE8" s="105"/>
      <c r="OQF8" s="105"/>
      <c r="OQG8" s="105"/>
      <c r="OQH8" s="105"/>
      <c r="OQI8" s="105"/>
      <c r="OQJ8" s="105"/>
      <c r="OQK8" s="105"/>
      <c r="OQL8" s="105"/>
      <c r="OQM8" s="105"/>
      <c r="OQN8" s="105"/>
      <c r="OQO8" s="105"/>
      <c r="OQP8" s="105"/>
      <c r="OQQ8" s="105"/>
      <c r="OQR8" s="105"/>
      <c r="OQS8" s="105"/>
      <c r="OQT8" s="105"/>
      <c r="OQU8" s="105"/>
      <c r="OQV8" s="105"/>
      <c r="OQW8" s="105"/>
      <c r="OQX8" s="105"/>
      <c r="OQY8" s="105"/>
      <c r="OQZ8" s="105"/>
      <c r="ORA8" s="105"/>
      <c r="ORB8" s="105"/>
      <c r="ORC8" s="105"/>
      <c r="ORD8" s="105"/>
      <c r="ORE8" s="105"/>
      <c r="ORF8" s="105"/>
      <c r="ORG8" s="105"/>
      <c r="ORH8" s="105"/>
      <c r="ORI8" s="105"/>
      <c r="ORJ8" s="105"/>
      <c r="ORK8" s="105"/>
      <c r="ORL8" s="105"/>
      <c r="ORM8" s="105"/>
      <c r="ORN8" s="105"/>
      <c r="ORO8" s="105"/>
      <c r="ORP8" s="105"/>
      <c r="ORQ8" s="105"/>
      <c r="ORR8" s="105"/>
      <c r="ORS8" s="105"/>
      <c r="ORT8" s="105"/>
      <c r="ORU8" s="105"/>
      <c r="ORV8" s="105"/>
      <c r="ORW8" s="105"/>
      <c r="ORX8" s="105"/>
      <c r="ORY8" s="105"/>
      <c r="ORZ8" s="105"/>
      <c r="OSA8" s="105"/>
      <c r="OSB8" s="105"/>
      <c r="OSC8" s="105"/>
      <c r="OSD8" s="105"/>
      <c r="OSE8" s="105"/>
      <c r="OSF8" s="105"/>
      <c r="OSG8" s="105"/>
      <c r="OSH8" s="105"/>
      <c r="OSI8" s="105"/>
      <c r="OSJ8" s="105"/>
      <c r="OSK8" s="105"/>
      <c r="OSL8" s="105"/>
      <c r="OSM8" s="105"/>
      <c r="OSN8" s="105"/>
      <c r="OSO8" s="105"/>
      <c r="OSP8" s="105"/>
      <c r="OSQ8" s="105"/>
      <c r="OSR8" s="105"/>
      <c r="OSS8" s="105"/>
      <c r="OST8" s="105"/>
      <c r="OSU8" s="105"/>
      <c r="OSV8" s="105"/>
      <c r="OSW8" s="105"/>
      <c r="OSX8" s="105"/>
      <c r="OSY8" s="105"/>
      <c r="OSZ8" s="105"/>
      <c r="OTA8" s="105"/>
      <c r="OTB8" s="105"/>
      <c r="OTC8" s="105"/>
      <c r="OTD8" s="105"/>
      <c r="OTE8" s="105"/>
      <c r="OTF8" s="105"/>
      <c r="OTG8" s="105"/>
      <c r="OTH8" s="105"/>
      <c r="OTI8" s="105"/>
      <c r="OTJ8" s="105"/>
      <c r="OTK8" s="105"/>
      <c r="OTL8" s="105"/>
      <c r="OTM8" s="105"/>
      <c r="OTN8" s="105"/>
      <c r="OTO8" s="105"/>
      <c r="OTP8" s="105"/>
      <c r="OTQ8" s="105"/>
      <c r="OTR8" s="105"/>
      <c r="OTS8" s="105"/>
      <c r="OTT8" s="105"/>
      <c r="OTU8" s="105"/>
      <c r="OTV8" s="105"/>
      <c r="OTW8" s="105"/>
      <c r="OTX8" s="105"/>
      <c r="OTY8" s="105"/>
      <c r="OTZ8" s="105"/>
      <c r="OUA8" s="105"/>
      <c r="OUB8" s="105"/>
      <c r="OUC8" s="105"/>
      <c r="OUD8" s="105"/>
      <c r="OUE8" s="105"/>
      <c r="OUF8" s="105"/>
      <c r="OUG8" s="105"/>
      <c r="OUH8" s="105"/>
      <c r="OUI8" s="105"/>
      <c r="OUJ8" s="105"/>
      <c r="OUK8" s="105"/>
      <c r="OUL8" s="105"/>
      <c r="OUM8" s="105"/>
      <c r="OUN8" s="105"/>
      <c r="OUO8" s="105"/>
      <c r="OUP8" s="105"/>
      <c r="OUQ8" s="105"/>
      <c r="OUR8" s="105"/>
      <c r="OUS8" s="105"/>
      <c r="OUT8" s="105"/>
      <c r="OUU8" s="105"/>
      <c r="OUV8" s="105"/>
      <c r="OUW8" s="105"/>
      <c r="OUX8" s="105"/>
      <c r="OUY8" s="105"/>
      <c r="OUZ8" s="105"/>
      <c r="OVA8" s="105"/>
      <c r="OVB8" s="105"/>
      <c r="OVC8" s="105"/>
      <c r="OVD8" s="105"/>
      <c r="OVE8" s="105"/>
      <c r="OVF8" s="105"/>
      <c r="OVG8" s="105"/>
      <c r="OVH8" s="105"/>
      <c r="OVI8" s="105"/>
      <c r="OVJ8" s="105"/>
      <c r="OVK8" s="105"/>
      <c r="OVL8" s="105"/>
      <c r="OVM8" s="105"/>
      <c r="OVN8" s="105"/>
      <c r="OVO8" s="105"/>
      <c r="OVP8" s="105"/>
      <c r="OVQ8" s="105"/>
      <c r="OVR8" s="105"/>
      <c r="OVS8" s="105"/>
      <c r="OVT8" s="105"/>
      <c r="OVU8" s="105"/>
      <c r="OVV8" s="105"/>
      <c r="OVW8" s="105"/>
      <c r="OVX8" s="105"/>
      <c r="OVY8" s="105"/>
      <c r="OVZ8" s="105"/>
      <c r="OWA8" s="105"/>
      <c r="OWB8" s="105"/>
      <c r="OWC8" s="105"/>
      <c r="OWD8" s="105"/>
      <c r="OWE8" s="105"/>
      <c r="OWF8" s="105"/>
      <c r="OWG8" s="105"/>
      <c r="OWH8" s="105"/>
      <c r="OWI8" s="105"/>
      <c r="OWJ8" s="105"/>
      <c r="OWK8" s="105"/>
      <c r="OWL8" s="105"/>
      <c r="OWM8" s="105"/>
      <c r="OWN8" s="105"/>
      <c r="OWO8" s="105"/>
      <c r="OWP8" s="105"/>
      <c r="OWQ8" s="105"/>
      <c r="OWR8" s="105"/>
      <c r="OWS8" s="105"/>
      <c r="OWT8" s="105"/>
      <c r="OWU8" s="105"/>
      <c r="OWV8" s="105"/>
      <c r="OWW8" s="105"/>
      <c r="OWX8" s="105"/>
      <c r="OWY8" s="105"/>
      <c r="OWZ8" s="105"/>
      <c r="OXA8" s="105"/>
      <c r="OXB8" s="105"/>
      <c r="OXC8" s="105"/>
      <c r="OXD8" s="105"/>
      <c r="OXE8" s="105"/>
      <c r="OXF8" s="105"/>
      <c r="OXG8" s="105"/>
      <c r="OXH8" s="105"/>
      <c r="OXI8" s="105"/>
      <c r="OXJ8" s="105"/>
      <c r="OXK8" s="105"/>
      <c r="OXL8" s="105"/>
      <c r="OXM8" s="105"/>
      <c r="OXN8" s="105"/>
      <c r="OXO8" s="105"/>
      <c r="OXP8" s="105"/>
      <c r="OXQ8" s="105"/>
      <c r="OXR8" s="105"/>
      <c r="OXS8" s="105"/>
      <c r="OXT8" s="105"/>
      <c r="OXU8" s="105"/>
      <c r="OXV8" s="105"/>
      <c r="OXW8" s="105"/>
      <c r="OXX8" s="105"/>
      <c r="OXY8" s="105"/>
      <c r="OXZ8" s="105"/>
      <c r="OYA8" s="105"/>
      <c r="OYB8" s="105"/>
      <c r="OYC8" s="105"/>
      <c r="OYD8" s="105"/>
      <c r="OYE8" s="105"/>
      <c r="OYF8" s="105"/>
      <c r="OYG8" s="105"/>
      <c r="OYH8" s="105"/>
      <c r="OYI8" s="105"/>
      <c r="OYJ8" s="105"/>
      <c r="OYK8" s="105"/>
      <c r="OYL8" s="105"/>
      <c r="OYM8" s="105"/>
      <c r="OYN8" s="105"/>
      <c r="OYO8" s="105"/>
      <c r="OYP8" s="105"/>
      <c r="OYQ8" s="105"/>
      <c r="OYR8" s="105"/>
      <c r="OYS8" s="105"/>
      <c r="OYT8" s="105"/>
      <c r="OYU8" s="105"/>
      <c r="OYV8" s="105"/>
      <c r="OYW8" s="105"/>
      <c r="OYX8" s="105"/>
      <c r="OYY8" s="105"/>
      <c r="OYZ8" s="105"/>
      <c r="OZA8" s="105"/>
      <c r="OZB8" s="105"/>
      <c r="OZC8" s="105"/>
      <c r="OZD8" s="105"/>
      <c r="OZE8" s="105"/>
      <c r="OZF8" s="105"/>
      <c r="OZG8" s="105"/>
      <c r="OZH8" s="105"/>
      <c r="OZI8" s="105"/>
      <c r="OZJ8" s="105"/>
      <c r="OZK8" s="105"/>
      <c r="OZL8" s="105"/>
      <c r="OZM8" s="105"/>
      <c r="OZN8" s="105"/>
      <c r="OZO8" s="105"/>
      <c r="OZP8" s="105"/>
      <c r="OZQ8" s="105"/>
      <c r="OZR8" s="105"/>
      <c r="OZS8" s="105"/>
      <c r="OZT8" s="105"/>
      <c r="OZU8" s="105"/>
      <c r="OZV8" s="105"/>
      <c r="OZW8" s="105"/>
      <c r="OZX8" s="105"/>
      <c r="OZY8" s="105"/>
      <c r="OZZ8" s="105"/>
      <c r="PAA8" s="105"/>
      <c r="PAB8" s="105"/>
      <c r="PAC8" s="105"/>
      <c r="PAD8" s="105"/>
      <c r="PAE8" s="105"/>
      <c r="PAF8" s="105"/>
      <c r="PAG8" s="105"/>
      <c r="PAH8" s="105"/>
      <c r="PAI8" s="105"/>
      <c r="PAJ8" s="105"/>
      <c r="PAK8" s="105"/>
      <c r="PAL8" s="105"/>
      <c r="PAM8" s="105"/>
      <c r="PAN8" s="105"/>
      <c r="PAO8" s="105"/>
      <c r="PAP8" s="105"/>
      <c r="PAQ8" s="105"/>
      <c r="PAR8" s="105"/>
      <c r="PAS8" s="105"/>
      <c r="PAT8" s="105"/>
      <c r="PAU8" s="105"/>
      <c r="PAV8" s="105"/>
      <c r="PAW8" s="105"/>
      <c r="PAX8" s="105"/>
      <c r="PAY8" s="105"/>
      <c r="PAZ8" s="105"/>
      <c r="PBA8" s="105"/>
      <c r="PBB8" s="105"/>
      <c r="PBC8" s="105"/>
      <c r="PBD8" s="105"/>
      <c r="PBE8" s="105"/>
      <c r="PBF8" s="105"/>
      <c r="PBG8" s="105"/>
      <c r="PBH8" s="105"/>
      <c r="PBI8" s="105"/>
      <c r="PBJ8" s="105"/>
      <c r="PBK8" s="105"/>
      <c r="PBL8" s="105"/>
      <c r="PBM8" s="105"/>
      <c r="PBN8" s="105"/>
      <c r="PBO8" s="105"/>
      <c r="PBP8" s="105"/>
      <c r="PBQ8" s="105"/>
      <c r="PBR8" s="105"/>
      <c r="PBS8" s="105"/>
      <c r="PBT8" s="105"/>
      <c r="PBU8" s="105"/>
      <c r="PBV8" s="105"/>
      <c r="PBW8" s="105"/>
      <c r="PBX8" s="105"/>
      <c r="PBY8" s="105"/>
      <c r="PBZ8" s="105"/>
      <c r="PCA8" s="105"/>
      <c r="PCB8" s="105"/>
      <c r="PCC8" s="105"/>
      <c r="PCD8" s="105"/>
      <c r="PCE8" s="105"/>
      <c r="PCF8" s="105"/>
      <c r="PCG8" s="105"/>
      <c r="PCH8" s="105"/>
      <c r="PCI8" s="105"/>
      <c r="PCJ8" s="105"/>
      <c r="PCK8" s="105"/>
      <c r="PCL8" s="105"/>
      <c r="PCM8" s="105"/>
      <c r="PCN8" s="105"/>
      <c r="PCO8" s="105"/>
      <c r="PCP8" s="105"/>
      <c r="PCQ8" s="105"/>
      <c r="PCR8" s="105"/>
      <c r="PCS8" s="105"/>
      <c r="PCT8" s="105"/>
      <c r="PCU8" s="105"/>
      <c r="PCV8" s="105"/>
      <c r="PCW8" s="105"/>
      <c r="PCX8" s="105"/>
      <c r="PCY8" s="105"/>
      <c r="PCZ8" s="105"/>
      <c r="PDA8" s="105"/>
      <c r="PDB8" s="105"/>
      <c r="PDC8" s="105"/>
      <c r="PDD8" s="105"/>
      <c r="PDE8" s="105"/>
      <c r="PDF8" s="105"/>
      <c r="PDG8" s="105"/>
      <c r="PDH8" s="105"/>
      <c r="PDI8" s="105"/>
      <c r="PDJ8" s="105"/>
      <c r="PDK8" s="105"/>
      <c r="PDL8" s="105"/>
      <c r="PDM8" s="105"/>
      <c r="PDN8" s="105"/>
      <c r="PDO8" s="105"/>
      <c r="PDP8" s="105"/>
      <c r="PDQ8" s="105"/>
      <c r="PDR8" s="105"/>
      <c r="PDS8" s="105"/>
      <c r="PDT8" s="105"/>
      <c r="PDU8" s="105"/>
      <c r="PDV8" s="105"/>
      <c r="PDW8" s="105"/>
      <c r="PDX8" s="105"/>
      <c r="PDY8" s="105"/>
      <c r="PDZ8" s="105"/>
      <c r="PEA8" s="105"/>
      <c r="PEB8" s="105"/>
      <c r="PEC8" s="105"/>
      <c r="PED8" s="105"/>
      <c r="PEE8" s="105"/>
      <c r="PEF8" s="105"/>
      <c r="PEG8" s="105"/>
      <c r="PEH8" s="105"/>
      <c r="PEI8" s="105"/>
      <c r="PEJ8" s="105"/>
      <c r="PEK8" s="105"/>
      <c r="PEL8" s="105"/>
      <c r="PEM8" s="105"/>
      <c r="PEN8" s="105"/>
      <c r="PEO8" s="105"/>
      <c r="PEP8" s="105"/>
      <c r="PEQ8" s="105"/>
      <c r="PER8" s="105"/>
      <c r="PES8" s="105"/>
      <c r="PET8" s="105"/>
      <c r="PEU8" s="105"/>
      <c r="PEV8" s="105"/>
      <c r="PEW8" s="105"/>
      <c r="PEX8" s="105"/>
      <c r="PEY8" s="105"/>
      <c r="PEZ8" s="105"/>
      <c r="PFA8" s="105"/>
      <c r="PFB8" s="105"/>
      <c r="PFC8" s="105"/>
      <c r="PFD8" s="105"/>
      <c r="PFE8" s="105"/>
      <c r="PFF8" s="105"/>
      <c r="PFG8" s="105"/>
      <c r="PFH8" s="105"/>
      <c r="PFI8" s="105"/>
      <c r="PFJ8" s="105"/>
      <c r="PFK8" s="105"/>
      <c r="PFL8" s="105"/>
      <c r="PFM8" s="105"/>
      <c r="PFN8" s="105"/>
      <c r="PFO8" s="105"/>
      <c r="PFP8" s="105"/>
      <c r="PFQ8" s="105"/>
      <c r="PFR8" s="105"/>
      <c r="PFS8" s="105"/>
      <c r="PFT8" s="105"/>
      <c r="PFU8" s="105"/>
      <c r="PFV8" s="105"/>
      <c r="PFW8" s="105"/>
      <c r="PFX8" s="105"/>
      <c r="PFY8" s="105"/>
      <c r="PFZ8" s="105"/>
      <c r="PGA8" s="105"/>
      <c r="PGB8" s="105"/>
      <c r="PGC8" s="105"/>
      <c r="PGD8" s="105"/>
      <c r="PGE8" s="105"/>
      <c r="PGF8" s="105"/>
      <c r="PGG8" s="105"/>
      <c r="PGH8" s="105"/>
      <c r="PGI8" s="105"/>
      <c r="PGJ8" s="105"/>
      <c r="PGK8" s="105"/>
      <c r="PGL8" s="105"/>
      <c r="PGM8" s="105"/>
      <c r="PGN8" s="105"/>
      <c r="PGO8" s="105"/>
      <c r="PGP8" s="105"/>
      <c r="PGQ8" s="105"/>
      <c r="PGR8" s="105"/>
      <c r="PGS8" s="105"/>
      <c r="PGT8" s="105"/>
      <c r="PGU8" s="105"/>
      <c r="PGV8" s="105"/>
      <c r="PGW8" s="105"/>
      <c r="PGX8" s="105"/>
      <c r="PGY8" s="105"/>
      <c r="PGZ8" s="105"/>
      <c r="PHA8" s="105"/>
      <c r="PHB8" s="105"/>
      <c r="PHC8" s="105"/>
      <c r="PHD8" s="105"/>
      <c r="PHE8" s="105"/>
      <c r="PHF8" s="105"/>
      <c r="PHG8" s="105"/>
      <c r="PHH8" s="105"/>
      <c r="PHI8" s="105"/>
      <c r="PHJ8" s="105"/>
      <c r="PHK8" s="105"/>
      <c r="PHL8" s="105"/>
      <c r="PHM8" s="105"/>
      <c r="PHN8" s="105"/>
      <c r="PHO8" s="105"/>
      <c r="PHP8" s="105"/>
      <c r="PHQ8" s="105"/>
      <c r="PHR8" s="105"/>
      <c r="PHS8" s="105"/>
      <c r="PHT8" s="105"/>
      <c r="PHU8" s="105"/>
      <c r="PHV8" s="105"/>
      <c r="PHW8" s="105"/>
      <c r="PHX8" s="105"/>
      <c r="PHY8" s="105"/>
      <c r="PHZ8" s="105"/>
      <c r="PIA8" s="105"/>
      <c r="PIB8" s="105"/>
      <c r="PIC8" s="105"/>
      <c r="PID8" s="105"/>
      <c r="PIE8" s="105"/>
      <c r="PIF8" s="105"/>
      <c r="PIG8" s="105"/>
      <c r="PIH8" s="105"/>
      <c r="PII8" s="105"/>
      <c r="PIJ8" s="105"/>
      <c r="PIK8" s="105"/>
      <c r="PIL8" s="105"/>
      <c r="PIM8" s="105"/>
      <c r="PIN8" s="105"/>
      <c r="PIO8" s="105"/>
      <c r="PIP8" s="105"/>
      <c r="PIQ8" s="105"/>
      <c r="PIR8" s="105"/>
      <c r="PIS8" s="105"/>
      <c r="PIT8" s="105"/>
      <c r="PIU8" s="105"/>
      <c r="PIV8" s="105"/>
      <c r="PIW8" s="105"/>
      <c r="PIX8" s="105"/>
      <c r="PIY8" s="105"/>
      <c r="PIZ8" s="105"/>
      <c r="PJA8" s="105"/>
      <c r="PJB8" s="105"/>
      <c r="PJC8" s="105"/>
      <c r="PJD8" s="105"/>
      <c r="PJE8" s="105"/>
      <c r="PJF8" s="105"/>
      <c r="PJG8" s="105"/>
      <c r="PJH8" s="105"/>
      <c r="PJI8" s="105"/>
      <c r="PJJ8" s="105"/>
      <c r="PJK8" s="105"/>
      <c r="PJL8" s="105"/>
      <c r="PJM8" s="105"/>
      <c r="PJN8" s="105"/>
      <c r="PJO8" s="105"/>
      <c r="PJP8" s="105"/>
      <c r="PJQ8" s="105"/>
      <c r="PJR8" s="105"/>
      <c r="PJS8" s="105"/>
      <c r="PJT8" s="105"/>
      <c r="PJU8" s="105"/>
      <c r="PJV8" s="105"/>
      <c r="PJW8" s="105"/>
      <c r="PJX8" s="105"/>
      <c r="PJY8" s="105"/>
      <c r="PJZ8" s="105"/>
      <c r="PKA8" s="105"/>
      <c r="PKB8" s="105"/>
      <c r="PKC8" s="105"/>
      <c r="PKD8" s="105"/>
      <c r="PKE8" s="105"/>
      <c r="PKF8" s="105"/>
      <c r="PKG8" s="105"/>
      <c r="PKH8" s="105"/>
      <c r="PKI8" s="105"/>
      <c r="PKJ8" s="105"/>
      <c r="PKK8" s="105"/>
      <c r="PKL8" s="105"/>
      <c r="PKM8" s="105"/>
      <c r="PKN8" s="105"/>
      <c r="PKO8" s="105"/>
      <c r="PKP8" s="105"/>
      <c r="PKQ8" s="105"/>
      <c r="PKR8" s="105"/>
      <c r="PKS8" s="105"/>
      <c r="PKT8" s="105"/>
      <c r="PKU8" s="105"/>
      <c r="PKV8" s="105"/>
      <c r="PKW8" s="105"/>
      <c r="PKX8" s="105"/>
      <c r="PKY8" s="105"/>
      <c r="PKZ8" s="105"/>
      <c r="PLA8" s="105"/>
      <c r="PLB8" s="105"/>
      <c r="PLC8" s="105"/>
      <c r="PLD8" s="105"/>
      <c r="PLE8" s="105"/>
      <c r="PLF8" s="105"/>
      <c r="PLG8" s="105"/>
      <c r="PLH8" s="105"/>
      <c r="PLI8" s="105"/>
      <c r="PLJ8" s="105"/>
      <c r="PLK8" s="105"/>
      <c r="PLL8" s="105"/>
      <c r="PLM8" s="105"/>
      <c r="PLN8" s="105"/>
      <c r="PLO8" s="105"/>
      <c r="PLP8" s="105"/>
      <c r="PLQ8" s="105"/>
      <c r="PLR8" s="105"/>
      <c r="PLS8" s="105"/>
      <c r="PLT8" s="105"/>
      <c r="PLU8" s="105"/>
      <c r="PLV8" s="105"/>
      <c r="PLW8" s="105"/>
      <c r="PLX8" s="105"/>
      <c r="PLY8" s="105"/>
      <c r="PLZ8" s="105"/>
      <c r="PMA8" s="105"/>
      <c r="PMB8" s="105"/>
      <c r="PMC8" s="105"/>
      <c r="PMD8" s="105"/>
      <c r="PME8" s="105"/>
      <c r="PMF8" s="105"/>
      <c r="PMG8" s="105"/>
      <c r="PMH8" s="105"/>
      <c r="PMI8" s="105"/>
      <c r="PMJ8" s="105"/>
      <c r="PMK8" s="105"/>
      <c r="PML8" s="105"/>
      <c r="PMM8" s="105"/>
      <c r="PMN8" s="105"/>
      <c r="PMO8" s="105"/>
      <c r="PMP8" s="105"/>
      <c r="PMQ8" s="105"/>
      <c r="PMR8" s="105"/>
      <c r="PMS8" s="105"/>
      <c r="PMT8" s="105"/>
      <c r="PMU8" s="105"/>
      <c r="PMV8" s="105"/>
      <c r="PMW8" s="105"/>
      <c r="PMX8" s="105"/>
      <c r="PMY8" s="105"/>
      <c r="PMZ8" s="105"/>
      <c r="PNA8" s="105"/>
      <c r="PNB8" s="105"/>
      <c r="PNC8" s="105"/>
      <c r="PND8" s="105"/>
      <c r="PNE8" s="105"/>
      <c r="PNF8" s="105"/>
      <c r="PNG8" s="105"/>
      <c r="PNH8" s="105"/>
      <c r="PNI8" s="105"/>
      <c r="PNJ8" s="105"/>
      <c r="PNK8" s="105"/>
      <c r="PNL8" s="105"/>
      <c r="PNM8" s="105"/>
      <c r="PNN8" s="105"/>
      <c r="PNO8" s="105"/>
      <c r="PNP8" s="105"/>
      <c r="PNQ8" s="105"/>
      <c r="PNR8" s="105"/>
      <c r="PNS8" s="105"/>
      <c r="PNT8" s="105"/>
      <c r="PNU8" s="105"/>
      <c r="PNV8" s="105"/>
      <c r="PNW8" s="105"/>
      <c r="PNX8" s="105"/>
      <c r="PNY8" s="105"/>
      <c r="PNZ8" s="105"/>
      <c r="POA8" s="105"/>
      <c r="POB8" s="105"/>
      <c r="POC8" s="105"/>
      <c r="POD8" s="105"/>
      <c r="POE8" s="105"/>
      <c r="POF8" s="105"/>
      <c r="POG8" s="105"/>
      <c r="POH8" s="105"/>
      <c r="POI8" s="105"/>
      <c r="POJ8" s="105"/>
      <c r="POK8" s="105"/>
      <c r="POL8" s="105"/>
      <c r="POM8" s="105"/>
      <c r="PON8" s="105"/>
      <c r="POO8" s="105"/>
      <c r="POP8" s="105"/>
      <c r="POQ8" s="105"/>
      <c r="POR8" s="105"/>
      <c r="POS8" s="105"/>
      <c r="POT8" s="105"/>
      <c r="POU8" s="105"/>
      <c r="POV8" s="105"/>
      <c r="POW8" s="105"/>
      <c r="POX8" s="105"/>
      <c r="POY8" s="105"/>
      <c r="POZ8" s="105"/>
      <c r="PPA8" s="105"/>
      <c r="PPB8" s="105"/>
      <c r="PPC8" s="105"/>
      <c r="PPD8" s="105"/>
      <c r="PPE8" s="105"/>
      <c r="PPF8" s="105"/>
      <c r="PPG8" s="105"/>
      <c r="PPH8" s="105"/>
      <c r="PPI8" s="105"/>
      <c r="PPJ8" s="105"/>
      <c r="PPK8" s="105"/>
      <c r="PPL8" s="105"/>
      <c r="PPM8" s="105"/>
      <c r="PPN8" s="105"/>
      <c r="PPO8" s="105"/>
      <c r="PPP8" s="105"/>
      <c r="PPQ8" s="105"/>
      <c r="PPR8" s="105"/>
      <c r="PPS8" s="105"/>
      <c r="PPT8" s="105"/>
      <c r="PPU8" s="105"/>
      <c r="PPV8" s="105"/>
      <c r="PPW8" s="105"/>
      <c r="PPX8" s="105"/>
      <c r="PPY8" s="105"/>
      <c r="PPZ8" s="105"/>
      <c r="PQA8" s="105"/>
      <c r="PQB8" s="105"/>
      <c r="PQC8" s="105"/>
      <c r="PQD8" s="105"/>
      <c r="PQE8" s="105"/>
      <c r="PQF8" s="105"/>
      <c r="PQG8" s="105"/>
      <c r="PQH8" s="105"/>
      <c r="PQI8" s="105"/>
      <c r="PQJ8" s="105"/>
      <c r="PQK8" s="105"/>
      <c r="PQL8" s="105"/>
      <c r="PQM8" s="105"/>
      <c r="PQN8" s="105"/>
      <c r="PQO8" s="105"/>
      <c r="PQP8" s="105"/>
      <c r="PQQ8" s="105"/>
      <c r="PQR8" s="105"/>
      <c r="PQS8" s="105"/>
      <c r="PQT8" s="105"/>
      <c r="PQU8" s="105"/>
      <c r="PQV8" s="105"/>
      <c r="PQW8" s="105"/>
      <c r="PQX8" s="105"/>
      <c r="PQY8" s="105"/>
      <c r="PQZ8" s="105"/>
      <c r="PRA8" s="105"/>
      <c r="PRB8" s="105"/>
      <c r="PRC8" s="105"/>
      <c r="PRD8" s="105"/>
      <c r="PRE8" s="105"/>
      <c r="PRF8" s="105"/>
      <c r="PRG8" s="105"/>
      <c r="PRH8" s="105"/>
      <c r="PRI8" s="105"/>
      <c r="PRJ8" s="105"/>
      <c r="PRK8" s="105"/>
      <c r="PRL8" s="105"/>
      <c r="PRM8" s="105"/>
      <c r="PRN8" s="105"/>
      <c r="PRO8" s="105"/>
      <c r="PRP8" s="105"/>
      <c r="PRQ8" s="105"/>
      <c r="PRR8" s="105"/>
      <c r="PRS8" s="105"/>
      <c r="PRT8" s="105"/>
      <c r="PRU8" s="105"/>
      <c r="PRV8" s="105"/>
      <c r="PRW8" s="105"/>
      <c r="PRX8" s="105"/>
      <c r="PRY8" s="105"/>
      <c r="PRZ8" s="105"/>
      <c r="PSA8" s="105"/>
      <c r="PSB8" s="105"/>
      <c r="PSC8" s="105"/>
      <c r="PSD8" s="105"/>
      <c r="PSE8" s="105"/>
      <c r="PSF8" s="105"/>
      <c r="PSG8" s="105"/>
      <c r="PSH8" s="105"/>
      <c r="PSI8" s="105"/>
      <c r="PSJ8" s="105"/>
      <c r="PSK8" s="105"/>
      <c r="PSL8" s="105"/>
      <c r="PSM8" s="105"/>
      <c r="PSN8" s="105"/>
      <c r="PSO8" s="105"/>
      <c r="PSP8" s="105"/>
      <c r="PSQ8" s="105"/>
      <c r="PSR8" s="105"/>
      <c r="PSS8" s="105"/>
      <c r="PST8" s="105"/>
      <c r="PSU8" s="105"/>
      <c r="PSV8" s="105"/>
      <c r="PSW8" s="105"/>
      <c r="PSX8" s="105"/>
      <c r="PSY8" s="105"/>
      <c r="PSZ8" s="105"/>
      <c r="PTA8" s="105"/>
      <c r="PTB8" s="105"/>
      <c r="PTC8" s="105"/>
      <c r="PTD8" s="105"/>
      <c r="PTE8" s="105"/>
      <c r="PTF8" s="105"/>
      <c r="PTG8" s="105"/>
      <c r="PTH8" s="105"/>
      <c r="PTI8" s="105"/>
      <c r="PTJ8" s="105"/>
      <c r="PTK8" s="105"/>
      <c r="PTL8" s="105"/>
      <c r="PTM8" s="105"/>
      <c r="PTN8" s="105"/>
      <c r="PTO8" s="105"/>
      <c r="PTP8" s="105"/>
      <c r="PTQ8" s="105"/>
      <c r="PTR8" s="105"/>
      <c r="PTS8" s="105"/>
      <c r="PTT8" s="105"/>
      <c r="PTU8" s="105"/>
      <c r="PTV8" s="105"/>
      <c r="PTW8" s="105"/>
      <c r="PTX8" s="105"/>
      <c r="PTY8" s="105"/>
      <c r="PTZ8" s="105"/>
      <c r="PUA8" s="105"/>
      <c r="PUB8" s="105"/>
      <c r="PUC8" s="105"/>
      <c r="PUD8" s="105"/>
      <c r="PUE8" s="105"/>
      <c r="PUF8" s="105"/>
      <c r="PUG8" s="105"/>
      <c r="PUH8" s="105"/>
      <c r="PUI8" s="105"/>
      <c r="PUJ8" s="105"/>
      <c r="PUK8" s="105"/>
      <c r="PUL8" s="105"/>
      <c r="PUM8" s="105"/>
      <c r="PUN8" s="105"/>
      <c r="PUO8" s="105"/>
      <c r="PUP8" s="105"/>
      <c r="PUQ8" s="105"/>
      <c r="PUR8" s="105"/>
      <c r="PUS8" s="105"/>
      <c r="PUT8" s="105"/>
      <c r="PUU8" s="105"/>
      <c r="PUV8" s="105"/>
      <c r="PUW8" s="105"/>
      <c r="PUX8" s="105"/>
      <c r="PUY8" s="105"/>
      <c r="PUZ8" s="105"/>
      <c r="PVA8" s="105"/>
      <c r="PVB8" s="105"/>
      <c r="PVC8" s="105"/>
      <c r="PVD8" s="105"/>
      <c r="PVE8" s="105"/>
      <c r="PVF8" s="105"/>
      <c r="PVG8" s="105"/>
      <c r="PVH8" s="105"/>
      <c r="PVI8" s="105"/>
      <c r="PVJ8" s="105"/>
      <c r="PVK8" s="105"/>
      <c r="PVL8" s="105"/>
      <c r="PVM8" s="105"/>
      <c r="PVN8" s="105"/>
      <c r="PVO8" s="105"/>
      <c r="PVP8" s="105"/>
      <c r="PVQ8" s="105"/>
      <c r="PVR8" s="105"/>
      <c r="PVS8" s="105"/>
      <c r="PVT8" s="105"/>
      <c r="PVU8" s="105"/>
      <c r="PVV8" s="105"/>
      <c r="PVW8" s="105"/>
      <c r="PVX8" s="105"/>
      <c r="PVY8" s="105"/>
      <c r="PVZ8" s="105"/>
      <c r="PWA8" s="105"/>
      <c r="PWB8" s="105"/>
      <c r="PWC8" s="105"/>
      <c r="PWD8" s="105"/>
      <c r="PWE8" s="105"/>
      <c r="PWF8" s="105"/>
      <c r="PWG8" s="105"/>
      <c r="PWH8" s="105"/>
      <c r="PWI8" s="105"/>
      <c r="PWJ8" s="105"/>
      <c r="PWK8" s="105"/>
      <c r="PWL8" s="105"/>
      <c r="PWM8" s="105"/>
      <c r="PWN8" s="105"/>
      <c r="PWO8" s="105"/>
      <c r="PWP8" s="105"/>
      <c r="PWQ8" s="105"/>
      <c r="PWR8" s="105"/>
      <c r="PWS8" s="105"/>
      <c r="PWT8" s="105"/>
      <c r="PWU8" s="105"/>
      <c r="PWV8" s="105"/>
      <c r="PWW8" s="105"/>
      <c r="PWX8" s="105"/>
      <c r="PWY8" s="105"/>
      <c r="PWZ8" s="105"/>
      <c r="PXA8" s="105"/>
      <c r="PXB8" s="105"/>
      <c r="PXC8" s="105"/>
      <c r="PXD8" s="105"/>
      <c r="PXE8" s="105"/>
      <c r="PXF8" s="105"/>
      <c r="PXG8" s="105"/>
      <c r="PXH8" s="105"/>
      <c r="PXI8" s="105"/>
      <c r="PXJ8" s="105"/>
      <c r="PXK8" s="105"/>
      <c r="PXL8" s="105"/>
      <c r="PXM8" s="105"/>
      <c r="PXN8" s="105"/>
      <c r="PXO8" s="105"/>
      <c r="PXP8" s="105"/>
      <c r="PXQ8" s="105"/>
      <c r="PXR8" s="105"/>
      <c r="PXS8" s="105"/>
      <c r="PXT8" s="105"/>
      <c r="PXU8" s="105"/>
      <c r="PXV8" s="105"/>
      <c r="PXW8" s="105"/>
      <c r="PXX8" s="105"/>
      <c r="PXY8" s="105"/>
      <c r="PXZ8" s="105"/>
      <c r="PYA8" s="105"/>
      <c r="PYB8" s="105"/>
      <c r="PYC8" s="105"/>
      <c r="PYD8" s="105"/>
      <c r="PYE8" s="105"/>
      <c r="PYF8" s="105"/>
      <c r="PYG8" s="105"/>
      <c r="PYH8" s="105"/>
      <c r="PYI8" s="105"/>
      <c r="PYJ8" s="105"/>
      <c r="PYK8" s="105"/>
      <c r="PYL8" s="105"/>
      <c r="PYM8" s="105"/>
      <c r="PYN8" s="105"/>
      <c r="PYO8" s="105"/>
      <c r="PYP8" s="105"/>
      <c r="PYQ8" s="105"/>
      <c r="PYR8" s="105"/>
      <c r="PYS8" s="105"/>
      <c r="PYT8" s="105"/>
      <c r="PYU8" s="105"/>
      <c r="PYV8" s="105"/>
      <c r="PYW8" s="105"/>
      <c r="PYX8" s="105"/>
      <c r="PYY8" s="105"/>
      <c r="PYZ8" s="105"/>
      <c r="PZA8" s="105"/>
      <c r="PZB8" s="105"/>
      <c r="PZC8" s="105"/>
      <c r="PZD8" s="105"/>
      <c r="PZE8" s="105"/>
      <c r="PZF8" s="105"/>
      <c r="PZG8" s="105"/>
      <c r="PZH8" s="105"/>
      <c r="PZI8" s="105"/>
      <c r="PZJ8" s="105"/>
      <c r="PZK8" s="105"/>
      <c r="PZL8" s="105"/>
      <c r="PZM8" s="105"/>
      <c r="PZN8" s="105"/>
      <c r="PZO8" s="105"/>
      <c r="PZP8" s="105"/>
      <c r="PZQ8" s="105"/>
      <c r="PZR8" s="105"/>
      <c r="PZS8" s="105"/>
      <c r="PZT8" s="105"/>
      <c r="PZU8" s="105"/>
      <c r="PZV8" s="105"/>
      <c r="PZW8" s="105"/>
      <c r="PZX8" s="105"/>
      <c r="PZY8" s="105"/>
      <c r="PZZ8" s="105"/>
      <c r="QAA8" s="105"/>
      <c r="QAB8" s="105"/>
      <c r="QAC8" s="105"/>
      <c r="QAD8" s="105"/>
      <c r="QAE8" s="105"/>
      <c r="QAF8" s="105"/>
      <c r="QAG8" s="105"/>
      <c r="QAH8" s="105"/>
      <c r="QAI8" s="105"/>
      <c r="QAJ8" s="105"/>
      <c r="QAK8" s="105"/>
      <c r="QAL8" s="105"/>
      <c r="QAM8" s="105"/>
      <c r="QAN8" s="105"/>
      <c r="QAO8" s="105"/>
      <c r="QAP8" s="105"/>
      <c r="QAQ8" s="105"/>
      <c r="QAR8" s="105"/>
      <c r="QAS8" s="105"/>
      <c r="QAT8" s="105"/>
      <c r="QAU8" s="105"/>
      <c r="QAV8" s="105"/>
      <c r="QAW8" s="105"/>
      <c r="QAX8" s="105"/>
      <c r="QAY8" s="105"/>
      <c r="QAZ8" s="105"/>
      <c r="QBA8" s="105"/>
      <c r="QBB8" s="105"/>
      <c r="QBC8" s="105"/>
      <c r="QBD8" s="105"/>
      <c r="QBE8" s="105"/>
      <c r="QBF8" s="105"/>
      <c r="QBG8" s="105"/>
      <c r="QBH8" s="105"/>
      <c r="QBI8" s="105"/>
      <c r="QBJ8" s="105"/>
      <c r="QBK8" s="105"/>
      <c r="QBL8" s="105"/>
      <c r="QBM8" s="105"/>
      <c r="QBN8" s="105"/>
      <c r="QBO8" s="105"/>
      <c r="QBP8" s="105"/>
      <c r="QBQ8" s="105"/>
      <c r="QBR8" s="105"/>
      <c r="QBS8" s="105"/>
      <c r="QBT8" s="105"/>
      <c r="QBU8" s="105"/>
      <c r="QBV8" s="105"/>
      <c r="QBW8" s="105"/>
      <c r="QBX8" s="105"/>
      <c r="QBY8" s="105"/>
      <c r="QBZ8" s="105"/>
      <c r="QCA8" s="105"/>
      <c r="QCB8" s="105"/>
      <c r="QCC8" s="105"/>
      <c r="QCD8" s="105"/>
      <c r="QCE8" s="105"/>
      <c r="QCF8" s="105"/>
      <c r="QCG8" s="105"/>
      <c r="QCH8" s="105"/>
      <c r="QCI8" s="105"/>
      <c r="QCJ8" s="105"/>
      <c r="QCK8" s="105"/>
      <c r="QCL8" s="105"/>
      <c r="QCM8" s="105"/>
      <c r="QCN8" s="105"/>
      <c r="QCO8" s="105"/>
      <c r="QCP8" s="105"/>
      <c r="QCQ8" s="105"/>
      <c r="QCR8" s="105"/>
      <c r="QCS8" s="105"/>
      <c r="QCT8" s="105"/>
      <c r="QCU8" s="105"/>
      <c r="QCV8" s="105"/>
      <c r="QCW8" s="105"/>
      <c r="QCX8" s="105"/>
      <c r="QCY8" s="105"/>
      <c r="QCZ8" s="105"/>
      <c r="QDA8" s="105"/>
      <c r="QDB8" s="105"/>
      <c r="QDC8" s="105"/>
      <c r="QDD8" s="105"/>
      <c r="QDE8" s="105"/>
      <c r="QDF8" s="105"/>
      <c r="QDG8" s="105"/>
      <c r="QDH8" s="105"/>
      <c r="QDI8" s="105"/>
      <c r="QDJ8" s="105"/>
      <c r="QDK8" s="105"/>
      <c r="QDL8" s="105"/>
      <c r="QDM8" s="105"/>
      <c r="QDN8" s="105"/>
      <c r="QDO8" s="105"/>
      <c r="QDP8" s="105"/>
      <c r="QDQ8" s="105"/>
      <c r="QDR8" s="105"/>
      <c r="QDS8" s="105"/>
      <c r="QDT8" s="105"/>
      <c r="QDU8" s="105"/>
      <c r="QDV8" s="105"/>
      <c r="QDW8" s="105"/>
      <c r="QDX8" s="105"/>
      <c r="QDY8" s="105"/>
      <c r="QDZ8" s="105"/>
      <c r="QEA8" s="105"/>
      <c r="QEB8" s="105"/>
      <c r="QEC8" s="105"/>
      <c r="QED8" s="105"/>
      <c r="QEE8" s="105"/>
      <c r="QEF8" s="105"/>
      <c r="QEG8" s="105"/>
      <c r="QEH8" s="105"/>
      <c r="QEI8" s="105"/>
      <c r="QEJ8" s="105"/>
      <c r="QEK8" s="105"/>
      <c r="QEL8" s="105"/>
      <c r="QEM8" s="105"/>
      <c r="QEN8" s="105"/>
      <c r="QEO8" s="105"/>
      <c r="QEP8" s="105"/>
      <c r="QEQ8" s="105"/>
      <c r="QER8" s="105"/>
      <c r="QES8" s="105"/>
      <c r="QET8" s="105"/>
      <c r="QEU8" s="105"/>
      <c r="QEV8" s="105"/>
      <c r="QEW8" s="105"/>
      <c r="QEX8" s="105"/>
      <c r="QEY8" s="105"/>
      <c r="QEZ8" s="105"/>
      <c r="QFA8" s="105"/>
      <c r="QFB8" s="105"/>
      <c r="QFC8" s="105"/>
      <c r="QFD8" s="105"/>
      <c r="QFE8" s="105"/>
      <c r="QFF8" s="105"/>
      <c r="QFG8" s="105"/>
      <c r="QFH8" s="105"/>
      <c r="QFI8" s="105"/>
      <c r="QFJ8" s="105"/>
      <c r="QFK8" s="105"/>
      <c r="QFL8" s="105"/>
      <c r="QFM8" s="105"/>
      <c r="QFN8" s="105"/>
      <c r="QFO8" s="105"/>
      <c r="QFP8" s="105"/>
      <c r="QFQ8" s="105"/>
      <c r="QFR8" s="105"/>
      <c r="QFS8" s="105"/>
      <c r="QFT8" s="105"/>
      <c r="QFU8" s="105"/>
      <c r="QFV8" s="105"/>
      <c r="QFW8" s="105"/>
      <c r="QFX8" s="105"/>
      <c r="QFY8" s="105"/>
      <c r="QFZ8" s="105"/>
      <c r="QGA8" s="105"/>
      <c r="QGB8" s="105"/>
      <c r="QGC8" s="105"/>
      <c r="QGD8" s="105"/>
      <c r="QGE8" s="105"/>
      <c r="QGF8" s="105"/>
      <c r="QGG8" s="105"/>
      <c r="QGH8" s="105"/>
      <c r="QGI8" s="105"/>
      <c r="QGJ8" s="105"/>
      <c r="QGK8" s="105"/>
      <c r="QGL8" s="105"/>
      <c r="QGM8" s="105"/>
      <c r="QGN8" s="105"/>
      <c r="QGO8" s="105"/>
      <c r="QGP8" s="105"/>
      <c r="QGQ8" s="105"/>
      <c r="QGR8" s="105"/>
      <c r="QGS8" s="105"/>
      <c r="QGT8" s="105"/>
      <c r="QGU8" s="105"/>
      <c r="QGV8" s="105"/>
      <c r="QGW8" s="105"/>
      <c r="QGX8" s="105"/>
      <c r="QGY8" s="105"/>
      <c r="QGZ8" s="105"/>
      <c r="QHA8" s="105"/>
      <c r="QHB8" s="105"/>
      <c r="QHC8" s="105"/>
      <c r="QHD8" s="105"/>
      <c r="QHE8" s="105"/>
      <c r="QHF8" s="105"/>
      <c r="QHG8" s="105"/>
      <c r="QHH8" s="105"/>
      <c r="QHI8" s="105"/>
      <c r="QHJ8" s="105"/>
      <c r="QHK8" s="105"/>
      <c r="QHL8" s="105"/>
      <c r="QHM8" s="105"/>
      <c r="QHN8" s="105"/>
      <c r="QHO8" s="105"/>
      <c r="QHP8" s="105"/>
      <c r="QHQ8" s="105"/>
      <c r="QHR8" s="105"/>
      <c r="QHS8" s="105"/>
      <c r="QHT8" s="105"/>
      <c r="QHU8" s="105"/>
      <c r="QHV8" s="105"/>
      <c r="QHW8" s="105"/>
      <c r="QHX8" s="105"/>
      <c r="QHY8" s="105"/>
      <c r="QHZ8" s="105"/>
      <c r="QIA8" s="105"/>
      <c r="QIB8" s="105"/>
      <c r="QIC8" s="105"/>
      <c r="QID8" s="105"/>
      <c r="QIE8" s="105"/>
      <c r="QIF8" s="105"/>
      <c r="QIG8" s="105"/>
      <c r="QIH8" s="105"/>
      <c r="QII8" s="105"/>
      <c r="QIJ8" s="105"/>
      <c r="QIK8" s="105"/>
      <c r="QIL8" s="105"/>
      <c r="QIM8" s="105"/>
      <c r="QIN8" s="105"/>
      <c r="QIO8" s="105"/>
      <c r="QIP8" s="105"/>
      <c r="QIQ8" s="105"/>
      <c r="QIR8" s="105"/>
      <c r="QIS8" s="105"/>
      <c r="QIT8" s="105"/>
      <c r="QIU8" s="105"/>
      <c r="QIV8" s="105"/>
      <c r="QIW8" s="105"/>
      <c r="QIX8" s="105"/>
      <c r="QIY8" s="105"/>
      <c r="QIZ8" s="105"/>
      <c r="QJA8" s="105"/>
      <c r="QJB8" s="105"/>
      <c r="QJC8" s="105"/>
      <c r="QJD8" s="105"/>
      <c r="QJE8" s="105"/>
      <c r="QJF8" s="105"/>
      <c r="QJG8" s="105"/>
      <c r="QJH8" s="105"/>
      <c r="QJI8" s="105"/>
      <c r="QJJ8" s="105"/>
      <c r="QJK8" s="105"/>
      <c r="QJL8" s="105"/>
      <c r="QJM8" s="105"/>
      <c r="QJN8" s="105"/>
      <c r="QJO8" s="105"/>
      <c r="QJP8" s="105"/>
      <c r="QJQ8" s="105"/>
      <c r="QJR8" s="105"/>
      <c r="QJS8" s="105"/>
      <c r="QJT8" s="105"/>
      <c r="QJU8" s="105"/>
      <c r="QJV8" s="105"/>
      <c r="QJW8" s="105"/>
      <c r="QJX8" s="105"/>
      <c r="QJY8" s="105"/>
      <c r="QJZ8" s="105"/>
      <c r="QKA8" s="105"/>
      <c r="QKB8" s="105"/>
      <c r="QKC8" s="105"/>
      <c r="QKD8" s="105"/>
      <c r="QKE8" s="105"/>
      <c r="QKF8" s="105"/>
      <c r="QKG8" s="105"/>
      <c r="QKH8" s="105"/>
      <c r="QKI8" s="105"/>
      <c r="QKJ8" s="105"/>
      <c r="QKK8" s="105"/>
      <c r="QKL8" s="105"/>
      <c r="QKM8" s="105"/>
      <c r="QKN8" s="105"/>
      <c r="QKO8" s="105"/>
      <c r="QKP8" s="105"/>
      <c r="QKQ8" s="105"/>
      <c r="QKR8" s="105"/>
      <c r="QKS8" s="105"/>
      <c r="QKT8" s="105"/>
      <c r="QKU8" s="105"/>
      <c r="QKV8" s="105"/>
      <c r="QKW8" s="105"/>
      <c r="QKX8" s="105"/>
      <c r="QKY8" s="105"/>
      <c r="QKZ8" s="105"/>
      <c r="QLA8" s="105"/>
      <c r="QLB8" s="105"/>
      <c r="QLC8" s="105"/>
      <c r="QLD8" s="105"/>
      <c r="QLE8" s="105"/>
      <c r="QLF8" s="105"/>
      <c r="QLG8" s="105"/>
      <c r="QLH8" s="105"/>
      <c r="QLI8" s="105"/>
      <c r="QLJ8" s="105"/>
      <c r="QLK8" s="105"/>
      <c r="QLL8" s="105"/>
      <c r="QLM8" s="105"/>
      <c r="QLN8" s="105"/>
      <c r="QLO8" s="105"/>
      <c r="QLP8" s="105"/>
      <c r="QLQ8" s="105"/>
      <c r="QLR8" s="105"/>
      <c r="QLS8" s="105"/>
      <c r="QLT8" s="105"/>
      <c r="QLU8" s="105"/>
      <c r="QLV8" s="105"/>
      <c r="QLW8" s="105"/>
      <c r="QLX8" s="105"/>
      <c r="QLY8" s="105"/>
      <c r="QLZ8" s="105"/>
      <c r="QMA8" s="105"/>
      <c r="QMB8" s="105"/>
      <c r="QMC8" s="105"/>
      <c r="QMD8" s="105"/>
      <c r="QME8" s="105"/>
      <c r="QMF8" s="105"/>
      <c r="QMG8" s="105"/>
      <c r="QMH8" s="105"/>
      <c r="QMI8" s="105"/>
      <c r="QMJ8" s="105"/>
      <c r="QMK8" s="105"/>
      <c r="QML8" s="105"/>
      <c r="QMM8" s="105"/>
      <c r="QMN8" s="105"/>
      <c r="QMO8" s="105"/>
      <c r="QMP8" s="105"/>
      <c r="QMQ8" s="105"/>
      <c r="QMR8" s="105"/>
      <c r="QMS8" s="105"/>
      <c r="QMT8" s="105"/>
      <c r="QMU8" s="105"/>
      <c r="QMV8" s="105"/>
      <c r="QMW8" s="105"/>
      <c r="QMX8" s="105"/>
      <c r="QMY8" s="105"/>
      <c r="QMZ8" s="105"/>
      <c r="QNA8" s="105"/>
      <c r="QNB8" s="105"/>
      <c r="QNC8" s="105"/>
      <c r="QND8" s="105"/>
      <c r="QNE8" s="105"/>
      <c r="QNF8" s="105"/>
      <c r="QNG8" s="105"/>
      <c r="QNH8" s="105"/>
      <c r="QNI8" s="105"/>
      <c r="QNJ8" s="105"/>
      <c r="QNK8" s="105"/>
      <c r="QNL8" s="105"/>
      <c r="QNM8" s="105"/>
      <c r="QNN8" s="105"/>
      <c r="QNO8" s="105"/>
      <c r="QNP8" s="105"/>
      <c r="QNQ8" s="105"/>
      <c r="QNR8" s="105"/>
      <c r="QNS8" s="105"/>
      <c r="QNT8" s="105"/>
      <c r="QNU8" s="105"/>
      <c r="QNV8" s="105"/>
      <c r="QNW8" s="105"/>
      <c r="QNX8" s="105"/>
      <c r="QNY8" s="105"/>
      <c r="QNZ8" s="105"/>
      <c r="QOA8" s="105"/>
      <c r="QOB8" s="105"/>
      <c r="QOC8" s="105"/>
      <c r="QOD8" s="105"/>
      <c r="QOE8" s="105"/>
      <c r="QOF8" s="105"/>
      <c r="QOG8" s="105"/>
      <c r="QOH8" s="105"/>
      <c r="QOI8" s="105"/>
      <c r="QOJ8" s="105"/>
      <c r="QOK8" s="105"/>
      <c r="QOL8" s="105"/>
      <c r="QOM8" s="105"/>
      <c r="QON8" s="105"/>
      <c r="QOO8" s="105"/>
      <c r="QOP8" s="105"/>
      <c r="QOQ8" s="105"/>
      <c r="QOR8" s="105"/>
      <c r="QOS8" s="105"/>
      <c r="QOT8" s="105"/>
      <c r="QOU8" s="105"/>
      <c r="QOV8" s="105"/>
      <c r="QOW8" s="105"/>
      <c r="QOX8" s="105"/>
      <c r="QOY8" s="105"/>
      <c r="QOZ8" s="105"/>
      <c r="QPA8" s="105"/>
      <c r="QPB8" s="105"/>
      <c r="QPC8" s="105"/>
      <c r="QPD8" s="105"/>
      <c r="QPE8" s="105"/>
      <c r="QPF8" s="105"/>
      <c r="QPG8" s="105"/>
      <c r="QPH8" s="105"/>
      <c r="QPI8" s="105"/>
      <c r="QPJ8" s="105"/>
      <c r="QPK8" s="105"/>
      <c r="QPL8" s="105"/>
      <c r="QPM8" s="105"/>
      <c r="QPN8" s="105"/>
      <c r="QPO8" s="105"/>
      <c r="QPP8" s="105"/>
      <c r="QPQ8" s="105"/>
      <c r="QPR8" s="105"/>
      <c r="QPS8" s="105"/>
      <c r="QPT8" s="105"/>
      <c r="QPU8" s="105"/>
      <c r="QPV8" s="105"/>
      <c r="QPW8" s="105"/>
      <c r="QPX8" s="105"/>
      <c r="QPY8" s="105"/>
      <c r="QPZ8" s="105"/>
      <c r="QQA8" s="105"/>
      <c r="QQB8" s="105"/>
      <c r="QQC8" s="105"/>
      <c r="QQD8" s="105"/>
      <c r="QQE8" s="105"/>
      <c r="QQF8" s="105"/>
      <c r="QQG8" s="105"/>
      <c r="QQH8" s="105"/>
      <c r="QQI8" s="105"/>
      <c r="QQJ8" s="105"/>
      <c r="QQK8" s="105"/>
      <c r="QQL8" s="105"/>
      <c r="QQM8" s="105"/>
      <c r="QQN8" s="105"/>
      <c r="QQO8" s="105"/>
      <c r="QQP8" s="105"/>
      <c r="QQQ8" s="105"/>
      <c r="QQR8" s="105"/>
      <c r="QQS8" s="105"/>
      <c r="QQT8" s="105"/>
      <c r="QQU8" s="105"/>
      <c r="QQV8" s="105"/>
      <c r="QQW8" s="105"/>
      <c r="QQX8" s="105"/>
      <c r="QQY8" s="105"/>
      <c r="QQZ8" s="105"/>
      <c r="QRA8" s="105"/>
      <c r="QRB8" s="105"/>
      <c r="QRC8" s="105"/>
      <c r="QRD8" s="105"/>
      <c r="QRE8" s="105"/>
      <c r="QRF8" s="105"/>
      <c r="QRG8" s="105"/>
      <c r="QRH8" s="105"/>
      <c r="QRI8" s="105"/>
      <c r="QRJ8" s="105"/>
      <c r="QRK8" s="105"/>
      <c r="QRL8" s="105"/>
      <c r="QRM8" s="105"/>
      <c r="QRN8" s="105"/>
      <c r="QRO8" s="105"/>
      <c r="QRP8" s="105"/>
      <c r="QRQ8" s="105"/>
      <c r="QRR8" s="105"/>
      <c r="QRS8" s="105"/>
      <c r="QRT8" s="105"/>
      <c r="QRU8" s="105"/>
      <c r="QRV8" s="105"/>
      <c r="QRW8" s="105"/>
      <c r="QRX8" s="105"/>
      <c r="QRY8" s="105"/>
      <c r="QRZ8" s="105"/>
      <c r="QSA8" s="105"/>
      <c r="QSB8" s="105"/>
      <c r="QSC8" s="105"/>
      <c r="QSD8" s="105"/>
      <c r="QSE8" s="105"/>
      <c r="QSF8" s="105"/>
      <c r="QSG8" s="105"/>
      <c r="QSH8" s="105"/>
      <c r="QSI8" s="105"/>
      <c r="QSJ8" s="105"/>
      <c r="QSK8" s="105"/>
      <c r="QSL8" s="105"/>
      <c r="QSM8" s="105"/>
      <c r="QSN8" s="105"/>
      <c r="QSO8" s="105"/>
      <c r="QSP8" s="105"/>
      <c r="QSQ8" s="105"/>
      <c r="QSR8" s="105"/>
      <c r="QSS8" s="105"/>
      <c r="QST8" s="105"/>
      <c r="QSU8" s="105"/>
      <c r="QSV8" s="105"/>
      <c r="QSW8" s="105"/>
      <c r="QSX8" s="105"/>
      <c r="QSY8" s="105"/>
      <c r="QSZ8" s="105"/>
      <c r="QTA8" s="105"/>
      <c r="QTB8" s="105"/>
      <c r="QTC8" s="105"/>
      <c r="QTD8" s="105"/>
      <c r="QTE8" s="105"/>
      <c r="QTF8" s="105"/>
      <c r="QTG8" s="105"/>
      <c r="QTH8" s="105"/>
      <c r="QTI8" s="105"/>
      <c r="QTJ8" s="105"/>
      <c r="QTK8" s="105"/>
      <c r="QTL8" s="105"/>
      <c r="QTM8" s="105"/>
      <c r="QTN8" s="105"/>
      <c r="QTO8" s="105"/>
      <c r="QTP8" s="105"/>
      <c r="QTQ8" s="105"/>
      <c r="QTR8" s="105"/>
      <c r="QTS8" s="105"/>
      <c r="QTT8" s="105"/>
      <c r="QTU8" s="105"/>
      <c r="QTV8" s="105"/>
      <c r="QTW8" s="105"/>
      <c r="QTX8" s="105"/>
      <c r="QTY8" s="105"/>
      <c r="QTZ8" s="105"/>
      <c r="QUA8" s="105"/>
      <c r="QUB8" s="105"/>
      <c r="QUC8" s="105"/>
      <c r="QUD8" s="105"/>
      <c r="QUE8" s="105"/>
      <c r="QUF8" s="105"/>
      <c r="QUG8" s="105"/>
      <c r="QUH8" s="105"/>
      <c r="QUI8" s="105"/>
      <c r="QUJ8" s="105"/>
      <c r="QUK8" s="105"/>
      <c r="QUL8" s="105"/>
      <c r="QUM8" s="105"/>
      <c r="QUN8" s="105"/>
      <c r="QUO8" s="105"/>
      <c r="QUP8" s="105"/>
      <c r="QUQ8" s="105"/>
      <c r="QUR8" s="105"/>
      <c r="QUS8" s="105"/>
      <c r="QUT8" s="105"/>
      <c r="QUU8" s="105"/>
      <c r="QUV8" s="105"/>
      <c r="QUW8" s="105"/>
      <c r="QUX8" s="105"/>
      <c r="QUY8" s="105"/>
      <c r="QUZ8" s="105"/>
      <c r="QVA8" s="105"/>
      <c r="QVB8" s="105"/>
      <c r="QVC8" s="105"/>
      <c r="QVD8" s="105"/>
      <c r="QVE8" s="105"/>
      <c r="QVF8" s="105"/>
      <c r="QVG8" s="105"/>
      <c r="QVH8" s="105"/>
      <c r="QVI8" s="105"/>
      <c r="QVJ8" s="105"/>
      <c r="QVK8" s="105"/>
      <c r="QVL8" s="105"/>
      <c r="QVM8" s="105"/>
      <c r="QVN8" s="105"/>
      <c r="QVO8" s="105"/>
      <c r="QVP8" s="105"/>
      <c r="QVQ8" s="105"/>
      <c r="QVR8" s="105"/>
      <c r="QVS8" s="105"/>
      <c r="QVT8" s="105"/>
      <c r="QVU8" s="105"/>
      <c r="QVV8" s="105"/>
      <c r="QVW8" s="105"/>
      <c r="QVX8" s="105"/>
      <c r="QVY8" s="105"/>
      <c r="QVZ8" s="105"/>
      <c r="QWA8" s="105"/>
      <c r="QWB8" s="105"/>
      <c r="QWC8" s="105"/>
      <c r="QWD8" s="105"/>
      <c r="QWE8" s="105"/>
      <c r="QWF8" s="105"/>
      <c r="QWG8" s="105"/>
      <c r="QWH8" s="105"/>
      <c r="QWI8" s="105"/>
      <c r="QWJ8" s="105"/>
      <c r="QWK8" s="105"/>
      <c r="QWL8" s="105"/>
      <c r="QWM8" s="105"/>
      <c r="QWN8" s="105"/>
      <c r="QWO8" s="105"/>
      <c r="QWP8" s="105"/>
      <c r="QWQ8" s="105"/>
      <c r="QWR8" s="105"/>
      <c r="QWS8" s="105"/>
      <c r="QWT8" s="105"/>
      <c r="QWU8" s="105"/>
      <c r="QWV8" s="105"/>
      <c r="QWW8" s="105"/>
      <c r="QWX8" s="105"/>
      <c r="QWY8" s="105"/>
      <c r="QWZ8" s="105"/>
      <c r="QXA8" s="105"/>
      <c r="QXB8" s="105"/>
      <c r="QXC8" s="105"/>
      <c r="QXD8" s="105"/>
      <c r="QXE8" s="105"/>
      <c r="QXF8" s="105"/>
      <c r="QXG8" s="105"/>
      <c r="QXH8" s="105"/>
      <c r="QXI8" s="105"/>
      <c r="QXJ8" s="105"/>
      <c r="QXK8" s="105"/>
      <c r="QXL8" s="105"/>
      <c r="QXM8" s="105"/>
      <c r="QXN8" s="105"/>
      <c r="QXO8" s="105"/>
      <c r="QXP8" s="105"/>
      <c r="QXQ8" s="105"/>
      <c r="QXR8" s="105"/>
      <c r="QXS8" s="105"/>
      <c r="QXT8" s="105"/>
      <c r="QXU8" s="105"/>
      <c r="QXV8" s="105"/>
      <c r="QXW8" s="105"/>
      <c r="QXX8" s="105"/>
      <c r="QXY8" s="105"/>
      <c r="QXZ8" s="105"/>
      <c r="QYA8" s="105"/>
      <c r="QYB8" s="105"/>
      <c r="QYC8" s="105"/>
      <c r="QYD8" s="105"/>
      <c r="QYE8" s="105"/>
      <c r="QYF8" s="105"/>
      <c r="QYG8" s="105"/>
      <c r="QYH8" s="105"/>
      <c r="QYI8" s="105"/>
      <c r="QYJ8" s="105"/>
      <c r="QYK8" s="105"/>
      <c r="QYL8" s="105"/>
      <c r="QYM8" s="105"/>
      <c r="QYN8" s="105"/>
      <c r="QYO8" s="105"/>
      <c r="QYP8" s="105"/>
      <c r="QYQ8" s="105"/>
      <c r="QYR8" s="105"/>
      <c r="QYS8" s="105"/>
      <c r="QYT8" s="105"/>
      <c r="QYU8" s="105"/>
      <c r="QYV8" s="105"/>
      <c r="QYW8" s="105"/>
      <c r="QYX8" s="105"/>
      <c r="QYY8" s="105"/>
      <c r="QYZ8" s="105"/>
      <c r="QZA8" s="105"/>
      <c r="QZB8" s="105"/>
      <c r="QZC8" s="105"/>
      <c r="QZD8" s="105"/>
      <c r="QZE8" s="105"/>
      <c r="QZF8" s="105"/>
      <c r="QZG8" s="105"/>
      <c r="QZH8" s="105"/>
      <c r="QZI8" s="105"/>
      <c r="QZJ8" s="105"/>
      <c r="QZK8" s="105"/>
      <c r="QZL8" s="105"/>
      <c r="QZM8" s="105"/>
      <c r="QZN8" s="105"/>
      <c r="QZO8" s="105"/>
      <c r="QZP8" s="105"/>
      <c r="QZQ8" s="105"/>
      <c r="QZR8" s="105"/>
      <c r="QZS8" s="105"/>
      <c r="QZT8" s="105"/>
      <c r="QZU8" s="105"/>
      <c r="QZV8" s="105"/>
      <c r="QZW8" s="105"/>
      <c r="QZX8" s="105"/>
      <c r="QZY8" s="105"/>
      <c r="QZZ8" s="105"/>
      <c r="RAA8" s="105"/>
      <c r="RAB8" s="105"/>
      <c r="RAC8" s="105"/>
      <c r="RAD8" s="105"/>
      <c r="RAE8" s="105"/>
      <c r="RAF8" s="105"/>
      <c r="RAG8" s="105"/>
      <c r="RAH8" s="105"/>
      <c r="RAI8" s="105"/>
      <c r="RAJ8" s="105"/>
      <c r="RAK8" s="105"/>
      <c r="RAL8" s="105"/>
      <c r="RAM8" s="105"/>
      <c r="RAN8" s="105"/>
      <c r="RAO8" s="105"/>
      <c r="RAP8" s="105"/>
      <c r="RAQ8" s="105"/>
      <c r="RAR8" s="105"/>
      <c r="RAS8" s="105"/>
      <c r="RAT8" s="105"/>
      <c r="RAU8" s="105"/>
      <c r="RAV8" s="105"/>
      <c r="RAW8" s="105"/>
      <c r="RAX8" s="105"/>
      <c r="RAY8" s="105"/>
      <c r="RAZ8" s="105"/>
      <c r="RBA8" s="105"/>
      <c r="RBB8" s="105"/>
      <c r="RBC8" s="105"/>
      <c r="RBD8" s="105"/>
      <c r="RBE8" s="105"/>
      <c r="RBF8" s="105"/>
      <c r="RBG8" s="105"/>
      <c r="RBH8" s="105"/>
      <c r="RBI8" s="105"/>
      <c r="RBJ8" s="105"/>
      <c r="RBK8" s="105"/>
      <c r="RBL8" s="105"/>
      <c r="RBM8" s="105"/>
      <c r="RBN8" s="105"/>
      <c r="RBO8" s="105"/>
      <c r="RBP8" s="105"/>
      <c r="RBQ8" s="105"/>
      <c r="RBR8" s="105"/>
      <c r="RBS8" s="105"/>
      <c r="RBT8" s="105"/>
      <c r="RBU8" s="105"/>
      <c r="RBV8" s="105"/>
      <c r="RBW8" s="105"/>
      <c r="RBX8" s="105"/>
      <c r="RBY8" s="105"/>
      <c r="RBZ8" s="105"/>
      <c r="RCA8" s="105"/>
      <c r="RCB8" s="105"/>
      <c r="RCC8" s="105"/>
      <c r="RCD8" s="105"/>
      <c r="RCE8" s="105"/>
      <c r="RCF8" s="105"/>
      <c r="RCG8" s="105"/>
      <c r="RCH8" s="105"/>
      <c r="RCI8" s="105"/>
      <c r="RCJ8" s="105"/>
      <c r="RCK8" s="105"/>
      <c r="RCL8" s="105"/>
      <c r="RCM8" s="105"/>
      <c r="RCN8" s="105"/>
      <c r="RCO8" s="105"/>
      <c r="RCP8" s="105"/>
      <c r="RCQ8" s="105"/>
      <c r="RCR8" s="105"/>
      <c r="RCS8" s="105"/>
      <c r="RCT8" s="105"/>
      <c r="RCU8" s="105"/>
      <c r="RCV8" s="105"/>
      <c r="RCW8" s="105"/>
      <c r="RCX8" s="105"/>
      <c r="RCY8" s="105"/>
      <c r="RCZ8" s="105"/>
      <c r="RDA8" s="105"/>
      <c r="RDB8" s="105"/>
      <c r="RDC8" s="105"/>
      <c r="RDD8" s="105"/>
      <c r="RDE8" s="105"/>
      <c r="RDF8" s="105"/>
      <c r="RDG8" s="105"/>
      <c r="RDH8" s="105"/>
      <c r="RDI8" s="105"/>
      <c r="RDJ8" s="105"/>
      <c r="RDK8" s="105"/>
      <c r="RDL8" s="105"/>
      <c r="RDM8" s="105"/>
      <c r="RDN8" s="105"/>
      <c r="RDO8" s="105"/>
      <c r="RDP8" s="105"/>
      <c r="RDQ8" s="105"/>
      <c r="RDR8" s="105"/>
      <c r="RDS8" s="105"/>
      <c r="RDT8" s="105"/>
      <c r="RDU8" s="105"/>
      <c r="RDV8" s="105"/>
      <c r="RDW8" s="105"/>
      <c r="RDX8" s="105"/>
      <c r="RDY8" s="105"/>
      <c r="RDZ8" s="105"/>
      <c r="REA8" s="105"/>
      <c r="REB8" s="105"/>
      <c r="REC8" s="105"/>
      <c r="RED8" s="105"/>
      <c r="REE8" s="105"/>
      <c r="REF8" s="105"/>
      <c r="REG8" s="105"/>
      <c r="REH8" s="105"/>
      <c r="REI8" s="105"/>
      <c r="REJ8" s="105"/>
      <c r="REK8" s="105"/>
      <c r="REL8" s="105"/>
      <c r="REM8" s="105"/>
      <c r="REN8" s="105"/>
      <c r="REO8" s="105"/>
      <c r="REP8" s="105"/>
      <c r="REQ8" s="105"/>
      <c r="RER8" s="105"/>
      <c r="RES8" s="105"/>
      <c r="RET8" s="105"/>
      <c r="REU8" s="105"/>
      <c r="REV8" s="105"/>
      <c r="REW8" s="105"/>
      <c r="REX8" s="105"/>
      <c r="REY8" s="105"/>
      <c r="REZ8" s="105"/>
      <c r="RFA8" s="105"/>
      <c r="RFB8" s="105"/>
      <c r="RFC8" s="105"/>
      <c r="RFD8" s="105"/>
      <c r="RFE8" s="105"/>
      <c r="RFF8" s="105"/>
      <c r="RFG8" s="105"/>
      <c r="RFH8" s="105"/>
      <c r="RFI8" s="105"/>
      <c r="RFJ8" s="105"/>
      <c r="RFK8" s="105"/>
      <c r="RFL8" s="105"/>
      <c r="RFM8" s="105"/>
      <c r="RFN8" s="105"/>
      <c r="RFO8" s="105"/>
      <c r="RFP8" s="105"/>
      <c r="RFQ8" s="105"/>
      <c r="RFR8" s="105"/>
      <c r="RFS8" s="105"/>
      <c r="RFT8" s="105"/>
      <c r="RFU8" s="105"/>
      <c r="RFV8" s="105"/>
      <c r="RFW8" s="105"/>
      <c r="RFX8" s="105"/>
      <c r="RFY8" s="105"/>
      <c r="RFZ8" s="105"/>
      <c r="RGA8" s="105"/>
      <c r="RGB8" s="105"/>
      <c r="RGC8" s="105"/>
      <c r="RGD8" s="105"/>
      <c r="RGE8" s="105"/>
      <c r="RGF8" s="105"/>
      <c r="RGG8" s="105"/>
      <c r="RGH8" s="105"/>
      <c r="RGI8" s="105"/>
      <c r="RGJ8" s="105"/>
      <c r="RGK8" s="105"/>
      <c r="RGL8" s="105"/>
      <c r="RGM8" s="105"/>
      <c r="RGN8" s="105"/>
      <c r="RGO8" s="105"/>
      <c r="RGP8" s="105"/>
      <c r="RGQ8" s="105"/>
      <c r="RGR8" s="105"/>
      <c r="RGS8" s="105"/>
      <c r="RGT8" s="105"/>
      <c r="RGU8" s="105"/>
      <c r="RGV8" s="105"/>
      <c r="RGW8" s="105"/>
      <c r="RGX8" s="105"/>
      <c r="RGY8" s="105"/>
      <c r="RGZ8" s="105"/>
      <c r="RHA8" s="105"/>
      <c r="RHB8" s="105"/>
      <c r="RHC8" s="105"/>
      <c r="RHD8" s="105"/>
      <c r="RHE8" s="105"/>
      <c r="RHF8" s="105"/>
      <c r="RHG8" s="105"/>
      <c r="RHH8" s="105"/>
      <c r="RHI8" s="105"/>
      <c r="RHJ8" s="105"/>
      <c r="RHK8" s="105"/>
      <c r="RHL8" s="105"/>
      <c r="RHM8" s="105"/>
      <c r="RHN8" s="105"/>
      <c r="RHO8" s="105"/>
      <c r="RHP8" s="105"/>
      <c r="RHQ8" s="105"/>
      <c r="RHR8" s="105"/>
      <c r="RHS8" s="105"/>
      <c r="RHT8" s="105"/>
      <c r="RHU8" s="105"/>
      <c r="RHV8" s="105"/>
      <c r="RHW8" s="105"/>
      <c r="RHX8" s="105"/>
      <c r="RHY8" s="105"/>
      <c r="RHZ8" s="105"/>
      <c r="RIA8" s="105"/>
      <c r="RIB8" s="105"/>
      <c r="RIC8" s="105"/>
      <c r="RID8" s="105"/>
      <c r="RIE8" s="105"/>
      <c r="RIF8" s="105"/>
      <c r="RIG8" s="105"/>
      <c r="RIH8" s="105"/>
      <c r="RII8" s="105"/>
      <c r="RIJ8" s="105"/>
      <c r="RIK8" s="105"/>
      <c r="RIL8" s="105"/>
      <c r="RIM8" s="105"/>
      <c r="RIN8" s="105"/>
      <c r="RIO8" s="105"/>
      <c r="RIP8" s="105"/>
      <c r="RIQ8" s="105"/>
      <c r="RIR8" s="105"/>
      <c r="RIS8" s="105"/>
      <c r="RIT8" s="105"/>
      <c r="RIU8" s="105"/>
      <c r="RIV8" s="105"/>
      <c r="RIW8" s="105"/>
      <c r="RIX8" s="105"/>
      <c r="RIY8" s="105"/>
      <c r="RIZ8" s="105"/>
      <c r="RJA8" s="105"/>
      <c r="RJB8" s="105"/>
      <c r="RJC8" s="105"/>
      <c r="RJD8" s="105"/>
      <c r="RJE8" s="105"/>
      <c r="RJF8" s="105"/>
      <c r="RJG8" s="105"/>
      <c r="RJH8" s="105"/>
      <c r="RJI8" s="105"/>
      <c r="RJJ8" s="105"/>
      <c r="RJK8" s="105"/>
      <c r="RJL8" s="105"/>
      <c r="RJM8" s="105"/>
      <c r="RJN8" s="105"/>
      <c r="RJO8" s="105"/>
      <c r="RJP8" s="105"/>
      <c r="RJQ8" s="105"/>
      <c r="RJR8" s="105"/>
      <c r="RJS8" s="105"/>
      <c r="RJT8" s="105"/>
      <c r="RJU8" s="105"/>
      <c r="RJV8" s="105"/>
      <c r="RJW8" s="105"/>
      <c r="RJX8" s="105"/>
      <c r="RJY8" s="105"/>
      <c r="RJZ8" s="105"/>
      <c r="RKA8" s="105"/>
      <c r="RKB8" s="105"/>
      <c r="RKC8" s="105"/>
      <c r="RKD8" s="105"/>
      <c r="RKE8" s="105"/>
      <c r="RKF8" s="105"/>
      <c r="RKG8" s="105"/>
      <c r="RKH8" s="105"/>
      <c r="RKI8" s="105"/>
      <c r="RKJ8" s="105"/>
      <c r="RKK8" s="105"/>
      <c r="RKL8" s="105"/>
      <c r="RKM8" s="105"/>
      <c r="RKN8" s="105"/>
      <c r="RKO8" s="105"/>
      <c r="RKP8" s="105"/>
      <c r="RKQ8" s="105"/>
      <c r="RKR8" s="105"/>
      <c r="RKS8" s="105"/>
      <c r="RKT8" s="105"/>
      <c r="RKU8" s="105"/>
      <c r="RKV8" s="105"/>
      <c r="RKW8" s="105"/>
      <c r="RKX8" s="105"/>
      <c r="RKY8" s="105"/>
      <c r="RKZ8" s="105"/>
      <c r="RLA8" s="105"/>
      <c r="RLB8" s="105"/>
      <c r="RLC8" s="105"/>
      <c r="RLD8" s="105"/>
      <c r="RLE8" s="105"/>
      <c r="RLF8" s="105"/>
      <c r="RLG8" s="105"/>
      <c r="RLH8" s="105"/>
      <c r="RLI8" s="105"/>
      <c r="RLJ8" s="105"/>
      <c r="RLK8" s="105"/>
      <c r="RLL8" s="105"/>
      <c r="RLM8" s="105"/>
      <c r="RLN8" s="105"/>
      <c r="RLO8" s="105"/>
      <c r="RLP8" s="105"/>
      <c r="RLQ8" s="105"/>
      <c r="RLR8" s="105"/>
      <c r="RLS8" s="105"/>
      <c r="RLT8" s="105"/>
      <c r="RLU8" s="105"/>
      <c r="RLV8" s="105"/>
      <c r="RLW8" s="105"/>
      <c r="RLX8" s="105"/>
      <c r="RLY8" s="105"/>
      <c r="RLZ8" s="105"/>
      <c r="RMA8" s="105"/>
      <c r="RMB8" s="105"/>
      <c r="RMC8" s="105"/>
      <c r="RMD8" s="105"/>
      <c r="RME8" s="105"/>
      <c r="RMF8" s="105"/>
      <c r="RMG8" s="105"/>
      <c r="RMH8" s="105"/>
      <c r="RMI8" s="105"/>
      <c r="RMJ8" s="105"/>
      <c r="RMK8" s="105"/>
      <c r="RML8" s="105"/>
      <c r="RMM8" s="105"/>
      <c r="RMN8" s="105"/>
      <c r="RMO8" s="105"/>
      <c r="RMP8" s="105"/>
      <c r="RMQ8" s="105"/>
      <c r="RMR8" s="105"/>
      <c r="RMS8" s="105"/>
      <c r="RMT8" s="105"/>
      <c r="RMU8" s="105"/>
      <c r="RMV8" s="105"/>
      <c r="RMW8" s="105"/>
      <c r="RMX8" s="105"/>
      <c r="RMY8" s="105"/>
      <c r="RMZ8" s="105"/>
      <c r="RNA8" s="105"/>
      <c r="RNB8" s="105"/>
      <c r="RNC8" s="105"/>
      <c r="RND8" s="105"/>
      <c r="RNE8" s="105"/>
      <c r="RNF8" s="105"/>
      <c r="RNG8" s="105"/>
      <c r="RNH8" s="105"/>
      <c r="RNI8" s="105"/>
      <c r="RNJ8" s="105"/>
      <c r="RNK8" s="105"/>
      <c r="RNL8" s="105"/>
      <c r="RNM8" s="105"/>
      <c r="RNN8" s="105"/>
      <c r="RNO8" s="105"/>
      <c r="RNP8" s="105"/>
      <c r="RNQ8" s="105"/>
      <c r="RNR8" s="105"/>
      <c r="RNS8" s="105"/>
      <c r="RNT8" s="105"/>
      <c r="RNU8" s="105"/>
      <c r="RNV8" s="105"/>
      <c r="RNW8" s="105"/>
      <c r="RNX8" s="105"/>
      <c r="RNY8" s="105"/>
      <c r="RNZ8" s="105"/>
      <c r="ROA8" s="105"/>
      <c r="ROB8" s="105"/>
      <c r="ROC8" s="105"/>
      <c r="ROD8" s="105"/>
      <c r="ROE8" s="105"/>
      <c r="ROF8" s="105"/>
      <c r="ROG8" s="105"/>
      <c r="ROH8" s="105"/>
      <c r="ROI8" s="105"/>
      <c r="ROJ8" s="105"/>
      <c r="ROK8" s="105"/>
      <c r="ROL8" s="105"/>
      <c r="ROM8" s="105"/>
      <c r="RON8" s="105"/>
      <c r="ROO8" s="105"/>
      <c r="ROP8" s="105"/>
      <c r="ROQ8" s="105"/>
      <c r="ROR8" s="105"/>
      <c r="ROS8" s="105"/>
      <c r="ROT8" s="105"/>
      <c r="ROU8" s="105"/>
      <c r="ROV8" s="105"/>
      <c r="ROW8" s="105"/>
      <c r="ROX8" s="105"/>
      <c r="ROY8" s="105"/>
      <c r="ROZ8" s="105"/>
      <c r="RPA8" s="105"/>
      <c r="RPB8" s="105"/>
      <c r="RPC8" s="105"/>
      <c r="RPD8" s="105"/>
      <c r="RPE8" s="105"/>
      <c r="RPF8" s="105"/>
      <c r="RPG8" s="105"/>
      <c r="RPH8" s="105"/>
      <c r="RPI8" s="105"/>
      <c r="RPJ8" s="105"/>
      <c r="RPK8" s="105"/>
      <c r="RPL8" s="105"/>
      <c r="RPM8" s="105"/>
      <c r="RPN8" s="105"/>
      <c r="RPO8" s="105"/>
      <c r="RPP8" s="105"/>
      <c r="RPQ8" s="105"/>
      <c r="RPR8" s="105"/>
      <c r="RPS8" s="105"/>
      <c r="RPT8" s="105"/>
      <c r="RPU8" s="105"/>
      <c r="RPV8" s="105"/>
      <c r="RPW8" s="105"/>
      <c r="RPX8" s="105"/>
      <c r="RPY8" s="105"/>
      <c r="RPZ8" s="105"/>
      <c r="RQA8" s="105"/>
      <c r="RQB8" s="105"/>
      <c r="RQC8" s="105"/>
      <c r="RQD8" s="105"/>
      <c r="RQE8" s="105"/>
      <c r="RQF8" s="105"/>
      <c r="RQG8" s="105"/>
      <c r="RQH8" s="105"/>
      <c r="RQI8" s="105"/>
      <c r="RQJ8" s="105"/>
      <c r="RQK8" s="105"/>
      <c r="RQL8" s="105"/>
      <c r="RQM8" s="105"/>
      <c r="RQN8" s="105"/>
      <c r="RQO8" s="105"/>
      <c r="RQP8" s="105"/>
      <c r="RQQ8" s="105"/>
      <c r="RQR8" s="105"/>
      <c r="RQS8" s="105"/>
      <c r="RQT8" s="105"/>
      <c r="RQU8" s="105"/>
      <c r="RQV8" s="105"/>
      <c r="RQW8" s="105"/>
      <c r="RQX8" s="105"/>
      <c r="RQY8" s="105"/>
      <c r="RQZ8" s="105"/>
      <c r="RRA8" s="105"/>
      <c r="RRB8" s="105"/>
      <c r="RRC8" s="105"/>
      <c r="RRD8" s="105"/>
      <c r="RRE8" s="105"/>
      <c r="RRF8" s="105"/>
      <c r="RRG8" s="105"/>
      <c r="RRH8" s="105"/>
      <c r="RRI8" s="105"/>
      <c r="RRJ8" s="105"/>
      <c r="RRK8" s="105"/>
      <c r="RRL8" s="105"/>
      <c r="RRM8" s="105"/>
      <c r="RRN8" s="105"/>
      <c r="RRO8" s="105"/>
      <c r="RRP8" s="105"/>
      <c r="RRQ8" s="105"/>
      <c r="RRR8" s="105"/>
      <c r="RRS8" s="105"/>
      <c r="RRT8" s="105"/>
      <c r="RRU8" s="105"/>
      <c r="RRV8" s="105"/>
      <c r="RRW8" s="105"/>
      <c r="RRX8" s="105"/>
      <c r="RRY8" s="105"/>
      <c r="RRZ8" s="105"/>
      <c r="RSA8" s="105"/>
      <c r="RSB8" s="105"/>
      <c r="RSC8" s="105"/>
      <c r="RSD8" s="105"/>
      <c r="RSE8" s="105"/>
      <c r="RSF8" s="105"/>
      <c r="RSG8" s="105"/>
      <c r="RSH8" s="105"/>
      <c r="RSI8" s="105"/>
      <c r="RSJ8" s="105"/>
      <c r="RSK8" s="105"/>
      <c r="RSL8" s="105"/>
      <c r="RSM8" s="105"/>
      <c r="RSN8" s="105"/>
      <c r="RSO8" s="105"/>
      <c r="RSP8" s="105"/>
      <c r="RSQ8" s="105"/>
      <c r="RSR8" s="105"/>
      <c r="RSS8" s="105"/>
      <c r="RST8" s="105"/>
      <c r="RSU8" s="105"/>
      <c r="RSV8" s="105"/>
      <c r="RSW8" s="105"/>
      <c r="RSX8" s="105"/>
      <c r="RSY8" s="105"/>
      <c r="RSZ8" s="105"/>
      <c r="RTA8" s="105"/>
      <c r="RTB8" s="105"/>
      <c r="RTC8" s="105"/>
      <c r="RTD8" s="105"/>
      <c r="RTE8" s="105"/>
      <c r="RTF8" s="105"/>
      <c r="RTG8" s="105"/>
      <c r="RTH8" s="105"/>
      <c r="RTI8" s="105"/>
      <c r="RTJ8" s="105"/>
      <c r="RTK8" s="105"/>
      <c r="RTL8" s="105"/>
      <c r="RTM8" s="105"/>
      <c r="RTN8" s="105"/>
      <c r="RTO8" s="105"/>
      <c r="RTP8" s="105"/>
      <c r="RTQ8" s="105"/>
      <c r="RTR8" s="105"/>
      <c r="RTS8" s="105"/>
      <c r="RTT8" s="105"/>
      <c r="RTU8" s="105"/>
      <c r="RTV8" s="105"/>
      <c r="RTW8" s="105"/>
      <c r="RTX8" s="105"/>
      <c r="RTY8" s="105"/>
      <c r="RTZ8" s="105"/>
      <c r="RUA8" s="105"/>
      <c r="RUB8" s="105"/>
      <c r="RUC8" s="105"/>
      <c r="RUD8" s="105"/>
      <c r="RUE8" s="105"/>
      <c r="RUF8" s="105"/>
      <c r="RUG8" s="105"/>
      <c r="RUH8" s="105"/>
      <c r="RUI8" s="105"/>
      <c r="RUJ8" s="105"/>
      <c r="RUK8" s="105"/>
      <c r="RUL8" s="105"/>
      <c r="RUM8" s="105"/>
      <c r="RUN8" s="105"/>
      <c r="RUO8" s="105"/>
      <c r="RUP8" s="105"/>
      <c r="RUQ8" s="105"/>
      <c r="RUR8" s="105"/>
      <c r="RUS8" s="105"/>
      <c r="RUT8" s="105"/>
      <c r="RUU8" s="105"/>
      <c r="RUV8" s="105"/>
      <c r="RUW8" s="105"/>
      <c r="RUX8" s="105"/>
      <c r="RUY8" s="105"/>
      <c r="RUZ8" s="105"/>
      <c r="RVA8" s="105"/>
      <c r="RVB8" s="105"/>
      <c r="RVC8" s="105"/>
      <c r="RVD8" s="105"/>
      <c r="RVE8" s="105"/>
      <c r="RVF8" s="105"/>
      <c r="RVG8" s="105"/>
      <c r="RVH8" s="105"/>
      <c r="RVI8" s="105"/>
      <c r="RVJ8" s="105"/>
      <c r="RVK8" s="105"/>
      <c r="RVL8" s="105"/>
      <c r="RVM8" s="105"/>
      <c r="RVN8" s="105"/>
      <c r="RVO8" s="105"/>
      <c r="RVP8" s="105"/>
      <c r="RVQ8" s="105"/>
      <c r="RVR8" s="105"/>
      <c r="RVS8" s="105"/>
      <c r="RVT8" s="105"/>
      <c r="RVU8" s="105"/>
      <c r="RVV8" s="105"/>
      <c r="RVW8" s="105"/>
      <c r="RVX8" s="105"/>
      <c r="RVY8" s="105"/>
      <c r="RVZ8" s="105"/>
      <c r="RWA8" s="105"/>
      <c r="RWB8" s="105"/>
      <c r="RWC8" s="105"/>
      <c r="RWD8" s="105"/>
      <c r="RWE8" s="105"/>
      <c r="RWF8" s="105"/>
      <c r="RWG8" s="105"/>
      <c r="RWH8" s="105"/>
      <c r="RWI8" s="105"/>
      <c r="RWJ8" s="105"/>
      <c r="RWK8" s="105"/>
      <c r="RWL8" s="105"/>
      <c r="RWM8" s="105"/>
      <c r="RWN8" s="105"/>
      <c r="RWO8" s="105"/>
      <c r="RWP8" s="105"/>
      <c r="RWQ8" s="105"/>
      <c r="RWR8" s="105"/>
      <c r="RWS8" s="105"/>
      <c r="RWT8" s="105"/>
      <c r="RWU8" s="105"/>
      <c r="RWV8" s="105"/>
      <c r="RWW8" s="105"/>
      <c r="RWX8" s="105"/>
      <c r="RWY8" s="105"/>
      <c r="RWZ8" s="105"/>
      <c r="RXA8" s="105"/>
      <c r="RXB8" s="105"/>
      <c r="RXC8" s="105"/>
      <c r="RXD8" s="105"/>
      <c r="RXE8" s="105"/>
      <c r="RXF8" s="105"/>
      <c r="RXG8" s="105"/>
      <c r="RXH8" s="105"/>
      <c r="RXI8" s="105"/>
      <c r="RXJ8" s="105"/>
      <c r="RXK8" s="105"/>
      <c r="RXL8" s="105"/>
      <c r="RXM8" s="105"/>
      <c r="RXN8" s="105"/>
      <c r="RXO8" s="105"/>
      <c r="RXP8" s="105"/>
      <c r="RXQ8" s="105"/>
      <c r="RXR8" s="105"/>
      <c r="RXS8" s="105"/>
      <c r="RXT8" s="105"/>
      <c r="RXU8" s="105"/>
      <c r="RXV8" s="105"/>
      <c r="RXW8" s="105"/>
      <c r="RXX8" s="105"/>
      <c r="RXY8" s="105"/>
      <c r="RXZ8" s="105"/>
      <c r="RYA8" s="105"/>
      <c r="RYB8" s="105"/>
      <c r="RYC8" s="105"/>
      <c r="RYD8" s="105"/>
      <c r="RYE8" s="105"/>
      <c r="RYF8" s="105"/>
      <c r="RYG8" s="105"/>
      <c r="RYH8" s="105"/>
      <c r="RYI8" s="105"/>
      <c r="RYJ8" s="105"/>
      <c r="RYK8" s="105"/>
      <c r="RYL8" s="105"/>
      <c r="RYM8" s="105"/>
      <c r="RYN8" s="105"/>
      <c r="RYO8" s="105"/>
      <c r="RYP8" s="105"/>
      <c r="RYQ8" s="105"/>
      <c r="RYR8" s="105"/>
      <c r="RYS8" s="105"/>
      <c r="RYT8" s="105"/>
      <c r="RYU8" s="105"/>
      <c r="RYV8" s="105"/>
      <c r="RYW8" s="105"/>
      <c r="RYX8" s="105"/>
      <c r="RYY8" s="105"/>
      <c r="RYZ8" s="105"/>
      <c r="RZA8" s="105"/>
      <c r="RZB8" s="105"/>
      <c r="RZC8" s="105"/>
      <c r="RZD8" s="105"/>
      <c r="RZE8" s="105"/>
      <c r="RZF8" s="105"/>
      <c r="RZG8" s="105"/>
      <c r="RZH8" s="105"/>
      <c r="RZI8" s="105"/>
      <c r="RZJ8" s="105"/>
      <c r="RZK8" s="105"/>
      <c r="RZL8" s="105"/>
      <c r="RZM8" s="105"/>
      <c r="RZN8" s="105"/>
      <c r="RZO8" s="105"/>
      <c r="RZP8" s="105"/>
      <c r="RZQ8" s="105"/>
      <c r="RZR8" s="105"/>
      <c r="RZS8" s="105"/>
      <c r="RZT8" s="105"/>
      <c r="RZU8" s="105"/>
      <c r="RZV8" s="105"/>
      <c r="RZW8" s="105"/>
      <c r="RZX8" s="105"/>
      <c r="RZY8" s="105"/>
      <c r="RZZ8" s="105"/>
      <c r="SAA8" s="105"/>
      <c r="SAB8" s="105"/>
      <c r="SAC8" s="105"/>
      <c r="SAD8" s="105"/>
      <c r="SAE8" s="105"/>
      <c r="SAF8" s="105"/>
      <c r="SAG8" s="105"/>
      <c r="SAH8" s="105"/>
      <c r="SAI8" s="105"/>
      <c r="SAJ8" s="105"/>
      <c r="SAK8" s="105"/>
      <c r="SAL8" s="105"/>
      <c r="SAM8" s="105"/>
      <c r="SAN8" s="105"/>
      <c r="SAO8" s="105"/>
      <c r="SAP8" s="105"/>
      <c r="SAQ8" s="105"/>
      <c r="SAR8" s="105"/>
      <c r="SAS8" s="105"/>
      <c r="SAT8" s="105"/>
      <c r="SAU8" s="105"/>
      <c r="SAV8" s="105"/>
      <c r="SAW8" s="105"/>
      <c r="SAX8" s="105"/>
      <c r="SAY8" s="105"/>
      <c r="SAZ8" s="105"/>
      <c r="SBA8" s="105"/>
      <c r="SBB8" s="105"/>
      <c r="SBC8" s="105"/>
      <c r="SBD8" s="105"/>
      <c r="SBE8" s="105"/>
      <c r="SBF8" s="105"/>
      <c r="SBG8" s="105"/>
      <c r="SBH8" s="105"/>
      <c r="SBI8" s="105"/>
      <c r="SBJ8" s="105"/>
      <c r="SBK8" s="105"/>
      <c r="SBL8" s="105"/>
      <c r="SBM8" s="105"/>
      <c r="SBN8" s="105"/>
      <c r="SBO8" s="105"/>
      <c r="SBP8" s="105"/>
      <c r="SBQ8" s="105"/>
      <c r="SBR8" s="105"/>
      <c r="SBS8" s="105"/>
      <c r="SBT8" s="105"/>
      <c r="SBU8" s="105"/>
      <c r="SBV8" s="105"/>
      <c r="SBW8" s="105"/>
      <c r="SBX8" s="105"/>
      <c r="SBY8" s="105"/>
      <c r="SBZ8" s="105"/>
      <c r="SCA8" s="105"/>
      <c r="SCB8" s="105"/>
      <c r="SCC8" s="105"/>
      <c r="SCD8" s="105"/>
      <c r="SCE8" s="105"/>
      <c r="SCF8" s="105"/>
      <c r="SCG8" s="105"/>
      <c r="SCH8" s="105"/>
      <c r="SCI8" s="105"/>
      <c r="SCJ8" s="105"/>
      <c r="SCK8" s="105"/>
      <c r="SCL8" s="105"/>
      <c r="SCM8" s="105"/>
      <c r="SCN8" s="105"/>
      <c r="SCO8" s="105"/>
      <c r="SCP8" s="105"/>
      <c r="SCQ8" s="105"/>
      <c r="SCR8" s="105"/>
      <c r="SCS8" s="105"/>
      <c r="SCT8" s="105"/>
      <c r="SCU8" s="105"/>
      <c r="SCV8" s="105"/>
      <c r="SCW8" s="105"/>
      <c r="SCX8" s="105"/>
      <c r="SCY8" s="105"/>
      <c r="SCZ8" s="105"/>
      <c r="SDA8" s="105"/>
      <c r="SDB8" s="105"/>
      <c r="SDC8" s="105"/>
      <c r="SDD8" s="105"/>
      <c r="SDE8" s="105"/>
      <c r="SDF8" s="105"/>
      <c r="SDG8" s="105"/>
      <c r="SDH8" s="105"/>
      <c r="SDI8" s="105"/>
      <c r="SDJ8" s="105"/>
      <c r="SDK8" s="105"/>
      <c r="SDL8" s="105"/>
      <c r="SDM8" s="105"/>
      <c r="SDN8" s="105"/>
      <c r="SDO8" s="105"/>
      <c r="SDP8" s="105"/>
      <c r="SDQ8" s="105"/>
      <c r="SDR8" s="105"/>
      <c r="SDS8" s="105"/>
      <c r="SDT8" s="105"/>
      <c r="SDU8" s="105"/>
      <c r="SDV8" s="105"/>
      <c r="SDW8" s="105"/>
      <c r="SDX8" s="105"/>
      <c r="SDY8" s="105"/>
      <c r="SDZ8" s="105"/>
      <c r="SEA8" s="105"/>
      <c r="SEB8" s="105"/>
      <c r="SEC8" s="105"/>
      <c r="SED8" s="105"/>
      <c r="SEE8" s="105"/>
      <c r="SEF8" s="105"/>
      <c r="SEG8" s="105"/>
      <c r="SEH8" s="105"/>
      <c r="SEI8" s="105"/>
      <c r="SEJ8" s="105"/>
      <c r="SEK8" s="105"/>
      <c r="SEL8" s="105"/>
      <c r="SEM8" s="105"/>
      <c r="SEN8" s="105"/>
      <c r="SEO8" s="105"/>
      <c r="SEP8" s="105"/>
      <c r="SEQ8" s="105"/>
      <c r="SER8" s="105"/>
      <c r="SES8" s="105"/>
      <c r="SET8" s="105"/>
      <c r="SEU8" s="105"/>
      <c r="SEV8" s="105"/>
      <c r="SEW8" s="105"/>
      <c r="SEX8" s="105"/>
      <c r="SEY8" s="105"/>
      <c r="SEZ8" s="105"/>
      <c r="SFA8" s="105"/>
      <c r="SFB8" s="105"/>
      <c r="SFC8" s="105"/>
      <c r="SFD8" s="105"/>
      <c r="SFE8" s="105"/>
      <c r="SFF8" s="105"/>
      <c r="SFG8" s="105"/>
      <c r="SFH8" s="105"/>
      <c r="SFI8" s="105"/>
      <c r="SFJ8" s="105"/>
      <c r="SFK8" s="105"/>
      <c r="SFL8" s="105"/>
      <c r="SFM8" s="105"/>
      <c r="SFN8" s="105"/>
      <c r="SFO8" s="105"/>
      <c r="SFP8" s="105"/>
      <c r="SFQ8" s="105"/>
      <c r="SFR8" s="105"/>
      <c r="SFS8" s="105"/>
      <c r="SFT8" s="105"/>
      <c r="SFU8" s="105"/>
      <c r="SFV8" s="105"/>
      <c r="SFW8" s="105"/>
      <c r="SFX8" s="105"/>
      <c r="SFY8" s="105"/>
      <c r="SFZ8" s="105"/>
      <c r="SGA8" s="105"/>
      <c r="SGB8" s="105"/>
      <c r="SGC8" s="105"/>
      <c r="SGD8" s="105"/>
      <c r="SGE8" s="105"/>
      <c r="SGF8" s="105"/>
      <c r="SGG8" s="105"/>
      <c r="SGH8" s="105"/>
      <c r="SGI8" s="105"/>
      <c r="SGJ8" s="105"/>
      <c r="SGK8" s="105"/>
      <c r="SGL8" s="105"/>
      <c r="SGM8" s="105"/>
      <c r="SGN8" s="105"/>
      <c r="SGO8" s="105"/>
      <c r="SGP8" s="105"/>
      <c r="SGQ8" s="105"/>
      <c r="SGR8" s="105"/>
      <c r="SGS8" s="105"/>
      <c r="SGT8" s="105"/>
      <c r="SGU8" s="105"/>
      <c r="SGV8" s="105"/>
      <c r="SGW8" s="105"/>
      <c r="SGX8" s="105"/>
      <c r="SGY8" s="105"/>
      <c r="SGZ8" s="105"/>
      <c r="SHA8" s="105"/>
      <c r="SHB8" s="105"/>
      <c r="SHC8" s="105"/>
      <c r="SHD8" s="105"/>
      <c r="SHE8" s="105"/>
      <c r="SHF8" s="105"/>
      <c r="SHG8" s="105"/>
      <c r="SHH8" s="105"/>
      <c r="SHI8" s="105"/>
      <c r="SHJ8" s="105"/>
      <c r="SHK8" s="105"/>
      <c r="SHL8" s="105"/>
      <c r="SHM8" s="105"/>
      <c r="SHN8" s="105"/>
      <c r="SHO8" s="105"/>
      <c r="SHP8" s="105"/>
      <c r="SHQ8" s="105"/>
      <c r="SHR8" s="105"/>
      <c r="SHS8" s="105"/>
      <c r="SHT8" s="105"/>
      <c r="SHU8" s="105"/>
      <c r="SHV8" s="105"/>
      <c r="SHW8" s="105"/>
      <c r="SHX8" s="105"/>
      <c r="SHY8" s="105"/>
      <c r="SHZ8" s="105"/>
      <c r="SIA8" s="105"/>
      <c r="SIB8" s="105"/>
      <c r="SIC8" s="105"/>
      <c r="SID8" s="105"/>
      <c r="SIE8" s="105"/>
      <c r="SIF8" s="105"/>
      <c r="SIG8" s="105"/>
      <c r="SIH8" s="105"/>
      <c r="SII8" s="105"/>
      <c r="SIJ8" s="105"/>
      <c r="SIK8" s="105"/>
      <c r="SIL8" s="105"/>
      <c r="SIM8" s="105"/>
      <c r="SIN8" s="105"/>
      <c r="SIO8" s="105"/>
      <c r="SIP8" s="105"/>
      <c r="SIQ8" s="105"/>
      <c r="SIR8" s="105"/>
      <c r="SIS8" s="105"/>
      <c r="SIT8" s="105"/>
      <c r="SIU8" s="105"/>
      <c r="SIV8" s="105"/>
      <c r="SIW8" s="105"/>
      <c r="SIX8" s="105"/>
      <c r="SIY8" s="105"/>
      <c r="SIZ8" s="105"/>
      <c r="SJA8" s="105"/>
      <c r="SJB8" s="105"/>
      <c r="SJC8" s="105"/>
      <c r="SJD8" s="105"/>
      <c r="SJE8" s="105"/>
      <c r="SJF8" s="105"/>
      <c r="SJG8" s="105"/>
      <c r="SJH8" s="105"/>
      <c r="SJI8" s="105"/>
      <c r="SJJ8" s="105"/>
      <c r="SJK8" s="105"/>
      <c r="SJL8" s="105"/>
      <c r="SJM8" s="105"/>
      <c r="SJN8" s="105"/>
      <c r="SJO8" s="105"/>
      <c r="SJP8" s="105"/>
      <c r="SJQ8" s="105"/>
      <c r="SJR8" s="105"/>
      <c r="SJS8" s="105"/>
      <c r="SJT8" s="105"/>
      <c r="SJU8" s="105"/>
      <c r="SJV8" s="105"/>
      <c r="SJW8" s="105"/>
      <c r="SJX8" s="105"/>
      <c r="SJY8" s="105"/>
      <c r="SJZ8" s="105"/>
      <c r="SKA8" s="105"/>
      <c r="SKB8" s="105"/>
      <c r="SKC8" s="105"/>
      <c r="SKD8" s="105"/>
      <c r="SKE8" s="105"/>
      <c r="SKF8" s="105"/>
      <c r="SKG8" s="105"/>
      <c r="SKH8" s="105"/>
      <c r="SKI8" s="105"/>
      <c r="SKJ8" s="105"/>
      <c r="SKK8" s="105"/>
      <c r="SKL8" s="105"/>
      <c r="SKM8" s="105"/>
      <c r="SKN8" s="105"/>
      <c r="SKO8" s="105"/>
      <c r="SKP8" s="105"/>
      <c r="SKQ8" s="105"/>
      <c r="SKR8" s="105"/>
      <c r="SKS8" s="105"/>
      <c r="SKT8" s="105"/>
      <c r="SKU8" s="105"/>
      <c r="SKV8" s="105"/>
      <c r="SKW8" s="105"/>
      <c r="SKX8" s="105"/>
      <c r="SKY8" s="105"/>
      <c r="SKZ8" s="105"/>
      <c r="SLA8" s="105"/>
      <c r="SLB8" s="105"/>
      <c r="SLC8" s="105"/>
      <c r="SLD8" s="105"/>
      <c r="SLE8" s="105"/>
      <c r="SLF8" s="105"/>
      <c r="SLG8" s="105"/>
      <c r="SLH8" s="105"/>
      <c r="SLI8" s="105"/>
      <c r="SLJ8" s="105"/>
      <c r="SLK8" s="105"/>
      <c r="SLL8" s="105"/>
      <c r="SLM8" s="105"/>
      <c r="SLN8" s="105"/>
      <c r="SLO8" s="105"/>
      <c r="SLP8" s="105"/>
      <c r="SLQ8" s="105"/>
      <c r="SLR8" s="105"/>
      <c r="SLS8" s="105"/>
      <c r="SLT8" s="105"/>
      <c r="SLU8" s="105"/>
      <c r="SLV8" s="105"/>
      <c r="SLW8" s="105"/>
      <c r="SLX8" s="105"/>
      <c r="SLY8" s="105"/>
      <c r="SLZ8" s="105"/>
      <c r="SMA8" s="105"/>
      <c r="SMB8" s="105"/>
      <c r="SMC8" s="105"/>
      <c r="SMD8" s="105"/>
      <c r="SME8" s="105"/>
      <c r="SMF8" s="105"/>
      <c r="SMG8" s="105"/>
      <c r="SMH8" s="105"/>
      <c r="SMI8" s="105"/>
      <c r="SMJ8" s="105"/>
      <c r="SMK8" s="105"/>
      <c r="SML8" s="105"/>
      <c r="SMM8" s="105"/>
      <c r="SMN8" s="105"/>
      <c r="SMO8" s="105"/>
      <c r="SMP8" s="105"/>
      <c r="SMQ8" s="105"/>
      <c r="SMR8" s="105"/>
      <c r="SMS8" s="105"/>
      <c r="SMT8" s="105"/>
      <c r="SMU8" s="105"/>
      <c r="SMV8" s="105"/>
      <c r="SMW8" s="105"/>
      <c r="SMX8" s="105"/>
      <c r="SMY8" s="105"/>
      <c r="SMZ8" s="105"/>
      <c r="SNA8" s="105"/>
      <c r="SNB8" s="105"/>
      <c r="SNC8" s="105"/>
      <c r="SND8" s="105"/>
      <c r="SNE8" s="105"/>
      <c r="SNF8" s="105"/>
      <c r="SNG8" s="105"/>
      <c r="SNH8" s="105"/>
      <c r="SNI8" s="105"/>
      <c r="SNJ8" s="105"/>
      <c r="SNK8" s="105"/>
      <c r="SNL8" s="105"/>
      <c r="SNM8" s="105"/>
      <c r="SNN8" s="105"/>
      <c r="SNO8" s="105"/>
      <c r="SNP8" s="105"/>
      <c r="SNQ8" s="105"/>
      <c r="SNR8" s="105"/>
      <c r="SNS8" s="105"/>
      <c r="SNT8" s="105"/>
      <c r="SNU8" s="105"/>
      <c r="SNV8" s="105"/>
      <c r="SNW8" s="105"/>
      <c r="SNX8" s="105"/>
      <c r="SNY8" s="105"/>
      <c r="SNZ8" s="105"/>
      <c r="SOA8" s="105"/>
      <c r="SOB8" s="105"/>
      <c r="SOC8" s="105"/>
      <c r="SOD8" s="105"/>
      <c r="SOE8" s="105"/>
      <c r="SOF8" s="105"/>
      <c r="SOG8" s="105"/>
      <c r="SOH8" s="105"/>
      <c r="SOI8" s="105"/>
      <c r="SOJ8" s="105"/>
      <c r="SOK8" s="105"/>
      <c r="SOL8" s="105"/>
      <c r="SOM8" s="105"/>
      <c r="SON8" s="105"/>
      <c r="SOO8" s="105"/>
      <c r="SOP8" s="105"/>
      <c r="SOQ8" s="105"/>
      <c r="SOR8" s="105"/>
      <c r="SOS8" s="105"/>
      <c r="SOT8" s="105"/>
      <c r="SOU8" s="105"/>
      <c r="SOV8" s="105"/>
      <c r="SOW8" s="105"/>
      <c r="SOX8" s="105"/>
      <c r="SOY8" s="105"/>
      <c r="SOZ8" s="105"/>
      <c r="SPA8" s="105"/>
      <c r="SPB8" s="105"/>
      <c r="SPC8" s="105"/>
      <c r="SPD8" s="105"/>
      <c r="SPE8" s="105"/>
      <c r="SPF8" s="105"/>
      <c r="SPG8" s="105"/>
      <c r="SPH8" s="105"/>
      <c r="SPI8" s="105"/>
      <c r="SPJ8" s="105"/>
      <c r="SPK8" s="105"/>
      <c r="SPL8" s="105"/>
      <c r="SPM8" s="105"/>
      <c r="SPN8" s="105"/>
      <c r="SPO8" s="105"/>
      <c r="SPP8" s="105"/>
      <c r="SPQ8" s="105"/>
      <c r="SPR8" s="105"/>
      <c r="SPS8" s="105"/>
      <c r="SPT8" s="105"/>
      <c r="SPU8" s="105"/>
      <c r="SPV8" s="105"/>
      <c r="SPW8" s="105"/>
      <c r="SPX8" s="105"/>
      <c r="SPY8" s="105"/>
      <c r="SPZ8" s="105"/>
      <c r="SQA8" s="105"/>
      <c r="SQB8" s="105"/>
      <c r="SQC8" s="105"/>
      <c r="SQD8" s="105"/>
      <c r="SQE8" s="105"/>
      <c r="SQF8" s="105"/>
      <c r="SQG8" s="105"/>
      <c r="SQH8" s="105"/>
      <c r="SQI8" s="105"/>
      <c r="SQJ8" s="105"/>
      <c r="SQK8" s="105"/>
      <c r="SQL8" s="105"/>
      <c r="SQM8" s="105"/>
      <c r="SQN8" s="105"/>
      <c r="SQO8" s="105"/>
      <c r="SQP8" s="105"/>
      <c r="SQQ8" s="105"/>
      <c r="SQR8" s="105"/>
      <c r="SQS8" s="105"/>
      <c r="SQT8" s="105"/>
      <c r="SQU8" s="105"/>
      <c r="SQV8" s="105"/>
      <c r="SQW8" s="105"/>
      <c r="SQX8" s="105"/>
      <c r="SQY8" s="105"/>
      <c r="SQZ8" s="105"/>
      <c r="SRA8" s="105"/>
      <c r="SRB8" s="105"/>
      <c r="SRC8" s="105"/>
      <c r="SRD8" s="105"/>
      <c r="SRE8" s="105"/>
      <c r="SRF8" s="105"/>
      <c r="SRG8" s="105"/>
      <c r="SRH8" s="105"/>
      <c r="SRI8" s="105"/>
      <c r="SRJ8" s="105"/>
      <c r="SRK8" s="105"/>
      <c r="SRL8" s="105"/>
      <c r="SRM8" s="105"/>
      <c r="SRN8" s="105"/>
      <c r="SRO8" s="105"/>
      <c r="SRP8" s="105"/>
      <c r="SRQ8" s="105"/>
      <c r="SRR8" s="105"/>
      <c r="SRS8" s="105"/>
      <c r="SRT8" s="105"/>
      <c r="SRU8" s="105"/>
      <c r="SRV8" s="105"/>
      <c r="SRW8" s="105"/>
      <c r="SRX8" s="105"/>
      <c r="SRY8" s="105"/>
      <c r="SRZ8" s="105"/>
      <c r="SSA8" s="105"/>
      <c r="SSB8" s="105"/>
      <c r="SSC8" s="105"/>
      <c r="SSD8" s="105"/>
      <c r="SSE8" s="105"/>
      <c r="SSF8" s="105"/>
      <c r="SSG8" s="105"/>
      <c r="SSH8" s="105"/>
      <c r="SSI8" s="105"/>
      <c r="SSJ8" s="105"/>
      <c r="SSK8" s="105"/>
      <c r="SSL8" s="105"/>
      <c r="SSM8" s="105"/>
      <c r="SSN8" s="105"/>
      <c r="SSO8" s="105"/>
      <c r="SSP8" s="105"/>
      <c r="SSQ8" s="105"/>
      <c r="SSR8" s="105"/>
      <c r="SSS8" s="105"/>
      <c r="SST8" s="105"/>
      <c r="SSU8" s="105"/>
      <c r="SSV8" s="105"/>
      <c r="SSW8" s="105"/>
      <c r="SSX8" s="105"/>
      <c r="SSY8" s="105"/>
      <c r="SSZ8" s="105"/>
      <c r="STA8" s="105"/>
      <c r="STB8" s="105"/>
      <c r="STC8" s="105"/>
      <c r="STD8" s="105"/>
      <c r="STE8" s="105"/>
      <c r="STF8" s="105"/>
      <c r="STG8" s="105"/>
      <c r="STH8" s="105"/>
      <c r="STI8" s="105"/>
      <c r="STJ8" s="105"/>
      <c r="STK8" s="105"/>
      <c r="STL8" s="105"/>
      <c r="STM8" s="105"/>
      <c r="STN8" s="105"/>
      <c r="STO8" s="105"/>
      <c r="STP8" s="105"/>
      <c r="STQ8" s="105"/>
      <c r="STR8" s="105"/>
      <c r="STS8" s="105"/>
      <c r="STT8" s="105"/>
      <c r="STU8" s="105"/>
      <c r="STV8" s="105"/>
      <c r="STW8" s="105"/>
      <c r="STX8" s="105"/>
      <c r="STY8" s="105"/>
      <c r="STZ8" s="105"/>
      <c r="SUA8" s="105"/>
      <c r="SUB8" s="105"/>
      <c r="SUC8" s="105"/>
      <c r="SUD8" s="105"/>
      <c r="SUE8" s="105"/>
      <c r="SUF8" s="105"/>
      <c r="SUG8" s="105"/>
      <c r="SUH8" s="105"/>
      <c r="SUI8" s="105"/>
      <c r="SUJ8" s="105"/>
      <c r="SUK8" s="105"/>
      <c r="SUL8" s="105"/>
      <c r="SUM8" s="105"/>
      <c r="SUN8" s="105"/>
      <c r="SUO8" s="105"/>
      <c r="SUP8" s="105"/>
      <c r="SUQ8" s="105"/>
      <c r="SUR8" s="105"/>
      <c r="SUS8" s="105"/>
      <c r="SUT8" s="105"/>
      <c r="SUU8" s="105"/>
      <c r="SUV8" s="105"/>
      <c r="SUW8" s="105"/>
      <c r="SUX8" s="105"/>
      <c r="SUY8" s="105"/>
      <c r="SUZ8" s="105"/>
      <c r="SVA8" s="105"/>
      <c r="SVB8" s="105"/>
      <c r="SVC8" s="105"/>
      <c r="SVD8" s="105"/>
      <c r="SVE8" s="105"/>
      <c r="SVF8" s="105"/>
      <c r="SVG8" s="105"/>
      <c r="SVH8" s="105"/>
      <c r="SVI8" s="105"/>
      <c r="SVJ8" s="105"/>
      <c r="SVK8" s="105"/>
      <c r="SVL8" s="105"/>
      <c r="SVM8" s="105"/>
      <c r="SVN8" s="105"/>
      <c r="SVO8" s="105"/>
      <c r="SVP8" s="105"/>
      <c r="SVQ8" s="105"/>
      <c r="SVR8" s="105"/>
      <c r="SVS8" s="105"/>
      <c r="SVT8" s="105"/>
      <c r="SVU8" s="105"/>
      <c r="SVV8" s="105"/>
      <c r="SVW8" s="105"/>
      <c r="SVX8" s="105"/>
      <c r="SVY8" s="105"/>
      <c r="SVZ8" s="105"/>
      <c r="SWA8" s="105"/>
      <c r="SWB8" s="105"/>
      <c r="SWC8" s="105"/>
      <c r="SWD8" s="105"/>
      <c r="SWE8" s="105"/>
      <c r="SWF8" s="105"/>
      <c r="SWG8" s="105"/>
      <c r="SWH8" s="105"/>
      <c r="SWI8" s="105"/>
      <c r="SWJ8" s="105"/>
      <c r="SWK8" s="105"/>
      <c r="SWL8" s="105"/>
      <c r="SWM8" s="105"/>
      <c r="SWN8" s="105"/>
      <c r="SWO8" s="105"/>
      <c r="SWP8" s="105"/>
      <c r="SWQ8" s="105"/>
      <c r="SWR8" s="105"/>
      <c r="SWS8" s="105"/>
      <c r="SWT8" s="105"/>
      <c r="SWU8" s="105"/>
      <c r="SWV8" s="105"/>
      <c r="SWW8" s="105"/>
      <c r="SWX8" s="105"/>
      <c r="SWY8" s="105"/>
      <c r="SWZ8" s="105"/>
      <c r="SXA8" s="105"/>
      <c r="SXB8" s="105"/>
      <c r="SXC8" s="105"/>
      <c r="SXD8" s="105"/>
      <c r="SXE8" s="105"/>
      <c r="SXF8" s="105"/>
      <c r="SXG8" s="105"/>
      <c r="SXH8" s="105"/>
      <c r="SXI8" s="105"/>
      <c r="SXJ8" s="105"/>
      <c r="SXK8" s="105"/>
      <c r="SXL8" s="105"/>
      <c r="SXM8" s="105"/>
      <c r="SXN8" s="105"/>
      <c r="SXO8" s="105"/>
      <c r="SXP8" s="105"/>
      <c r="SXQ8" s="105"/>
      <c r="SXR8" s="105"/>
      <c r="SXS8" s="105"/>
      <c r="SXT8" s="105"/>
      <c r="SXU8" s="105"/>
      <c r="SXV8" s="105"/>
      <c r="SXW8" s="105"/>
      <c r="SXX8" s="105"/>
      <c r="SXY8" s="105"/>
      <c r="SXZ8" s="105"/>
      <c r="SYA8" s="105"/>
      <c r="SYB8" s="105"/>
      <c r="SYC8" s="105"/>
      <c r="SYD8" s="105"/>
      <c r="SYE8" s="105"/>
      <c r="SYF8" s="105"/>
      <c r="SYG8" s="105"/>
      <c r="SYH8" s="105"/>
      <c r="SYI8" s="105"/>
      <c r="SYJ8" s="105"/>
      <c r="SYK8" s="105"/>
      <c r="SYL8" s="105"/>
      <c r="SYM8" s="105"/>
      <c r="SYN8" s="105"/>
      <c r="SYO8" s="105"/>
      <c r="SYP8" s="105"/>
      <c r="SYQ8" s="105"/>
      <c r="SYR8" s="105"/>
      <c r="SYS8" s="105"/>
      <c r="SYT8" s="105"/>
      <c r="SYU8" s="105"/>
      <c r="SYV8" s="105"/>
      <c r="SYW8" s="105"/>
      <c r="SYX8" s="105"/>
      <c r="SYY8" s="105"/>
      <c r="SYZ8" s="105"/>
      <c r="SZA8" s="105"/>
      <c r="SZB8" s="105"/>
      <c r="SZC8" s="105"/>
      <c r="SZD8" s="105"/>
      <c r="SZE8" s="105"/>
      <c r="SZF8" s="105"/>
      <c r="SZG8" s="105"/>
      <c r="SZH8" s="105"/>
      <c r="SZI8" s="105"/>
      <c r="SZJ8" s="105"/>
      <c r="SZK8" s="105"/>
      <c r="SZL8" s="105"/>
      <c r="SZM8" s="105"/>
      <c r="SZN8" s="105"/>
      <c r="SZO8" s="105"/>
      <c r="SZP8" s="105"/>
      <c r="SZQ8" s="105"/>
      <c r="SZR8" s="105"/>
      <c r="SZS8" s="105"/>
      <c r="SZT8" s="105"/>
      <c r="SZU8" s="105"/>
      <c r="SZV8" s="105"/>
      <c r="SZW8" s="105"/>
      <c r="SZX8" s="105"/>
      <c r="SZY8" s="105"/>
      <c r="SZZ8" s="105"/>
      <c r="TAA8" s="105"/>
      <c r="TAB8" s="105"/>
      <c r="TAC8" s="105"/>
      <c r="TAD8" s="105"/>
      <c r="TAE8" s="105"/>
      <c r="TAF8" s="105"/>
      <c r="TAG8" s="105"/>
      <c r="TAH8" s="105"/>
      <c r="TAI8" s="105"/>
      <c r="TAJ8" s="105"/>
      <c r="TAK8" s="105"/>
      <c r="TAL8" s="105"/>
      <c r="TAM8" s="105"/>
      <c r="TAN8" s="105"/>
      <c r="TAO8" s="105"/>
      <c r="TAP8" s="105"/>
      <c r="TAQ8" s="105"/>
      <c r="TAR8" s="105"/>
      <c r="TAS8" s="105"/>
      <c r="TAT8" s="105"/>
      <c r="TAU8" s="105"/>
      <c r="TAV8" s="105"/>
      <c r="TAW8" s="105"/>
      <c r="TAX8" s="105"/>
      <c r="TAY8" s="105"/>
      <c r="TAZ8" s="105"/>
      <c r="TBA8" s="105"/>
      <c r="TBB8" s="105"/>
      <c r="TBC8" s="105"/>
      <c r="TBD8" s="105"/>
      <c r="TBE8" s="105"/>
      <c r="TBF8" s="105"/>
      <c r="TBG8" s="105"/>
      <c r="TBH8" s="105"/>
      <c r="TBI8" s="105"/>
      <c r="TBJ8" s="105"/>
      <c r="TBK8" s="105"/>
      <c r="TBL8" s="105"/>
      <c r="TBM8" s="105"/>
      <c r="TBN8" s="105"/>
      <c r="TBO8" s="105"/>
      <c r="TBP8" s="105"/>
      <c r="TBQ8" s="105"/>
      <c r="TBR8" s="105"/>
      <c r="TBS8" s="105"/>
      <c r="TBT8" s="105"/>
      <c r="TBU8" s="105"/>
      <c r="TBV8" s="105"/>
      <c r="TBW8" s="105"/>
      <c r="TBX8" s="105"/>
      <c r="TBY8" s="105"/>
      <c r="TBZ8" s="105"/>
      <c r="TCA8" s="105"/>
      <c r="TCB8" s="105"/>
      <c r="TCC8" s="105"/>
      <c r="TCD8" s="105"/>
      <c r="TCE8" s="105"/>
      <c r="TCF8" s="105"/>
      <c r="TCG8" s="105"/>
      <c r="TCH8" s="105"/>
      <c r="TCI8" s="105"/>
      <c r="TCJ8" s="105"/>
      <c r="TCK8" s="105"/>
      <c r="TCL8" s="105"/>
      <c r="TCM8" s="105"/>
      <c r="TCN8" s="105"/>
      <c r="TCO8" s="105"/>
      <c r="TCP8" s="105"/>
      <c r="TCQ8" s="105"/>
      <c r="TCR8" s="105"/>
      <c r="TCS8" s="105"/>
      <c r="TCT8" s="105"/>
      <c r="TCU8" s="105"/>
      <c r="TCV8" s="105"/>
      <c r="TCW8" s="105"/>
      <c r="TCX8" s="105"/>
      <c r="TCY8" s="105"/>
      <c r="TCZ8" s="105"/>
      <c r="TDA8" s="105"/>
      <c r="TDB8" s="105"/>
      <c r="TDC8" s="105"/>
      <c r="TDD8" s="105"/>
      <c r="TDE8" s="105"/>
      <c r="TDF8" s="105"/>
      <c r="TDG8" s="105"/>
      <c r="TDH8" s="105"/>
      <c r="TDI8" s="105"/>
      <c r="TDJ8" s="105"/>
      <c r="TDK8" s="105"/>
      <c r="TDL8" s="105"/>
      <c r="TDM8" s="105"/>
      <c r="TDN8" s="105"/>
      <c r="TDO8" s="105"/>
      <c r="TDP8" s="105"/>
      <c r="TDQ8" s="105"/>
      <c r="TDR8" s="105"/>
      <c r="TDS8" s="105"/>
      <c r="TDT8" s="105"/>
      <c r="TDU8" s="105"/>
      <c r="TDV8" s="105"/>
      <c r="TDW8" s="105"/>
      <c r="TDX8" s="105"/>
      <c r="TDY8" s="105"/>
      <c r="TDZ8" s="105"/>
      <c r="TEA8" s="105"/>
      <c r="TEB8" s="105"/>
      <c r="TEC8" s="105"/>
      <c r="TED8" s="105"/>
      <c r="TEE8" s="105"/>
      <c r="TEF8" s="105"/>
      <c r="TEG8" s="105"/>
      <c r="TEH8" s="105"/>
      <c r="TEI8" s="105"/>
      <c r="TEJ8" s="105"/>
      <c r="TEK8" s="105"/>
      <c r="TEL8" s="105"/>
      <c r="TEM8" s="105"/>
      <c r="TEN8" s="105"/>
      <c r="TEO8" s="105"/>
      <c r="TEP8" s="105"/>
      <c r="TEQ8" s="105"/>
      <c r="TER8" s="105"/>
      <c r="TES8" s="105"/>
      <c r="TET8" s="105"/>
      <c r="TEU8" s="105"/>
      <c r="TEV8" s="105"/>
      <c r="TEW8" s="105"/>
      <c r="TEX8" s="105"/>
      <c r="TEY8" s="105"/>
      <c r="TEZ8" s="105"/>
      <c r="TFA8" s="105"/>
      <c r="TFB8" s="105"/>
      <c r="TFC8" s="105"/>
      <c r="TFD8" s="105"/>
      <c r="TFE8" s="105"/>
      <c r="TFF8" s="105"/>
      <c r="TFG8" s="105"/>
      <c r="TFH8" s="105"/>
      <c r="TFI8" s="105"/>
      <c r="TFJ8" s="105"/>
      <c r="TFK8" s="105"/>
      <c r="TFL8" s="105"/>
      <c r="TFM8" s="105"/>
      <c r="TFN8" s="105"/>
      <c r="TFO8" s="105"/>
      <c r="TFP8" s="105"/>
      <c r="TFQ8" s="105"/>
      <c r="TFR8" s="105"/>
      <c r="TFS8" s="105"/>
      <c r="TFT8" s="105"/>
      <c r="TFU8" s="105"/>
      <c r="TFV8" s="105"/>
      <c r="TFW8" s="105"/>
      <c r="TFX8" s="105"/>
      <c r="TFY8" s="105"/>
      <c r="TFZ8" s="105"/>
      <c r="TGA8" s="105"/>
      <c r="TGB8" s="105"/>
      <c r="TGC8" s="105"/>
      <c r="TGD8" s="105"/>
      <c r="TGE8" s="105"/>
      <c r="TGF8" s="105"/>
      <c r="TGG8" s="105"/>
      <c r="TGH8" s="105"/>
      <c r="TGI8" s="105"/>
      <c r="TGJ8" s="105"/>
      <c r="TGK8" s="105"/>
      <c r="TGL8" s="105"/>
      <c r="TGM8" s="105"/>
      <c r="TGN8" s="105"/>
      <c r="TGO8" s="105"/>
      <c r="TGP8" s="105"/>
      <c r="TGQ8" s="105"/>
      <c r="TGR8" s="105"/>
      <c r="TGS8" s="105"/>
      <c r="TGT8" s="105"/>
      <c r="TGU8" s="105"/>
      <c r="TGV8" s="105"/>
      <c r="TGW8" s="105"/>
      <c r="TGX8" s="105"/>
      <c r="TGY8" s="105"/>
      <c r="TGZ8" s="105"/>
      <c r="THA8" s="105"/>
      <c r="THB8" s="105"/>
      <c r="THC8" s="105"/>
      <c r="THD8" s="105"/>
      <c r="THE8" s="105"/>
      <c r="THF8" s="105"/>
      <c r="THG8" s="105"/>
      <c r="THH8" s="105"/>
      <c r="THI8" s="105"/>
      <c r="THJ8" s="105"/>
      <c r="THK8" s="105"/>
      <c r="THL8" s="105"/>
      <c r="THM8" s="105"/>
      <c r="THN8" s="105"/>
      <c r="THO8" s="105"/>
      <c r="THP8" s="105"/>
      <c r="THQ8" s="105"/>
      <c r="THR8" s="105"/>
      <c r="THS8" s="105"/>
      <c r="THT8" s="105"/>
      <c r="THU8" s="105"/>
      <c r="THV8" s="105"/>
      <c r="THW8" s="105"/>
      <c r="THX8" s="105"/>
      <c r="THY8" s="105"/>
      <c r="THZ8" s="105"/>
      <c r="TIA8" s="105"/>
      <c r="TIB8" s="105"/>
      <c r="TIC8" s="105"/>
      <c r="TID8" s="105"/>
      <c r="TIE8" s="105"/>
      <c r="TIF8" s="105"/>
      <c r="TIG8" s="105"/>
      <c r="TIH8" s="105"/>
      <c r="TII8" s="105"/>
      <c r="TIJ8" s="105"/>
      <c r="TIK8" s="105"/>
      <c r="TIL8" s="105"/>
      <c r="TIM8" s="105"/>
      <c r="TIN8" s="105"/>
      <c r="TIO8" s="105"/>
      <c r="TIP8" s="105"/>
      <c r="TIQ8" s="105"/>
      <c r="TIR8" s="105"/>
      <c r="TIS8" s="105"/>
      <c r="TIT8" s="105"/>
      <c r="TIU8" s="105"/>
      <c r="TIV8" s="105"/>
      <c r="TIW8" s="105"/>
      <c r="TIX8" s="105"/>
      <c r="TIY8" s="105"/>
      <c r="TIZ8" s="105"/>
      <c r="TJA8" s="105"/>
      <c r="TJB8" s="105"/>
      <c r="TJC8" s="105"/>
      <c r="TJD8" s="105"/>
      <c r="TJE8" s="105"/>
      <c r="TJF8" s="105"/>
      <c r="TJG8" s="105"/>
      <c r="TJH8" s="105"/>
      <c r="TJI8" s="105"/>
      <c r="TJJ8" s="105"/>
      <c r="TJK8" s="105"/>
      <c r="TJL8" s="105"/>
      <c r="TJM8" s="105"/>
      <c r="TJN8" s="105"/>
      <c r="TJO8" s="105"/>
      <c r="TJP8" s="105"/>
      <c r="TJQ8" s="105"/>
      <c r="TJR8" s="105"/>
      <c r="TJS8" s="105"/>
      <c r="TJT8" s="105"/>
      <c r="TJU8" s="105"/>
      <c r="TJV8" s="105"/>
      <c r="TJW8" s="105"/>
      <c r="TJX8" s="105"/>
      <c r="TJY8" s="105"/>
      <c r="TJZ8" s="105"/>
      <c r="TKA8" s="105"/>
      <c r="TKB8" s="105"/>
      <c r="TKC8" s="105"/>
      <c r="TKD8" s="105"/>
      <c r="TKE8" s="105"/>
      <c r="TKF8" s="105"/>
      <c r="TKG8" s="105"/>
      <c r="TKH8" s="105"/>
      <c r="TKI8" s="105"/>
      <c r="TKJ8" s="105"/>
      <c r="TKK8" s="105"/>
      <c r="TKL8" s="105"/>
      <c r="TKM8" s="105"/>
      <c r="TKN8" s="105"/>
      <c r="TKO8" s="105"/>
      <c r="TKP8" s="105"/>
      <c r="TKQ8" s="105"/>
      <c r="TKR8" s="105"/>
      <c r="TKS8" s="105"/>
      <c r="TKT8" s="105"/>
      <c r="TKU8" s="105"/>
      <c r="TKV8" s="105"/>
      <c r="TKW8" s="105"/>
      <c r="TKX8" s="105"/>
      <c r="TKY8" s="105"/>
      <c r="TKZ8" s="105"/>
      <c r="TLA8" s="105"/>
      <c r="TLB8" s="105"/>
      <c r="TLC8" s="105"/>
      <c r="TLD8" s="105"/>
      <c r="TLE8" s="105"/>
      <c r="TLF8" s="105"/>
      <c r="TLG8" s="105"/>
      <c r="TLH8" s="105"/>
      <c r="TLI8" s="105"/>
      <c r="TLJ8" s="105"/>
      <c r="TLK8" s="105"/>
      <c r="TLL8" s="105"/>
      <c r="TLM8" s="105"/>
      <c r="TLN8" s="105"/>
      <c r="TLO8" s="105"/>
      <c r="TLP8" s="105"/>
      <c r="TLQ8" s="105"/>
      <c r="TLR8" s="105"/>
      <c r="TLS8" s="105"/>
      <c r="TLT8" s="105"/>
      <c r="TLU8" s="105"/>
      <c r="TLV8" s="105"/>
      <c r="TLW8" s="105"/>
      <c r="TLX8" s="105"/>
      <c r="TLY8" s="105"/>
      <c r="TLZ8" s="105"/>
      <c r="TMA8" s="105"/>
      <c r="TMB8" s="105"/>
      <c r="TMC8" s="105"/>
      <c r="TMD8" s="105"/>
      <c r="TME8" s="105"/>
      <c r="TMF8" s="105"/>
      <c r="TMG8" s="105"/>
      <c r="TMH8" s="105"/>
      <c r="TMI8" s="105"/>
      <c r="TMJ8" s="105"/>
      <c r="TMK8" s="105"/>
      <c r="TML8" s="105"/>
      <c r="TMM8" s="105"/>
      <c r="TMN8" s="105"/>
      <c r="TMO8" s="105"/>
      <c r="TMP8" s="105"/>
      <c r="TMQ8" s="105"/>
      <c r="TMR8" s="105"/>
      <c r="TMS8" s="105"/>
      <c r="TMT8" s="105"/>
      <c r="TMU8" s="105"/>
      <c r="TMV8" s="105"/>
      <c r="TMW8" s="105"/>
      <c r="TMX8" s="105"/>
      <c r="TMY8" s="105"/>
      <c r="TMZ8" s="105"/>
      <c r="TNA8" s="105"/>
      <c r="TNB8" s="105"/>
      <c r="TNC8" s="105"/>
      <c r="TND8" s="105"/>
      <c r="TNE8" s="105"/>
      <c r="TNF8" s="105"/>
      <c r="TNG8" s="105"/>
      <c r="TNH8" s="105"/>
      <c r="TNI8" s="105"/>
      <c r="TNJ8" s="105"/>
      <c r="TNK8" s="105"/>
      <c r="TNL8" s="105"/>
      <c r="TNM8" s="105"/>
      <c r="TNN8" s="105"/>
      <c r="TNO8" s="105"/>
      <c r="TNP8" s="105"/>
      <c r="TNQ8" s="105"/>
      <c r="TNR8" s="105"/>
      <c r="TNS8" s="105"/>
      <c r="TNT8" s="105"/>
      <c r="TNU8" s="105"/>
      <c r="TNV8" s="105"/>
      <c r="TNW8" s="105"/>
      <c r="TNX8" s="105"/>
      <c r="TNY8" s="105"/>
      <c r="TNZ8" s="105"/>
      <c r="TOA8" s="105"/>
      <c r="TOB8" s="105"/>
      <c r="TOC8" s="105"/>
      <c r="TOD8" s="105"/>
      <c r="TOE8" s="105"/>
      <c r="TOF8" s="105"/>
      <c r="TOG8" s="105"/>
      <c r="TOH8" s="105"/>
      <c r="TOI8" s="105"/>
      <c r="TOJ8" s="105"/>
      <c r="TOK8" s="105"/>
      <c r="TOL8" s="105"/>
      <c r="TOM8" s="105"/>
      <c r="TON8" s="105"/>
      <c r="TOO8" s="105"/>
      <c r="TOP8" s="105"/>
      <c r="TOQ8" s="105"/>
      <c r="TOR8" s="105"/>
      <c r="TOS8" s="105"/>
      <c r="TOT8" s="105"/>
      <c r="TOU8" s="105"/>
      <c r="TOV8" s="105"/>
      <c r="TOW8" s="105"/>
      <c r="TOX8" s="105"/>
      <c r="TOY8" s="105"/>
      <c r="TOZ8" s="105"/>
      <c r="TPA8" s="105"/>
      <c r="TPB8" s="105"/>
      <c r="TPC8" s="105"/>
      <c r="TPD8" s="105"/>
      <c r="TPE8" s="105"/>
      <c r="TPF8" s="105"/>
      <c r="TPG8" s="105"/>
      <c r="TPH8" s="105"/>
      <c r="TPI8" s="105"/>
      <c r="TPJ8" s="105"/>
      <c r="TPK8" s="105"/>
      <c r="TPL8" s="105"/>
      <c r="TPM8" s="105"/>
      <c r="TPN8" s="105"/>
      <c r="TPO8" s="105"/>
      <c r="TPP8" s="105"/>
      <c r="TPQ8" s="105"/>
      <c r="TPR8" s="105"/>
      <c r="TPS8" s="105"/>
      <c r="TPT8" s="105"/>
      <c r="TPU8" s="105"/>
      <c r="TPV8" s="105"/>
      <c r="TPW8" s="105"/>
      <c r="TPX8" s="105"/>
      <c r="TPY8" s="105"/>
      <c r="TPZ8" s="105"/>
      <c r="TQA8" s="105"/>
      <c r="TQB8" s="105"/>
      <c r="TQC8" s="105"/>
      <c r="TQD8" s="105"/>
      <c r="TQE8" s="105"/>
      <c r="TQF8" s="105"/>
      <c r="TQG8" s="105"/>
      <c r="TQH8" s="105"/>
      <c r="TQI8" s="105"/>
      <c r="TQJ8" s="105"/>
      <c r="TQK8" s="105"/>
      <c r="TQL8" s="105"/>
      <c r="TQM8" s="105"/>
      <c r="TQN8" s="105"/>
      <c r="TQO8" s="105"/>
      <c r="TQP8" s="105"/>
      <c r="TQQ8" s="105"/>
      <c r="TQR8" s="105"/>
      <c r="TQS8" s="105"/>
      <c r="TQT8" s="105"/>
      <c r="TQU8" s="105"/>
      <c r="TQV8" s="105"/>
      <c r="TQW8" s="105"/>
      <c r="TQX8" s="105"/>
      <c r="TQY8" s="105"/>
      <c r="TQZ8" s="105"/>
      <c r="TRA8" s="105"/>
      <c r="TRB8" s="105"/>
      <c r="TRC8" s="105"/>
      <c r="TRD8" s="105"/>
      <c r="TRE8" s="105"/>
      <c r="TRF8" s="105"/>
      <c r="TRG8" s="105"/>
      <c r="TRH8" s="105"/>
      <c r="TRI8" s="105"/>
      <c r="TRJ8" s="105"/>
      <c r="TRK8" s="105"/>
      <c r="TRL8" s="105"/>
      <c r="TRM8" s="105"/>
      <c r="TRN8" s="105"/>
      <c r="TRO8" s="105"/>
      <c r="TRP8" s="105"/>
      <c r="TRQ8" s="105"/>
      <c r="TRR8" s="105"/>
      <c r="TRS8" s="105"/>
      <c r="TRT8" s="105"/>
      <c r="TRU8" s="105"/>
      <c r="TRV8" s="105"/>
      <c r="TRW8" s="105"/>
      <c r="TRX8" s="105"/>
      <c r="TRY8" s="105"/>
      <c r="TRZ8" s="105"/>
      <c r="TSA8" s="105"/>
      <c r="TSB8" s="105"/>
      <c r="TSC8" s="105"/>
      <c r="TSD8" s="105"/>
      <c r="TSE8" s="105"/>
      <c r="TSF8" s="105"/>
      <c r="TSG8" s="105"/>
      <c r="TSH8" s="105"/>
      <c r="TSI8" s="105"/>
      <c r="TSJ8" s="105"/>
      <c r="TSK8" s="105"/>
      <c r="TSL8" s="105"/>
      <c r="TSM8" s="105"/>
      <c r="TSN8" s="105"/>
      <c r="TSO8" s="105"/>
      <c r="TSP8" s="105"/>
      <c r="TSQ8" s="105"/>
      <c r="TSR8" s="105"/>
      <c r="TSS8" s="105"/>
      <c r="TST8" s="105"/>
      <c r="TSU8" s="105"/>
      <c r="TSV8" s="105"/>
      <c r="TSW8" s="105"/>
      <c r="TSX8" s="105"/>
      <c r="TSY8" s="105"/>
      <c r="TSZ8" s="105"/>
      <c r="TTA8" s="105"/>
      <c r="TTB8" s="105"/>
      <c r="TTC8" s="105"/>
      <c r="TTD8" s="105"/>
      <c r="TTE8" s="105"/>
      <c r="TTF8" s="105"/>
      <c r="TTG8" s="105"/>
      <c r="TTH8" s="105"/>
      <c r="TTI8" s="105"/>
      <c r="TTJ8" s="105"/>
      <c r="TTK8" s="105"/>
      <c r="TTL8" s="105"/>
      <c r="TTM8" s="105"/>
      <c r="TTN8" s="105"/>
      <c r="TTO8" s="105"/>
      <c r="TTP8" s="105"/>
      <c r="TTQ8" s="105"/>
      <c r="TTR8" s="105"/>
      <c r="TTS8" s="105"/>
      <c r="TTT8" s="105"/>
      <c r="TTU8" s="105"/>
      <c r="TTV8" s="105"/>
      <c r="TTW8" s="105"/>
      <c r="TTX8" s="105"/>
      <c r="TTY8" s="105"/>
      <c r="TTZ8" s="105"/>
      <c r="TUA8" s="105"/>
      <c r="TUB8" s="105"/>
      <c r="TUC8" s="105"/>
      <c r="TUD8" s="105"/>
      <c r="TUE8" s="105"/>
      <c r="TUF8" s="105"/>
      <c r="TUG8" s="105"/>
      <c r="TUH8" s="105"/>
      <c r="TUI8" s="105"/>
      <c r="TUJ8" s="105"/>
      <c r="TUK8" s="105"/>
      <c r="TUL8" s="105"/>
      <c r="TUM8" s="105"/>
      <c r="TUN8" s="105"/>
      <c r="TUO8" s="105"/>
      <c r="TUP8" s="105"/>
      <c r="TUQ8" s="105"/>
      <c r="TUR8" s="105"/>
      <c r="TUS8" s="105"/>
      <c r="TUT8" s="105"/>
      <c r="TUU8" s="105"/>
      <c r="TUV8" s="105"/>
      <c r="TUW8" s="105"/>
      <c r="TUX8" s="105"/>
      <c r="TUY8" s="105"/>
      <c r="TUZ8" s="105"/>
      <c r="TVA8" s="105"/>
      <c r="TVB8" s="105"/>
      <c r="TVC8" s="105"/>
      <c r="TVD8" s="105"/>
      <c r="TVE8" s="105"/>
      <c r="TVF8" s="105"/>
      <c r="TVG8" s="105"/>
      <c r="TVH8" s="105"/>
      <c r="TVI8" s="105"/>
      <c r="TVJ8" s="105"/>
      <c r="TVK8" s="105"/>
      <c r="TVL8" s="105"/>
      <c r="TVM8" s="105"/>
      <c r="TVN8" s="105"/>
      <c r="TVO8" s="105"/>
      <c r="TVP8" s="105"/>
      <c r="TVQ8" s="105"/>
      <c r="TVR8" s="105"/>
      <c r="TVS8" s="105"/>
      <c r="TVT8" s="105"/>
      <c r="TVU8" s="105"/>
      <c r="TVV8" s="105"/>
      <c r="TVW8" s="105"/>
      <c r="TVX8" s="105"/>
      <c r="TVY8" s="105"/>
      <c r="TVZ8" s="105"/>
      <c r="TWA8" s="105"/>
      <c r="TWB8" s="105"/>
      <c r="TWC8" s="105"/>
      <c r="TWD8" s="105"/>
      <c r="TWE8" s="105"/>
      <c r="TWF8" s="105"/>
      <c r="TWG8" s="105"/>
      <c r="TWH8" s="105"/>
      <c r="TWI8" s="105"/>
      <c r="TWJ8" s="105"/>
      <c r="TWK8" s="105"/>
      <c r="TWL8" s="105"/>
      <c r="TWM8" s="105"/>
      <c r="TWN8" s="105"/>
      <c r="TWO8" s="105"/>
      <c r="TWP8" s="105"/>
      <c r="TWQ8" s="105"/>
      <c r="TWR8" s="105"/>
      <c r="TWS8" s="105"/>
      <c r="TWT8" s="105"/>
      <c r="TWU8" s="105"/>
      <c r="TWV8" s="105"/>
      <c r="TWW8" s="105"/>
      <c r="TWX8" s="105"/>
      <c r="TWY8" s="105"/>
      <c r="TWZ8" s="105"/>
      <c r="TXA8" s="105"/>
      <c r="TXB8" s="105"/>
      <c r="TXC8" s="105"/>
      <c r="TXD8" s="105"/>
      <c r="TXE8" s="105"/>
      <c r="TXF8" s="105"/>
      <c r="TXG8" s="105"/>
      <c r="TXH8" s="105"/>
      <c r="TXI8" s="105"/>
      <c r="TXJ8" s="105"/>
      <c r="TXK8" s="105"/>
      <c r="TXL8" s="105"/>
      <c r="TXM8" s="105"/>
      <c r="TXN8" s="105"/>
      <c r="TXO8" s="105"/>
      <c r="TXP8" s="105"/>
      <c r="TXQ8" s="105"/>
      <c r="TXR8" s="105"/>
      <c r="TXS8" s="105"/>
      <c r="TXT8" s="105"/>
      <c r="TXU8" s="105"/>
      <c r="TXV8" s="105"/>
      <c r="TXW8" s="105"/>
      <c r="TXX8" s="105"/>
      <c r="TXY8" s="105"/>
      <c r="TXZ8" s="105"/>
      <c r="TYA8" s="105"/>
      <c r="TYB8" s="105"/>
      <c r="TYC8" s="105"/>
      <c r="TYD8" s="105"/>
      <c r="TYE8" s="105"/>
      <c r="TYF8" s="105"/>
      <c r="TYG8" s="105"/>
      <c r="TYH8" s="105"/>
      <c r="TYI8" s="105"/>
      <c r="TYJ8" s="105"/>
      <c r="TYK8" s="105"/>
      <c r="TYL8" s="105"/>
      <c r="TYM8" s="105"/>
      <c r="TYN8" s="105"/>
      <c r="TYO8" s="105"/>
      <c r="TYP8" s="105"/>
      <c r="TYQ8" s="105"/>
      <c r="TYR8" s="105"/>
      <c r="TYS8" s="105"/>
      <c r="TYT8" s="105"/>
      <c r="TYU8" s="105"/>
      <c r="TYV8" s="105"/>
      <c r="TYW8" s="105"/>
      <c r="TYX8" s="105"/>
      <c r="TYY8" s="105"/>
      <c r="TYZ8" s="105"/>
      <c r="TZA8" s="105"/>
      <c r="TZB8" s="105"/>
      <c r="TZC8" s="105"/>
      <c r="TZD8" s="105"/>
      <c r="TZE8" s="105"/>
      <c r="TZF8" s="105"/>
      <c r="TZG8" s="105"/>
      <c r="TZH8" s="105"/>
      <c r="TZI8" s="105"/>
      <c r="TZJ8" s="105"/>
      <c r="TZK8" s="105"/>
      <c r="TZL8" s="105"/>
      <c r="TZM8" s="105"/>
      <c r="TZN8" s="105"/>
      <c r="TZO8" s="105"/>
      <c r="TZP8" s="105"/>
      <c r="TZQ8" s="105"/>
      <c r="TZR8" s="105"/>
      <c r="TZS8" s="105"/>
      <c r="TZT8" s="105"/>
      <c r="TZU8" s="105"/>
      <c r="TZV8" s="105"/>
      <c r="TZW8" s="105"/>
      <c r="TZX8" s="105"/>
      <c r="TZY8" s="105"/>
      <c r="TZZ8" s="105"/>
      <c r="UAA8" s="105"/>
      <c r="UAB8" s="105"/>
      <c r="UAC8" s="105"/>
      <c r="UAD8" s="105"/>
      <c r="UAE8" s="105"/>
      <c r="UAF8" s="105"/>
      <c r="UAG8" s="105"/>
      <c r="UAH8" s="105"/>
      <c r="UAI8" s="105"/>
      <c r="UAJ8" s="105"/>
      <c r="UAK8" s="105"/>
      <c r="UAL8" s="105"/>
      <c r="UAM8" s="105"/>
      <c r="UAN8" s="105"/>
      <c r="UAO8" s="105"/>
      <c r="UAP8" s="105"/>
      <c r="UAQ8" s="105"/>
      <c r="UAR8" s="105"/>
      <c r="UAS8" s="105"/>
      <c r="UAT8" s="105"/>
      <c r="UAU8" s="105"/>
      <c r="UAV8" s="105"/>
      <c r="UAW8" s="105"/>
      <c r="UAX8" s="105"/>
      <c r="UAY8" s="105"/>
      <c r="UAZ8" s="105"/>
      <c r="UBA8" s="105"/>
      <c r="UBB8" s="105"/>
      <c r="UBC8" s="105"/>
      <c r="UBD8" s="105"/>
      <c r="UBE8" s="105"/>
      <c r="UBF8" s="105"/>
      <c r="UBG8" s="105"/>
      <c r="UBH8" s="105"/>
      <c r="UBI8" s="105"/>
      <c r="UBJ8" s="105"/>
      <c r="UBK8" s="105"/>
      <c r="UBL8" s="105"/>
      <c r="UBM8" s="105"/>
      <c r="UBN8" s="105"/>
      <c r="UBO8" s="105"/>
      <c r="UBP8" s="105"/>
      <c r="UBQ8" s="105"/>
      <c r="UBR8" s="105"/>
      <c r="UBS8" s="105"/>
      <c r="UBT8" s="105"/>
      <c r="UBU8" s="105"/>
      <c r="UBV8" s="105"/>
      <c r="UBW8" s="105"/>
      <c r="UBX8" s="105"/>
      <c r="UBY8" s="105"/>
      <c r="UBZ8" s="105"/>
      <c r="UCA8" s="105"/>
      <c r="UCB8" s="105"/>
      <c r="UCC8" s="105"/>
      <c r="UCD8" s="105"/>
      <c r="UCE8" s="105"/>
      <c r="UCF8" s="105"/>
      <c r="UCG8" s="105"/>
      <c r="UCH8" s="105"/>
      <c r="UCI8" s="105"/>
      <c r="UCJ8" s="105"/>
      <c r="UCK8" s="105"/>
      <c r="UCL8" s="105"/>
      <c r="UCM8" s="105"/>
      <c r="UCN8" s="105"/>
      <c r="UCO8" s="105"/>
      <c r="UCP8" s="105"/>
      <c r="UCQ8" s="105"/>
      <c r="UCR8" s="105"/>
      <c r="UCS8" s="105"/>
      <c r="UCT8" s="105"/>
      <c r="UCU8" s="105"/>
      <c r="UCV8" s="105"/>
      <c r="UCW8" s="105"/>
      <c r="UCX8" s="105"/>
      <c r="UCY8" s="105"/>
      <c r="UCZ8" s="105"/>
      <c r="UDA8" s="105"/>
      <c r="UDB8" s="105"/>
      <c r="UDC8" s="105"/>
      <c r="UDD8" s="105"/>
      <c r="UDE8" s="105"/>
      <c r="UDF8" s="105"/>
      <c r="UDG8" s="105"/>
      <c r="UDH8" s="105"/>
      <c r="UDI8" s="105"/>
      <c r="UDJ8" s="105"/>
      <c r="UDK8" s="105"/>
      <c r="UDL8" s="105"/>
      <c r="UDM8" s="105"/>
      <c r="UDN8" s="105"/>
      <c r="UDO8" s="105"/>
      <c r="UDP8" s="105"/>
      <c r="UDQ8" s="105"/>
      <c r="UDR8" s="105"/>
      <c r="UDS8" s="105"/>
      <c r="UDT8" s="105"/>
      <c r="UDU8" s="105"/>
      <c r="UDV8" s="105"/>
      <c r="UDW8" s="105"/>
      <c r="UDX8" s="105"/>
      <c r="UDY8" s="105"/>
      <c r="UDZ8" s="105"/>
      <c r="UEA8" s="105"/>
      <c r="UEB8" s="105"/>
      <c r="UEC8" s="105"/>
      <c r="UED8" s="105"/>
      <c r="UEE8" s="105"/>
      <c r="UEF8" s="105"/>
      <c r="UEG8" s="105"/>
      <c r="UEH8" s="105"/>
      <c r="UEI8" s="105"/>
      <c r="UEJ8" s="105"/>
      <c r="UEK8" s="105"/>
      <c r="UEL8" s="105"/>
      <c r="UEM8" s="105"/>
      <c r="UEN8" s="105"/>
      <c r="UEO8" s="105"/>
      <c r="UEP8" s="105"/>
      <c r="UEQ8" s="105"/>
      <c r="UER8" s="105"/>
      <c r="UES8" s="105"/>
      <c r="UET8" s="105"/>
      <c r="UEU8" s="105"/>
      <c r="UEV8" s="105"/>
      <c r="UEW8" s="105"/>
      <c r="UEX8" s="105"/>
      <c r="UEY8" s="105"/>
      <c r="UEZ8" s="105"/>
      <c r="UFA8" s="105"/>
      <c r="UFB8" s="105"/>
      <c r="UFC8" s="105"/>
      <c r="UFD8" s="105"/>
      <c r="UFE8" s="105"/>
      <c r="UFF8" s="105"/>
      <c r="UFG8" s="105"/>
      <c r="UFH8" s="105"/>
      <c r="UFI8" s="105"/>
      <c r="UFJ8" s="105"/>
      <c r="UFK8" s="105"/>
      <c r="UFL8" s="105"/>
      <c r="UFM8" s="105"/>
      <c r="UFN8" s="105"/>
      <c r="UFO8" s="105"/>
      <c r="UFP8" s="105"/>
      <c r="UFQ8" s="105"/>
      <c r="UFR8" s="105"/>
      <c r="UFS8" s="105"/>
      <c r="UFT8" s="105"/>
      <c r="UFU8" s="105"/>
      <c r="UFV8" s="105"/>
      <c r="UFW8" s="105"/>
      <c r="UFX8" s="105"/>
      <c r="UFY8" s="105"/>
      <c r="UFZ8" s="105"/>
      <c r="UGA8" s="105"/>
      <c r="UGB8" s="105"/>
      <c r="UGC8" s="105"/>
      <c r="UGD8" s="105"/>
      <c r="UGE8" s="105"/>
      <c r="UGF8" s="105"/>
      <c r="UGG8" s="105"/>
      <c r="UGH8" s="105"/>
      <c r="UGI8" s="105"/>
      <c r="UGJ8" s="105"/>
      <c r="UGK8" s="105"/>
      <c r="UGL8" s="105"/>
      <c r="UGM8" s="105"/>
      <c r="UGN8" s="105"/>
      <c r="UGO8" s="105"/>
      <c r="UGP8" s="105"/>
      <c r="UGQ8" s="105"/>
      <c r="UGR8" s="105"/>
      <c r="UGS8" s="105"/>
      <c r="UGT8" s="105"/>
      <c r="UGU8" s="105"/>
      <c r="UGV8" s="105"/>
      <c r="UGW8" s="105"/>
      <c r="UGX8" s="105"/>
      <c r="UGY8" s="105"/>
      <c r="UGZ8" s="105"/>
      <c r="UHA8" s="105"/>
      <c r="UHB8" s="105"/>
      <c r="UHC8" s="105"/>
      <c r="UHD8" s="105"/>
      <c r="UHE8" s="105"/>
      <c r="UHF8" s="105"/>
      <c r="UHG8" s="105"/>
      <c r="UHH8" s="105"/>
      <c r="UHI8" s="105"/>
      <c r="UHJ8" s="105"/>
      <c r="UHK8" s="105"/>
      <c r="UHL8" s="105"/>
      <c r="UHM8" s="105"/>
      <c r="UHN8" s="105"/>
      <c r="UHO8" s="105"/>
      <c r="UHP8" s="105"/>
      <c r="UHQ8" s="105"/>
      <c r="UHR8" s="105"/>
      <c r="UHS8" s="105"/>
      <c r="UHT8" s="105"/>
      <c r="UHU8" s="105"/>
      <c r="UHV8" s="105"/>
      <c r="UHW8" s="105"/>
      <c r="UHX8" s="105"/>
      <c r="UHY8" s="105"/>
      <c r="UHZ8" s="105"/>
      <c r="UIA8" s="105"/>
      <c r="UIB8" s="105"/>
      <c r="UIC8" s="105"/>
      <c r="UID8" s="105"/>
      <c r="UIE8" s="105"/>
      <c r="UIF8" s="105"/>
      <c r="UIG8" s="105"/>
      <c r="UIH8" s="105"/>
      <c r="UII8" s="105"/>
      <c r="UIJ8" s="105"/>
      <c r="UIK8" s="105"/>
      <c r="UIL8" s="105"/>
      <c r="UIM8" s="105"/>
      <c r="UIN8" s="105"/>
      <c r="UIO8" s="105"/>
      <c r="UIP8" s="105"/>
      <c r="UIQ8" s="105"/>
      <c r="UIR8" s="105"/>
      <c r="UIS8" s="105"/>
      <c r="UIT8" s="105"/>
      <c r="UIU8" s="105"/>
      <c r="UIV8" s="105"/>
      <c r="UIW8" s="105"/>
      <c r="UIX8" s="105"/>
      <c r="UIY8" s="105"/>
      <c r="UIZ8" s="105"/>
      <c r="UJA8" s="105"/>
      <c r="UJB8" s="105"/>
      <c r="UJC8" s="105"/>
      <c r="UJD8" s="105"/>
      <c r="UJE8" s="105"/>
      <c r="UJF8" s="105"/>
      <c r="UJG8" s="105"/>
      <c r="UJH8" s="105"/>
      <c r="UJI8" s="105"/>
      <c r="UJJ8" s="105"/>
      <c r="UJK8" s="105"/>
      <c r="UJL8" s="105"/>
      <c r="UJM8" s="105"/>
      <c r="UJN8" s="105"/>
      <c r="UJO8" s="105"/>
      <c r="UJP8" s="105"/>
      <c r="UJQ8" s="105"/>
      <c r="UJR8" s="105"/>
      <c r="UJS8" s="105"/>
      <c r="UJT8" s="105"/>
      <c r="UJU8" s="105"/>
      <c r="UJV8" s="105"/>
      <c r="UJW8" s="105"/>
      <c r="UJX8" s="105"/>
      <c r="UJY8" s="105"/>
      <c r="UJZ8" s="105"/>
      <c r="UKA8" s="105"/>
      <c r="UKB8" s="105"/>
      <c r="UKC8" s="105"/>
      <c r="UKD8" s="105"/>
      <c r="UKE8" s="105"/>
      <c r="UKF8" s="105"/>
      <c r="UKG8" s="105"/>
      <c r="UKH8" s="105"/>
      <c r="UKI8" s="105"/>
      <c r="UKJ8" s="105"/>
      <c r="UKK8" s="105"/>
      <c r="UKL8" s="105"/>
      <c r="UKM8" s="105"/>
      <c r="UKN8" s="105"/>
      <c r="UKO8" s="105"/>
      <c r="UKP8" s="105"/>
      <c r="UKQ8" s="105"/>
      <c r="UKR8" s="105"/>
      <c r="UKS8" s="105"/>
      <c r="UKT8" s="105"/>
      <c r="UKU8" s="105"/>
      <c r="UKV8" s="105"/>
      <c r="UKW8" s="105"/>
      <c r="UKX8" s="105"/>
      <c r="UKY8" s="105"/>
      <c r="UKZ8" s="105"/>
      <c r="ULA8" s="105"/>
      <c r="ULB8" s="105"/>
      <c r="ULC8" s="105"/>
      <c r="ULD8" s="105"/>
      <c r="ULE8" s="105"/>
      <c r="ULF8" s="105"/>
      <c r="ULG8" s="105"/>
      <c r="ULH8" s="105"/>
      <c r="ULI8" s="105"/>
      <c r="ULJ8" s="105"/>
      <c r="ULK8" s="105"/>
      <c r="ULL8" s="105"/>
      <c r="ULM8" s="105"/>
      <c r="ULN8" s="105"/>
      <c r="ULO8" s="105"/>
      <c r="ULP8" s="105"/>
      <c r="ULQ8" s="105"/>
      <c r="ULR8" s="105"/>
      <c r="ULS8" s="105"/>
      <c r="ULT8" s="105"/>
      <c r="ULU8" s="105"/>
      <c r="ULV8" s="105"/>
      <c r="ULW8" s="105"/>
      <c r="ULX8" s="105"/>
      <c r="ULY8" s="105"/>
      <c r="ULZ8" s="105"/>
      <c r="UMA8" s="105"/>
      <c r="UMB8" s="105"/>
      <c r="UMC8" s="105"/>
      <c r="UMD8" s="105"/>
      <c r="UME8" s="105"/>
      <c r="UMF8" s="105"/>
      <c r="UMG8" s="105"/>
      <c r="UMH8" s="105"/>
      <c r="UMI8" s="105"/>
      <c r="UMJ8" s="105"/>
      <c r="UMK8" s="105"/>
      <c r="UML8" s="105"/>
      <c r="UMM8" s="105"/>
      <c r="UMN8" s="105"/>
      <c r="UMO8" s="105"/>
      <c r="UMP8" s="105"/>
      <c r="UMQ8" s="105"/>
      <c r="UMR8" s="105"/>
      <c r="UMS8" s="105"/>
      <c r="UMT8" s="105"/>
      <c r="UMU8" s="105"/>
      <c r="UMV8" s="105"/>
      <c r="UMW8" s="105"/>
      <c r="UMX8" s="105"/>
      <c r="UMY8" s="105"/>
      <c r="UMZ8" s="105"/>
      <c r="UNA8" s="105"/>
      <c r="UNB8" s="105"/>
      <c r="UNC8" s="105"/>
      <c r="UND8" s="105"/>
      <c r="UNE8" s="105"/>
      <c r="UNF8" s="105"/>
      <c r="UNG8" s="105"/>
      <c r="UNH8" s="105"/>
      <c r="UNI8" s="105"/>
      <c r="UNJ8" s="105"/>
      <c r="UNK8" s="105"/>
      <c r="UNL8" s="105"/>
      <c r="UNM8" s="105"/>
      <c r="UNN8" s="105"/>
      <c r="UNO8" s="105"/>
      <c r="UNP8" s="105"/>
      <c r="UNQ8" s="105"/>
      <c r="UNR8" s="105"/>
      <c r="UNS8" s="105"/>
      <c r="UNT8" s="105"/>
      <c r="UNU8" s="105"/>
      <c r="UNV8" s="105"/>
      <c r="UNW8" s="105"/>
      <c r="UNX8" s="105"/>
      <c r="UNY8" s="105"/>
      <c r="UNZ8" s="105"/>
      <c r="UOA8" s="105"/>
      <c r="UOB8" s="105"/>
      <c r="UOC8" s="105"/>
      <c r="UOD8" s="105"/>
      <c r="UOE8" s="105"/>
      <c r="UOF8" s="105"/>
      <c r="UOG8" s="105"/>
      <c r="UOH8" s="105"/>
      <c r="UOI8" s="105"/>
      <c r="UOJ8" s="105"/>
      <c r="UOK8" s="105"/>
      <c r="UOL8" s="105"/>
      <c r="UOM8" s="105"/>
      <c r="UON8" s="105"/>
      <c r="UOO8" s="105"/>
      <c r="UOP8" s="105"/>
      <c r="UOQ8" s="105"/>
      <c r="UOR8" s="105"/>
      <c r="UOS8" s="105"/>
      <c r="UOT8" s="105"/>
      <c r="UOU8" s="105"/>
      <c r="UOV8" s="105"/>
      <c r="UOW8" s="105"/>
      <c r="UOX8" s="105"/>
      <c r="UOY8" s="105"/>
      <c r="UOZ8" s="105"/>
      <c r="UPA8" s="105"/>
      <c r="UPB8" s="105"/>
      <c r="UPC8" s="105"/>
      <c r="UPD8" s="105"/>
      <c r="UPE8" s="105"/>
      <c r="UPF8" s="105"/>
      <c r="UPG8" s="105"/>
      <c r="UPH8" s="105"/>
      <c r="UPI8" s="105"/>
      <c r="UPJ8" s="105"/>
      <c r="UPK8" s="105"/>
      <c r="UPL8" s="105"/>
      <c r="UPM8" s="105"/>
      <c r="UPN8" s="105"/>
      <c r="UPO8" s="105"/>
      <c r="UPP8" s="105"/>
      <c r="UPQ8" s="105"/>
      <c r="UPR8" s="105"/>
      <c r="UPS8" s="105"/>
      <c r="UPT8" s="105"/>
      <c r="UPU8" s="105"/>
      <c r="UPV8" s="105"/>
      <c r="UPW8" s="105"/>
      <c r="UPX8" s="105"/>
      <c r="UPY8" s="105"/>
      <c r="UPZ8" s="105"/>
      <c r="UQA8" s="105"/>
      <c r="UQB8" s="105"/>
      <c r="UQC8" s="105"/>
      <c r="UQD8" s="105"/>
      <c r="UQE8" s="105"/>
      <c r="UQF8" s="105"/>
      <c r="UQG8" s="105"/>
      <c r="UQH8" s="105"/>
      <c r="UQI8" s="105"/>
      <c r="UQJ8" s="105"/>
      <c r="UQK8" s="105"/>
      <c r="UQL8" s="105"/>
      <c r="UQM8" s="105"/>
      <c r="UQN8" s="105"/>
      <c r="UQO8" s="105"/>
      <c r="UQP8" s="105"/>
      <c r="UQQ8" s="105"/>
      <c r="UQR8" s="105"/>
      <c r="UQS8" s="105"/>
      <c r="UQT8" s="105"/>
      <c r="UQU8" s="105"/>
      <c r="UQV8" s="105"/>
      <c r="UQW8" s="105"/>
      <c r="UQX8" s="105"/>
      <c r="UQY8" s="105"/>
      <c r="UQZ8" s="105"/>
      <c r="URA8" s="105"/>
      <c r="URB8" s="105"/>
      <c r="URC8" s="105"/>
      <c r="URD8" s="105"/>
      <c r="URE8" s="105"/>
      <c r="URF8" s="105"/>
      <c r="URG8" s="105"/>
      <c r="URH8" s="105"/>
      <c r="URI8" s="105"/>
      <c r="URJ8" s="105"/>
      <c r="URK8" s="105"/>
      <c r="URL8" s="105"/>
      <c r="URM8" s="105"/>
      <c r="URN8" s="105"/>
      <c r="URO8" s="105"/>
      <c r="URP8" s="105"/>
      <c r="URQ8" s="105"/>
      <c r="URR8" s="105"/>
      <c r="URS8" s="105"/>
      <c r="URT8" s="105"/>
      <c r="URU8" s="105"/>
      <c r="URV8" s="105"/>
      <c r="URW8" s="105"/>
      <c r="URX8" s="105"/>
      <c r="URY8" s="105"/>
      <c r="URZ8" s="105"/>
      <c r="USA8" s="105"/>
      <c r="USB8" s="105"/>
      <c r="USC8" s="105"/>
      <c r="USD8" s="105"/>
      <c r="USE8" s="105"/>
      <c r="USF8" s="105"/>
      <c r="USG8" s="105"/>
      <c r="USH8" s="105"/>
      <c r="USI8" s="105"/>
      <c r="USJ8" s="105"/>
      <c r="USK8" s="105"/>
      <c r="USL8" s="105"/>
      <c r="USM8" s="105"/>
      <c r="USN8" s="105"/>
      <c r="USO8" s="105"/>
      <c r="USP8" s="105"/>
      <c r="USQ8" s="105"/>
      <c r="USR8" s="105"/>
      <c r="USS8" s="105"/>
      <c r="UST8" s="105"/>
      <c r="USU8" s="105"/>
      <c r="USV8" s="105"/>
      <c r="USW8" s="105"/>
      <c r="USX8" s="105"/>
      <c r="USY8" s="105"/>
      <c r="USZ8" s="105"/>
      <c r="UTA8" s="105"/>
      <c r="UTB8" s="105"/>
      <c r="UTC8" s="105"/>
      <c r="UTD8" s="105"/>
      <c r="UTE8" s="105"/>
      <c r="UTF8" s="105"/>
      <c r="UTG8" s="105"/>
      <c r="UTH8" s="105"/>
      <c r="UTI8" s="105"/>
      <c r="UTJ8" s="105"/>
      <c r="UTK8" s="105"/>
      <c r="UTL8" s="105"/>
      <c r="UTM8" s="105"/>
      <c r="UTN8" s="105"/>
      <c r="UTO8" s="105"/>
      <c r="UTP8" s="105"/>
      <c r="UTQ8" s="105"/>
      <c r="UTR8" s="105"/>
      <c r="UTS8" s="105"/>
      <c r="UTT8" s="105"/>
      <c r="UTU8" s="105"/>
      <c r="UTV8" s="105"/>
      <c r="UTW8" s="105"/>
      <c r="UTX8" s="105"/>
      <c r="UTY8" s="105"/>
      <c r="UTZ8" s="105"/>
      <c r="UUA8" s="105"/>
      <c r="UUB8" s="105"/>
      <c r="UUC8" s="105"/>
      <c r="UUD8" s="105"/>
      <c r="UUE8" s="105"/>
      <c r="UUF8" s="105"/>
      <c r="UUG8" s="105"/>
      <c r="UUH8" s="105"/>
      <c r="UUI8" s="105"/>
      <c r="UUJ8" s="105"/>
      <c r="UUK8" s="105"/>
      <c r="UUL8" s="105"/>
      <c r="UUM8" s="105"/>
      <c r="UUN8" s="105"/>
      <c r="UUO8" s="105"/>
      <c r="UUP8" s="105"/>
      <c r="UUQ8" s="105"/>
      <c r="UUR8" s="105"/>
      <c r="UUS8" s="105"/>
      <c r="UUT8" s="105"/>
      <c r="UUU8" s="105"/>
      <c r="UUV8" s="105"/>
      <c r="UUW8" s="105"/>
      <c r="UUX8" s="105"/>
      <c r="UUY8" s="105"/>
      <c r="UUZ8" s="105"/>
      <c r="UVA8" s="105"/>
      <c r="UVB8" s="105"/>
      <c r="UVC8" s="105"/>
      <c r="UVD8" s="105"/>
      <c r="UVE8" s="105"/>
      <c r="UVF8" s="105"/>
      <c r="UVG8" s="105"/>
      <c r="UVH8" s="105"/>
      <c r="UVI8" s="105"/>
      <c r="UVJ8" s="105"/>
      <c r="UVK8" s="105"/>
      <c r="UVL8" s="105"/>
      <c r="UVM8" s="105"/>
      <c r="UVN8" s="105"/>
      <c r="UVO8" s="105"/>
      <c r="UVP8" s="105"/>
      <c r="UVQ8" s="105"/>
      <c r="UVR8" s="105"/>
      <c r="UVS8" s="105"/>
      <c r="UVT8" s="105"/>
      <c r="UVU8" s="105"/>
      <c r="UVV8" s="105"/>
      <c r="UVW8" s="105"/>
      <c r="UVX8" s="105"/>
      <c r="UVY8" s="105"/>
      <c r="UVZ8" s="105"/>
      <c r="UWA8" s="105"/>
      <c r="UWB8" s="105"/>
      <c r="UWC8" s="105"/>
      <c r="UWD8" s="105"/>
      <c r="UWE8" s="105"/>
      <c r="UWF8" s="105"/>
      <c r="UWG8" s="105"/>
      <c r="UWH8" s="105"/>
      <c r="UWI8" s="105"/>
      <c r="UWJ8" s="105"/>
      <c r="UWK8" s="105"/>
      <c r="UWL8" s="105"/>
      <c r="UWM8" s="105"/>
      <c r="UWN8" s="105"/>
      <c r="UWO8" s="105"/>
      <c r="UWP8" s="105"/>
      <c r="UWQ8" s="105"/>
      <c r="UWR8" s="105"/>
      <c r="UWS8" s="105"/>
      <c r="UWT8" s="105"/>
      <c r="UWU8" s="105"/>
      <c r="UWV8" s="105"/>
      <c r="UWW8" s="105"/>
      <c r="UWX8" s="105"/>
      <c r="UWY8" s="105"/>
      <c r="UWZ8" s="105"/>
      <c r="UXA8" s="105"/>
      <c r="UXB8" s="105"/>
      <c r="UXC8" s="105"/>
      <c r="UXD8" s="105"/>
      <c r="UXE8" s="105"/>
      <c r="UXF8" s="105"/>
      <c r="UXG8" s="105"/>
      <c r="UXH8" s="105"/>
      <c r="UXI8" s="105"/>
      <c r="UXJ8" s="105"/>
      <c r="UXK8" s="105"/>
      <c r="UXL8" s="105"/>
      <c r="UXM8" s="105"/>
      <c r="UXN8" s="105"/>
      <c r="UXO8" s="105"/>
      <c r="UXP8" s="105"/>
      <c r="UXQ8" s="105"/>
      <c r="UXR8" s="105"/>
      <c r="UXS8" s="105"/>
      <c r="UXT8" s="105"/>
      <c r="UXU8" s="105"/>
      <c r="UXV8" s="105"/>
      <c r="UXW8" s="105"/>
      <c r="UXX8" s="105"/>
      <c r="UXY8" s="105"/>
      <c r="UXZ8" s="105"/>
      <c r="UYA8" s="105"/>
      <c r="UYB8" s="105"/>
      <c r="UYC8" s="105"/>
      <c r="UYD8" s="105"/>
      <c r="UYE8" s="105"/>
      <c r="UYF8" s="105"/>
      <c r="UYG8" s="105"/>
      <c r="UYH8" s="105"/>
      <c r="UYI8" s="105"/>
      <c r="UYJ8" s="105"/>
      <c r="UYK8" s="105"/>
      <c r="UYL8" s="105"/>
      <c r="UYM8" s="105"/>
      <c r="UYN8" s="105"/>
      <c r="UYO8" s="105"/>
      <c r="UYP8" s="105"/>
      <c r="UYQ8" s="105"/>
      <c r="UYR8" s="105"/>
      <c r="UYS8" s="105"/>
      <c r="UYT8" s="105"/>
      <c r="UYU8" s="105"/>
      <c r="UYV8" s="105"/>
      <c r="UYW8" s="105"/>
      <c r="UYX8" s="105"/>
      <c r="UYY8" s="105"/>
      <c r="UYZ8" s="105"/>
      <c r="UZA8" s="105"/>
      <c r="UZB8" s="105"/>
      <c r="UZC8" s="105"/>
      <c r="UZD8" s="105"/>
      <c r="UZE8" s="105"/>
      <c r="UZF8" s="105"/>
      <c r="UZG8" s="105"/>
      <c r="UZH8" s="105"/>
      <c r="UZI8" s="105"/>
      <c r="UZJ8" s="105"/>
      <c r="UZK8" s="105"/>
      <c r="UZL8" s="105"/>
      <c r="UZM8" s="105"/>
      <c r="UZN8" s="105"/>
      <c r="UZO8" s="105"/>
      <c r="UZP8" s="105"/>
      <c r="UZQ8" s="105"/>
      <c r="UZR8" s="105"/>
      <c r="UZS8" s="105"/>
      <c r="UZT8" s="105"/>
      <c r="UZU8" s="105"/>
      <c r="UZV8" s="105"/>
      <c r="UZW8" s="105"/>
      <c r="UZX8" s="105"/>
      <c r="UZY8" s="105"/>
      <c r="UZZ8" s="105"/>
      <c r="VAA8" s="105"/>
      <c r="VAB8" s="105"/>
      <c r="VAC8" s="105"/>
      <c r="VAD8" s="105"/>
      <c r="VAE8" s="105"/>
      <c r="VAF8" s="105"/>
      <c r="VAG8" s="105"/>
      <c r="VAH8" s="105"/>
      <c r="VAI8" s="105"/>
      <c r="VAJ8" s="105"/>
      <c r="VAK8" s="105"/>
      <c r="VAL8" s="105"/>
      <c r="VAM8" s="105"/>
      <c r="VAN8" s="105"/>
      <c r="VAO8" s="105"/>
      <c r="VAP8" s="105"/>
      <c r="VAQ8" s="105"/>
      <c r="VAR8" s="105"/>
      <c r="VAS8" s="105"/>
      <c r="VAT8" s="105"/>
      <c r="VAU8" s="105"/>
      <c r="VAV8" s="105"/>
      <c r="VAW8" s="105"/>
      <c r="VAX8" s="105"/>
      <c r="VAY8" s="105"/>
      <c r="VAZ8" s="105"/>
      <c r="VBA8" s="105"/>
      <c r="VBB8" s="105"/>
      <c r="VBC8" s="105"/>
      <c r="VBD8" s="105"/>
      <c r="VBE8" s="105"/>
      <c r="VBF8" s="105"/>
      <c r="VBG8" s="105"/>
      <c r="VBH8" s="105"/>
      <c r="VBI8" s="105"/>
      <c r="VBJ8" s="105"/>
      <c r="VBK8" s="105"/>
      <c r="VBL8" s="105"/>
      <c r="VBM8" s="105"/>
      <c r="VBN8" s="105"/>
      <c r="VBO8" s="105"/>
      <c r="VBP8" s="105"/>
      <c r="VBQ8" s="105"/>
      <c r="VBR8" s="105"/>
      <c r="VBS8" s="105"/>
      <c r="VBT8" s="105"/>
      <c r="VBU8" s="105"/>
      <c r="VBV8" s="105"/>
      <c r="VBW8" s="105"/>
      <c r="VBX8" s="105"/>
      <c r="VBY8" s="105"/>
      <c r="VBZ8" s="105"/>
      <c r="VCA8" s="105"/>
      <c r="VCB8" s="105"/>
      <c r="VCC8" s="105"/>
      <c r="VCD8" s="105"/>
      <c r="VCE8" s="105"/>
      <c r="VCF8" s="105"/>
      <c r="VCG8" s="105"/>
      <c r="VCH8" s="105"/>
      <c r="VCI8" s="105"/>
      <c r="VCJ8" s="105"/>
      <c r="VCK8" s="105"/>
      <c r="VCL8" s="105"/>
      <c r="VCM8" s="105"/>
      <c r="VCN8" s="105"/>
      <c r="VCO8" s="105"/>
      <c r="VCP8" s="105"/>
      <c r="VCQ8" s="105"/>
      <c r="VCR8" s="105"/>
      <c r="VCS8" s="105"/>
      <c r="VCT8" s="105"/>
      <c r="VCU8" s="105"/>
      <c r="VCV8" s="105"/>
      <c r="VCW8" s="105"/>
      <c r="VCX8" s="105"/>
      <c r="VCY8" s="105"/>
      <c r="VCZ8" s="105"/>
      <c r="VDA8" s="105"/>
      <c r="VDB8" s="105"/>
      <c r="VDC8" s="105"/>
      <c r="VDD8" s="105"/>
      <c r="VDE8" s="105"/>
      <c r="VDF8" s="105"/>
      <c r="VDG8" s="105"/>
      <c r="VDH8" s="105"/>
      <c r="VDI8" s="105"/>
      <c r="VDJ8" s="105"/>
      <c r="VDK8" s="105"/>
      <c r="VDL8" s="105"/>
      <c r="VDM8" s="105"/>
      <c r="VDN8" s="105"/>
      <c r="VDO8" s="105"/>
      <c r="VDP8" s="105"/>
      <c r="VDQ8" s="105"/>
      <c r="VDR8" s="105"/>
      <c r="VDS8" s="105"/>
      <c r="VDT8" s="105"/>
      <c r="VDU8" s="105"/>
      <c r="VDV8" s="105"/>
      <c r="VDW8" s="105"/>
      <c r="VDX8" s="105"/>
      <c r="VDY8" s="105"/>
      <c r="VDZ8" s="105"/>
      <c r="VEA8" s="105"/>
      <c r="VEB8" s="105"/>
      <c r="VEC8" s="105"/>
      <c r="VED8" s="105"/>
      <c r="VEE8" s="105"/>
      <c r="VEF8" s="105"/>
      <c r="VEG8" s="105"/>
      <c r="VEH8" s="105"/>
      <c r="VEI8" s="105"/>
      <c r="VEJ8" s="105"/>
      <c r="VEK8" s="105"/>
      <c r="VEL8" s="105"/>
      <c r="VEM8" s="105"/>
      <c r="VEN8" s="105"/>
      <c r="VEO8" s="105"/>
      <c r="VEP8" s="105"/>
      <c r="VEQ8" s="105"/>
      <c r="VER8" s="105"/>
      <c r="VES8" s="105"/>
      <c r="VET8" s="105"/>
      <c r="VEU8" s="105"/>
      <c r="VEV8" s="105"/>
      <c r="VEW8" s="105"/>
      <c r="VEX8" s="105"/>
      <c r="VEY8" s="105"/>
      <c r="VEZ8" s="105"/>
      <c r="VFA8" s="105"/>
      <c r="VFB8" s="105"/>
      <c r="VFC8" s="105"/>
      <c r="VFD8" s="105"/>
      <c r="VFE8" s="105"/>
      <c r="VFF8" s="105"/>
      <c r="VFG8" s="105"/>
      <c r="VFH8" s="105"/>
      <c r="VFI8" s="105"/>
      <c r="VFJ8" s="105"/>
      <c r="VFK8" s="105"/>
      <c r="VFL8" s="105"/>
      <c r="VFM8" s="105"/>
      <c r="VFN8" s="105"/>
      <c r="VFO8" s="105"/>
      <c r="VFP8" s="105"/>
      <c r="VFQ8" s="105"/>
      <c r="VFR8" s="105"/>
      <c r="VFS8" s="105"/>
      <c r="VFT8" s="105"/>
      <c r="VFU8" s="105"/>
      <c r="VFV8" s="105"/>
      <c r="VFW8" s="105"/>
      <c r="VFX8" s="105"/>
      <c r="VFY8" s="105"/>
      <c r="VFZ8" s="105"/>
      <c r="VGA8" s="105"/>
      <c r="VGB8" s="105"/>
      <c r="VGC8" s="105"/>
      <c r="VGD8" s="105"/>
      <c r="VGE8" s="105"/>
      <c r="VGF8" s="105"/>
      <c r="VGG8" s="105"/>
      <c r="VGH8" s="105"/>
      <c r="VGI8" s="105"/>
      <c r="VGJ8" s="105"/>
      <c r="VGK8" s="105"/>
      <c r="VGL8" s="105"/>
      <c r="VGM8" s="105"/>
      <c r="VGN8" s="105"/>
      <c r="VGO8" s="105"/>
      <c r="VGP8" s="105"/>
      <c r="VGQ8" s="105"/>
      <c r="VGR8" s="105"/>
      <c r="VGS8" s="105"/>
      <c r="VGT8" s="105"/>
      <c r="VGU8" s="105"/>
      <c r="VGV8" s="105"/>
      <c r="VGW8" s="105"/>
      <c r="VGX8" s="105"/>
      <c r="VGY8" s="105"/>
      <c r="VGZ8" s="105"/>
      <c r="VHA8" s="105"/>
      <c r="VHB8" s="105"/>
      <c r="VHC8" s="105"/>
      <c r="VHD8" s="105"/>
      <c r="VHE8" s="105"/>
      <c r="VHF8" s="105"/>
      <c r="VHG8" s="105"/>
      <c r="VHH8" s="105"/>
      <c r="VHI8" s="105"/>
      <c r="VHJ8" s="105"/>
      <c r="VHK8" s="105"/>
      <c r="VHL8" s="105"/>
      <c r="VHM8" s="105"/>
      <c r="VHN8" s="105"/>
      <c r="VHO8" s="105"/>
      <c r="VHP8" s="105"/>
      <c r="VHQ8" s="105"/>
      <c r="VHR8" s="105"/>
      <c r="VHS8" s="105"/>
      <c r="VHT8" s="105"/>
      <c r="VHU8" s="105"/>
      <c r="VHV8" s="105"/>
      <c r="VHW8" s="105"/>
      <c r="VHX8" s="105"/>
      <c r="VHY8" s="105"/>
      <c r="VHZ8" s="105"/>
      <c r="VIA8" s="105"/>
      <c r="VIB8" s="105"/>
      <c r="VIC8" s="105"/>
      <c r="VID8" s="105"/>
      <c r="VIE8" s="105"/>
      <c r="VIF8" s="105"/>
      <c r="VIG8" s="105"/>
      <c r="VIH8" s="105"/>
      <c r="VII8" s="105"/>
      <c r="VIJ8" s="105"/>
      <c r="VIK8" s="105"/>
      <c r="VIL8" s="105"/>
      <c r="VIM8" s="105"/>
      <c r="VIN8" s="105"/>
      <c r="VIO8" s="105"/>
      <c r="VIP8" s="105"/>
      <c r="VIQ8" s="105"/>
      <c r="VIR8" s="105"/>
      <c r="VIS8" s="105"/>
      <c r="VIT8" s="105"/>
      <c r="VIU8" s="105"/>
      <c r="VIV8" s="105"/>
      <c r="VIW8" s="105"/>
      <c r="VIX8" s="105"/>
      <c r="VIY8" s="105"/>
      <c r="VIZ8" s="105"/>
      <c r="VJA8" s="105"/>
      <c r="VJB8" s="105"/>
      <c r="VJC8" s="105"/>
      <c r="VJD8" s="105"/>
      <c r="VJE8" s="105"/>
      <c r="VJF8" s="105"/>
      <c r="VJG8" s="105"/>
      <c r="VJH8" s="105"/>
      <c r="VJI8" s="105"/>
      <c r="VJJ8" s="105"/>
      <c r="VJK8" s="105"/>
      <c r="VJL8" s="105"/>
      <c r="VJM8" s="105"/>
      <c r="VJN8" s="105"/>
      <c r="VJO8" s="105"/>
      <c r="VJP8" s="105"/>
      <c r="VJQ8" s="105"/>
      <c r="VJR8" s="105"/>
      <c r="VJS8" s="105"/>
      <c r="VJT8" s="105"/>
      <c r="VJU8" s="105"/>
      <c r="VJV8" s="105"/>
      <c r="VJW8" s="105"/>
      <c r="VJX8" s="105"/>
      <c r="VJY8" s="105"/>
      <c r="VJZ8" s="105"/>
      <c r="VKA8" s="105"/>
      <c r="VKB8" s="105"/>
      <c r="VKC8" s="105"/>
      <c r="VKD8" s="105"/>
      <c r="VKE8" s="105"/>
      <c r="VKF8" s="105"/>
      <c r="VKG8" s="105"/>
      <c r="VKH8" s="105"/>
      <c r="VKI8" s="105"/>
      <c r="VKJ8" s="105"/>
      <c r="VKK8" s="105"/>
      <c r="VKL8" s="105"/>
      <c r="VKM8" s="105"/>
      <c r="VKN8" s="105"/>
      <c r="VKO8" s="105"/>
      <c r="VKP8" s="105"/>
      <c r="VKQ8" s="105"/>
      <c r="VKR8" s="105"/>
      <c r="VKS8" s="105"/>
      <c r="VKT8" s="105"/>
      <c r="VKU8" s="105"/>
      <c r="VKV8" s="105"/>
      <c r="VKW8" s="105"/>
      <c r="VKX8" s="105"/>
      <c r="VKY8" s="105"/>
      <c r="VKZ8" s="105"/>
      <c r="VLA8" s="105"/>
      <c r="VLB8" s="105"/>
      <c r="VLC8" s="105"/>
      <c r="VLD8" s="105"/>
      <c r="VLE8" s="105"/>
      <c r="VLF8" s="105"/>
      <c r="VLG8" s="105"/>
      <c r="VLH8" s="105"/>
      <c r="VLI8" s="105"/>
      <c r="VLJ8" s="105"/>
      <c r="VLK8" s="105"/>
      <c r="VLL8" s="105"/>
      <c r="VLM8" s="105"/>
      <c r="VLN8" s="105"/>
      <c r="VLO8" s="105"/>
      <c r="VLP8" s="105"/>
      <c r="VLQ8" s="105"/>
      <c r="VLR8" s="105"/>
      <c r="VLS8" s="105"/>
      <c r="VLT8" s="105"/>
      <c r="VLU8" s="105"/>
      <c r="VLV8" s="105"/>
      <c r="VLW8" s="105"/>
      <c r="VLX8" s="105"/>
      <c r="VLY8" s="105"/>
      <c r="VLZ8" s="105"/>
      <c r="VMA8" s="105"/>
      <c r="VMB8" s="105"/>
      <c r="VMC8" s="105"/>
      <c r="VMD8" s="105"/>
      <c r="VME8" s="105"/>
      <c r="VMF8" s="105"/>
      <c r="VMG8" s="105"/>
      <c r="VMH8" s="105"/>
      <c r="VMI8" s="105"/>
      <c r="VMJ8" s="105"/>
      <c r="VMK8" s="105"/>
      <c r="VML8" s="105"/>
      <c r="VMM8" s="105"/>
      <c r="VMN8" s="105"/>
      <c r="VMO8" s="105"/>
      <c r="VMP8" s="105"/>
      <c r="VMQ8" s="105"/>
      <c r="VMR8" s="105"/>
      <c r="VMS8" s="105"/>
      <c r="VMT8" s="105"/>
      <c r="VMU8" s="105"/>
      <c r="VMV8" s="105"/>
      <c r="VMW8" s="105"/>
      <c r="VMX8" s="105"/>
      <c r="VMY8" s="105"/>
      <c r="VMZ8" s="105"/>
      <c r="VNA8" s="105"/>
      <c r="VNB8" s="105"/>
      <c r="VNC8" s="105"/>
      <c r="VND8" s="105"/>
      <c r="VNE8" s="105"/>
      <c r="VNF8" s="105"/>
      <c r="VNG8" s="105"/>
      <c r="VNH8" s="105"/>
      <c r="VNI8" s="105"/>
      <c r="VNJ8" s="105"/>
      <c r="VNK8" s="105"/>
      <c r="VNL8" s="105"/>
      <c r="VNM8" s="105"/>
      <c r="VNN8" s="105"/>
      <c r="VNO8" s="105"/>
      <c r="VNP8" s="105"/>
      <c r="VNQ8" s="105"/>
      <c r="VNR8" s="105"/>
      <c r="VNS8" s="105"/>
      <c r="VNT8" s="105"/>
      <c r="VNU8" s="105"/>
      <c r="VNV8" s="105"/>
      <c r="VNW8" s="105"/>
      <c r="VNX8" s="105"/>
      <c r="VNY8" s="105"/>
      <c r="VNZ8" s="105"/>
      <c r="VOA8" s="105"/>
      <c r="VOB8" s="105"/>
      <c r="VOC8" s="105"/>
      <c r="VOD8" s="105"/>
      <c r="VOE8" s="105"/>
      <c r="VOF8" s="105"/>
      <c r="VOG8" s="105"/>
      <c r="VOH8" s="105"/>
      <c r="VOI8" s="105"/>
      <c r="VOJ8" s="105"/>
      <c r="VOK8" s="105"/>
      <c r="VOL8" s="105"/>
      <c r="VOM8" s="105"/>
      <c r="VON8" s="105"/>
      <c r="VOO8" s="105"/>
      <c r="VOP8" s="105"/>
      <c r="VOQ8" s="105"/>
      <c r="VOR8" s="105"/>
      <c r="VOS8" s="105"/>
      <c r="VOT8" s="105"/>
      <c r="VOU8" s="105"/>
      <c r="VOV8" s="105"/>
      <c r="VOW8" s="105"/>
      <c r="VOX8" s="105"/>
      <c r="VOY8" s="105"/>
      <c r="VOZ8" s="105"/>
      <c r="VPA8" s="105"/>
      <c r="VPB8" s="105"/>
      <c r="VPC8" s="105"/>
      <c r="VPD8" s="105"/>
      <c r="VPE8" s="105"/>
      <c r="VPF8" s="105"/>
      <c r="VPG8" s="105"/>
      <c r="VPH8" s="105"/>
      <c r="VPI8" s="105"/>
      <c r="VPJ8" s="105"/>
      <c r="VPK8" s="105"/>
      <c r="VPL8" s="105"/>
      <c r="VPM8" s="105"/>
      <c r="VPN8" s="105"/>
      <c r="VPO8" s="105"/>
      <c r="VPP8" s="105"/>
      <c r="VPQ8" s="105"/>
      <c r="VPR8" s="105"/>
      <c r="VPS8" s="105"/>
      <c r="VPT8" s="105"/>
      <c r="VPU8" s="105"/>
      <c r="VPV8" s="105"/>
      <c r="VPW8" s="105"/>
      <c r="VPX8" s="105"/>
      <c r="VPY8" s="105"/>
      <c r="VPZ8" s="105"/>
      <c r="VQA8" s="105"/>
      <c r="VQB8" s="105"/>
      <c r="VQC8" s="105"/>
      <c r="VQD8" s="105"/>
      <c r="VQE8" s="105"/>
      <c r="VQF8" s="105"/>
      <c r="VQG8" s="105"/>
      <c r="VQH8" s="105"/>
      <c r="VQI8" s="105"/>
      <c r="VQJ8" s="105"/>
      <c r="VQK8" s="105"/>
      <c r="VQL8" s="105"/>
      <c r="VQM8" s="105"/>
      <c r="VQN8" s="105"/>
      <c r="VQO8" s="105"/>
      <c r="VQP8" s="105"/>
      <c r="VQQ8" s="105"/>
      <c r="VQR8" s="105"/>
      <c r="VQS8" s="105"/>
      <c r="VQT8" s="105"/>
      <c r="VQU8" s="105"/>
      <c r="VQV8" s="105"/>
      <c r="VQW8" s="105"/>
      <c r="VQX8" s="105"/>
      <c r="VQY8" s="105"/>
      <c r="VQZ8" s="105"/>
      <c r="VRA8" s="105"/>
      <c r="VRB8" s="105"/>
      <c r="VRC8" s="105"/>
      <c r="VRD8" s="105"/>
      <c r="VRE8" s="105"/>
      <c r="VRF8" s="105"/>
      <c r="VRG8" s="105"/>
      <c r="VRH8" s="105"/>
      <c r="VRI8" s="105"/>
      <c r="VRJ8" s="105"/>
      <c r="VRK8" s="105"/>
      <c r="VRL8" s="105"/>
      <c r="VRM8" s="105"/>
      <c r="VRN8" s="105"/>
      <c r="VRO8" s="105"/>
      <c r="VRP8" s="105"/>
      <c r="VRQ8" s="105"/>
      <c r="VRR8" s="105"/>
      <c r="VRS8" s="105"/>
      <c r="VRT8" s="105"/>
      <c r="VRU8" s="105"/>
      <c r="VRV8" s="105"/>
      <c r="VRW8" s="105"/>
      <c r="VRX8" s="105"/>
      <c r="VRY8" s="105"/>
      <c r="VRZ8" s="105"/>
      <c r="VSA8" s="105"/>
      <c r="VSB8" s="105"/>
      <c r="VSC8" s="105"/>
      <c r="VSD8" s="105"/>
      <c r="VSE8" s="105"/>
      <c r="VSF8" s="105"/>
      <c r="VSG8" s="105"/>
      <c r="VSH8" s="105"/>
      <c r="VSI8" s="105"/>
      <c r="VSJ8" s="105"/>
      <c r="VSK8" s="105"/>
      <c r="VSL8" s="105"/>
      <c r="VSM8" s="105"/>
      <c r="VSN8" s="105"/>
      <c r="VSO8" s="105"/>
      <c r="VSP8" s="105"/>
      <c r="VSQ8" s="105"/>
      <c r="VSR8" s="105"/>
      <c r="VSS8" s="105"/>
      <c r="VST8" s="105"/>
      <c r="VSU8" s="105"/>
      <c r="VSV8" s="105"/>
      <c r="VSW8" s="105"/>
      <c r="VSX8" s="105"/>
      <c r="VSY8" s="105"/>
      <c r="VSZ8" s="105"/>
      <c r="VTA8" s="105"/>
      <c r="VTB8" s="105"/>
      <c r="VTC8" s="105"/>
      <c r="VTD8" s="105"/>
      <c r="VTE8" s="105"/>
      <c r="VTF8" s="105"/>
      <c r="VTG8" s="105"/>
      <c r="VTH8" s="105"/>
      <c r="VTI8" s="105"/>
      <c r="VTJ8" s="105"/>
      <c r="VTK8" s="105"/>
      <c r="VTL8" s="105"/>
      <c r="VTM8" s="105"/>
      <c r="VTN8" s="105"/>
      <c r="VTO8" s="105"/>
      <c r="VTP8" s="105"/>
      <c r="VTQ8" s="105"/>
      <c r="VTR8" s="105"/>
      <c r="VTS8" s="105"/>
      <c r="VTT8" s="105"/>
      <c r="VTU8" s="105"/>
      <c r="VTV8" s="105"/>
      <c r="VTW8" s="105"/>
      <c r="VTX8" s="105"/>
      <c r="VTY8" s="105"/>
      <c r="VTZ8" s="105"/>
      <c r="VUA8" s="105"/>
      <c r="VUB8" s="105"/>
      <c r="VUC8" s="105"/>
      <c r="VUD8" s="105"/>
      <c r="VUE8" s="105"/>
      <c r="VUF8" s="105"/>
      <c r="VUG8" s="105"/>
      <c r="VUH8" s="105"/>
      <c r="VUI8" s="105"/>
      <c r="VUJ8" s="105"/>
      <c r="VUK8" s="105"/>
      <c r="VUL8" s="105"/>
      <c r="VUM8" s="105"/>
      <c r="VUN8" s="105"/>
      <c r="VUO8" s="105"/>
      <c r="VUP8" s="105"/>
      <c r="VUQ8" s="105"/>
      <c r="VUR8" s="105"/>
      <c r="VUS8" s="105"/>
      <c r="VUT8" s="105"/>
      <c r="VUU8" s="105"/>
      <c r="VUV8" s="105"/>
      <c r="VUW8" s="105"/>
      <c r="VUX8" s="105"/>
      <c r="VUY8" s="105"/>
      <c r="VUZ8" s="105"/>
      <c r="VVA8" s="105"/>
      <c r="VVB8" s="105"/>
      <c r="VVC8" s="105"/>
      <c r="VVD8" s="105"/>
      <c r="VVE8" s="105"/>
      <c r="VVF8" s="105"/>
      <c r="VVG8" s="105"/>
      <c r="VVH8" s="105"/>
      <c r="VVI8" s="105"/>
      <c r="VVJ8" s="105"/>
      <c r="VVK8" s="105"/>
      <c r="VVL8" s="105"/>
      <c r="VVM8" s="105"/>
      <c r="VVN8" s="105"/>
      <c r="VVO8" s="105"/>
      <c r="VVP8" s="105"/>
      <c r="VVQ8" s="105"/>
      <c r="VVR8" s="105"/>
      <c r="VVS8" s="105"/>
      <c r="VVT8" s="105"/>
      <c r="VVU8" s="105"/>
      <c r="VVV8" s="105"/>
      <c r="VVW8" s="105"/>
      <c r="VVX8" s="105"/>
      <c r="VVY8" s="105"/>
      <c r="VVZ8" s="105"/>
      <c r="VWA8" s="105"/>
      <c r="VWB8" s="105"/>
      <c r="VWC8" s="105"/>
      <c r="VWD8" s="105"/>
      <c r="VWE8" s="105"/>
      <c r="VWF8" s="105"/>
      <c r="VWG8" s="105"/>
      <c r="VWH8" s="105"/>
      <c r="VWI8" s="105"/>
      <c r="VWJ8" s="105"/>
      <c r="VWK8" s="105"/>
      <c r="VWL8" s="105"/>
      <c r="VWM8" s="105"/>
      <c r="VWN8" s="105"/>
      <c r="VWO8" s="105"/>
      <c r="VWP8" s="105"/>
      <c r="VWQ8" s="105"/>
      <c r="VWR8" s="105"/>
      <c r="VWS8" s="105"/>
      <c r="VWT8" s="105"/>
      <c r="VWU8" s="105"/>
      <c r="VWV8" s="105"/>
      <c r="VWW8" s="105"/>
      <c r="VWX8" s="105"/>
      <c r="VWY8" s="105"/>
      <c r="VWZ8" s="105"/>
      <c r="VXA8" s="105"/>
      <c r="VXB8" s="105"/>
      <c r="VXC8" s="105"/>
      <c r="VXD8" s="105"/>
      <c r="VXE8" s="105"/>
      <c r="VXF8" s="105"/>
      <c r="VXG8" s="105"/>
      <c r="VXH8" s="105"/>
      <c r="VXI8" s="105"/>
      <c r="VXJ8" s="105"/>
      <c r="VXK8" s="105"/>
      <c r="VXL8" s="105"/>
      <c r="VXM8" s="105"/>
      <c r="VXN8" s="105"/>
      <c r="VXO8" s="105"/>
      <c r="VXP8" s="105"/>
      <c r="VXQ8" s="105"/>
      <c r="VXR8" s="105"/>
      <c r="VXS8" s="105"/>
      <c r="VXT8" s="105"/>
      <c r="VXU8" s="105"/>
      <c r="VXV8" s="105"/>
      <c r="VXW8" s="105"/>
      <c r="VXX8" s="105"/>
      <c r="VXY8" s="105"/>
      <c r="VXZ8" s="105"/>
      <c r="VYA8" s="105"/>
      <c r="VYB8" s="105"/>
      <c r="VYC8" s="105"/>
      <c r="VYD8" s="105"/>
      <c r="VYE8" s="105"/>
      <c r="VYF8" s="105"/>
      <c r="VYG8" s="105"/>
      <c r="VYH8" s="105"/>
      <c r="VYI8" s="105"/>
      <c r="VYJ8" s="105"/>
      <c r="VYK8" s="105"/>
      <c r="VYL8" s="105"/>
      <c r="VYM8" s="105"/>
      <c r="VYN8" s="105"/>
      <c r="VYO8" s="105"/>
      <c r="VYP8" s="105"/>
      <c r="VYQ8" s="105"/>
      <c r="VYR8" s="105"/>
      <c r="VYS8" s="105"/>
      <c r="VYT8" s="105"/>
      <c r="VYU8" s="105"/>
      <c r="VYV8" s="105"/>
      <c r="VYW8" s="105"/>
      <c r="VYX8" s="105"/>
      <c r="VYY8" s="105"/>
      <c r="VYZ8" s="105"/>
      <c r="VZA8" s="105"/>
      <c r="VZB8" s="105"/>
      <c r="VZC8" s="105"/>
      <c r="VZD8" s="105"/>
      <c r="VZE8" s="105"/>
      <c r="VZF8" s="105"/>
      <c r="VZG8" s="105"/>
      <c r="VZH8" s="105"/>
      <c r="VZI8" s="105"/>
      <c r="VZJ8" s="105"/>
      <c r="VZK8" s="105"/>
      <c r="VZL8" s="105"/>
      <c r="VZM8" s="105"/>
      <c r="VZN8" s="105"/>
      <c r="VZO8" s="105"/>
      <c r="VZP8" s="105"/>
      <c r="VZQ8" s="105"/>
      <c r="VZR8" s="105"/>
      <c r="VZS8" s="105"/>
      <c r="VZT8" s="105"/>
      <c r="VZU8" s="105"/>
      <c r="VZV8" s="105"/>
      <c r="VZW8" s="105"/>
      <c r="VZX8" s="105"/>
      <c r="VZY8" s="105"/>
      <c r="VZZ8" s="105"/>
      <c r="WAA8" s="105"/>
      <c r="WAB8" s="105"/>
      <c r="WAC8" s="105"/>
      <c r="WAD8" s="105"/>
      <c r="WAE8" s="105"/>
      <c r="WAF8" s="105"/>
      <c r="WAG8" s="105"/>
      <c r="WAH8" s="105"/>
      <c r="WAI8" s="105"/>
      <c r="WAJ8" s="105"/>
      <c r="WAK8" s="105"/>
      <c r="WAL8" s="105"/>
      <c r="WAM8" s="105"/>
      <c r="WAN8" s="105"/>
      <c r="WAO8" s="105"/>
      <c r="WAP8" s="105"/>
      <c r="WAQ8" s="105"/>
      <c r="WAR8" s="105"/>
      <c r="WAS8" s="105"/>
      <c r="WAT8" s="105"/>
      <c r="WAU8" s="105"/>
      <c r="WAV8" s="105"/>
      <c r="WAW8" s="105"/>
      <c r="WAX8" s="105"/>
      <c r="WAY8" s="105"/>
      <c r="WAZ8" s="105"/>
      <c r="WBA8" s="105"/>
      <c r="WBB8" s="105"/>
      <c r="WBC8" s="105"/>
      <c r="WBD8" s="105"/>
      <c r="WBE8" s="105"/>
      <c r="WBF8" s="105"/>
      <c r="WBG8" s="105"/>
      <c r="WBH8" s="105"/>
      <c r="WBI8" s="105"/>
      <c r="WBJ8" s="105"/>
      <c r="WBK8" s="105"/>
      <c r="WBL8" s="105"/>
      <c r="WBM8" s="105"/>
      <c r="WBN8" s="105"/>
      <c r="WBO8" s="105"/>
      <c r="WBP8" s="105"/>
      <c r="WBQ8" s="105"/>
      <c r="WBR8" s="105"/>
      <c r="WBS8" s="105"/>
      <c r="WBT8" s="105"/>
      <c r="WBU8" s="105"/>
      <c r="WBV8" s="105"/>
      <c r="WBW8" s="105"/>
      <c r="WBX8" s="105"/>
      <c r="WBY8" s="105"/>
      <c r="WBZ8" s="105"/>
      <c r="WCA8" s="105"/>
      <c r="WCB8" s="105"/>
      <c r="WCC8" s="105"/>
      <c r="WCD8" s="105"/>
      <c r="WCE8" s="105"/>
      <c r="WCF8" s="105"/>
      <c r="WCG8" s="105"/>
      <c r="WCH8" s="105"/>
      <c r="WCI8" s="105"/>
      <c r="WCJ8" s="105"/>
      <c r="WCK8" s="105"/>
      <c r="WCL8" s="105"/>
      <c r="WCM8" s="105"/>
      <c r="WCN8" s="105"/>
      <c r="WCO8" s="105"/>
      <c r="WCP8" s="105"/>
      <c r="WCQ8" s="105"/>
      <c r="WCR8" s="105"/>
      <c r="WCS8" s="105"/>
      <c r="WCT8" s="105"/>
      <c r="WCU8" s="105"/>
      <c r="WCV8" s="105"/>
      <c r="WCW8" s="105"/>
      <c r="WCX8" s="105"/>
      <c r="WCY8" s="105"/>
      <c r="WCZ8" s="105"/>
      <c r="WDA8" s="105"/>
      <c r="WDB8" s="105"/>
      <c r="WDC8" s="105"/>
      <c r="WDD8" s="105"/>
      <c r="WDE8" s="105"/>
      <c r="WDF8" s="105"/>
      <c r="WDG8" s="105"/>
      <c r="WDH8" s="105"/>
      <c r="WDI8" s="105"/>
      <c r="WDJ8" s="105"/>
      <c r="WDK8" s="105"/>
      <c r="WDL8" s="105"/>
      <c r="WDM8" s="105"/>
      <c r="WDN8" s="105"/>
      <c r="WDO8" s="105"/>
      <c r="WDP8" s="105"/>
      <c r="WDQ8" s="105"/>
      <c r="WDR8" s="105"/>
      <c r="WDS8" s="105"/>
      <c r="WDT8" s="105"/>
      <c r="WDU8" s="105"/>
      <c r="WDV8" s="105"/>
      <c r="WDW8" s="105"/>
      <c r="WDX8" s="105"/>
      <c r="WDY8" s="105"/>
      <c r="WDZ8" s="105"/>
      <c r="WEA8" s="105"/>
      <c r="WEB8" s="105"/>
      <c r="WEC8" s="105"/>
      <c r="WED8" s="105"/>
      <c r="WEE8" s="105"/>
      <c r="WEF8" s="105"/>
      <c r="WEG8" s="105"/>
      <c r="WEH8" s="105"/>
      <c r="WEI8" s="105"/>
      <c r="WEJ8" s="105"/>
      <c r="WEK8" s="105"/>
      <c r="WEL8" s="105"/>
      <c r="WEM8" s="105"/>
      <c r="WEN8" s="105"/>
      <c r="WEO8" s="105"/>
      <c r="WEP8" s="105"/>
      <c r="WEQ8" s="105"/>
      <c r="WER8" s="105"/>
      <c r="WES8" s="105"/>
      <c r="WET8" s="105"/>
      <c r="WEU8" s="105"/>
      <c r="WEV8" s="105"/>
      <c r="WEW8" s="105"/>
      <c r="WEX8" s="105"/>
      <c r="WEY8" s="105"/>
      <c r="WEZ8" s="105"/>
      <c r="WFA8" s="105"/>
      <c r="WFB8" s="105"/>
      <c r="WFC8" s="105"/>
      <c r="WFD8" s="105"/>
      <c r="WFE8" s="105"/>
      <c r="WFF8" s="105"/>
      <c r="WFG8" s="105"/>
      <c r="WFH8" s="105"/>
      <c r="WFI8" s="105"/>
      <c r="WFJ8" s="105"/>
      <c r="WFK8" s="105"/>
      <c r="WFL8" s="105"/>
      <c r="WFM8" s="105"/>
      <c r="WFN8" s="105"/>
      <c r="WFO8" s="105"/>
      <c r="WFP8" s="105"/>
      <c r="WFQ8" s="105"/>
      <c r="WFR8" s="105"/>
      <c r="WFS8" s="105"/>
      <c r="WFT8" s="105"/>
      <c r="WFU8" s="105"/>
      <c r="WFV8" s="105"/>
      <c r="WFW8" s="105"/>
      <c r="WFX8" s="105"/>
      <c r="WFY8" s="105"/>
      <c r="WFZ8" s="105"/>
      <c r="WGA8" s="105"/>
      <c r="WGB8" s="105"/>
      <c r="WGC8" s="105"/>
      <c r="WGD8" s="105"/>
      <c r="WGE8" s="105"/>
      <c r="WGF8" s="105"/>
      <c r="WGG8" s="105"/>
      <c r="WGH8" s="105"/>
      <c r="WGI8" s="105"/>
      <c r="WGJ8" s="105"/>
      <c r="WGK8" s="105"/>
      <c r="WGL8" s="105"/>
      <c r="WGM8" s="105"/>
      <c r="WGN8" s="105"/>
      <c r="WGO8" s="105"/>
      <c r="WGP8" s="105"/>
      <c r="WGQ8" s="105"/>
      <c r="WGR8" s="105"/>
      <c r="WGS8" s="105"/>
      <c r="WGT8" s="105"/>
      <c r="WGU8" s="105"/>
      <c r="WGV8" s="105"/>
      <c r="WGW8" s="105"/>
      <c r="WGX8" s="105"/>
      <c r="WGY8" s="105"/>
      <c r="WGZ8" s="105"/>
      <c r="WHA8" s="105"/>
      <c r="WHB8" s="105"/>
      <c r="WHC8" s="105"/>
      <c r="WHD8" s="105"/>
      <c r="WHE8" s="105"/>
      <c r="WHF8" s="105"/>
      <c r="WHG8" s="105"/>
      <c r="WHH8" s="105"/>
      <c r="WHI8" s="105"/>
      <c r="WHJ8" s="105"/>
      <c r="WHK8" s="105"/>
      <c r="WHL8" s="105"/>
      <c r="WHM8" s="105"/>
      <c r="WHN8" s="105"/>
      <c r="WHO8" s="105"/>
      <c r="WHP8" s="105"/>
      <c r="WHQ8" s="105"/>
      <c r="WHR8" s="105"/>
      <c r="WHS8" s="105"/>
      <c r="WHT8" s="105"/>
      <c r="WHU8" s="105"/>
      <c r="WHV8" s="105"/>
      <c r="WHW8" s="105"/>
      <c r="WHX8" s="105"/>
      <c r="WHY8" s="105"/>
      <c r="WHZ8" s="105"/>
      <c r="WIA8" s="105"/>
      <c r="WIB8" s="105"/>
      <c r="WIC8" s="105"/>
      <c r="WID8" s="105"/>
      <c r="WIE8" s="105"/>
      <c r="WIF8" s="105"/>
      <c r="WIG8" s="105"/>
      <c r="WIH8" s="105"/>
      <c r="WII8" s="105"/>
      <c r="WIJ8" s="105"/>
      <c r="WIK8" s="105"/>
      <c r="WIL8" s="105"/>
      <c r="WIM8" s="105"/>
      <c r="WIN8" s="105"/>
      <c r="WIO8" s="105"/>
      <c r="WIP8" s="105"/>
      <c r="WIQ8" s="105"/>
      <c r="WIR8" s="105"/>
      <c r="WIS8" s="105"/>
      <c r="WIT8" s="105"/>
      <c r="WIU8" s="105"/>
      <c r="WIV8" s="105"/>
      <c r="WIW8" s="105"/>
      <c r="WIX8" s="105"/>
      <c r="WIY8" s="105"/>
      <c r="WIZ8" s="105"/>
      <c r="WJA8" s="105"/>
      <c r="WJB8" s="105"/>
      <c r="WJC8" s="105"/>
      <c r="WJD8" s="105"/>
      <c r="WJE8" s="105"/>
      <c r="WJF8" s="105"/>
      <c r="WJG8" s="105"/>
      <c r="WJH8" s="105"/>
      <c r="WJI8" s="105"/>
      <c r="WJJ8" s="105"/>
      <c r="WJK8" s="105"/>
      <c r="WJL8" s="105"/>
      <c r="WJM8" s="105"/>
      <c r="WJN8" s="105"/>
      <c r="WJO8" s="105"/>
      <c r="WJP8" s="105"/>
      <c r="WJQ8" s="105"/>
      <c r="WJR8" s="105"/>
      <c r="WJS8" s="105"/>
      <c r="WJT8" s="105"/>
      <c r="WJU8" s="105"/>
      <c r="WJV8" s="105"/>
      <c r="WJW8" s="105"/>
      <c r="WJX8" s="105"/>
      <c r="WJY8" s="105"/>
      <c r="WJZ8" s="105"/>
      <c r="WKA8" s="105"/>
      <c r="WKB8" s="105"/>
      <c r="WKC8" s="105"/>
      <c r="WKD8" s="105"/>
      <c r="WKE8" s="105"/>
      <c r="WKF8" s="105"/>
      <c r="WKG8" s="105"/>
      <c r="WKH8" s="105"/>
      <c r="WKI8" s="105"/>
      <c r="WKJ8" s="105"/>
      <c r="WKK8" s="105"/>
      <c r="WKL8" s="105"/>
      <c r="WKM8" s="105"/>
      <c r="WKN8" s="105"/>
      <c r="WKO8" s="105"/>
      <c r="WKP8" s="105"/>
      <c r="WKQ8" s="105"/>
      <c r="WKR8" s="105"/>
      <c r="WKS8" s="105"/>
      <c r="WKT8" s="105"/>
      <c r="WKU8" s="105"/>
      <c r="WKV8" s="105"/>
      <c r="WKW8" s="105"/>
      <c r="WKX8" s="105"/>
      <c r="WKY8" s="105"/>
      <c r="WKZ8" s="105"/>
      <c r="WLA8" s="105"/>
      <c r="WLB8" s="105"/>
      <c r="WLC8" s="105"/>
      <c r="WLD8" s="105"/>
      <c r="WLE8" s="105"/>
      <c r="WLF8" s="105"/>
      <c r="WLG8" s="105"/>
      <c r="WLH8" s="105"/>
      <c r="WLI8" s="105"/>
      <c r="WLJ8" s="105"/>
      <c r="WLK8" s="105"/>
      <c r="WLL8" s="105"/>
      <c r="WLM8" s="105"/>
      <c r="WLN8" s="105"/>
      <c r="WLO8" s="105"/>
      <c r="WLP8" s="105"/>
      <c r="WLQ8" s="105"/>
      <c r="WLR8" s="105"/>
      <c r="WLS8" s="105"/>
      <c r="WLT8" s="105"/>
      <c r="WLU8" s="105"/>
      <c r="WLV8" s="105"/>
      <c r="WLW8" s="105"/>
      <c r="WLX8" s="105"/>
      <c r="WLY8" s="105"/>
      <c r="WLZ8" s="105"/>
      <c r="WMA8" s="105"/>
      <c r="WMB8" s="105"/>
      <c r="WMC8" s="105"/>
      <c r="WMD8" s="105"/>
      <c r="WME8" s="105"/>
      <c r="WMF8" s="105"/>
      <c r="WMG8" s="105"/>
      <c r="WMH8" s="105"/>
      <c r="WMI8" s="105"/>
      <c r="WMJ8" s="105"/>
      <c r="WMK8" s="105"/>
      <c r="WML8" s="105"/>
      <c r="WMM8" s="105"/>
      <c r="WMN8" s="105"/>
      <c r="WMO8" s="105"/>
      <c r="WMP8" s="105"/>
      <c r="WMQ8" s="105"/>
      <c r="WMR8" s="105"/>
      <c r="WMS8" s="105"/>
      <c r="WMT8" s="105"/>
      <c r="WMU8" s="105"/>
      <c r="WMV8" s="105"/>
      <c r="WMW8" s="105"/>
      <c r="WMX8" s="105"/>
      <c r="WMY8" s="105"/>
      <c r="WMZ8" s="105"/>
      <c r="WNA8" s="105"/>
      <c r="WNB8" s="105"/>
      <c r="WNC8" s="105"/>
      <c r="WND8" s="105"/>
      <c r="WNE8" s="105"/>
      <c r="WNF8" s="105"/>
      <c r="WNG8" s="105"/>
      <c r="WNH8" s="105"/>
      <c r="WNI8" s="105"/>
      <c r="WNJ8" s="105"/>
      <c r="WNK8" s="105"/>
      <c r="WNL8" s="105"/>
      <c r="WNM8" s="105"/>
      <c r="WNN8" s="105"/>
      <c r="WNO8" s="105"/>
      <c r="WNP8" s="105"/>
      <c r="WNQ8" s="105"/>
      <c r="WNR8" s="105"/>
      <c r="WNS8" s="105"/>
      <c r="WNT8" s="105"/>
      <c r="WNU8" s="105"/>
      <c r="WNV8" s="105"/>
      <c r="WNW8" s="105"/>
      <c r="WNX8" s="105"/>
      <c r="WNY8" s="105"/>
      <c r="WNZ8" s="105"/>
      <c r="WOA8" s="105"/>
      <c r="WOB8" s="105"/>
      <c r="WOC8" s="105"/>
      <c r="WOD8" s="105"/>
      <c r="WOE8" s="105"/>
      <c r="WOF8" s="105"/>
      <c r="WOG8" s="105"/>
      <c r="WOH8" s="105"/>
      <c r="WOI8" s="105"/>
      <c r="WOJ8" s="105"/>
      <c r="WOK8" s="105"/>
      <c r="WOL8" s="105"/>
      <c r="WOM8" s="105"/>
      <c r="WON8" s="105"/>
      <c r="WOO8" s="105"/>
      <c r="WOP8" s="105"/>
      <c r="WOQ8" s="105"/>
      <c r="WOR8" s="105"/>
      <c r="WOS8" s="105"/>
      <c r="WOT8" s="105"/>
      <c r="WOU8" s="105"/>
      <c r="WOV8" s="105"/>
      <c r="WOW8" s="105"/>
      <c r="WOX8" s="105"/>
      <c r="WOY8" s="105"/>
      <c r="WOZ8" s="105"/>
      <c r="WPA8" s="105"/>
      <c r="WPB8" s="105"/>
      <c r="WPC8" s="105"/>
      <c r="WPD8" s="105"/>
      <c r="WPE8" s="105"/>
      <c r="WPF8" s="105"/>
      <c r="WPG8" s="105"/>
      <c r="WPH8" s="105"/>
      <c r="WPI8" s="105"/>
      <c r="WPJ8" s="105"/>
      <c r="WPK8" s="105"/>
      <c r="WPL8" s="105"/>
      <c r="WPM8" s="105"/>
      <c r="WPN8" s="105"/>
      <c r="WPO8" s="105"/>
      <c r="WPP8" s="105"/>
      <c r="WPQ8" s="105"/>
      <c r="WPR8" s="105"/>
      <c r="WPS8" s="105"/>
      <c r="WPT8" s="105"/>
      <c r="WPU8" s="105"/>
      <c r="WPV8" s="105"/>
      <c r="WPW8" s="105"/>
      <c r="WPX8" s="105"/>
      <c r="WPY8" s="105"/>
      <c r="WPZ8" s="105"/>
      <c r="WQA8" s="105"/>
      <c r="WQB8" s="105"/>
      <c r="WQC8" s="105"/>
      <c r="WQD8" s="105"/>
      <c r="WQE8" s="105"/>
      <c r="WQF8" s="105"/>
      <c r="WQG8" s="105"/>
      <c r="WQH8" s="105"/>
      <c r="WQI8" s="105"/>
      <c r="WQJ8" s="105"/>
      <c r="WQK8" s="105"/>
      <c r="WQL8" s="105"/>
      <c r="WQM8" s="105"/>
      <c r="WQN8" s="105"/>
      <c r="WQO8" s="105"/>
      <c r="WQP8" s="105"/>
      <c r="WQQ8" s="105"/>
      <c r="WQR8" s="105"/>
      <c r="WQS8" s="105"/>
      <c r="WQT8" s="105"/>
      <c r="WQU8" s="105"/>
      <c r="WQV8" s="105"/>
      <c r="WQW8" s="105"/>
      <c r="WQX8" s="105"/>
      <c r="WQY8" s="105"/>
      <c r="WQZ8" s="105"/>
      <c r="WRA8" s="105"/>
      <c r="WRB8" s="105"/>
      <c r="WRC8" s="105"/>
      <c r="WRD8" s="105"/>
      <c r="WRE8" s="105"/>
      <c r="WRF8" s="105"/>
      <c r="WRG8" s="105"/>
      <c r="WRH8" s="105"/>
      <c r="WRI8" s="105"/>
      <c r="WRJ8" s="105"/>
      <c r="WRK8" s="105"/>
      <c r="WRL8" s="105"/>
      <c r="WRM8" s="105"/>
      <c r="WRN8" s="105"/>
      <c r="WRO8" s="105"/>
      <c r="WRP8" s="105"/>
      <c r="WRQ8" s="105"/>
      <c r="WRR8" s="105"/>
      <c r="WRS8" s="105"/>
      <c r="WRT8" s="105"/>
      <c r="WRU8" s="105"/>
      <c r="WRV8" s="105"/>
      <c r="WRW8" s="105"/>
      <c r="WRX8" s="105"/>
      <c r="WRY8" s="105"/>
      <c r="WRZ8" s="105"/>
      <c r="WSA8" s="105"/>
      <c r="WSB8" s="105"/>
      <c r="WSC8" s="105"/>
      <c r="WSD8" s="105"/>
      <c r="WSE8" s="105"/>
      <c r="WSF8" s="105"/>
      <c r="WSG8" s="105"/>
      <c r="WSH8" s="105"/>
      <c r="WSI8" s="105"/>
      <c r="WSJ8" s="105"/>
      <c r="WSK8" s="105"/>
      <c r="WSL8" s="105"/>
      <c r="WSM8" s="105"/>
      <c r="WSN8" s="105"/>
      <c r="WSO8" s="105"/>
      <c r="WSP8" s="105"/>
      <c r="WSQ8" s="105"/>
      <c r="WSR8" s="105"/>
      <c r="WSS8" s="105"/>
      <c r="WST8" s="105"/>
      <c r="WSU8" s="105"/>
      <c r="WSV8" s="105"/>
      <c r="WSW8" s="105"/>
      <c r="WSX8" s="105"/>
      <c r="WSY8" s="105"/>
      <c r="WSZ8" s="105"/>
      <c r="WTA8" s="105"/>
      <c r="WTB8" s="105"/>
      <c r="WTC8" s="105"/>
      <c r="WTD8" s="105"/>
      <c r="WTE8" s="105"/>
      <c r="WTF8" s="105"/>
      <c r="WTG8" s="105"/>
      <c r="WTH8" s="105"/>
      <c r="WTI8" s="105"/>
      <c r="WTJ8" s="105"/>
      <c r="WTK8" s="105"/>
      <c r="WTL8" s="105"/>
      <c r="WTM8" s="105"/>
      <c r="WTN8" s="105"/>
      <c r="WTO8" s="105"/>
      <c r="WTP8" s="105"/>
      <c r="WTQ8" s="105"/>
      <c r="WTR8" s="105"/>
      <c r="WTS8" s="105"/>
      <c r="WTT8" s="105"/>
      <c r="WTU8" s="105"/>
      <c r="WTV8" s="105"/>
      <c r="WTW8" s="105"/>
      <c r="WTX8" s="105"/>
      <c r="WTY8" s="105"/>
      <c r="WTZ8" s="105"/>
      <c r="WUA8" s="105"/>
      <c r="WUB8" s="105"/>
      <c r="WUC8" s="105"/>
      <c r="WUD8" s="105"/>
      <c r="WUE8" s="105"/>
      <c r="WUF8" s="105"/>
      <c r="WUG8" s="105"/>
      <c r="WUH8" s="105"/>
      <c r="WUI8" s="105"/>
      <c r="WUJ8" s="105"/>
      <c r="WUK8" s="105"/>
      <c r="WUL8" s="105"/>
      <c r="WUM8" s="105"/>
      <c r="WUN8" s="105"/>
      <c r="WUO8" s="105"/>
      <c r="WUP8" s="105"/>
      <c r="WUQ8" s="105"/>
      <c r="WUR8" s="105"/>
      <c r="WUS8" s="105"/>
      <c r="WUT8" s="105"/>
      <c r="WUU8" s="105"/>
      <c r="WUV8" s="105"/>
      <c r="WUW8" s="105"/>
      <c r="WUX8" s="105"/>
      <c r="WUY8" s="105"/>
      <c r="WUZ8" s="105"/>
      <c r="WVA8" s="105"/>
      <c r="WVB8" s="105"/>
      <c r="WVC8" s="105"/>
      <c r="WVD8" s="105"/>
      <c r="WVE8" s="105"/>
      <c r="WVF8" s="105"/>
      <c r="WVG8" s="105"/>
      <c r="WVH8" s="105"/>
      <c r="WVI8" s="105"/>
      <c r="WVJ8" s="105"/>
      <c r="WVK8" s="105"/>
      <c r="WVL8" s="105"/>
      <c r="WVM8" s="105"/>
      <c r="WVN8" s="105"/>
      <c r="WVO8" s="105"/>
      <c r="WVP8" s="105"/>
      <c r="WVQ8" s="105"/>
      <c r="WVR8" s="105"/>
      <c r="WVS8" s="105"/>
      <c r="WVT8" s="105"/>
      <c r="WVU8" s="105"/>
      <c r="WVV8" s="105"/>
      <c r="WVW8" s="105"/>
      <c r="WVX8" s="105"/>
      <c r="WVY8" s="105"/>
      <c r="WVZ8" s="105"/>
      <c r="WWA8" s="105"/>
      <c r="WWB8" s="105"/>
      <c r="WWC8" s="105"/>
      <c r="WWD8" s="105"/>
      <c r="WWE8" s="105"/>
      <c r="WWF8" s="105"/>
      <c r="WWG8" s="105"/>
      <c r="WWH8" s="105"/>
      <c r="WWI8" s="105"/>
      <c r="WWJ8" s="105"/>
      <c r="WWK8" s="105"/>
      <c r="WWL8" s="105"/>
      <c r="WWM8" s="105"/>
      <c r="WWN8" s="105"/>
      <c r="WWO8" s="105"/>
      <c r="WWP8" s="105"/>
      <c r="WWQ8" s="105"/>
      <c r="WWR8" s="105"/>
      <c r="WWS8" s="105"/>
      <c r="WWT8" s="105"/>
      <c r="WWU8" s="105"/>
      <c r="WWV8" s="105"/>
      <c r="WWW8" s="105"/>
      <c r="WWX8" s="105"/>
      <c r="WWY8" s="105"/>
      <c r="WWZ8" s="105"/>
      <c r="WXA8" s="105"/>
      <c r="WXB8" s="105"/>
      <c r="WXC8" s="105"/>
      <c r="WXD8" s="105"/>
      <c r="WXE8" s="105"/>
      <c r="WXF8" s="105"/>
      <c r="WXG8" s="105"/>
      <c r="WXH8" s="105"/>
      <c r="WXI8" s="105"/>
      <c r="WXJ8" s="105"/>
      <c r="WXK8" s="105"/>
      <c r="WXL8" s="105"/>
      <c r="WXM8" s="105"/>
      <c r="WXN8" s="105"/>
      <c r="WXO8" s="105"/>
      <c r="WXP8" s="105"/>
      <c r="WXQ8" s="105"/>
      <c r="WXR8" s="105"/>
      <c r="WXS8" s="105"/>
      <c r="WXT8" s="105"/>
      <c r="WXU8" s="105"/>
      <c r="WXV8" s="105"/>
      <c r="WXW8" s="105"/>
      <c r="WXX8" s="105"/>
      <c r="WXY8" s="105"/>
      <c r="WXZ8" s="105"/>
      <c r="WYA8" s="105"/>
      <c r="WYB8" s="105"/>
      <c r="WYC8" s="105"/>
      <c r="WYD8" s="105"/>
      <c r="WYE8" s="105"/>
      <c r="WYF8" s="105"/>
      <c r="WYG8" s="105"/>
      <c r="WYH8" s="105"/>
      <c r="WYI8" s="105"/>
      <c r="WYJ8" s="105"/>
      <c r="WYK8" s="105"/>
      <c r="WYL8" s="105"/>
      <c r="WYM8" s="105"/>
      <c r="WYN8" s="105"/>
      <c r="WYO8" s="105"/>
      <c r="WYP8" s="105"/>
      <c r="WYQ8" s="105"/>
      <c r="WYR8" s="105"/>
      <c r="WYS8" s="105"/>
      <c r="WYT8" s="105"/>
      <c r="WYU8" s="105"/>
      <c r="WYV8" s="105"/>
      <c r="WYW8" s="105"/>
      <c r="WYX8" s="105"/>
      <c r="WYY8" s="105"/>
      <c r="WYZ8" s="105"/>
      <c r="WZA8" s="105"/>
      <c r="WZB8" s="105"/>
      <c r="WZC8" s="105"/>
      <c r="WZD8" s="105"/>
      <c r="WZE8" s="105"/>
      <c r="WZF8" s="105"/>
      <c r="WZG8" s="105"/>
      <c r="WZH8" s="105"/>
      <c r="WZI8" s="105"/>
      <c r="WZJ8" s="105"/>
      <c r="WZK8" s="105"/>
      <c r="WZL8" s="105"/>
      <c r="WZM8" s="105"/>
      <c r="WZN8" s="105"/>
      <c r="WZO8" s="105"/>
      <c r="WZP8" s="105"/>
      <c r="WZQ8" s="105"/>
      <c r="WZR8" s="105"/>
      <c r="WZS8" s="105"/>
      <c r="WZT8" s="105"/>
      <c r="WZU8" s="105"/>
      <c r="WZV8" s="105"/>
      <c r="WZW8" s="105"/>
      <c r="WZX8" s="105"/>
      <c r="WZY8" s="105"/>
      <c r="WZZ8" s="105"/>
      <c r="XAA8" s="105"/>
      <c r="XAB8" s="105"/>
      <c r="XAC8" s="105"/>
      <c r="XAD8" s="105"/>
      <c r="XAE8" s="105"/>
      <c r="XAF8" s="105"/>
      <c r="XAG8" s="105"/>
      <c r="XAH8" s="105"/>
      <c r="XAI8" s="105"/>
      <c r="XAJ8" s="105"/>
      <c r="XAK8" s="105"/>
      <c r="XAL8" s="105"/>
      <c r="XAM8" s="105"/>
      <c r="XAN8" s="105"/>
      <c r="XAO8" s="105"/>
      <c r="XAP8" s="105"/>
      <c r="XAQ8" s="105"/>
      <c r="XAR8" s="105"/>
      <c r="XAS8" s="105"/>
      <c r="XAT8" s="105"/>
      <c r="XAU8" s="105"/>
      <c r="XAV8" s="105"/>
      <c r="XAW8" s="105"/>
      <c r="XAX8" s="105"/>
      <c r="XAY8" s="105"/>
      <c r="XAZ8" s="105"/>
      <c r="XBA8" s="105"/>
      <c r="XBB8" s="105"/>
      <c r="XBC8" s="105"/>
      <c r="XBD8" s="105"/>
      <c r="XBE8" s="105"/>
      <c r="XBF8" s="105"/>
      <c r="XBG8" s="105"/>
      <c r="XBH8" s="105"/>
      <c r="XBI8" s="105"/>
      <c r="XBJ8" s="105"/>
      <c r="XBK8" s="105"/>
      <c r="XBL8" s="105"/>
      <c r="XBM8" s="105"/>
      <c r="XBN8" s="105"/>
      <c r="XBO8" s="105"/>
      <c r="XBP8" s="105"/>
      <c r="XBQ8" s="105"/>
      <c r="XBR8" s="105"/>
      <c r="XBS8" s="105"/>
      <c r="XBT8" s="105"/>
      <c r="XBU8" s="105"/>
      <c r="XBV8" s="105"/>
      <c r="XBW8" s="105"/>
      <c r="XBX8" s="105"/>
      <c r="XBY8" s="105"/>
      <c r="XBZ8" s="105"/>
      <c r="XCA8" s="105"/>
      <c r="XCB8" s="105"/>
      <c r="XCC8" s="105"/>
      <c r="XCD8" s="105"/>
      <c r="XCE8" s="105"/>
      <c r="XCF8" s="105"/>
      <c r="XCG8" s="105"/>
      <c r="XCH8" s="105"/>
      <c r="XCI8" s="105"/>
      <c r="XCJ8" s="105"/>
      <c r="XCK8" s="105"/>
      <c r="XCL8" s="105"/>
      <c r="XCM8" s="105"/>
      <c r="XCN8" s="105"/>
      <c r="XCO8" s="105"/>
      <c r="XCP8" s="105"/>
      <c r="XCQ8" s="105"/>
      <c r="XCR8" s="105"/>
      <c r="XCS8" s="105"/>
      <c r="XCT8" s="105"/>
      <c r="XCU8" s="105"/>
      <c r="XCV8" s="105"/>
      <c r="XCW8" s="105"/>
      <c r="XCX8" s="105"/>
      <c r="XCY8" s="105"/>
      <c r="XCZ8" s="105"/>
      <c r="XDA8" s="105"/>
      <c r="XDB8" s="105"/>
      <c r="XDC8" s="105"/>
      <c r="XDD8" s="105"/>
      <c r="XDE8" s="105"/>
      <c r="XDF8" s="105"/>
      <c r="XDG8" s="105"/>
      <c r="XDH8" s="105"/>
      <c r="XDI8" s="105"/>
      <c r="XDJ8" s="105"/>
      <c r="XDK8" s="105"/>
      <c r="XDL8" s="105"/>
      <c r="XDM8" s="105"/>
      <c r="XDN8" s="105"/>
      <c r="XDO8" s="105"/>
      <c r="XDP8" s="105"/>
      <c r="XDQ8" s="105"/>
      <c r="XDR8" s="105"/>
      <c r="XDS8" s="105"/>
      <c r="XDT8" s="105"/>
      <c r="XDU8" s="105"/>
      <c r="XDV8" s="105"/>
      <c r="XDW8" s="105"/>
      <c r="XDX8" s="105"/>
      <c r="XDY8" s="105"/>
      <c r="XDZ8" s="105"/>
      <c r="XEA8" s="105"/>
      <c r="XEB8" s="105"/>
      <c r="XEC8" s="105"/>
      <c r="XED8" s="105"/>
      <c r="XEE8" s="105"/>
      <c r="XEF8" s="105"/>
      <c r="XEG8" s="105"/>
      <c r="XEH8" s="105"/>
      <c r="XEI8" s="105"/>
      <c r="XEJ8" s="105"/>
      <c r="XEK8" s="105"/>
      <c r="XEL8" s="105"/>
      <c r="XEM8" s="105"/>
      <c r="XEN8" s="105"/>
      <c r="XEO8" s="105"/>
      <c r="XEP8" s="105"/>
      <c r="XEQ8" s="105"/>
      <c r="XER8" s="105"/>
      <c r="XES8" s="105"/>
      <c r="XET8" s="105"/>
      <c r="XEU8" s="105"/>
      <c r="XEV8" s="105"/>
      <c r="XEW8" s="105"/>
      <c r="XEX8" s="105"/>
      <c r="XEY8" s="105"/>
      <c r="XEZ8" s="105"/>
      <c r="XFA8" s="105"/>
      <c r="XFB8" s="105"/>
      <c r="XFC8" s="105"/>
      <c r="XFD8" s="105"/>
    </row>
    <row r="9" spans="1:16384" x14ac:dyDescent="0.2">
      <c r="A9" s="105" t="s">
        <v>14161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c r="IS9" s="105"/>
      <c r="IT9" s="105"/>
      <c r="IU9" s="105"/>
      <c r="IV9" s="105"/>
      <c r="IW9" s="105"/>
      <c r="IX9" s="105"/>
      <c r="IY9" s="105"/>
      <c r="IZ9" s="105"/>
      <c r="JA9" s="105"/>
      <c r="JB9" s="105"/>
      <c r="JC9" s="105"/>
      <c r="JD9" s="105"/>
      <c r="JE9" s="105"/>
      <c r="JF9" s="105"/>
      <c r="JG9" s="105"/>
      <c r="JH9" s="105"/>
      <c r="JI9" s="105"/>
      <c r="JJ9" s="105"/>
      <c r="JK9" s="105"/>
      <c r="JL9" s="105"/>
      <c r="JM9" s="105"/>
      <c r="JN9" s="105"/>
      <c r="JO9" s="105"/>
      <c r="JP9" s="105"/>
      <c r="JQ9" s="105"/>
      <c r="JR9" s="105"/>
      <c r="JS9" s="105"/>
      <c r="JT9" s="105"/>
      <c r="JU9" s="105"/>
      <c r="JV9" s="105"/>
      <c r="JW9" s="105"/>
      <c r="JX9" s="105"/>
      <c r="JY9" s="105"/>
      <c r="JZ9" s="105"/>
      <c r="KA9" s="105"/>
      <c r="KB9" s="105"/>
      <c r="KC9" s="105"/>
      <c r="KD9" s="105"/>
      <c r="KE9" s="105"/>
      <c r="KF9" s="105"/>
      <c r="KG9" s="105"/>
      <c r="KH9" s="105"/>
      <c r="KI9" s="105"/>
      <c r="KJ9" s="105"/>
      <c r="KK9" s="105"/>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5"/>
      <c r="VB9" s="105"/>
      <c r="VC9" s="105"/>
      <c r="VD9" s="105"/>
      <c r="VE9" s="105"/>
      <c r="VF9" s="105"/>
      <c r="VG9" s="105"/>
      <c r="VH9" s="105"/>
      <c r="VI9" s="105"/>
      <c r="VJ9" s="105"/>
      <c r="VK9" s="105"/>
      <c r="VL9" s="105"/>
      <c r="VM9" s="105"/>
      <c r="VN9" s="105"/>
      <c r="VO9" s="105"/>
      <c r="VP9" s="105"/>
      <c r="VQ9" s="105"/>
      <c r="VR9" s="105"/>
      <c r="VS9" s="105"/>
      <c r="VT9" s="105"/>
      <c r="VU9" s="105"/>
      <c r="VV9" s="105"/>
      <c r="VW9" s="105"/>
      <c r="VX9" s="105"/>
      <c r="VY9" s="105"/>
      <c r="VZ9" s="105"/>
      <c r="WA9" s="105"/>
      <c r="WB9" s="105"/>
      <c r="WC9" s="105"/>
      <c r="WD9" s="105"/>
      <c r="WE9" s="105"/>
      <c r="WF9" s="105"/>
      <c r="WG9" s="105"/>
      <c r="WH9" s="105"/>
      <c r="WI9" s="105"/>
      <c r="WJ9" s="105"/>
      <c r="WK9" s="105"/>
      <c r="WL9" s="105"/>
      <c r="WM9" s="105"/>
      <c r="WN9" s="105"/>
      <c r="WO9" s="105"/>
      <c r="WP9" s="105"/>
      <c r="WQ9" s="105"/>
      <c r="WR9" s="105"/>
      <c r="WS9" s="105"/>
      <c r="WT9" s="105"/>
      <c r="WU9" s="105"/>
      <c r="WV9" s="105"/>
      <c r="WW9" s="105"/>
      <c r="WX9" s="105"/>
      <c r="WY9" s="105"/>
      <c r="WZ9" s="105"/>
      <c r="XA9" s="105"/>
      <c r="XB9" s="105"/>
      <c r="XC9" s="105"/>
      <c r="XD9" s="105"/>
      <c r="XE9" s="105"/>
      <c r="XF9" s="105"/>
      <c r="XG9" s="105"/>
      <c r="XH9" s="105"/>
      <c r="XI9" s="105"/>
      <c r="XJ9" s="105"/>
      <c r="XK9" s="105"/>
      <c r="XL9" s="105"/>
      <c r="XM9" s="105"/>
      <c r="XN9" s="105"/>
      <c r="XO9" s="105"/>
      <c r="XP9" s="105"/>
      <c r="XQ9" s="105"/>
      <c r="XR9" s="105"/>
      <c r="XS9" s="105"/>
      <c r="XT9" s="105"/>
      <c r="XU9" s="105"/>
      <c r="XV9" s="105"/>
      <c r="XW9" s="105"/>
      <c r="XX9" s="105"/>
      <c r="XY9" s="105"/>
      <c r="XZ9" s="105"/>
      <c r="YA9" s="105"/>
      <c r="YB9" s="105"/>
      <c r="YC9" s="105"/>
      <c r="YD9" s="105"/>
      <c r="YE9" s="105"/>
      <c r="YF9" s="105"/>
      <c r="YG9" s="105"/>
      <c r="YH9" s="105"/>
      <c r="YI9" s="105"/>
      <c r="YJ9" s="105"/>
      <c r="YK9" s="105"/>
      <c r="YL9" s="105"/>
      <c r="YM9" s="105"/>
      <c r="YN9" s="105"/>
      <c r="YO9" s="105"/>
      <c r="YP9" s="105"/>
      <c r="YQ9" s="105"/>
      <c r="YR9" s="105"/>
      <c r="YS9" s="105"/>
      <c r="YT9" s="105"/>
      <c r="YU9" s="105"/>
      <c r="YV9" s="105"/>
      <c r="YW9" s="105"/>
      <c r="YX9" s="105"/>
      <c r="YY9" s="105"/>
      <c r="YZ9" s="105"/>
      <c r="ZA9" s="105"/>
      <c r="ZB9" s="105"/>
      <c r="ZC9" s="105"/>
      <c r="ZD9" s="105"/>
      <c r="ZE9" s="105"/>
      <c r="ZF9" s="105"/>
      <c r="ZG9" s="105"/>
      <c r="ZH9" s="105"/>
      <c r="ZI9" s="105"/>
      <c r="ZJ9" s="105"/>
      <c r="ZK9" s="105"/>
      <c r="ZL9" s="105"/>
      <c r="ZM9" s="105"/>
      <c r="ZN9" s="105"/>
      <c r="ZO9" s="105"/>
      <c r="ZP9" s="105"/>
      <c r="ZQ9" s="105"/>
      <c r="ZR9" s="105"/>
      <c r="ZS9" s="105"/>
      <c r="ZT9" s="105"/>
      <c r="ZU9" s="105"/>
      <c r="ZV9" s="105"/>
      <c r="ZW9" s="105"/>
      <c r="ZX9" s="105"/>
      <c r="ZY9" s="105"/>
      <c r="ZZ9" s="105"/>
      <c r="AAA9" s="105"/>
      <c r="AAB9" s="105"/>
      <c r="AAC9" s="105"/>
      <c r="AAD9" s="105"/>
      <c r="AAE9" s="105"/>
      <c r="AAF9" s="105"/>
      <c r="AAG9" s="105"/>
      <c r="AAH9" s="105"/>
      <c r="AAI9" s="105"/>
      <c r="AAJ9" s="105"/>
      <c r="AAK9" s="105"/>
      <c r="AAL9" s="105"/>
      <c r="AAM9" s="105"/>
      <c r="AAN9" s="105"/>
      <c r="AAO9" s="105"/>
      <c r="AAP9" s="105"/>
      <c r="AAQ9" s="105"/>
      <c r="AAR9" s="105"/>
      <c r="AAS9" s="105"/>
      <c r="AAT9" s="105"/>
      <c r="AAU9" s="105"/>
      <c r="AAV9" s="105"/>
      <c r="AAW9" s="105"/>
      <c r="AAX9" s="105"/>
      <c r="AAY9" s="105"/>
      <c r="AAZ9" s="105"/>
      <c r="ABA9" s="105"/>
      <c r="ABB9" s="105"/>
      <c r="ABC9" s="105"/>
      <c r="ABD9" s="105"/>
      <c r="ABE9" s="105"/>
      <c r="ABF9" s="105"/>
      <c r="ABG9" s="105"/>
      <c r="ABH9" s="105"/>
      <c r="ABI9" s="105"/>
      <c r="ABJ9" s="105"/>
      <c r="ABK9" s="105"/>
      <c r="ABL9" s="105"/>
      <c r="ABM9" s="105"/>
      <c r="ABN9" s="105"/>
      <c r="ABO9" s="105"/>
      <c r="ABP9" s="105"/>
      <c r="ABQ9" s="105"/>
      <c r="ABR9" s="105"/>
      <c r="ABS9" s="105"/>
      <c r="ABT9" s="105"/>
      <c r="ABU9" s="105"/>
      <c r="ABV9" s="105"/>
      <c r="ABW9" s="105"/>
      <c r="ABX9" s="105"/>
      <c r="ABY9" s="105"/>
      <c r="ABZ9" s="105"/>
      <c r="ACA9" s="105"/>
      <c r="ACB9" s="105"/>
      <c r="ACC9" s="105"/>
      <c r="ACD9" s="105"/>
      <c r="ACE9" s="105"/>
      <c r="ACF9" s="105"/>
      <c r="ACG9" s="105"/>
      <c r="ACH9" s="105"/>
      <c r="ACI9" s="105"/>
      <c r="ACJ9" s="105"/>
      <c r="ACK9" s="105"/>
      <c r="ACL9" s="105"/>
      <c r="ACM9" s="105"/>
      <c r="ACN9" s="105"/>
      <c r="ACO9" s="105"/>
      <c r="ACP9" s="105"/>
      <c r="ACQ9" s="105"/>
      <c r="ACR9" s="105"/>
      <c r="ACS9" s="105"/>
      <c r="ACT9" s="105"/>
      <c r="ACU9" s="105"/>
      <c r="ACV9" s="105"/>
      <c r="ACW9" s="105"/>
      <c r="ACX9" s="105"/>
      <c r="ACY9" s="105"/>
      <c r="ACZ9" s="105"/>
      <c r="ADA9" s="105"/>
      <c r="ADB9" s="105"/>
      <c r="ADC9" s="105"/>
      <c r="ADD9" s="105"/>
      <c r="ADE9" s="105"/>
      <c r="ADF9" s="105"/>
      <c r="ADG9" s="105"/>
      <c r="ADH9" s="105"/>
      <c r="ADI9" s="105"/>
      <c r="ADJ9" s="105"/>
      <c r="ADK9" s="105"/>
      <c r="ADL9" s="105"/>
      <c r="ADM9" s="105"/>
      <c r="ADN9" s="105"/>
      <c r="ADO9" s="105"/>
      <c r="ADP9" s="105"/>
      <c r="ADQ9" s="105"/>
      <c r="ADR9" s="105"/>
      <c r="ADS9" s="105"/>
      <c r="ADT9" s="105"/>
      <c r="ADU9" s="105"/>
      <c r="ADV9" s="105"/>
      <c r="ADW9" s="105"/>
      <c r="ADX9" s="105"/>
      <c r="ADY9" s="105"/>
      <c r="ADZ9" s="105"/>
      <c r="AEA9" s="105"/>
      <c r="AEB9" s="105"/>
      <c r="AEC9" s="105"/>
      <c r="AED9" s="105"/>
      <c r="AEE9" s="105"/>
      <c r="AEF9" s="105"/>
      <c r="AEG9" s="105"/>
      <c r="AEH9" s="105"/>
      <c r="AEI9" s="105"/>
      <c r="AEJ9" s="105"/>
      <c r="AEK9" s="105"/>
      <c r="AEL9" s="105"/>
      <c r="AEM9" s="105"/>
      <c r="AEN9" s="105"/>
      <c r="AEO9" s="105"/>
      <c r="AEP9" s="105"/>
      <c r="AEQ9" s="105"/>
      <c r="AER9" s="105"/>
      <c r="AES9" s="105"/>
      <c r="AET9" s="105"/>
      <c r="AEU9" s="105"/>
      <c r="AEV9" s="105"/>
      <c r="AEW9" s="105"/>
      <c r="AEX9" s="105"/>
      <c r="AEY9" s="105"/>
      <c r="AEZ9" s="105"/>
      <c r="AFA9" s="105"/>
      <c r="AFB9" s="105"/>
      <c r="AFC9" s="105"/>
      <c r="AFD9" s="105"/>
      <c r="AFE9" s="105"/>
      <c r="AFF9" s="105"/>
      <c r="AFG9" s="105"/>
      <c r="AFH9" s="105"/>
      <c r="AFI9" s="105"/>
      <c r="AFJ9" s="105"/>
      <c r="AFK9" s="105"/>
      <c r="AFL9" s="105"/>
      <c r="AFM9" s="105"/>
      <c r="AFN9" s="105"/>
      <c r="AFO9" s="105"/>
      <c r="AFP9" s="105"/>
      <c r="AFQ9" s="105"/>
      <c r="AFR9" s="105"/>
      <c r="AFS9" s="105"/>
      <c r="AFT9" s="105"/>
      <c r="AFU9" s="105"/>
      <c r="AFV9" s="105"/>
      <c r="AFW9" s="105"/>
      <c r="AFX9" s="105"/>
      <c r="AFY9" s="105"/>
      <c r="AFZ9" s="105"/>
      <c r="AGA9" s="105"/>
      <c r="AGB9" s="105"/>
      <c r="AGC9" s="105"/>
      <c r="AGD9" s="105"/>
      <c r="AGE9" s="105"/>
      <c r="AGF9" s="105"/>
      <c r="AGG9" s="105"/>
      <c r="AGH9" s="105"/>
      <c r="AGI9" s="105"/>
      <c r="AGJ9" s="105"/>
      <c r="AGK9" s="105"/>
      <c r="AGL9" s="105"/>
      <c r="AGM9" s="105"/>
      <c r="AGN9" s="105"/>
      <c r="AGO9" s="105"/>
      <c r="AGP9" s="105"/>
      <c r="AGQ9" s="105"/>
      <c r="AGR9" s="105"/>
      <c r="AGS9" s="105"/>
      <c r="AGT9" s="105"/>
      <c r="AGU9" s="105"/>
      <c r="AGV9" s="105"/>
      <c r="AGW9" s="105"/>
      <c r="AGX9" s="105"/>
      <c r="AGY9" s="105"/>
      <c r="AGZ9" s="105"/>
      <c r="AHA9" s="105"/>
      <c r="AHB9" s="105"/>
      <c r="AHC9" s="105"/>
      <c r="AHD9" s="105"/>
      <c r="AHE9" s="105"/>
      <c r="AHF9" s="105"/>
      <c r="AHG9" s="105"/>
      <c r="AHH9" s="105"/>
      <c r="AHI9" s="105"/>
      <c r="AHJ9" s="105"/>
      <c r="AHK9" s="105"/>
      <c r="AHL9" s="105"/>
      <c r="AHM9" s="105"/>
      <c r="AHN9" s="105"/>
      <c r="AHO9" s="105"/>
      <c r="AHP9" s="105"/>
      <c r="AHQ9" s="105"/>
      <c r="AHR9" s="105"/>
      <c r="AHS9" s="105"/>
      <c r="AHT9" s="105"/>
      <c r="AHU9" s="105"/>
      <c r="AHV9" s="105"/>
      <c r="AHW9" s="105"/>
      <c r="AHX9" s="105"/>
      <c r="AHY9" s="105"/>
      <c r="AHZ9" s="105"/>
      <c r="AIA9" s="105"/>
      <c r="AIB9" s="105"/>
      <c r="AIC9" s="105"/>
      <c r="AID9" s="105"/>
      <c r="AIE9" s="105"/>
      <c r="AIF9" s="105"/>
      <c r="AIG9" s="105"/>
      <c r="AIH9" s="105"/>
      <c r="AII9" s="105"/>
      <c r="AIJ9" s="105"/>
      <c r="AIK9" s="105"/>
      <c r="AIL9" s="105"/>
      <c r="AIM9" s="105"/>
      <c r="AIN9" s="105"/>
      <c r="AIO9" s="105"/>
      <c r="AIP9" s="105"/>
      <c r="AIQ9" s="105"/>
      <c r="AIR9" s="105"/>
      <c r="AIS9" s="105"/>
      <c r="AIT9" s="105"/>
      <c r="AIU9" s="105"/>
      <c r="AIV9" s="105"/>
      <c r="AIW9" s="105"/>
      <c r="AIX9" s="105"/>
      <c r="AIY9" s="105"/>
      <c r="AIZ9" s="105"/>
      <c r="AJA9" s="105"/>
      <c r="AJB9" s="105"/>
      <c r="AJC9" s="105"/>
      <c r="AJD9" s="105"/>
      <c r="AJE9" s="105"/>
      <c r="AJF9" s="105"/>
      <c r="AJG9" s="105"/>
      <c r="AJH9" s="105"/>
      <c r="AJI9" s="105"/>
      <c r="AJJ9" s="105"/>
      <c r="AJK9" s="105"/>
      <c r="AJL9" s="105"/>
      <c r="AJM9" s="105"/>
      <c r="AJN9" s="105"/>
      <c r="AJO9" s="105"/>
      <c r="AJP9" s="105"/>
      <c r="AJQ9" s="105"/>
      <c r="AJR9" s="105"/>
      <c r="AJS9" s="105"/>
      <c r="AJT9" s="105"/>
      <c r="AJU9" s="105"/>
      <c r="AJV9" s="105"/>
      <c r="AJW9" s="105"/>
      <c r="AJX9" s="105"/>
      <c r="AJY9" s="105"/>
      <c r="AJZ9" s="105"/>
      <c r="AKA9" s="105"/>
      <c r="AKB9" s="105"/>
      <c r="AKC9" s="105"/>
      <c r="AKD9" s="105"/>
      <c r="AKE9" s="105"/>
      <c r="AKF9" s="105"/>
      <c r="AKG9" s="105"/>
      <c r="AKH9" s="105"/>
      <c r="AKI9" s="105"/>
      <c r="AKJ9" s="105"/>
      <c r="AKK9" s="105"/>
      <c r="AKL9" s="105"/>
      <c r="AKM9" s="105"/>
      <c r="AKN9" s="105"/>
      <c r="AKO9" s="105"/>
      <c r="AKP9" s="105"/>
      <c r="AKQ9" s="105"/>
      <c r="AKR9" s="105"/>
      <c r="AKS9" s="105"/>
      <c r="AKT9" s="105"/>
      <c r="AKU9" s="105"/>
      <c r="AKV9" s="105"/>
      <c r="AKW9" s="105"/>
      <c r="AKX9" s="105"/>
      <c r="AKY9" s="105"/>
      <c r="AKZ9" s="105"/>
      <c r="ALA9" s="105"/>
      <c r="ALB9" s="105"/>
      <c r="ALC9" s="105"/>
      <c r="ALD9" s="105"/>
      <c r="ALE9" s="105"/>
      <c r="ALF9" s="105"/>
      <c r="ALG9" s="105"/>
      <c r="ALH9" s="105"/>
      <c r="ALI9" s="105"/>
      <c r="ALJ9" s="105"/>
      <c r="ALK9" s="105"/>
      <c r="ALL9" s="105"/>
      <c r="ALM9" s="105"/>
      <c r="ALN9" s="105"/>
      <c r="ALO9" s="105"/>
      <c r="ALP9" s="105"/>
      <c r="ALQ9" s="105"/>
      <c r="ALR9" s="105"/>
      <c r="ALS9" s="105"/>
      <c r="ALT9" s="105"/>
      <c r="ALU9" s="105"/>
      <c r="ALV9" s="105"/>
      <c r="ALW9" s="105"/>
      <c r="ALX9" s="105"/>
      <c r="ALY9" s="105"/>
      <c r="ALZ9" s="105"/>
      <c r="AMA9" s="105"/>
      <c r="AMB9" s="105"/>
      <c r="AMC9" s="105"/>
      <c r="AMD9" s="105"/>
      <c r="AME9" s="105"/>
      <c r="AMF9" s="105"/>
      <c r="AMG9" s="105"/>
      <c r="AMH9" s="105"/>
      <c r="AMI9" s="105"/>
      <c r="AMJ9" s="105"/>
      <c r="AMK9" s="105"/>
      <c r="AML9" s="105"/>
      <c r="AMM9" s="105"/>
      <c r="AMN9" s="105"/>
      <c r="AMO9" s="105"/>
      <c r="AMP9" s="105"/>
      <c r="AMQ9" s="105"/>
      <c r="AMR9" s="105"/>
      <c r="AMS9" s="105"/>
      <c r="AMT9" s="105"/>
      <c r="AMU9" s="105"/>
      <c r="AMV9" s="105"/>
      <c r="AMW9" s="105"/>
      <c r="AMX9" s="105"/>
      <c r="AMY9" s="105"/>
      <c r="AMZ9" s="105"/>
      <c r="ANA9" s="105"/>
      <c r="ANB9" s="105"/>
      <c r="ANC9" s="105"/>
      <c r="AND9" s="105"/>
      <c r="ANE9" s="105"/>
      <c r="ANF9" s="105"/>
      <c r="ANG9" s="105"/>
      <c r="ANH9" s="105"/>
      <c r="ANI9" s="105"/>
      <c r="ANJ9" s="105"/>
      <c r="ANK9" s="105"/>
      <c r="ANL9" s="105"/>
      <c r="ANM9" s="105"/>
      <c r="ANN9" s="105"/>
      <c r="ANO9" s="105"/>
      <c r="ANP9" s="105"/>
      <c r="ANQ9" s="105"/>
      <c r="ANR9" s="105"/>
      <c r="ANS9" s="105"/>
      <c r="ANT9" s="105"/>
      <c r="ANU9" s="105"/>
      <c r="ANV9" s="105"/>
      <c r="ANW9" s="105"/>
      <c r="ANX9" s="105"/>
      <c r="ANY9" s="105"/>
      <c r="ANZ9" s="105"/>
      <c r="AOA9" s="105"/>
      <c r="AOB9" s="105"/>
      <c r="AOC9" s="105"/>
      <c r="AOD9" s="105"/>
      <c r="AOE9" s="105"/>
      <c r="AOF9" s="105"/>
      <c r="AOG9" s="105"/>
      <c r="AOH9" s="105"/>
      <c r="AOI9" s="105"/>
      <c r="AOJ9" s="105"/>
      <c r="AOK9" s="105"/>
      <c r="AOL9" s="105"/>
      <c r="AOM9" s="105"/>
      <c r="AON9" s="105"/>
      <c r="AOO9" s="105"/>
      <c r="AOP9" s="105"/>
      <c r="AOQ9" s="105"/>
      <c r="AOR9" s="105"/>
      <c r="AOS9" s="105"/>
      <c r="AOT9" s="105"/>
      <c r="AOU9" s="105"/>
      <c r="AOV9" s="105"/>
      <c r="AOW9" s="105"/>
      <c r="AOX9" s="105"/>
      <c r="AOY9" s="105"/>
      <c r="AOZ9" s="105"/>
      <c r="APA9" s="105"/>
      <c r="APB9" s="105"/>
      <c r="APC9" s="105"/>
      <c r="APD9" s="105"/>
      <c r="APE9" s="105"/>
      <c r="APF9" s="105"/>
      <c r="APG9" s="105"/>
      <c r="APH9" s="105"/>
      <c r="API9" s="105"/>
      <c r="APJ9" s="105"/>
      <c r="APK9" s="105"/>
      <c r="APL9" s="105"/>
      <c r="APM9" s="105"/>
      <c r="APN9" s="105"/>
      <c r="APO9" s="105"/>
      <c r="APP9" s="105"/>
      <c r="APQ9" s="105"/>
      <c r="APR9" s="105"/>
      <c r="APS9" s="105"/>
      <c r="APT9" s="105"/>
      <c r="APU9" s="105"/>
      <c r="APV9" s="105"/>
      <c r="APW9" s="105"/>
      <c r="APX9" s="105"/>
      <c r="APY9" s="105"/>
      <c r="APZ9" s="105"/>
      <c r="AQA9" s="105"/>
      <c r="AQB9" s="105"/>
      <c r="AQC9" s="105"/>
      <c r="AQD9" s="105"/>
      <c r="AQE9" s="105"/>
      <c r="AQF9" s="105"/>
      <c r="AQG9" s="105"/>
      <c r="AQH9" s="105"/>
      <c r="AQI9" s="105"/>
      <c r="AQJ9" s="105"/>
      <c r="AQK9" s="105"/>
      <c r="AQL9" s="105"/>
      <c r="AQM9" s="105"/>
      <c r="AQN9" s="105"/>
      <c r="AQO9" s="105"/>
      <c r="AQP9" s="105"/>
      <c r="AQQ9" s="105"/>
      <c r="AQR9" s="105"/>
      <c r="AQS9" s="105"/>
      <c r="AQT9" s="105"/>
      <c r="AQU9" s="105"/>
      <c r="AQV9" s="105"/>
      <c r="AQW9" s="105"/>
      <c r="AQX9" s="105"/>
      <c r="AQY9" s="105"/>
      <c r="AQZ9" s="105"/>
      <c r="ARA9" s="105"/>
      <c r="ARB9" s="105"/>
      <c r="ARC9" s="105"/>
      <c r="ARD9" s="105"/>
      <c r="ARE9" s="105"/>
      <c r="ARF9" s="105"/>
      <c r="ARG9" s="105"/>
      <c r="ARH9" s="105"/>
      <c r="ARI9" s="105"/>
      <c r="ARJ9" s="105"/>
      <c r="ARK9" s="105"/>
      <c r="ARL9" s="105"/>
      <c r="ARM9" s="105"/>
      <c r="ARN9" s="105"/>
      <c r="ARO9" s="105"/>
      <c r="ARP9" s="105"/>
      <c r="ARQ9" s="105"/>
      <c r="ARR9" s="105"/>
      <c r="ARS9" s="105"/>
      <c r="ART9" s="105"/>
      <c r="ARU9" s="105"/>
      <c r="ARV9" s="105"/>
      <c r="ARW9" s="105"/>
      <c r="ARX9" s="105"/>
      <c r="ARY9" s="105"/>
      <c r="ARZ9" s="105"/>
      <c r="ASA9" s="105"/>
      <c r="ASB9" s="105"/>
      <c r="ASC9" s="105"/>
      <c r="ASD9" s="105"/>
      <c r="ASE9" s="105"/>
      <c r="ASF9" s="105"/>
      <c r="ASG9" s="105"/>
      <c r="ASH9" s="105"/>
      <c r="ASI9" s="105"/>
      <c r="ASJ9" s="105"/>
      <c r="ASK9" s="105"/>
      <c r="ASL9" s="105"/>
      <c r="ASM9" s="105"/>
      <c r="ASN9" s="105"/>
      <c r="ASO9" s="105"/>
      <c r="ASP9" s="105"/>
      <c r="ASQ9" s="105"/>
      <c r="ASR9" s="105"/>
      <c r="ASS9" s="105"/>
      <c r="AST9" s="105"/>
      <c r="ASU9" s="105"/>
      <c r="ASV9" s="105"/>
      <c r="ASW9" s="105"/>
      <c r="ASX9" s="105"/>
      <c r="ASY9" s="105"/>
      <c r="ASZ9" s="105"/>
      <c r="ATA9" s="105"/>
      <c r="ATB9" s="105"/>
      <c r="ATC9" s="105"/>
      <c r="ATD9" s="105"/>
      <c r="ATE9" s="105"/>
      <c r="ATF9" s="105"/>
      <c r="ATG9" s="105"/>
      <c r="ATH9" s="105"/>
      <c r="ATI9" s="105"/>
      <c r="ATJ9" s="105"/>
      <c r="ATK9" s="105"/>
      <c r="ATL9" s="105"/>
      <c r="ATM9" s="105"/>
      <c r="ATN9" s="105"/>
      <c r="ATO9" s="105"/>
      <c r="ATP9" s="105"/>
      <c r="ATQ9" s="105"/>
      <c r="ATR9" s="105"/>
      <c r="ATS9" s="105"/>
      <c r="ATT9" s="105"/>
      <c r="ATU9" s="105"/>
      <c r="ATV9" s="105"/>
      <c r="ATW9" s="105"/>
      <c r="ATX9" s="105"/>
      <c r="ATY9" s="105"/>
      <c r="ATZ9" s="105"/>
      <c r="AUA9" s="105"/>
      <c r="AUB9" s="105"/>
      <c r="AUC9" s="105"/>
      <c r="AUD9" s="105"/>
      <c r="AUE9" s="105"/>
      <c r="AUF9" s="105"/>
      <c r="AUG9" s="105"/>
      <c r="AUH9" s="105"/>
      <c r="AUI9" s="105"/>
      <c r="AUJ9" s="105"/>
      <c r="AUK9" s="105"/>
      <c r="AUL9" s="105"/>
      <c r="AUM9" s="105"/>
      <c r="AUN9" s="105"/>
      <c r="AUO9" s="105"/>
      <c r="AUP9" s="105"/>
      <c r="AUQ9" s="105"/>
      <c r="AUR9" s="105"/>
      <c r="AUS9" s="105"/>
      <c r="AUT9" s="105"/>
      <c r="AUU9" s="105"/>
      <c r="AUV9" s="105"/>
      <c r="AUW9" s="105"/>
      <c r="AUX9" s="105"/>
      <c r="AUY9" s="105"/>
      <c r="AUZ9" s="105"/>
      <c r="AVA9" s="105"/>
      <c r="AVB9" s="105"/>
      <c r="AVC9" s="105"/>
      <c r="AVD9" s="105"/>
      <c r="AVE9" s="105"/>
      <c r="AVF9" s="105"/>
      <c r="AVG9" s="105"/>
      <c r="AVH9" s="105"/>
      <c r="AVI9" s="105"/>
      <c r="AVJ9" s="105"/>
      <c r="AVK9" s="105"/>
      <c r="AVL9" s="105"/>
      <c r="AVM9" s="105"/>
      <c r="AVN9" s="105"/>
      <c r="AVO9" s="105"/>
      <c r="AVP9" s="105"/>
      <c r="AVQ9" s="105"/>
      <c r="AVR9" s="105"/>
      <c r="AVS9" s="105"/>
      <c r="AVT9" s="105"/>
      <c r="AVU9" s="105"/>
      <c r="AVV9" s="105"/>
      <c r="AVW9" s="105"/>
      <c r="AVX9" s="105"/>
      <c r="AVY9" s="105"/>
      <c r="AVZ9" s="105"/>
      <c r="AWA9" s="105"/>
      <c r="AWB9" s="105"/>
      <c r="AWC9" s="105"/>
      <c r="AWD9" s="105"/>
      <c r="AWE9" s="105"/>
      <c r="AWF9" s="105"/>
      <c r="AWG9" s="105"/>
      <c r="AWH9" s="105"/>
      <c r="AWI9" s="105"/>
      <c r="AWJ9" s="105"/>
      <c r="AWK9" s="105"/>
      <c r="AWL9" s="105"/>
      <c r="AWM9" s="105"/>
      <c r="AWN9" s="105"/>
      <c r="AWO9" s="105"/>
      <c r="AWP9" s="105"/>
      <c r="AWQ9" s="105"/>
      <c r="AWR9" s="105"/>
      <c r="AWS9" s="105"/>
      <c r="AWT9" s="105"/>
      <c r="AWU9" s="105"/>
      <c r="AWV9" s="105"/>
      <c r="AWW9" s="105"/>
      <c r="AWX9" s="105"/>
      <c r="AWY9" s="105"/>
      <c r="AWZ9" s="105"/>
      <c r="AXA9" s="105"/>
      <c r="AXB9" s="105"/>
      <c r="AXC9" s="105"/>
      <c r="AXD9" s="105"/>
      <c r="AXE9" s="105"/>
      <c r="AXF9" s="105"/>
      <c r="AXG9" s="105"/>
      <c r="AXH9" s="105"/>
      <c r="AXI9" s="105"/>
      <c r="AXJ9" s="105"/>
      <c r="AXK9" s="105"/>
      <c r="AXL9" s="105"/>
      <c r="AXM9" s="105"/>
      <c r="AXN9" s="105"/>
      <c r="AXO9" s="105"/>
      <c r="AXP9" s="105"/>
      <c r="AXQ9" s="105"/>
      <c r="AXR9" s="105"/>
      <c r="AXS9" s="105"/>
      <c r="AXT9" s="105"/>
      <c r="AXU9" s="105"/>
      <c r="AXV9" s="105"/>
      <c r="AXW9" s="105"/>
      <c r="AXX9" s="105"/>
      <c r="AXY9" s="105"/>
      <c r="AXZ9" s="105"/>
      <c r="AYA9" s="105"/>
      <c r="AYB9" s="105"/>
      <c r="AYC9" s="105"/>
      <c r="AYD9" s="105"/>
      <c r="AYE9" s="105"/>
      <c r="AYF9" s="105"/>
      <c r="AYG9" s="105"/>
      <c r="AYH9" s="105"/>
      <c r="AYI9" s="105"/>
      <c r="AYJ9" s="105"/>
      <c r="AYK9" s="105"/>
      <c r="AYL9" s="105"/>
      <c r="AYM9" s="105"/>
      <c r="AYN9" s="105"/>
      <c r="AYO9" s="105"/>
      <c r="AYP9" s="105"/>
      <c r="AYQ9" s="105"/>
      <c r="AYR9" s="105"/>
      <c r="AYS9" s="105"/>
      <c r="AYT9" s="105"/>
      <c r="AYU9" s="105"/>
      <c r="AYV9" s="105"/>
      <c r="AYW9" s="105"/>
      <c r="AYX9" s="105"/>
      <c r="AYY9" s="105"/>
      <c r="AYZ9" s="105"/>
      <c r="AZA9" s="105"/>
      <c r="AZB9" s="105"/>
      <c r="AZC9" s="105"/>
      <c r="AZD9" s="105"/>
      <c r="AZE9" s="105"/>
      <c r="AZF9" s="105"/>
      <c r="AZG9" s="105"/>
      <c r="AZH9" s="105"/>
      <c r="AZI9" s="105"/>
      <c r="AZJ9" s="105"/>
      <c r="AZK9" s="105"/>
      <c r="AZL9" s="105"/>
      <c r="AZM9" s="105"/>
      <c r="AZN9" s="105"/>
      <c r="AZO9" s="105"/>
      <c r="AZP9" s="105"/>
      <c r="AZQ9" s="105"/>
      <c r="AZR9" s="105"/>
      <c r="AZS9" s="105"/>
      <c r="AZT9" s="105"/>
      <c r="AZU9" s="105"/>
      <c r="AZV9" s="105"/>
      <c r="AZW9" s="105"/>
      <c r="AZX9" s="105"/>
      <c r="AZY9" s="105"/>
      <c r="AZZ9" s="105"/>
      <c r="BAA9" s="105"/>
      <c r="BAB9" s="105"/>
      <c r="BAC9" s="105"/>
      <c r="BAD9" s="105"/>
      <c r="BAE9" s="105"/>
      <c r="BAF9" s="105"/>
      <c r="BAG9" s="105"/>
      <c r="BAH9" s="105"/>
      <c r="BAI9" s="105"/>
      <c r="BAJ9" s="105"/>
      <c r="BAK9" s="105"/>
      <c r="BAL9" s="105"/>
      <c r="BAM9" s="105"/>
      <c r="BAN9" s="105"/>
      <c r="BAO9" s="105"/>
      <c r="BAP9" s="105"/>
      <c r="BAQ9" s="105"/>
      <c r="BAR9" s="105"/>
      <c r="BAS9" s="105"/>
      <c r="BAT9" s="105"/>
      <c r="BAU9" s="105"/>
      <c r="BAV9" s="105"/>
      <c r="BAW9" s="105"/>
      <c r="BAX9" s="105"/>
      <c r="BAY9" s="105"/>
      <c r="BAZ9" s="105"/>
      <c r="BBA9" s="105"/>
      <c r="BBB9" s="105"/>
      <c r="BBC9" s="105"/>
      <c r="BBD9" s="105"/>
      <c r="BBE9" s="105"/>
      <c r="BBF9" s="105"/>
      <c r="BBG9" s="105"/>
      <c r="BBH9" s="105"/>
      <c r="BBI9" s="105"/>
      <c r="BBJ9" s="105"/>
      <c r="BBK9" s="105"/>
      <c r="BBL9" s="105"/>
      <c r="BBM9" s="105"/>
      <c r="BBN9" s="105"/>
      <c r="BBO9" s="105"/>
      <c r="BBP9" s="105"/>
      <c r="BBQ9" s="105"/>
      <c r="BBR9" s="105"/>
      <c r="BBS9" s="105"/>
      <c r="BBT9" s="105"/>
      <c r="BBU9" s="105"/>
      <c r="BBV9" s="105"/>
      <c r="BBW9" s="105"/>
      <c r="BBX9" s="105"/>
      <c r="BBY9" s="105"/>
      <c r="BBZ9" s="105"/>
      <c r="BCA9" s="105"/>
      <c r="BCB9" s="105"/>
      <c r="BCC9" s="105"/>
      <c r="BCD9" s="105"/>
      <c r="BCE9" s="105"/>
      <c r="BCF9" s="105"/>
      <c r="BCG9" s="105"/>
      <c r="BCH9" s="105"/>
      <c r="BCI9" s="105"/>
      <c r="BCJ9" s="105"/>
      <c r="BCK9" s="105"/>
      <c r="BCL9" s="105"/>
      <c r="BCM9" s="105"/>
      <c r="BCN9" s="105"/>
      <c r="BCO9" s="105"/>
      <c r="BCP9" s="105"/>
      <c r="BCQ9" s="105"/>
      <c r="BCR9" s="105"/>
      <c r="BCS9" s="105"/>
      <c r="BCT9" s="105"/>
      <c r="BCU9" s="105"/>
      <c r="BCV9" s="105"/>
      <c r="BCW9" s="105"/>
      <c r="BCX9" s="105"/>
      <c r="BCY9" s="105"/>
      <c r="BCZ9" s="105"/>
      <c r="BDA9" s="105"/>
      <c r="BDB9" s="105"/>
      <c r="BDC9" s="105"/>
      <c r="BDD9" s="105"/>
      <c r="BDE9" s="105"/>
      <c r="BDF9" s="105"/>
      <c r="BDG9" s="105"/>
      <c r="BDH9" s="105"/>
      <c r="BDI9" s="105"/>
      <c r="BDJ9" s="105"/>
      <c r="BDK9" s="105"/>
      <c r="BDL9" s="105"/>
      <c r="BDM9" s="105"/>
      <c r="BDN9" s="105"/>
      <c r="BDO9" s="105"/>
      <c r="BDP9" s="105"/>
      <c r="BDQ9" s="105"/>
      <c r="BDR9" s="105"/>
      <c r="BDS9" s="105"/>
      <c r="BDT9" s="105"/>
      <c r="BDU9" s="105"/>
      <c r="BDV9" s="105"/>
      <c r="BDW9" s="105"/>
      <c r="BDX9" s="105"/>
      <c r="BDY9" s="105"/>
      <c r="BDZ9" s="105"/>
      <c r="BEA9" s="105"/>
      <c r="BEB9" s="105"/>
      <c r="BEC9" s="105"/>
      <c r="BED9" s="105"/>
      <c r="BEE9" s="105"/>
      <c r="BEF9" s="105"/>
      <c r="BEG9" s="105"/>
      <c r="BEH9" s="105"/>
      <c r="BEI9" s="105"/>
      <c r="BEJ9" s="105"/>
      <c r="BEK9" s="105"/>
      <c r="BEL9" s="105"/>
      <c r="BEM9" s="105"/>
      <c r="BEN9" s="105"/>
      <c r="BEO9" s="105"/>
      <c r="BEP9" s="105"/>
      <c r="BEQ9" s="105"/>
      <c r="BER9" s="105"/>
      <c r="BES9" s="105"/>
      <c r="BET9" s="105"/>
      <c r="BEU9" s="105"/>
      <c r="BEV9" s="105"/>
      <c r="BEW9" s="105"/>
      <c r="BEX9" s="105"/>
      <c r="BEY9" s="105"/>
      <c r="BEZ9" s="105"/>
      <c r="BFA9" s="105"/>
      <c r="BFB9" s="105"/>
      <c r="BFC9" s="105"/>
      <c r="BFD9" s="105"/>
      <c r="BFE9" s="105"/>
      <c r="BFF9" s="105"/>
      <c r="BFG9" s="105"/>
      <c r="BFH9" s="105"/>
      <c r="BFI9" s="105"/>
      <c r="BFJ9" s="105"/>
      <c r="BFK9" s="105"/>
      <c r="BFL9" s="105"/>
      <c r="BFM9" s="105"/>
      <c r="BFN9" s="105"/>
      <c r="BFO9" s="105"/>
      <c r="BFP9" s="105"/>
      <c r="BFQ9" s="105"/>
      <c r="BFR9" s="105"/>
      <c r="BFS9" s="105"/>
      <c r="BFT9" s="105"/>
      <c r="BFU9" s="105"/>
      <c r="BFV9" s="105"/>
      <c r="BFW9" s="105"/>
      <c r="BFX9" s="105"/>
      <c r="BFY9" s="105"/>
      <c r="BFZ9" s="105"/>
      <c r="BGA9" s="105"/>
      <c r="BGB9" s="105"/>
      <c r="BGC9" s="105"/>
      <c r="BGD9" s="105"/>
      <c r="BGE9" s="105"/>
      <c r="BGF9" s="105"/>
      <c r="BGG9" s="105"/>
      <c r="BGH9" s="105"/>
      <c r="BGI9" s="105"/>
      <c r="BGJ9" s="105"/>
      <c r="BGK9" s="105"/>
      <c r="BGL9" s="105"/>
      <c r="BGM9" s="105"/>
      <c r="BGN9" s="105"/>
      <c r="BGO9" s="105"/>
      <c r="BGP9" s="105"/>
      <c r="BGQ9" s="105"/>
      <c r="BGR9" s="105"/>
      <c r="BGS9" s="105"/>
      <c r="BGT9" s="105"/>
      <c r="BGU9" s="105"/>
      <c r="BGV9" s="105"/>
      <c r="BGW9" s="105"/>
      <c r="BGX9" s="105"/>
      <c r="BGY9" s="105"/>
      <c r="BGZ9" s="105"/>
      <c r="BHA9" s="105"/>
      <c r="BHB9" s="105"/>
      <c r="BHC9" s="105"/>
      <c r="BHD9" s="105"/>
      <c r="BHE9" s="105"/>
      <c r="BHF9" s="105"/>
      <c r="BHG9" s="105"/>
      <c r="BHH9" s="105"/>
      <c r="BHI9" s="105"/>
      <c r="BHJ9" s="105"/>
      <c r="BHK9" s="105"/>
      <c r="BHL9" s="105"/>
      <c r="BHM9" s="105"/>
      <c r="BHN9" s="105"/>
      <c r="BHO9" s="105"/>
      <c r="BHP9" s="105"/>
      <c r="BHQ9" s="105"/>
      <c r="BHR9" s="105"/>
      <c r="BHS9" s="105"/>
      <c r="BHT9" s="105"/>
      <c r="BHU9" s="105"/>
      <c r="BHV9" s="105"/>
      <c r="BHW9" s="105"/>
      <c r="BHX9" s="105"/>
      <c r="BHY9" s="105"/>
      <c r="BHZ9" s="105"/>
      <c r="BIA9" s="105"/>
      <c r="BIB9" s="105"/>
      <c r="BIC9" s="105"/>
      <c r="BID9" s="105"/>
      <c r="BIE9" s="105"/>
      <c r="BIF9" s="105"/>
      <c r="BIG9" s="105"/>
      <c r="BIH9" s="105"/>
      <c r="BII9" s="105"/>
      <c r="BIJ9" s="105"/>
      <c r="BIK9" s="105"/>
      <c r="BIL9" s="105"/>
      <c r="BIM9" s="105"/>
      <c r="BIN9" s="105"/>
      <c r="BIO9" s="105"/>
      <c r="BIP9" s="105"/>
      <c r="BIQ9" s="105"/>
      <c r="BIR9" s="105"/>
      <c r="BIS9" s="105"/>
      <c r="BIT9" s="105"/>
      <c r="BIU9" s="105"/>
      <c r="BIV9" s="105"/>
      <c r="BIW9" s="105"/>
      <c r="BIX9" s="105"/>
      <c r="BIY9" s="105"/>
      <c r="BIZ9" s="105"/>
      <c r="BJA9" s="105"/>
      <c r="BJB9" s="105"/>
      <c r="BJC9" s="105"/>
      <c r="BJD9" s="105"/>
      <c r="BJE9" s="105"/>
      <c r="BJF9" s="105"/>
      <c r="BJG9" s="105"/>
      <c r="BJH9" s="105"/>
      <c r="BJI9" s="105"/>
      <c r="BJJ9" s="105"/>
      <c r="BJK9" s="105"/>
      <c r="BJL9" s="105"/>
      <c r="BJM9" s="105"/>
      <c r="BJN9" s="105"/>
      <c r="BJO9" s="105"/>
      <c r="BJP9" s="105"/>
      <c r="BJQ9" s="105"/>
      <c r="BJR9" s="105"/>
      <c r="BJS9" s="105"/>
      <c r="BJT9" s="105"/>
      <c r="BJU9" s="105"/>
      <c r="BJV9" s="105"/>
      <c r="BJW9" s="105"/>
      <c r="BJX9" s="105"/>
      <c r="BJY9" s="105"/>
      <c r="BJZ9" s="105"/>
      <c r="BKA9" s="105"/>
      <c r="BKB9" s="105"/>
      <c r="BKC9" s="105"/>
      <c r="BKD9" s="105"/>
      <c r="BKE9" s="105"/>
      <c r="BKF9" s="105"/>
      <c r="BKG9" s="105"/>
      <c r="BKH9" s="105"/>
      <c r="BKI9" s="105"/>
      <c r="BKJ9" s="105"/>
      <c r="BKK9" s="105"/>
      <c r="BKL9" s="105"/>
      <c r="BKM9" s="105"/>
      <c r="BKN9" s="105"/>
      <c r="BKO9" s="105"/>
      <c r="BKP9" s="105"/>
      <c r="BKQ9" s="105"/>
      <c r="BKR9" s="105"/>
      <c r="BKS9" s="105"/>
      <c r="BKT9" s="105"/>
      <c r="BKU9" s="105"/>
      <c r="BKV9" s="105"/>
      <c r="BKW9" s="105"/>
      <c r="BKX9" s="105"/>
      <c r="BKY9" s="105"/>
      <c r="BKZ9" s="105"/>
      <c r="BLA9" s="105"/>
      <c r="BLB9" s="105"/>
      <c r="BLC9" s="105"/>
      <c r="BLD9" s="105"/>
      <c r="BLE9" s="105"/>
      <c r="BLF9" s="105"/>
      <c r="BLG9" s="105"/>
      <c r="BLH9" s="105"/>
      <c r="BLI9" s="105"/>
      <c r="BLJ9" s="105"/>
      <c r="BLK9" s="105"/>
      <c r="BLL9" s="105"/>
      <c r="BLM9" s="105"/>
      <c r="BLN9" s="105"/>
      <c r="BLO9" s="105"/>
      <c r="BLP9" s="105"/>
      <c r="BLQ9" s="105"/>
      <c r="BLR9" s="105"/>
      <c r="BLS9" s="105"/>
      <c r="BLT9" s="105"/>
      <c r="BLU9" s="105"/>
      <c r="BLV9" s="105"/>
      <c r="BLW9" s="105"/>
      <c r="BLX9" s="105"/>
      <c r="BLY9" s="105"/>
      <c r="BLZ9" s="105"/>
      <c r="BMA9" s="105"/>
      <c r="BMB9" s="105"/>
      <c r="BMC9" s="105"/>
      <c r="BMD9" s="105"/>
      <c r="BME9" s="105"/>
      <c r="BMF9" s="105"/>
      <c r="BMG9" s="105"/>
      <c r="BMH9" s="105"/>
      <c r="BMI9" s="105"/>
      <c r="BMJ9" s="105"/>
      <c r="BMK9" s="105"/>
      <c r="BML9" s="105"/>
      <c r="BMM9" s="105"/>
      <c r="BMN9" s="105"/>
      <c r="BMO9" s="105"/>
      <c r="BMP9" s="105"/>
      <c r="BMQ9" s="105"/>
      <c r="BMR9" s="105"/>
      <c r="BMS9" s="105"/>
      <c r="BMT9" s="105"/>
      <c r="BMU9" s="105"/>
      <c r="BMV9" s="105"/>
      <c r="BMW9" s="105"/>
      <c r="BMX9" s="105"/>
      <c r="BMY9" s="105"/>
      <c r="BMZ9" s="105"/>
      <c r="BNA9" s="105"/>
      <c r="BNB9" s="105"/>
      <c r="BNC9" s="105"/>
      <c r="BND9" s="105"/>
      <c r="BNE9" s="105"/>
      <c r="BNF9" s="105"/>
      <c r="BNG9" s="105"/>
      <c r="BNH9" s="105"/>
      <c r="BNI9" s="105"/>
      <c r="BNJ9" s="105"/>
      <c r="BNK9" s="105"/>
      <c r="BNL9" s="105"/>
      <c r="BNM9" s="105"/>
      <c r="BNN9" s="105"/>
      <c r="BNO9" s="105"/>
      <c r="BNP9" s="105"/>
      <c r="BNQ9" s="105"/>
      <c r="BNR9" s="105"/>
      <c r="BNS9" s="105"/>
      <c r="BNT9" s="105"/>
      <c r="BNU9" s="105"/>
      <c r="BNV9" s="105"/>
      <c r="BNW9" s="105"/>
      <c r="BNX9" s="105"/>
      <c r="BNY9" s="105"/>
      <c r="BNZ9" s="105"/>
      <c r="BOA9" s="105"/>
      <c r="BOB9" s="105"/>
      <c r="BOC9" s="105"/>
      <c r="BOD9" s="105"/>
      <c r="BOE9" s="105"/>
      <c r="BOF9" s="105"/>
      <c r="BOG9" s="105"/>
      <c r="BOH9" s="105"/>
      <c r="BOI9" s="105"/>
      <c r="BOJ9" s="105"/>
      <c r="BOK9" s="105"/>
      <c r="BOL9" s="105"/>
      <c r="BOM9" s="105"/>
      <c r="BON9" s="105"/>
      <c r="BOO9" s="105"/>
      <c r="BOP9" s="105"/>
      <c r="BOQ9" s="105"/>
      <c r="BOR9" s="105"/>
      <c r="BOS9" s="105"/>
      <c r="BOT9" s="105"/>
      <c r="BOU9" s="105"/>
      <c r="BOV9" s="105"/>
      <c r="BOW9" s="105"/>
      <c r="BOX9" s="105"/>
      <c r="BOY9" s="105"/>
      <c r="BOZ9" s="105"/>
      <c r="BPA9" s="105"/>
      <c r="BPB9" s="105"/>
      <c r="BPC9" s="105"/>
      <c r="BPD9" s="105"/>
      <c r="BPE9" s="105"/>
      <c r="BPF9" s="105"/>
      <c r="BPG9" s="105"/>
      <c r="BPH9" s="105"/>
      <c r="BPI9" s="105"/>
      <c r="BPJ9" s="105"/>
      <c r="BPK9" s="105"/>
      <c r="BPL9" s="105"/>
      <c r="BPM9" s="105"/>
      <c r="BPN9" s="105"/>
      <c r="BPO9" s="105"/>
      <c r="BPP9" s="105"/>
      <c r="BPQ9" s="105"/>
      <c r="BPR9" s="105"/>
      <c r="BPS9" s="105"/>
      <c r="BPT9" s="105"/>
      <c r="BPU9" s="105"/>
      <c r="BPV9" s="105"/>
      <c r="BPW9" s="105"/>
      <c r="BPX9" s="105"/>
      <c r="BPY9" s="105"/>
      <c r="BPZ9" s="105"/>
      <c r="BQA9" s="105"/>
      <c r="BQB9" s="105"/>
      <c r="BQC9" s="105"/>
      <c r="BQD9" s="105"/>
      <c r="BQE9" s="105"/>
      <c r="BQF9" s="105"/>
      <c r="BQG9" s="105"/>
      <c r="BQH9" s="105"/>
      <c r="BQI9" s="105"/>
      <c r="BQJ9" s="105"/>
      <c r="BQK9" s="105"/>
      <c r="BQL9" s="105"/>
      <c r="BQM9" s="105"/>
      <c r="BQN9" s="105"/>
      <c r="BQO9" s="105"/>
      <c r="BQP9" s="105"/>
      <c r="BQQ9" s="105"/>
      <c r="BQR9" s="105"/>
      <c r="BQS9" s="105"/>
      <c r="BQT9" s="105"/>
      <c r="BQU9" s="105"/>
      <c r="BQV9" s="105"/>
      <c r="BQW9" s="105"/>
      <c r="BQX9" s="105"/>
      <c r="BQY9" s="105"/>
      <c r="BQZ9" s="105"/>
      <c r="BRA9" s="105"/>
      <c r="BRB9" s="105"/>
      <c r="BRC9" s="105"/>
      <c r="BRD9" s="105"/>
      <c r="BRE9" s="105"/>
      <c r="BRF9" s="105"/>
      <c r="BRG9" s="105"/>
      <c r="BRH9" s="105"/>
      <c r="BRI9" s="105"/>
      <c r="BRJ9" s="105"/>
      <c r="BRK9" s="105"/>
      <c r="BRL9" s="105"/>
      <c r="BRM9" s="105"/>
      <c r="BRN9" s="105"/>
      <c r="BRO9" s="105"/>
      <c r="BRP9" s="105"/>
      <c r="BRQ9" s="105"/>
      <c r="BRR9" s="105"/>
      <c r="BRS9" s="105"/>
      <c r="BRT9" s="105"/>
      <c r="BRU9" s="105"/>
      <c r="BRV9" s="105"/>
      <c r="BRW9" s="105"/>
      <c r="BRX9" s="105"/>
      <c r="BRY9" s="105"/>
      <c r="BRZ9" s="105"/>
      <c r="BSA9" s="105"/>
      <c r="BSB9" s="105"/>
      <c r="BSC9" s="105"/>
      <c r="BSD9" s="105"/>
      <c r="BSE9" s="105"/>
      <c r="BSF9" s="105"/>
      <c r="BSG9" s="105"/>
      <c r="BSH9" s="105"/>
      <c r="BSI9" s="105"/>
      <c r="BSJ9" s="105"/>
      <c r="BSK9" s="105"/>
      <c r="BSL9" s="105"/>
      <c r="BSM9" s="105"/>
      <c r="BSN9" s="105"/>
      <c r="BSO9" s="105"/>
      <c r="BSP9" s="105"/>
      <c r="BSQ9" s="105"/>
      <c r="BSR9" s="105"/>
      <c r="BSS9" s="105"/>
      <c r="BST9" s="105"/>
      <c r="BSU9" s="105"/>
      <c r="BSV9" s="105"/>
      <c r="BSW9" s="105"/>
      <c r="BSX9" s="105"/>
      <c r="BSY9" s="105"/>
      <c r="BSZ9" s="105"/>
      <c r="BTA9" s="105"/>
      <c r="BTB9" s="105"/>
      <c r="BTC9" s="105"/>
      <c r="BTD9" s="105"/>
      <c r="BTE9" s="105"/>
      <c r="BTF9" s="105"/>
      <c r="BTG9" s="105"/>
      <c r="BTH9" s="105"/>
      <c r="BTI9" s="105"/>
      <c r="BTJ9" s="105"/>
      <c r="BTK9" s="105"/>
      <c r="BTL9" s="105"/>
      <c r="BTM9" s="105"/>
      <c r="BTN9" s="105"/>
      <c r="BTO9" s="105"/>
      <c r="BTP9" s="105"/>
      <c r="BTQ9" s="105"/>
      <c r="BTR9" s="105"/>
      <c r="BTS9" s="105"/>
      <c r="BTT9" s="105"/>
      <c r="BTU9" s="105"/>
      <c r="BTV9" s="105"/>
      <c r="BTW9" s="105"/>
      <c r="BTX9" s="105"/>
      <c r="BTY9" s="105"/>
      <c r="BTZ9" s="105"/>
      <c r="BUA9" s="105"/>
      <c r="BUB9" s="105"/>
      <c r="BUC9" s="105"/>
      <c r="BUD9" s="105"/>
      <c r="BUE9" s="105"/>
      <c r="BUF9" s="105"/>
      <c r="BUG9" s="105"/>
      <c r="BUH9" s="105"/>
      <c r="BUI9" s="105"/>
      <c r="BUJ9" s="105"/>
      <c r="BUK9" s="105"/>
      <c r="BUL9" s="105"/>
      <c r="BUM9" s="105"/>
      <c r="BUN9" s="105"/>
      <c r="BUO9" s="105"/>
      <c r="BUP9" s="105"/>
      <c r="BUQ9" s="105"/>
      <c r="BUR9" s="105"/>
      <c r="BUS9" s="105"/>
      <c r="BUT9" s="105"/>
      <c r="BUU9" s="105"/>
      <c r="BUV9" s="105"/>
      <c r="BUW9" s="105"/>
      <c r="BUX9" s="105"/>
      <c r="BUY9" s="105"/>
      <c r="BUZ9" s="105"/>
      <c r="BVA9" s="105"/>
      <c r="BVB9" s="105"/>
      <c r="BVC9" s="105"/>
      <c r="BVD9" s="105"/>
      <c r="BVE9" s="105"/>
      <c r="BVF9" s="105"/>
      <c r="BVG9" s="105"/>
      <c r="BVH9" s="105"/>
      <c r="BVI9" s="105"/>
      <c r="BVJ9" s="105"/>
      <c r="BVK9" s="105"/>
      <c r="BVL9" s="105"/>
      <c r="BVM9" s="105"/>
      <c r="BVN9" s="105"/>
      <c r="BVO9" s="105"/>
      <c r="BVP9" s="105"/>
      <c r="BVQ9" s="105"/>
      <c r="BVR9" s="105"/>
      <c r="BVS9" s="105"/>
      <c r="BVT9" s="105"/>
      <c r="BVU9" s="105"/>
      <c r="BVV9" s="105"/>
      <c r="BVW9" s="105"/>
      <c r="BVX9" s="105"/>
      <c r="BVY9" s="105"/>
      <c r="BVZ9" s="105"/>
      <c r="BWA9" s="105"/>
      <c r="BWB9" s="105"/>
      <c r="BWC9" s="105"/>
      <c r="BWD9" s="105"/>
      <c r="BWE9" s="105"/>
      <c r="BWF9" s="105"/>
      <c r="BWG9" s="105"/>
      <c r="BWH9" s="105"/>
      <c r="BWI9" s="105"/>
      <c r="BWJ9" s="105"/>
      <c r="BWK9" s="105"/>
      <c r="BWL9" s="105"/>
      <c r="BWM9" s="105"/>
      <c r="BWN9" s="105"/>
      <c r="BWO9" s="105"/>
      <c r="BWP9" s="105"/>
      <c r="BWQ9" s="105"/>
      <c r="BWR9" s="105"/>
      <c r="BWS9" s="105"/>
      <c r="BWT9" s="105"/>
      <c r="BWU9" s="105"/>
      <c r="BWV9" s="105"/>
      <c r="BWW9" s="105"/>
      <c r="BWX9" s="105"/>
      <c r="BWY9" s="105"/>
      <c r="BWZ9" s="105"/>
      <c r="BXA9" s="105"/>
      <c r="BXB9" s="105"/>
      <c r="BXC9" s="105"/>
      <c r="BXD9" s="105"/>
      <c r="BXE9" s="105"/>
      <c r="BXF9" s="105"/>
      <c r="BXG9" s="105"/>
      <c r="BXH9" s="105"/>
      <c r="BXI9" s="105"/>
      <c r="BXJ9" s="105"/>
      <c r="BXK9" s="105"/>
      <c r="BXL9" s="105"/>
      <c r="BXM9" s="105"/>
      <c r="BXN9" s="105"/>
      <c r="BXO9" s="105"/>
      <c r="BXP9" s="105"/>
      <c r="BXQ9" s="105"/>
      <c r="BXR9" s="105"/>
      <c r="BXS9" s="105"/>
      <c r="BXT9" s="105"/>
      <c r="BXU9" s="105"/>
      <c r="BXV9" s="105"/>
      <c r="BXW9" s="105"/>
      <c r="BXX9" s="105"/>
      <c r="BXY9" s="105"/>
      <c r="BXZ9" s="105"/>
      <c r="BYA9" s="105"/>
      <c r="BYB9" s="105"/>
      <c r="BYC9" s="105"/>
      <c r="BYD9" s="105"/>
      <c r="BYE9" s="105"/>
      <c r="BYF9" s="105"/>
      <c r="BYG9" s="105"/>
      <c r="BYH9" s="105"/>
      <c r="BYI9" s="105"/>
      <c r="BYJ9" s="105"/>
      <c r="BYK9" s="105"/>
      <c r="BYL9" s="105"/>
      <c r="BYM9" s="105"/>
      <c r="BYN9" s="105"/>
      <c r="BYO9" s="105"/>
      <c r="BYP9" s="105"/>
      <c r="BYQ9" s="105"/>
      <c r="BYR9" s="105"/>
      <c r="BYS9" s="105"/>
      <c r="BYT9" s="105"/>
      <c r="BYU9" s="105"/>
      <c r="BYV9" s="105"/>
      <c r="BYW9" s="105"/>
      <c r="BYX9" s="105"/>
      <c r="BYY9" s="105"/>
      <c r="BYZ9" s="105"/>
      <c r="BZA9" s="105"/>
      <c r="BZB9" s="105"/>
      <c r="BZC9" s="105"/>
      <c r="BZD9" s="105"/>
      <c r="BZE9" s="105"/>
      <c r="BZF9" s="105"/>
      <c r="BZG9" s="105"/>
      <c r="BZH9" s="105"/>
      <c r="BZI9" s="105"/>
      <c r="BZJ9" s="105"/>
      <c r="BZK9" s="105"/>
      <c r="BZL9" s="105"/>
      <c r="BZM9" s="105"/>
      <c r="BZN9" s="105"/>
      <c r="BZO9" s="105"/>
      <c r="BZP9" s="105"/>
      <c r="BZQ9" s="105"/>
      <c r="BZR9" s="105"/>
      <c r="BZS9" s="105"/>
      <c r="BZT9" s="105"/>
      <c r="BZU9" s="105"/>
      <c r="BZV9" s="105"/>
      <c r="BZW9" s="105"/>
      <c r="BZX9" s="105"/>
      <c r="BZY9" s="105"/>
      <c r="BZZ9" s="105"/>
      <c r="CAA9" s="105"/>
      <c r="CAB9" s="105"/>
      <c r="CAC9" s="105"/>
      <c r="CAD9" s="105"/>
      <c r="CAE9" s="105"/>
      <c r="CAF9" s="105"/>
      <c r="CAG9" s="105"/>
      <c r="CAH9" s="105"/>
      <c r="CAI9" s="105"/>
      <c r="CAJ9" s="105"/>
      <c r="CAK9" s="105"/>
      <c r="CAL9" s="105"/>
      <c r="CAM9" s="105"/>
      <c r="CAN9" s="105"/>
      <c r="CAO9" s="105"/>
      <c r="CAP9" s="105"/>
      <c r="CAQ9" s="105"/>
      <c r="CAR9" s="105"/>
      <c r="CAS9" s="105"/>
      <c r="CAT9" s="105"/>
      <c r="CAU9" s="105"/>
      <c r="CAV9" s="105"/>
      <c r="CAW9" s="105"/>
      <c r="CAX9" s="105"/>
      <c r="CAY9" s="105"/>
      <c r="CAZ9" s="105"/>
      <c r="CBA9" s="105"/>
      <c r="CBB9" s="105"/>
      <c r="CBC9" s="105"/>
      <c r="CBD9" s="105"/>
      <c r="CBE9" s="105"/>
      <c r="CBF9" s="105"/>
      <c r="CBG9" s="105"/>
      <c r="CBH9" s="105"/>
      <c r="CBI9" s="105"/>
      <c r="CBJ9" s="105"/>
      <c r="CBK9" s="105"/>
      <c r="CBL9" s="105"/>
      <c r="CBM9" s="105"/>
      <c r="CBN9" s="105"/>
      <c r="CBO9" s="105"/>
      <c r="CBP9" s="105"/>
      <c r="CBQ9" s="105"/>
      <c r="CBR9" s="105"/>
      <c r="CBS9" s="105"/>
      <c r="CBT9" s="105"/>
      <c r="CBU9" s="105"/>
      <c r="CBV9" s="105"/>
      <c r="CBW9" s="105"/>
      <c r="CBX9" s="105"/>
      <c r="CBY9" s="105"/>
      <c r="CBZ9" s="105"/>
      <c r="CCA9" s="105"/>
      <c r="CCB9" s="105"/>
      <c r="CCC9" s="105"/>
      <c r="CCD9" s="105"/>
      <c r="CCE9" s="105"/>
      <c r="CCF9" s="105"/>
      <c r="CCG9" s="105"/>
      <c r="CCH9" s="105"/>
      <c r="CCI9" s="105"/>
      <c r="CCJ9" s="105"/>
      <c r="CCK9" s="105"/>
      <c r="CCL9" s="105"/>
      <c r="CCM9" s="105"/>
      <c r="CCN9" s="105"/>
      <c r="CCO9" s="105"/>
      <c r="CCP9" s="105"/>
      <c r="CCQ9" s="105"/>
      <c r="CCR9" s="105"/>
      <c r="CCS9" s="105"/>
      <c r="CCT9" s="105"/>
      <c r="CCU9" s="105"/>
      <c r="CCV9" s="105"/>
      <c r="CCW9" s="105"/>
      <c r="CCX9" s="105"/>
      <c r="CCY9" s="105"/>
      <c r="CCZ9" s="105"/>
      <c r="CDA9" s="105"/>
      <c r="CDB9" s="105"/>
      <c r="CDC9" s="105"/>
      <c r="CDD9" s="105"/>
      <c r="CDE9" s="105"/>
      <c r="CDF9" s="105"/>
      <c r="CDG9" s="105"/>
      <c r="CDH9" s="105"/>
      <c r="CDI9" s="105"/>
      <c r="CDJ9" s="105"/>
      <c r="CDK9" s="105"/>
      <c r="CDL9" s="105"/>
      <c r="CDM9" s="105"/>
      <c r="CDN9" s="105"/>
      <c r="CDO9" s="105"/>
      <c r="CDP9" s="105"/>
      <c r="CDQ9" s="105"/>
      <c r="CDR9" s="105"/>
      <c r="CDS9" s="105"/>
      <c r="CDT9" s="105"/>
      <c r="CDU9" s="105"/>
      <c r="CDV9" s="105"/>
      <c r="CDW9" s="105"/>
      <c r="CDX9" s="105"/>
      <c r="CDY9" s="105"/>
      <c r="CDZ9" s="105"/>
      <c r="CEA9" s="105"/>
      <c r="CEB9" s="105"/>
      <c r="CEC9" s="105"/>
      <c r="CED9" s="105"/>
      <c r="CEE9" s="105"/>
      <c r="CEF9" s="105"/>
      <c r="CEG9" s="105"/>
      <c r="CEH9" s="105"/>
      <c r="CEI9" s="105"/>
      <c r="CEJ9" s="105"/>
      <c r="CEK9" s="105"/>
      <c r="CEL9" s="105"/>
      <c r="CEM9" s="105"/>
      <c r="CEN9" s="105"/>
      <c r="CEO9" s="105"/>
      <c r="CEP9" s="105"/>
      <c r="CEQ9" s="105"/>
      <c r="CER9" s="105"/>
      <c r="CES9" s="105"/>
      <c r="CET9" s="105"/>
      <c r="CEU9" s="105"/>
      <c r="CEV9" s="105"/>
      <c r="CEW9" s="105"/>
      <c r="CEX9" s="105"/>
      <c r="CEY9" s="105"/>
      <c r="CEZ9" s="105"/>
      <c r="CFA9" s="105"/>
      <c r="CFB9" s="105"/>
      <c r="CFC9" s="105"/>
      <c r="CFD9" s="105"/>
      <c r="CFE9" s="105"/>
      <c r="CFF9" s="105"/>
      <c r="CFG9" s="105"/>
      <c r="CFH9" s="105"/>
      <c r="CFI9" s="105"/>
      <c r="CFJ9" s="105"/>
      <c r="CFK9" s="105"/>
      <c r="CFL9" s="105"/>
      <c r="CFM9" s="105"/>
      <c r="CFN9" s="105"/>
      <c r="CFO9" s="105"/>
      <c r="CFP9" s="105"/>
      <c r="CFQ9" s="105"/>
      <c r="CFR9" s="105"/>
      <c r="CFS9" s="105"/>
      <c r="CFT9" s="105"/>
      <c r="CFU9" s="105"/>
      <c r="CFV9" s="105"/>
      <c r="CFW9" s="105"/>
      <c r="CFX9" s="105"/>
      <c r="CFY9" s="105"/>
      <c r="CFZ9" s="105"/>
      <c r="CGA9" s="105"/>
      <c r="CGB9" s="105"/>
      <c r="CGC9" s="105"/>
      <c r="CGD9" s="105"/>
      <c r="CGE9" s="105"/>
      <c r="CGF9" s="105"/>
      <c r="CGG9" s="105"/>
      <c r="CGH9" s="105"/>
      <c r="CGI9" s="105"/>
      <c r="CGJ9" s="105"/>
      <c r="CGK9" s="105"/>
      <c r="CGL9" s="105"/>
      <c r="CGM9" s="105"/>
      <c r="CGN9" s="105"/>
      <c r="CGO9" s="105"/>
      <c r="CGP9" s="105"/>
      <c r="CGQ9" s="105"/>
      <c r="CGR9" s="105"/>
      <c r="CGS9" s="105"/>
      <c r="CGT9" s="105"/>
      <c r="CGU9" s="105"/>
      <c r="CGV9" s="105"/>
      <c r="CGW9" s="105"/>
      <c r="CGX9" s="105"/>
      <c r="CGY9" s="105"/>
      <c r="CGZ9" s="105"/>
      <c r="CHA9" s="105"/>
      <c r="CHB9" s="105"/>
      <c r="CHC9" s="105"/>
      <c r="CHD9" s="105"/>
      <c r="CHE9" s="105"/>
      <c r="CHF9" s="105"/>
      <c r="CHG9" s="105"/>
      <c r="CHH9" s="105"/>
      <c r="CHI9" s="105"/>
      <c r="CHJ9" s="105"/>
      <c r="CHK9" s="105"/>
      <c r="CHL9" s="105"/>
      <c r="CHM9" s="105"/>
      <c r="CHN9" s="105"/>
      <c r="CHO9" s="105"/>
      <c r="CHP9" s="105"/>
      <c r="CHQ9" s="105"/>
      <c r="CHR9" s="105"/>
      <c r="CHS9" s="105"/>
      <c r="CHT9" s="105"/>
      <c r="CHU9" s="105"/>
      <c r="CHV9" s="105"/>
      <c r="CHW9" s="105"/>
      <c r="CHX9" s="105"/>
      <c r="CHY9" s="105"/>
      <c r="CHZ9" s="105"/>
      <c r="CIA9" s="105"/>
      <c r="CIB9" s="105"/>
      <c r="CIC9" s="105"/>
      <c r="CID9" s="105"/>
      <c r="CIE9" s="105"/>
      <c r="CIF9" s="105"/>
      <c r="CIG9" s="105"/>
      <c r="CIH9" s="105"/>
      <c r="CII9" s="105"/>
      <c r="CIJ9" s="105"/>
      <c r="CIK9" s="105"/>
      <c r="CIL9" s="105"/>
      <c r="CIM9" s="105"/>
      <c r="CIN9" s="105"/>
      <c r="CIO9" s="105"/>
      <c r="CIP9" s="105"/>
      <c r="CIQ9" s="105"/>
      <c r="CIR9" s="105"/>
      <c r="CIS9" s="105"/>
      <c r="CIT9" s="105"/>
      <c r="CIU9" s="105"/>
      <c r="CIV9" s="105"/>
      <c r="CIW9" s="105"/>
      <c r="CIX9" s="105"/>
      <c r="CIY9" s="105"/>
      <c r="CIZ9" s="105"/>
      <c r="CJA9" s="105"/>
      <c r="CJB9" s="105"/>
      <c r="CJC9" s="105"/>
      <c r="CJD9" s="105"/>
      <c r="CJE9" s="105"/>
      <c r="CJF9" s="105"/>
      <c r="CJG9" s="105"/>
      <c r="CJH9" s="105"/>
      <c r="CJI9" s="105"/>
      <c r="CJJ9" s="105"/>
      <c r="CJK9" s="105"/>
      <c r="CJL9" s="105"/>
      <c r="CJM9" s="105"/>
      <c r="CJN9" s="105"/>
      <c r="CJO9" s="105"/>
      <c r="CJP9" s="105"/>
      <c r="CJQ9" s="105"/>
      <c r="CJR9" s="105"/>
      <c r="CJS9" s="105"/>
      <c r="CJT9" s="105"/>
      <c r="CJU9" s="105"/>
      <c r="CJV9" s="105"/>
      <c r="CJW9" s="105"/>
      <c r="CJX9" s="105"/>
      <c r="CJY9" s="105"/>
      <c r="CJZ9" s="105"/>
      <c r="CKA9" s="105"/>
      <c r="CKB9" s="105"/>
      <c r="CKC9" s="105"/>
      <c r="CKD9" s="105"/>
      <c r="CKE9" s="105"/>
      <c r="CKF9" s="105"/>
      <c r="CKG9" s="105"/>
      <c r="CKH9" s="105"/>
      <c r="CKI9" s="105"/>
      <c r="CKJ9" s="105"/>
      <c r="CKK9" s="105"/>
      <c r="CKL9" s="105"/>
      <c r="CKM9" s="105"/>
      <c r="CKN9" s="105"/>
      <c r="CKO9" s="105"/>
      <c r="CKP9" s="105"/>
      <c r="CKQ9" s="105"/>
      <c r="CKR9" s="105"/>
      <c r="CKS9" s="105"/>
      <c r="CKT9" s="105"/>
      <c r="CKU9" s="105"/>
      <c r="CKV9" s="105"/>
      <c r="CKW9" s="105"/>
      <c r="CKX9" s="105"/>
      <c r="CKY9" s="105"/>
      <c r="CKZ9" s="105"/>
      <c r="CLA9" s="105"/>
      <c r="CLB9" s="105"/>
      <c r="CLC9" s="105"/>
      <c r="CLD9" s="105"/>
      <c r="CLE9" s="105"/>
      <c r="CLF9" s="105"/>
      <c r="CLG9" s="105"/>
      <c r="CLH9" s="105"/>
      <c r="CLI9" s="105"/>
      <c r="CLJ9" s="105"/>
      <c r="CLK9" s="105"/>
      <c r="CLL9" s="105"/>
      <c r="CLM9" s="105"/>
      <c r="CLN9" s="105"/>
      <c r="CLO9" s="105"/>
      <c r="CLP9" s="105"/>
      <c r="CLQ9" s="105"/>
      <c r="CLR9" s="105"/>
      <c r="CLS9" s="105"/>
      <c r="CLT9" s="105"/>
      <c r="CLU9" s="105"/>
      <c r="CLV9" s="105"/>
      <c r="CLW9" s="105"/>
      <c r="CLX9" s="105"/>
      <c r="CLY9" s="105"/>
      <c r="CLZ9" s="105"/>
      <c r="CMA9" s="105"/>
      <c r="CMB9" s="105"/>
      <c r="CMC9" s="105"/>
      <c r="CMD9" s="105"/>
      <c r="CME9" s="105"/>
      <c r="CMF9" s="105"/>
      <c r="CMG9" s="105"/>
      <c r="CMH9" s="105"/>
      <c r="CMI9" s="105"/>
      <c r="CMJ9" s="105"/>
      <c r="CMK9" s="105"/>
      <c r="CML9" s="105"/>
      <c r="CMM9" s="105"/>
      <c r="CMN9" s="105"/>
      <c r="CMO9" s="105"/>
      <c r="CMP9" s="105"/>
      <c r="CMQ9" s="105"/>
      <c r="CMR9" s="105"/>
      <c r="CMS9" s="105"/>
      <c r="CMT9" s="105"/>
      <c r="CMU9" s="105"/>
      <c r="CMV9" s="105"/>
      <c r="CMW9" s="105"/>
      <c r="CMX9" s="105"/>
      <c r="CMY9" s="105"/>
      <c r="CMZ9" s="105"/>
      <c r="CNA9" s="105"/>
      <c r="CNB9" s="105"/>
      <c r="CNC9" s="105"/>
      <c r="CND9" s="105"/>
      <c r="CNE9" s="105"/>
      <c r="CNF9" s="105"/>
      <c r="CNG9" s="105"/>
      <c r="CNH9" s="105"/>
      <c r="CNI9" s="105"/>
      <c r="CNJ9" s="105"/>
      <c r="CNK9" s="105"/>
      <c r="CNL9" s="105"/>
      <c r="CNM9" s="105"/>
      <c r="CNN9" s="105"/>
      <c r="CNO9" s="105"/>
      <c r="CNP9" s="105"/>
      <c r="CNQ9" s="105"/>
      <c r="CNR9" s="105"/>
      <c r="CNS9" s="105"/>
      <c r="CNT9" s="105"/>
      <c r="CNU9" s="105"/>
      <c r="CNV9" s="105"/>
      <c r="CNW9" s="105"/>
      <c r="CNX9" s="105"/>
      <c r="CNY9" s="105"/>
      <c r="CNZ9" s="105"/>
      <c r="COA9" s="105"/>
      <c r="COB9" s="105"/>
      <c r="COC9" s="105"/>
      <c r="COD9" s="105"/>
      <c r="COE9" s="105"/>
      <c r="COF9" s="105"/>
      <c r="COG9" s="105"/>
      <c r="COH9" s="105"/>
      <c r="COI9" s="105"/>
      <c r="COJ9" s="105"/>
      <c r="COK9" s="105"/>
      <c r="COL9" s="105"/>
      <c r="COM9" s="105"/>
      <c r="CON9" s="105"/>
      <c r="COO9" s="105"/>
      <c r="COP9" s="105"/>
      <c r="COQ9" s="105"/>
      <c r="COR9" s="105"/>
      <c r="COS9" s="105"/>
      <c r="COT9" s="105"/>
      <c r="COU9" s="105"/>
      <c r="COV9" s="105"/>
      <c r="COW9" s="105"/>
      <c r="COX9" s="105"/>
      <c r="COY9" s="105"/>
      <c r="COZ9" s="105"/>
      <c r="CPA9" s="105"/>
      <c r="CPB9" s="105"/>
      <c r="CPC9" s="105"/>
      <c r="CPD9" s="105"/>
      <c r="CPE9" s="105"/>
      <c r="CPF9" s="105"/>
      <c r="CPG9" s="105"/>
      <c r="CPH9" s="105"/>
      <c r="CPI9" s="105"/>
      <c r="CPJ9" s="105"/>
      <c r="CPK9" s="105"/>
      <c r="CPL9" s="105"/>
      <c r="CPM9" s="105"/>
      <c r="CPN9" s="105"/>
      <c r="CPO9" s="105"/>
      <c r="CPP9" s="105"/>
      <c r="CPQ9" s="105"/>
      <c r="CPR9" s="105"/>
      <c r="CPS9" s="105"/>
      <c r="CPT9" s="105"/>
      <c r="CPU9" s="105"/>
      <c r="CPV9" s="105"/>
      <c r="CPW9" s="105"/>
      <c r="CPX9" s="105"/>
      <c r="CPY9" s="105"/>
      <c r="CPZ9" s="105"/>
      <c r="CQA9" s="105"/>
      <c r="CQB9" s="105"/>
      <c r="CQC9" s="105"/>
      <c r="CQD9" s="105"/>
      <c r="CQE9" s="105"/>
      <c r="CQF9" s="105"/>
      <c r="CQG9" s="105"/>
      <c r="CQH9" s="105"/>
      <c r="CQI9" s="105"/>
      <c r="CQJ9" s="105"/>
      <c r="CQK9" s="105"/>
      <c r="CQL9" s="105"/>
      <c r="CQM9" s="105"/>
      <c r="CQN9" s="105"/>
      <c r="CQO9" s="105"/>
      <c r="CQP9" s="105"/>
      <c r="CQQ9" s="105"/>
      <c r="CQR9" s="105"/>
      <c r="CQS9" s="105"/>
      <c r="CQT9" s="105"/>
      <c r="CQU9" s="105"/>
      <c r="CQV9" s="105"/>
      <c r="CQW9" s="105"/>
      <c r="CQX9" s="105"/>
      <c r="CQY9" s="105"/>
      <c r="CQZ9" s="105"/>
      <c r="CRA9" s="105"/>
      <c r="CRB9" s="105"/>
      <c r="CRC9" s="105"/>
      <c r="CRD9" s="105"/>
      <c r="CRE9" s="105"/>
      <c r="CRF9" s="105"/>
      <c r="CRG9" s="105"/>
      <c r="CRH9" s="105"/>
      <c r="CRI9" s="105"/>
      <c r="CRJ9" s="105"/>
      <c r="CRK9" s="105"/>
      <c r="CRL9" s="105"/>
      <c r="CRM9" s="105"/>
      <c r="CRN9" s="105"/>
      <c r="CRO9" s="105"/>
      <c r="CRP9" s="105"/>
      <c r="CRQ9" s="105"/>
      <c r="CRR9" s="105"/>
      <c r="CRS9" s="105"/>
      <c r="CRT9" s="105"/>
      <c r="CRU9" s="105"/>
      <c r="CRV9" s="105"/>
      <c r="CRW9" s="105"/>
      <c r="CRX9" s="105"/>
      <c r="CRY9" s="105"/>
      <c r="CRZ9" s="105"/>
      <c r="CSA9" s="105"/>
      <c r="CSB9" s="105"/>
      <c r="CSC9" s="105"/>
      <c r="CSD9" s="105"/>
      <c r="CSE9" s="105"/>
      <c r="CSF9" s="105"/>
      <c r="CSG9" s="105"/>
      <c r="CSH9" s="105"/>
      <c r="CSI9" s="105"/>
      <c r="CSJ9" s="105"/>
      <c r="CSK9" s="105"/>
      <c r="CSL9" s="105"/>
      <c r="CSM9" s="105"/>
      <c r="CSN9" s="105"/>
      <c r="CSO9" s="105"/>
      <c r="CSP9" s="105"/>
      <c r="CSQ9" s="105"/>
      <c r="CSR9" s="105"/>
      <c r="CSS9" s="105"/>
      <c r="CST9" s="105"/>
      <c r="CSU9" s="105"/>
      <c r="CSV9" s="105"/>
      <c r="CSW9" s="105"/>
      <c r="CSX9" s="105"/>
      <c r="CSY9" s="105"/>
      <c r="CSZ9" s="105"/>
      <c r="CTA9" s="105"/>
      <c r="CTB9" s="105"/>
      <c r="CTC9" s="105"/>
      <c r="CTD9" s="105"/>
      <c r="CTE9" s="105"/>
      <c r="CTF9" s="105"/>
      <c r="CTG9" s="105"/>
      <c r="CTH9" s="105"/>
      <c r="CTI9" s="105"/>
      <c r="CTJ9" s="105"/>
      <c r="CTK9" s="105"/>
      <c r="CTL9" s="105"/>
      <c r="CTM9" s="105"/>
      <c r="CTN9" s="105"/>
      <c r="CTO9" s="105"/>
      <c r="CTP9" s="105"/>
      <c r="CTQ9" s="105"/>
      <c r="CTR9" s="105"/>
      <c r="CTS9" s="105"/>
      <c r="CTT9" s="105"/>
      <c r="CTU9" s="105"/>
      <c r="CTV9" s="105"/>
      <c r="CTW9" s="105"/>
      <c r="CTX9" s="105"/>
      <c r="CTY9" s="105"/>
      <c r="CTZ9" s="105"/>
      <c r="CUA9" s="105"/>
      <c r="CUB9" s="105"/>
      <c r="CUC9" s="105"/>
      <c r="CUD9" s="105"/>
      <c r="CUE9" s="105"/>
      <c r="CUF9" s="105"/>
      <c r="CUG9" s="105"/>
      <c r="CUH9" s="105"/>
      <c r="CUI9" s="105"/>
      <c r="CUJ9" s="105"/>
      <c r="CUK9" s="105"/>
      <c r="CUL9" s="105"/>
      <c r="CUM9" s="105"/>
      <c r="CUN9" s="105"/>
      <c r="CUO9" s="105"/>
      <c r="CUP9" s="105"/>
      <c r="CUQ9" s="105"/>
      <c r="CUR9" s="105"/>
      <c r="CUS9" s="105"/>
      <c r="CUT9" s="105"/>
      <c r="CUU9" s="105"/>
      <c r="CUV9" s="105"/>
      <c r="CUW9" s="105"/>
      <c r="CUX9" s="105"/>
      <c r="CUY9" s="105"/>
      <c r="CUZ9" s="105"/>
      <c r="CVA9" s="105"/>
      <c r="CVB9" s="105"/>
      <c r="CVC9" s="105"/>
      <c r="CVD9" s="105"/>
      <c r="CVE9" s="105"/>
      <c r="CVF9" s="105"/>
      <c r="CVG9" s="105"/>
      <c r="CVH9" s="105"/>
      <c r="CVI9" s="105"/>
      <c r="CVJ9" s="105"/>
      <c r="CVK9" s="105"/>
      <c r="CVL9" s="105"/>
      <c r="CVM9" s="105"/>
      <c r="CVN9" s="105"/>
      <c r="CVO9" s="105"/>
      <c r="CVP9" s="105"/>
      <c r="CVQ9" s="105"/>
      <c r="CVR9" s="105"/>
      <c r="CVS9" s="105"/>
      <c r="CVT9" s="105"/>
      <c r="CVU9" s="105"/>
      <c r="CVV9" s="105"/>
      <c r="CVW9" s="105"/>
      <c r="CVX9" s="105"/>
      <c r="CVY9" s="105"/>
      <c r="CVZ9" s="105"/>
      <c r="CWA9" s="105"/>
      <c r="CWB9" s="105"/>
      <c r="CWC9" s="105"/>
      <c r="CWD9" s="105"/>
      <c r="CWE9" s="105"/>
      <c r="CWF9" s="105"/>
      <c r="CWG9" s="105"/>
      <c r="CWH9" s="105"/>
      <c r="CWI9" s="105"/>
      <c r="CWJ9" s="105"/>
      <c r="CWK9" s="105"/>
      <c r="CWL9" s="105"/>
      <c r="CWM9" s="105"/>
      <c r="CWN9" s="105"/>
      <c r="CWO9" s="105"/>
      <c r="CWP9" s="105"/>
      <c r="CWQ9" s="105"/>
      <c r="CWR9" s="105"/>
      <c r="CWS9" s="105"/>
      <c r="CWT9" s="105"/>
      <c r="CWU9" s="105"/>
      <c r="CWV9" s="105"/>
      <c r="CWW9" s="105"/>
      <c r="CWX9" s="105"/>
      <c r="CWY9" s="105"/>
      <c r="CWZ9" s="105"/>
      <c r="CXA9" s="105"/>
      <c r="CXB9" s="105"/>
      <c r="CXC9" s="105"/>
      <c r="CXD9" s="105"/>
      <c r="CXE9" s="105"/>
      <c r="CXF9" s="105"/>
      <c r="CXG9" s="105"/>
      <c r="CXH9" s="105"/>
      <c r="CXI9" s="105"/>
      <c r="CXJ9" s="105"/>
      <c r="CXK9" s="105"/>
      <c r="CXL9" s="105"/>
      <c r="CXM9" s="105"/>
      <c r="CXN9" s="105"/>
      <c r="CXO9" s="105"/>
      <c r="CXP9" s="105"/>
      <c r="CXQ9" s="105"/>
      <c r="CXR9" s="105"/>
      <c r="CXS9" s="105"/>
      <c r="CXT9" s="105"/>
      <c r="CXU9" s="105"/>
      <c r="CXV9" s="105"/>
      <c r="CXW9" s="105"/>
      <c r="CXX9" s="105"/>
      <c r="CXY9" s="105"/>
      <c r="CXZ9" s="105"/>
      <c r="CYA9" s="105"/>
      <c r="CYB9" s="105"/>
      <c r="CYC9" s="105"/>
      <c r="CYD9" s="105"/>
      <c r="CYE9" s="105"/>
      <c r="CYF9" s="105"/>
      <c r="CYG9" s="105"/>
      <c r="CYH9" s="105"/>
      <c r="CYI9" s="105"/>
      <c r="CYJ9" s="105"/>
      <c r="CYK9" s="105"/>
      <c r="CYL9" s="105"/>
      <c r="CYM9" s="105"/>
      <c r="CYN9" s="105"/>
      <c r="CYO9" s="105"/>
      <c r="CYP9" s="105"/>
      <c r="CYQ9" s="105"/>
      <c r="CYR9" s="105"/>
      <c r="CYS9" s="105"/>
      <c r="CYT9" s="105"/>
      <c r="CYU9" s="105"/>
      <c r="CYV9" s="105"/>
      <c r="CYW9" s="105"/>
      <c r="CYX9" s="105"/>
      <c r="CYY9" s="105"/>
      <c r="CYZ9" s="105"/>
      <c r="CZA9" s="105"/>
      <c r="CZB9" s="105"/>
      <c r="CZC9" s="105"/>
      <c r="CZD9" s="105"/>
      <c r="CZE9" s="105"/>
      <c r="CZF9" s="105"/>
      <c r="CZG9" s="105"/>
      <c r="CZH9" s="105"/>
      <c r="CZI9" s="105"/>
      <c r="CZJ9" s="105"/>
      <c r="CZK9" s="105"/>
      <c r="CZL9" s="105"/>
      <c r="CZM9" s="105"/>
      <c r="CZN9" s="105"/>
      <c r="CZO9" s="105"/>
      <c r="CZP9" s="105"/>
      <c r="CZQ9" s="105"/>
      <c r="CZR9" s="105"/>
      <c r="CZS9" s="105"/>
      <c r="CZT9" s="105"/>
      <c r="CZU9" s="105"/>
      <c r="CZV9" s="105"/>
      <c r="CZW9" s="105"/>
      <c r="CZX9" s="105"/>
      <c r="CZY9" s="105"/>
      <c r="CZZ9" s="105"/>
      <c r="DAA9" s="105"/>
      <c r="DAB9" s="105"/>
      <c r="DAC9" s="105"/>
      <c r="DAD9" s="105"/>
      <c r="DAE9" s="105"/>
      <c r="DAF9" s="105"/>
      <c r="DAG9" s="105"/>
      <c r="DAH9" s="105"/>
      <c r="DAI9" s="105"/>
      <c r="DAJ9" s="105"/>
      <c r="DAK9" s="105"/>
      <c r="DAL9" s="105"/>
      <c r="DAM9" s="105"/>
      <c r="DAN9" s="105"/>
      <c r="DAO9" s="105"/>
      <c r="DAP9" s="105"/>
      <c r="DAQ9" s="105"/>
      <c r="DAR9" s="105"/>
      <c r="DAS9" s="105"/>
      <c r="DAT9" s="105"/>
      <c r="DAU9" s="105"/>
      <c r="DAV9" s="105"/>
      <c r="DAW9" s="105"/>
      <c r="DAX9" s="105"/>
      <c r="DAY9" s="105"/>
      <c r="DAZ9" s="105"/>
      <c r="DBA9" s="105"/>
      <c r="DBB9" s="105"/>
      <c r="DBC9" s="105"/>
      <c r="DBD9" s="105"/>
      <c r="DBE9" s="105"/>
      <c r="DBF9" s="105"/>
      <c r="DBG9" s="105"/>
      <c r="DBH9" s="105"/>
      <c r="DBI9" s="105"/>
      <c r="DBJ9" s="105"/>
      <c r="DBK9" s="105"/>
      <c r="DBL9" s="105"/>
      <c r="DBM9" s="105"/>
      <c r="DBN9" s="105"/>
      <c r="DBO9" s="105"/>
      <c r="DBP9" s="105"/>
      <c r="DBQ9" s="105"/>
      <c r="DBR9" s="105"/>
      <c r="DBS9" s="105"/>
      <c r="DBT9" s="105"/>
      <c r="DBU9" s="105"/>
      <c r="DBV9" s="105"/>
      <c r="DBW9" s="105"/>
      <c r="DBX9" s="105"/>
      <c r="DBY9" s="105"/>
      <c r="DBZ9" s="105"/>
      <c r="DCA9" s="105"/>
      <c r="DCB9" s="105"/>
      <c r="DCC9" s="105"/>
      <c r="DCD9" s="105"/>
      <c r="DCE9" s="105"/>
      <c r="DCF9" s="105"/>
      <c r="DCG9" s="105"/>
      <c r="DCH9" s="105"/>
      <c r="DCI9" s="105"/>
      <c r="DCJ9" s="105"/>
      <c r="DCK9" s="105"/>
      <c r="DCL9" s="105"/>
      <c r="DCM9" s="105"/>
      <c r="DCN9" s="105"/>
      <c r="DCO9" s="105"/>
      <c r="DCP9" s="105"/>
      <c r="DCQ9" s="105"/>
      <c r="DCR9" s="105"/>
      <c r="DCS9" s="105"/>
      <c r="DCT9" s="105"/>
      <c r="DCU9" s="105"/>
      <c r="DCV9" s="105"/>
      <c r="DCW9" s="105"/>
      <c r="DCX9" s="105"/>
      <c r="DCY9" s="105"/>
      <c r="DCZ9" s="105"/>
      <c r="DDA9" s="105"/>
      <c r="DDB9" s="105"/>
      <c r="DDC9" s="105"/>
      <c r="DDD9" s="105"/>
      <c r="DDE9" s="105"/>
      <c r="DDF9" s="105"/>
      <c r="DDG9" s="105"/>
      <c r="DDH9" s="105"/>
      <c r="DDI9" s="105"/>
      <c r="DDJ9" s="105"/>
      <c r="DDK9" s="105"/>
      <c r="DDL9" s="105"/>
      <c r="DDM9" s="105"/>
      <c r="DDN9" s="105"/>
      <c r="DDO9" s="105"/>
      <c r="DDP9" s="105"/>
      <c r="DDQ9" s="105"/>
      <c r="DDR9" s="105"/>
      <c r="DDS9" s="105"/>
      <c r="DDT9" s="105"/>
      <c r="DDU9" s="105"/>
      <c r="DDV9" s="105"/>
      <c r="DDW9" s="105"/>
      <c r="DDX9" s="105"/>
      <c r="DDY9" s="105"/>
      <c r="DDZ9" s="105"/>
      <c r="DEA9" s="105"/>
      <c r="DEB9" s="105"/>
      <c r="DEC9" s="105"/>
      <c r="DED9" s="105"/>
      <c r="DEE9" s="105"/>
      <c r="DEF9" s="105"/>
      <c r="DEG9" s="105"/>
      <c r="DEH9" s="105"/>
      <c r="DEI9" s="105"/>
      <c r="DEJ9" s="105"/>
      <c r="DEK9" s="105"/>
      <c r="DEL9" s="105"/>
      <c r="DEM9" s="105"/>
      <c r="DEN9" s="105"/>
      <c r="DEO9" s="105"/>
      <c r="DEP9" s="105"/>
      <c r="DEQ9" s="105"/>
      <c r="DER9" s="105"/>
      <c r="DES9" s="105"/>
      <c r="DET9" s="105"/>
      <c r="DEU9" s="105"/>
      <c r="DEV9" s="105"/>
      <c r="DEW9" s="105"/>
      <c r="DEX9" s="105"/>
      <c r="DEY9" s="105"/>
      <c r="DEZ9" s="105"/>
      <c r="DFA9" s="105"/>
      <c r="DFB9" s="105"/>
      <c r="DFC9" s="105"/>
      <c r="DFD9" s="105"/>
      <c r="DFE9" s="105"/>
      <c r="DFF9" s="105"/>
      <c r="DFG9" s="105"/>
      <c r="DFH9" s="105"/>
      <c r="DFI9" s="105"/>
      <c r="DFJ9" s="105"/>
      <c r="DFK9" s="105"/>
      <c r="DFL9" s="105"/>
      <c r="DFM9" s="105"/>
      <c r="DFN9" s="105"/>
      <c r="DFO9" s="105"/>
      <c r="DFP9" s="105"/>
      <c r="DFQ9" s="105"/>
      <c r="DFR9" s="105"/>
      <c r="DFS9" s="105"/>
      <c r="DFT9" s="105"/>
      <c r="DFU9" s="105"/>
      <c r="DFV9" s="105"/>
      <c r="DFW9" s="105"/>
      <c r="DFX9" s="105"/>
      <c r="DFY9" s="105"/>
      <c r="DFZ9" s="105"/>
      <c r="DGA9" s="105"/>
      <c r="DGB9" s="105"/>
      <c r="DGC9" s="105"/>
      <c r="DGD9" s="105"/>
      <c r="DGE9" s="105"/>
      <c r="DGF9" s="105"/>
      <c r="DGG9" s="105"/>
      <c r="DGH9" s="105"/>
      <c r="DGI9" s="105"/>
      <c r="DGJ9" s="105"/>
      <c r="DGK9" s="105"/>
      <c r="DGL9" s="105"/>
      <c r="DGM9" s="105"/>
      <c r="DGN9" s="105"/>
      <c r="DGO9" s="105"/>
      <c r="DGP9" s="105"/>
      <c r="DGQ9" s="105"/>
      <c r="DGR9" s="105"/>
      <c r="DGS9" s="105"/>
      <c r="DGT9" s="105"/>
      <c r="DGU9" s="105"/>
      <c r="DGV9" s="105"/>
      <c r="DGW9" s="105"/>
      <c r="DGX9" s="105"/>
      <c r="DGY9" s="105"/>
      <c r="DGZ9" s="105"/>
      <c r="DHA9" s="105"/>
      <c r="DHB9" s="105"/>
      <c r="DHC9" s="105"/>
      <c r="DHD9" s="105"/>
      <c r="DHE9" s="105"/>
      <c r="DHF9" s="105"/>
      <c r="DHG9" s="105"/>
      <c r="DHH9" s="105"/>
      <c r="DHI9" s="105"/>
      <c r="DHJ9" s="105"/>
      <c r="DHK9" s="105"/>
      <c r="DHL9" s="105"/>
      <c r="DHM9" s="105"/>
      <c r="DHN9" s="105"/>
      <c r="DHO9" s="105"/>
      <c r="DHP9" s="105"/>
      <c r="DHQ9" s="105"/>
      <c r="DHR9" s="105"/>
      <c r="DHS9" s="105"/>
      <c r="DHT9" s="105"/>
      <c r="DHU9" s="105"/>
      <c r="DHV9" s="105"/>
      <c r="DHW9" s="105"/>
      <c r="DHX9" s="105"/>
      <c r="DHY9" s="105"/>
      <c r="DHZ9" s="105"/>
      <c r="DIA9" s="105"/>
      <c r="DIB9" s="105"/>
      <c r="DIC9" s="105"/>
      <c r="DID9" s="105"/>
      <c r="DIE9" s="105"/>
      <c r="DIF9" s="105"/>
      <c r="DIG9" s="105"/>
      <c r="DIH9" s="105"/>
      <c r="DII9" s="105"/>
      <c r="DIJ9" s="105"/>
      <c r="DIK9" s="105"/>
      <c r="DIL9" s="105"/>
      <c r="DIM9" s="105"/>
      <c r="DIN9" s="105"/>
      <c r="DIO9" s="105"/>
      <c r="DIP9" s="105"/>
      <c r="DIQ9" s="105"/>
      <c r="DIR9" s="105"/>
      <c r="DIS9" s="105"/>
      <c r="DIT9" s="105"/>
      <c r="DIU9" s="105"/>
      <c r="DIV9" s="105"/>
      <c r="DIW9" s="105"/>
      <c r="DIX9" s="105"/>
      <c r="DIY9" s="105"/>
      <c r="DIZ9" s="105"/>
      <c r="DJA9" s="105"/>
      <c r="DJB9" s="105"/>
      <c r="DJC9" s="105"/>
      <c r="DJD9" s="105"/>
      <c r="DJE9" s="105"/>
      <c r="DJF9" s="105"/>
      <c r="DJG9" s="105"/>
      <c r="DJH9" s="105"/>
      <c r="DJI9" s="105"/>
      <c r="DJJ9" s="105"/>
      <c r="DJK9" s="105"/>
      <c r="DJL9" s="105"/>
      <c r="DJM9" s="105"/>
      <c r="DJN9" s="105"/>
      <c r="DJO9" s="105"/>
      <c r="DJP9" s="105"/>
      <c r="DJQ9" s="105"/>
      <c r="DJR9" s="105"/>
      <c r="DJS9" s="105"/>
      <c r="DJT9" s="105"/>
      <c r="DJU9" s="105"/>
      <c r="DJV9" s="105"/>
      <c r="DJW9" s="105"/>
      <c r="DJX9" s="105"/>
      <c r="DJY9" s="105"/>
      <c r="DJZ9" s="105"/>
      <c r="DKA9" s="105"/>
      <c r="DKB9" s="105"/>
      <c r="DKC9" s="105"/>
      <c r="DKD9" s="105"/>
      <c r="DKE9" s="105"/>
      <c r="DKF9" s="105"/>
      <c r="DKG9" s="105"/>
      <c r="DKH9" s="105"/>
      <c r="DKI9" s="105"/>
      <c r="DKJ9" s="105"/>
      <c r="DKK9" s="105"/>
      <c r="DKL9" s="105"/>
      <c r="DKM9" s="105"/>
      <c r="DKN9" s="105"/>
      <c r="DKO9" s="105"/>
      <c r="DKP9" s="105"/>
      <c r="DKQ9" s="105"/>
      <c r="DKR9" s="105"/>
      <c r="DKS9" s="105"/>
      <c r="DKT9" s="105"/>
      <c r="DKU9" s="105"/>
      <c r="DKV9" s="105"/>
      <c r="DKW9" s="105"/>
      <c r="DKX9" s="105"/>
      <c r="DKY9" s="105"/>
      <c r="DKZ9" s="105"/>
      <c r="DLA9" s="105"/>
      <c r="DLB9" s="105"/>
      <c r="DLC9" s="105"/>
      <c r="DLD9" s="105"/>
      <c r="DLE9" s="105"/>
      <c r="DLF9" s="105"/>
      <c r="DLG9" s="105"/>
      <c r="DLH9" s="105"/>
      <c r="DLI9" s="105"/>
      <c r="DLJ9" s="105"/>
      <c r="DLK9" s="105"/>
      <c r="DLL9" s="105"/>
      <c r="DLM9" s="105"/>
      <c r="DLN9" s="105"/>
      <c r="DLO9" s="105"/>
      <c r="DLP9" s="105"/>
      <c r="DLQ9" s="105"/>
      <c r="DLR9" s="105"/>
      <c r="DLS9" s="105"/>
      <c r="DLT9" s="105"/>
      <c r="DLU9" s="105"/>
      <c r="DLV9" s="105"/>
      <c r="DLW9" s="105"/>
      <c r="DLX9" s="105"/>
      <c r="DLY9" s="105"/>
      <c r="DLZ9" s="105"/>
      <c r="DMA9" s="105"/>
      <c r="DMB9" s="105"/>
      <c r="DMC9" s="105"/>
      <c r="DMD9" s="105"/>
      <c r="DME9" s="105"/>
      <c r="DMF9" s="105"/>
      <c r="DMG9" s="105"/>
      <c r="DMH9" s="105"/>
      <c r="DMI9" s="105"/>
      <c r="DMJ9" s="105"/>
      <c r="DMK9" s="105"/>
      <c r="DML9" s="105"/>
      <c r="DMM9" s="105"/>
      <c r="DMN9" s="105"/>
      <c r="DMO9" s="105"/>
      <c r="DMP9" s="105"/>
      <c r="DMQ9" s="105"/>
      <c r="DMR9" s="105"/>
      <c r="DMS9" s="105"/>
      <c r="DMT9" s="105"/>
      <c r="DMU9" s="105"/>
      <c r="DMV9" s="105"/>
      <c r="DMW9" s="105"/>
      <c r="DMX9" s="105"/>
      <c r="DMY9" s="105"/>
      <c r="DMZ9" s="105"/>
      <c r="DNA9" s="105"/>
      <c r="DNB9" s="105"/>
      <c r="DNC9" s="105"/>
      <c r="DND9" s="105"/>
      <c r="DNE9" s="105"/>
      <c r="DNF9" s="105"/>
      <c r="DNG9" s="105"/>
      <c r="DNH9" s="105"/>
      <c r="DNI9" s="105"/>
      <c r="DNJ9" s="105"/>
      <c r="DNK9" s="105"/>
      <c r="DNL9" s="105"/>
      <c r="DNM9" s="105"/>
      <c r="DNN9" s="105"/>
      <c r="DNO9" s="105"/>
      <c r="DNP9" s="105"/>
      <c r="DNQ9" s="105"/>
      <c r="DNR9" s="105"/>
      <c r="DNS9" s="105"/>
      <c r="DNT9" s="105"/>
      <c r="DNU9" s="105"/>
      <c r="DNV9" s="105"/>
      <c r="DNW9" s="105"/>
      <c r="DNX9" s="105"/>
      <c r="DNY9" s="105"/>
      <c r="DNZ9" s="105"/>
      <c r="DOA9" s="105"/>
      <c r="DOB9" s="105"/>
      <c r="DOC9" s="105"/>
      <c r="DOD9" s="105"/>
      <c r="DOE9" s="105"/>
      <c r="DOF9" s="105"/>
      <c r="DOG9" s="105"/>
      <c r="DOH9" s="105"/>
      <c r="DOI9" s="105"/>
      <c r="DOJ9" s="105"/>
      <c r="DOK9" s="105"/>
      <c r="DOL9" s="105"/>
      <c r="DOM9" s="105"/>
      <c r="DON9" s="105"/>
      <c r="DOO9" s="105"/>
      <c r="DOP9" s="105"/>
      <c r="DOQ9" s="105"/>
      <c r="DOR9" s="105"/>
      <c r="DOS9" s="105"/>
      <c r="DOT9" s="105"/>
      <c r="DOU9" s="105"/>
      <c r="DOV9" s="105"/>
      <c r="DOW9" s="105"/>
      <c r="DOX9" s="105"/>
      <c r="DOY9" s="105"/>
      <c r="DOZ9" s="105"/>
      <c r="DPA9" s="105"/>
      <c r="DPB9" s="105"/>
      <c r="DPC9" s="105"/>
      <c r="DPD9" s="105"/>
      <c r="DPE9" s="105"/>
      <c r="DPF9" s="105"/>
      <c r="DPG9" s="105"/>
      <c r="DPH9" s="105"/>
      <c r="DPI9" s="105"/>
      <c r="DPJ9" s="105"/>
      <c r="DPK9" s="105"/>
      <c r="DPL9" s="105"/>
      <c r="DPM9" s="105"/>
      <c r="DPN9" s="105"/>
      <c r="DPO9" s="105"/>
      <c r="DPP9" s="105"/>
      <c r="DPQ9" s="105"/>
      <c r="DPR9" s="105"/>
      <c r="DPS9" s="105"/>
      <c r="DPT9" s="105"/>
      <c r="DPU9" s="105"/>
      <c r="DPV9" s="105"/>
      <c r="DPW9" s="105"/>
      <c r="DPX9" s="105"/>
      <c r="DPY9" s="105"/>
      <c r="DPZ9" s="105"/>
      <c r="DQA9" s="105"/>
      <c r="DQB9" s="105"/>
      <c r="DQC9" s="105"/>
      <c r="DQD9" s="105"/>
      <c r="DQE9" s="105"/>
      <c r="DQF9" s="105"/>
      <c r="DQG9" s="105"/>
      <c r="DQH9" s="105"/>
      <c r="DQI9" s="105"/>
      <c r="DQJ9" s="105"/>
      <c r="DQK9" s="105"/>
      <c r="DQL9" s="105"/>
      <c r="DQM9" s="105"/>
      <c r="DQN9" s="105"/>
      <c r="DQO9" s="105"/>
      <c r="DQP9" s="105"/>
      <c r="DQQ9" s="105"/>
      <c r="DQR9" s="105"/>
      <c r="DQS9" s="105"/>
      <c r="DQT9" s="105"/>
      <c r="DQU9" s="105"/>
      <c r="DQV9" s="105"/>
      <c r="DQW9" s="105"/>
      <c r="DQX9" s="105"/>
      <c r="DQY9" s="105"/>
      <c r="DQZ9" s="105"/>
      <c r="DRA9" s="105"/>
      <c r="DRB9" s="105"/>
      <c r="DRC9" s="105"/>
      <c r="DRD9" s="105"/>
      <c r="DRE9" s="105"/>
      <c r="DRF9" s="105"/>
      <c r="DRG9" s="105"/>
      <c r="DRH9" s="105"/>
      <c r="DRI9" s="105"/>
      <c r="DRJ9" s="105"/>
      <c r="DRK9" s="105"/>
      <c r="DRL9" s="105"/>
      <c r="DRM9" s="105"/>
      <c r="DRN9" s="105"/>
      <c r="DRO9" s="105"/>
      <c r="DRP9" s="105"/>
      <c r="DRQ9" s="105"/>
      <c r="DRR9" s="105"/>
      <c r="DRS9" s="105"/>
      <c r="DRT9" s="105"/>
      <c r="DRU9" s="105"/>
      <c r="DRV9" s="105"/>
      <c r="DRW9" s="105"/>
      <c r="DRX9" s="105"/>
      <c r="DRY9" s="105"/>
      <c r="DRZ9" s="105"/>
      <c r="DSA9" s="105"/>
      <c r="DSB9" s="105"/>
      <c r="DSC9" s="105"/>
      <c r="DSD9" s="105"/>
      <c r="DSE9" s="105"/>
      <c r="DSF9" s="105"/>
      <c r="DSG9" s="105"/>
      <c r="DSH9" s="105"/>
      <c r="DSI9" s="105"/>
      <c r="DSJ9" s="105"/>
      <c r="DSK9" s="105"/>
      <c r="DSL9" s="105"/>
      <c r="DSM9" s="105"/>
      <c r="DSN9" s="105"/>
      <c r="DSO9" s="105"/>
      <c r="DSP9" s="105"/>
      <c r="DSQ9" s="105"/>
      <c r="DSR9" s="105"/>
      <c r="DSS9" s="105"/>
      <c r="DST9" s="105"/>
      <c r="DSU9" s="105"/>
      <c r="DSV9" s="105"/>
      <c r="DSW9" s="105"/>
      <c r="DSX9" s="105"/>
      <c r="DSY9" s="105"/>
      <c r="DSZ9" s="105"/>
      <c r="DTA9" s="105"/>
      <c r="DTB9" s="105"/>
      <c r="DTC9" s="105"/>
      <c r="DTD9" s="105"/>
      <c r="DTE9" s="105"/>
      <c r="DTF9" s="105"/>
      <c r="DTG9" s="105"/>
      <c r="DTH9" s="105"/>
      <c r="DTI9" s="105"/>
      <c r="DTJ9" s="105"/>
      <c r="DTK9" s="105"/>
      <c r="DTL9" s="105"/>
      <c r="DTM9" s="105"/>
      <c r="DTN9" s="105"/>
      <c r="DTO9" s="105"/>
      <c r="DTP9" s="105"/>
      <c r="DTQ9" s="105"/>
      <c r="DTR9" s="105"/>
      <c r="DTS9" s="105"/>
      <c r="DTT9" s="105"/>
      <c r="DTU9" s="105"/>
      <c r="DTV9" s="105"/>
      <c r="DTW9" s="105"/>
      <c r="DTX9" s="105"/>
      <c r="DTY9" s="105"/>
      <c r="DTZ9" s="105"/>
      <c r="DUA9" s="105"/>
      <c r="DUB9" s="105"/>
      <c r="DUC9" s="105"/>
      <c r="DUD9" s="105"/>
      <c r="DUE9" s="105"/>
      <c r="DUF9" s="105"/>
      <c r="DUG9" s="105"/>
      <c r="DUH9" s="105"/>
      <c r="DUI9" s="105"/>
      <c r="DUJ9" s="105"/>
      <c r="DUK9" s="105"/>
      <c r="DUL9" s="105"/>
      <c r="DUM9" s="105"/>
      <c r="DUN9" s="105"/>
      <c r="DUO9" s="105"/>
      <c r="DUP9" s="105"/>
      <c r="DUQ9" s="105"/>
      <c r="DUR9" s="105"/>
      <c r="DUS9" s="105"/>
      <c r="DUT9" s="105"/>
      <c r="DUU9" s="105"/>
      <c r="DUV9" s="105"/>
      <c r="DUW9" s="105"/>
      <c r="DUX9" s="105"/>
      <c r="DUY9" s="105"/>
      <c r="DUZ9" s="105"/>
      <c r="DVA9" s="105"/>
      <c r="DVB9" s="105"/>
      <c r="DVC9" s="105"/>
      <c r="DVD9" s="105"/>
      <c r="DVE9" s="105"/>
      <c r="DVF9" s="105"/>
      <c r="DVG9" s="105"/>
      <c r="DVH9" s="105"/>
      <c r="DVI9" s="105"/>
      <c r="DVJ9" s="105"/>
      <c r="DVK9" s="105"/>
      <c r="DVL9" s="105"/>
      <c r="DVM9" s="105"/>
      <c r="DVN9" s="105"/>
      <c r="DVO9" s="105"/>
      <c r="DVP9" s="105"/>
      <c r="DVQ9" s="105"/>
      <c r="DVR9" s="105"/>
      <c r="DVS9" s="105"/>
      <c r="DVT9" s="105"/>
      <c r="DVU9" s="105"/>
      <c r="DVV9" s="105"/>
      <c r="DVW9" s="105"/>
      <c r="DVX9" s="105"/>
      <c r="DVY9" s="105"/>
      <c r="DVZ9" s="105"/>
      <c r="DWA9" s="105"/>
      <c r="DWB9" s="105"/>
      <c r="DWC9" s="105"/>
      <c r="DWD9" s="105"/>
      <c r="DWE9" s="105"/>
      <c r="DWF9" s="105"/>
      <c r="DWG9" s="105"/>
      <c r="DWH9" s="105"/>
      <c r="DWI9" s="105"/>
      <c r="DWJ9" s="105"/>
      <c r="DWK9" s="105"/>
      <c r="DWL9" s="105"/>
      <c r="DWM9" s="105"/>
      <c r="DWN9" s="105"/>
      <c r="DWO9" s="105"/>
      <c r="DWP9" s="105"/>
      <c r="DWQ9" s="105"/>
      <c r="DWR9" s="105"/>
      <c r="DWS9" s="105"/>
      <c r="DWT9" s="105"/>
      <c r="DWU9" s="105"/>
      <c r="DWV9" s="105"/>
      <c r="DWW9" s="105"/>
      <c r="DWX9" s="105"/>
      <c r="DWY9" s="105"/>
      <c r="DWZ9" s="105"/>
      <c r="DXA9" s="105"/>
      <c r="DXB9" s="105"/>
      <c r="DXC9" s="105"/>
      <c r="DXD9" s="105"/>
      <c r="DXE9" s="105"/>
      <c r="DXF9" s="105"/>
      <c r="DXG9" s="105"/>
      <c r="DXH9" s="105"/>
      <c r="DXI9" s="105"/>
      <c r="DXJ9" s="105"/>
      <c r="DXK9" s="105"/>
      <c r="DXL9" s="105"/>
      <c r="DXM9" s="105"/>
      <c r="DXN9" s="105"/>
      <c r="DXO9" s="105"/>
      <c r="DXP9" s="105"/>
      <c r="DXQ9" s="105"/>
      <c r="DXR9" s="105"/>
      <c r="DXS9" s="105"/>
      <c r="DXT9" s="105"/>
      <c r="DXU9" s="105"/>
      <c r="DXV9" s="105"/>
      <c r="DXW9" s="105"/>
      <c r="DXX9" s="105"/>
      <c r="DXY9" s="105"/>
      <c r="DXZ9" s="105"/>
      <c r="DYA9" s="105"/>
      <c r="DYB9" s="105"/>
      <c r="DYC9" s="105"/>
      <c r="DYD9" s="105"/>
      <c r="DYE9" s="105"/>
      <c r="DYF9" s="105"/>
      <c r="DYG9" s="105"/>
      <c r="DYH9" s="105"/>
      <c r="DYI9" s="105"/>
      <c r="DYJ9" s="105"/>
      <c r="DYK9" s="105"/>
      <c r="DYL9" s="105"/>
      <c r="DYM9" s="105"/>
      <c r="DYN9" s="105"/>
      <c r="DYO9" s="105"/>
      <c r="DYP9" s="105"/>
      <c r="DYQ9" s="105"/>
      <c r="DYR9" s="105"/>
      <c r="DYS9" s="105"/>
      <c r="DYT9" s="105"/>
      <c r="DYU9" s="105"/>
      <c r="DYV9" s="105"/>
      <c r="DYW9" s="105"/>
      <c r="DYX9" s="105"/>
      <c r="DYY9" s="105"/>
      <c r="DYZ9" s="105"/>
      <c r="DZA9" s="105"/>
      <c r="DZB9" s="105"/>
      <c r="DZC9" s="105"/>
      <c r="DZD9" s="105"/>
      <c r="DZE9" s="105"/>
      <c r="DZF9" s="105"/>
      <c r="DZG9" s="105"/>
      <c r="DZH9" s="105"/>
      <c r="DZI9" s="105"/>
      <c r="DZJ9" s="105"/>
      <c r="DZK9" s="105"/>
      <c r="DZL9" s="105"/>
      <c r="DZM9" s="105"/>
      <c r="DZN9" s="105"/>
      <c r="DZO9" s="105"/>
      <c r="DZP9" s="105"/>
      <c r="DZQ9" s="105"/>
      <c r="DZR9" s="105"/>
      <c r="DZS9" s="105"/>
      <c r="DZT9" s="105"/>
      <c r="DZU9" s="105"/>
      <c r="DZV9" s="105"/>
      <c r="DZW9" s="105"/>
      <c r="DZX9" s="105"/>
      <c r="DZY9" s="105"/>
      <c r="DZZ9" s="105"/>
      <c r="EAA9" s="105"/>
      <c r="EAB9" s="105"/>
      <c r="EAC9" s="105"/>
      <c r="EAD9" s="105"/>
      <c r="EAE9" s="105"/>
      <c r="EAF9" s="105"/>
      <c r="EAG9" s="105"/>
      <c r="EAH9" s="105"/>
      <c r="EAI9" s="105"/>
      <c r="EAJ9" s="105"/>
      <c r="EAK9" s="105"/>
      <c r="EAL9" s="105"/>
      <c r="EAM9" s="105"/>
      <c r="EAN9" s="105"/>
      <c r="EAO9" s="105"/>
      <c r="EAP9" s="105"/>
      <c r="EAQ9" s="105"/>
      <c r="EAR9" s="105"/>
      <c r="EAS9" s="105"/>
      <c r="EAT9" s="105"/>
      <c r="EAU9" s="105"/>
      <c r="EAV9" s="105"/>
      <c r="EAW9" s="105"/>
      <c r="EAX9" s="105"/>
      <c r="EAY9" s="105"/>
      <c r="EAZ9" s="105"/>
      <c r="EBA9" s="105"/>
      <c r="EBB9" s="105"/>
      <c r="EBC9" s="105"/>
      <c r="EBD9" s="105"/>
      <c r="EBE9" s="105"/>
      <c r="EBF9" s="105"/>
      <c r="EBG9" s="105"/>
      <c r="EBH9" s="105"/>
      <c r="EBI9" s="105"/>
      <c r="EBJ9" s="105"/>
      <c r="EBK9" s="105"/>
      <c r="EBL9" s="105"/>
      <c r="EBM9" s="105"/>
      <c r="EBN9" s="105"/>
      <c r="EBO9" s="105"/>
      <c r="EBP9" s="105"/>
      <c r="EBQ9" s="105"/>
      <c r="EBR9" s="105"/>
      <c r="EBS9" s="105"/>
      <c r="EBT9" s="105"/>
      <c r="EBU9" s="105"/>
      <c r="EBV9" s="105"/>
      <c r="EBW9" s="105"/>
      <c r="EBX9" s="105"/>
      <c r="EBY9" s="105"/>
      <c r="EBZ9" s="105"/>
      <c r="ECA9" s="105"/>
      <c r="ECB9" s="105"/>
      <c r="ECC9" s="105"/>
      <c r="ECD9" s="105"/>
      <c r="ECE9" s="105"/>
      <c r="ECF9" s="105"/>
      <c r="ECG9" s="105"/>
      <c r="ECH9" s="105"/>
      <c r="ECI9" s="105"/>
      <c r="ECJ9" s="105"/>
      <c r="ECK9" s="105"/>
      <c r="ECL9" s="105"/>
      <c r="ECM9" s="105"/>
      <c r="ECN9" s="105"/>
      <c r="ECO9" s="105"/>
      <c r="ECP9" s="105"/>
      <c r="ECQ9" s="105"/>
      <c r="ECR9" s="105"/>
      <c r="ECS9" s="105"/>
      <c r="ECT9" s="105"/>
      <c r="ECU9" s="105"/>
      <c r="ECV9" s="105"/>
      <c r="ECW9" s="105"/>
      <c r="ECX9" s="105"/>
      <c r="ECY9" s="105"/>
      <c r="ECZ9" s="105"/>
      <c r="EDA9" s="105"/>
      <c r="EDB9" s="105"/>
      <c r="EDC9" s="105"/>
      <c r="EDD9" s="105"/>
      <c r="EDE9" s="105"/>
      <c r="EDF9" s="105"/>
      <c r="EDG9" s="105"/>
      <c r="EDH9" s="105"/>
      <c r="EDI9" s="105"/>
      <c r="EDJ9" s="105"/>
      <c r="EDK9" s="105"/>
      <c r="EDL9" s="105"/>
      <c r="EDM9" s="105"/>
      <c r="EDN9" s="105"/>
      <c r="EDO9" s="105"/>
      <c r="EDP9" s="105"/>
      <c r="EDQ9" s="105"/>
      <c r="EDR9" s="105"/>
      <c r="EDS9" s="105"/>
      <c r="EDT9" s="105"/>
      <c r="EDU9" s="105"/>
      <c r="EDV9" s="105"/>
      <c r="EDW9" s="105"/>
      <c r="EDX9" s="105"/>
      <c r="EDY9" s="105"/>
      <c r="EDZ9" s="105"/>
      <c r="EEA9" s="105"/>
      <c r="EEB9" s="105"/>
      <c r="EEC9" s="105"/>
      <c r="EED9" s="105"/>
      <c r="EEE9" s="105"/>
      <c r="EEF9" s="105"/>
      <c r="EEG9" s="105"/>
      <c r="EEH9" s="105"/>
      <c r="EEI9" s="105"/>
      <c r="EEJ9" s="105"/>
      <c r="EEK9" s="105"/>
      <c r="EEL9" s="105"/>
      <c r="EEM9" s="105"/>
      <c r="EEN9" s="105"/>
      <c r="EEO9" s="105"/>
      <c r="EEP9" s="105"/>
      <c r="EEQ9" s="105"/>
      <c r="EER9" s="105"/>
      <c r="EES9" s="105"/>
      <c r="EET9" s="105"/>
      <c r="EEU9" s="105"/>
      <c r="EEV9" s="105"/>
      <c r="EEW9" s="105"/>
      <c r="EEX9" s="105"/>
      <c r="EEY9" s="105"/>
      <c r="EEZ9" s="105"/>
      <c r="EFA9" s="105"/>
      <c r="EFB9" s="105"/>
      <c r="EFC9" s="105"/>
      <c r="EFD9" s="105"/>
      <c r="EFE9" s="105"/>
      <c r="EFF9" s="105"/>
      <c r="EFG9" s="105"/>
      <c r="EFH9" s="105"/>
      <c r="EFI9" s="105"/>
      <c r="EFJ9" s="105"/>
      <c r="EFK9" s="105"/>
      <c r="EFL9" s="105"/>
      <c r="EFM9" s="105"/>
      <c r="EFN9" s="105"/>
      <c r="EFO9" s="105"/>
      <c r="EFP9" s="105"/>
      <c r="EFQ9" s="105"/>
      <c r="EFR9" s="105"/>
      <c r="EFS9" s="105"/>
      <c r="EFT9" s="105"/>
      <c r="EFU9" s="105"/>
      <c r="EFV9" s="105"/>
      <c r="EFW9" s="105"/>
      <c r="EFX9" s="105"/>
      <c r="EFY9" s="105"/>
      <c r="EFZ9" s="105"/>
      <c r="EGA9" s="105"/>
      <c r="EGB9" s="105"/>
      <c r="EGC9" s="105"/>
      <c r="EGD9" s="105"/>
      <c r="EGE9" s="105"/>
      <c r="EGF9" s="105"/>
      <c r="EGG9" s="105"/>
      <c r="EGH9" s="105"/>
      <c r="EGI9" s="105"/>
      <c r="EGJ9" s="105"/>
      <c r="EGK9" s="105"/>
      <c r="EGL9" s="105"/>
      <c r="EGM9" s="105"/>
      <c r="EGN9" s="105"/>
      <c r="EGO9" s="105"/>
      <c r="EGP9" s="105"/>
      <c r="EGQ9" s="105"/>
      <c r="EGR9" s="105"/>
      <c r="EGS9" s="105"/>
      <c r="EGT9" s="105"/>
      <c r="EGU9" s="105"/>
      <c r="EGV9" s="105"/>
      <c r="EGW9" s="105"/>
      <c r="EGX9" s="105"/>
      <c r="EGY9" s="105"/>
      <c r="EGZ9" s="105"/>
      <c r="EHA9" s="105"/>
      <c r="EHB9" s="105"/>
      <c r="EHC9" s="105"/>
      <c r="EHD9" s="105"/>
      <c r="EHE9" s="105"/>
      <c r="EHF9" s="105"/>
      <c r="EHG9" s="105"/>
      <c r="EHH9" s="105"/>
      <c r="EHI9" s="105"/>
      <c r="EHJ9" s="105"/>
      <c r="EHK9" s="105"/>
      <c r="EHL9" s="105"/>
      <c r="EHM9" s="105"/>
      <c r="EHN9" s="105"/>
      <c r="EHO9" s="105"/>
      <c r="EHP9" s="105"/>
      <c r="EHQ9" s="105"/>
      <c r="EHR9" s="105"/>
      <c r="EHS9" s="105"/>
      <c r="EHT9" s="105"/>
      <c r="EHU9" s="105"/>
      <c r="EHV9" s="105"/>
      <c r="EHW9" s="105"/>
      <c r="EHX9" s="105"/>
      <c r="EHY9" s="105"/>
      <c r="EHZ9" s="105"/>
      <c r="EIA9" s="105"/>
      <c r="EIB9" s="105"/>
      <c r="EIC9" s="105"/>
      <c r="EID9" s="105"/>
      <c r="EIE9" s="105"/>
      <c r="EIF9" s="105"/>
      <c r="EIG9" s="105"/>
      <c r="EIH9" s="105"/>
      <c r="EII9" s="105"/>
      <c r="EIJ9" s="105"/>
      <c r="EIK9" s="105"/>
      <c r="EIL9" s="105"/>
      <c r="EIM9" s="105"/>
      <c r="EIN9" s="105"/>
      <c r="EIO9" s="105"/>
      <c r="EIP9" s="105"/>
      <c r="EIQ9" s="105"/>
      <c r="EIR9" s="105"/>
      <c r="EIS9" s="105"/>
      <c r="EIT9" s="105"/>
      <c r="EIU9" s="105"/>
      <c r="EIV9" s="105"/>
      <c r="EIW9" s="105"/>
      <c r="EIX9" s="105"/>
      <c r="EIY9" s="105"/>
      <c r="EIZ9" s="105"/>
      <c r="EJA9" s="105"/>
      <c r="EJB9" s="105"/>
      <c r="EJC9" s="105"/>
      <c r="EJD9" s="105"/>
      <c r="EJE9" s="105"/>
      <c r="EJF9" s="105"/>
      <c r="EJG9" s="105"/>
      <c r="EJH9" s="105"/>
      <c r="EJI9" s="105"/>
      <c r="EJJ9" s="105"/>
      <c r="EJK9" s="105"/>
      <c r="EJL9" s="105"/>
      <c r="EJM9" s="105"/>
      <c r="EJN9" s="105"/>
      <c r="EJO9" s="105"/>
      <c r="EJP9" s="105"/>
      <c r="EJQ9" s="105"/>
      <c r="EJR9" s="105"/>
      <c r="EJS9" s="105"/>
      <c r="EJT9" s="105"/>
      <c r="EJU9" s="105"/>
      <c r="EJV9" s="105"/>
      <c r="EJW9" s="105"/>
      <c r="EJX9" s="105"/>
      <c r="EJY9" s="105"/>
      <c r="EJZ9" s="105"/>
      <c r="EKA9" s="105"/>
      <c r="EKB9" s="105"/>
      <c r="EKC9" s="105"/>
      <c r="EKD9" s="105"/>
      <c r="EKE9" s="105"/>
      <c r="EKF9" s="105"/>
      <c r="EKG9" s="105"/>
      <c r="EKH9" s="105"/>
      <c r="EKI9" s="105"/>
      <c r="EKJ9" s="105"/>
      <c r="EKK9" s="105"/>
      <c r="EKL9" s="105"/>
      <c r="EKM9" s="105"/>
      <c r="EKN9" s="105"/>
      <c r="EKO9" s="105"/>
      <c r="EKP9" s="105"/>
      <c r="EKQ9" s="105"/>
      <c r="EKR9" s="105"/>
      <c r="EKS9" s="105"/>
      <c r="EKT9" s="105"/>
      <c r="EKU9" s="105"/>
      <c r="EKV9" s="105"/>
      <c r="EKW9" s="105"/>
      <c r="EKX9" s="105"/>
      <c r="EKY9" s="105"/>
      <c r="EKZ9" s="105"/>
      <c r="ELA9" s="105"/>
      <c r="ELB9" s="105"/>
      <c r="ELC9" s="105"/>
      <c r="ELD9" s="105"/>
      <c r="ELE9" s="105"/>
      <c r="ELF9" s="105"/>
      <c r="ELG9" s="105"/>
      <c r="ELH9" s="105"/>
      <c r="ELI9" s="105"/>
      <c r="ELJ9" s="105"/>
      <c r="ELK9" s="105"/>
      <c r="ELL9" s="105"/>
      <c r="ELM9" s="105"/>
      <c r="ELN9" s="105"/>
      <c r="ELO9" s="105"/>
      <c r="ELP9" s="105"/>
      <c r="ELQ9" s="105"/>
      <c r="ELR9" s="105"/>
      <c r="ELS9" s="105"/>
      <c r="ELT9" s="105"/>
      <c r="ELU9" s="105"/>
      <c r="ELV9" s="105"/>
      <c r="ELW9" s="105"/>
      <c r="ELX9" s="105"/>
      <c r="ELY9" s="105"/>
      <c r="ELZ9" s="105"/>
      <c r="EMA9" s="105"/>
      <c r="EMB9" s="105"/>
      <c r="EMC9" s="105"/>
      <c r="EMD9" s="105"/>
      <c r="EME9" s="105"/>
      <c r="EMF9" s="105"/>
      <c r="EMG9" s="105"/>
      <c r="EMH9" s="105"/>
      <c r="EMI9" s="105"/>
      <c r="EMJ9" s="105"/>
      <c r="EMK9" s="105"/>
      <c r="EML9" s="105"/>
      <c r="EMM9" s="105"/>
      <c r="EMN9" s="105"/>
      <c r="EMO9" s="105"/>
      <c r="EMP9" s="105"/>
      <c r="EMQ9" s="105"/>
      <c r="EMR9" s="105"/>
      <c r="EMS9" s="105"/>
      <c r="EMT9" s="105"/>
      <c r="EMU9" s="105"/>
      <c r="EMV9" s="105"/>
      <c r="EMW9" s="105"/>
      <c r="EMX9" s="105"/>
      <c r="EMY9" s="105"/>
      <c r="EMZ9" s="105"/>
      <c r="ENA9" s="105"/>
      <c r="ENB9" s="105"/>
      <c r="ENC9" s="105"/>
      <c r="END9" s="105"/>
      <c r="ENE9" s="105"/>
      <c r="ENF9" s="105"/>
      <c r="ENG9" s="105"/>
      <c r="ENH9" s="105"/>
      <c r="ENI9" s="105"/>
      <c r="ENJ9" s="105"/>
      <c r="ENK9" s="105"/>
      <c r="ENL9" s="105"/>
      <c r="ENM9" s="105"/>
      <c r="ENN9" s="105"/>
      <c r="ENO9" s="105"/>
      <c r="ENP9" s="105"/>
      <c r="ENQ9" s="105"/>
      <c r="ENR9" s="105"/>
      <c r="ENS9" s="105"/>
      <c r="ENT9" s="105"/>
      <c r="ENU9" s="105"/>
      <c r="ENV9" s="105"/>
      <c r="ENW9" s="105"/>
      <c r="ENX9" s="105"/>
      <c r="ENY9" s="105"/>
      <c r="ENZ9" s="105"/>
      <c r="EOA9" s="105"/>
      <c r="EOB9" s="105"/>
      <c r="EOC9" s="105"/>
      <c r="EOD9" s="105"/>
      <c r="EOE9" s="105"/>
      <c r="EOF9" s="105"/>
      <c r="EOG9" s="105"/>
      <c r="EOH9" s="105"/>
      <c r="EOI9" s="105"/>
      <c r="EOJ9" s="105"/>
      <c r="EOK9" s="105"/>
      <c r="EOL9" s="105"/>
      <c r="EOM9" s="105"/>
      <c r="EON9" s="105"/>
      <c r="EOO9" s="105"/>
      <c r="EOP9" s="105"/>
      <c r="EOQ9" s="105"/>
      <c r="EOR9" s="105"/>
      <c r="EOS9" s="105"/>
      <c r="EOT9" s="105"/>
      <c r="EOU9" s="105"/>
      <c r="EOV9" s="105"/>
      <c r="EOW9" s="105"/>
      <c r="EOX9" s="105"/>
      <c r="EOY9" s="105"/>
      <c r="EOZ9" s="105"/>
      <c r="EPA9" s="105"/>
      <c r="EPB9" s="105"/>
      <c r="EPC9" s="105"/>
      <c r="EPD9" s="105"/>
      <c r="EPE9" s="105"/>
      <c r="EPF9" s="105"/>
      <c r="EPG9" s="105"/>
      <c r="EPH9" s="105"/>
      <c r="EPI9" s="105"/>
      <c r="EPJ9" s="105"/>
      <c r="EPK9" s="105"/>
      <c r="EPL9" s="105"/>
      <c r="EPM9" s="105"/>
      <c r="EPN9" s="105"/>
      <c r="EPO9" s="105"/>
      <c r="EPP9" s="105"/>
      <c r="EPQ9" s="105"/>
      <c r="EPR9" s="105"/>
      <c r="EPS9" s="105"/>
      <c r="EPT9" s="105"/>
      <c r="EPU9" s="105"/>
      <c r="EPV9" s="105"/>
      <c r="EPW9" s="105"/>
      <c r="EPX9" s="105"/>
      <c r="EPY9" s="105"/>
      <c r="EPZ9" s="105"/>
      <c r="EQA9" s="105"/>
      <c r="EQB9" s="105"/>
      <c r="EQC9" s="105"/>
      <c r="EQD9" s="105"/>
      <c r="EQE9" s="105"/>
      <c r="EQF9" s="105"/>
      <c r="EQG9" s="105"/>
      <c r="EQH9" s="105"/>
      <c r="EQI9" s="105"/>
      <c r="EQJ9" s="105"/>
      <c r="EQK9" s="105"/>
      <c r="EQL9" s="105"/>
      <c r="EQM9" s="105"/>
      <c r="EQN9" s="105"/>
      <c r="EQO9" s="105"/>
      <c r="EQP9" s="105"/>
      <c r="EQQ9" s="105"/>
      <c r="EQR9" s="105"/>
      <c r="EQS9" s="105"/>
      <c r="EQT9" s="105"/>
      <c r="EQU9" s="105"/>
      <c r="EQV9" s="105"/>
      <c r="EQW9" s="105"/>
      <c r="EQX9" s="105"/>
      <c r="EQY9" s="105"/>
      <c r="EQZ9" s="105"/>
      <c r="ERA9" s="105"/>
      <c r="ERB9" s="105"/>
      <c r="ERC9" s="105"/>
      <c r="ERD9" s="105"/>
      <c r="ERE9" s="105"/>
      <c r="ERF9" s="105"/>
      <c r="ERG9" s="105"/>
      <c r="ERH9" s="105"/>
      <c r="ERI9" s="105"/>
      <c r="ERJ9" s="105"/>
      <c r="ERK9" s="105"/>
      <c r="ERL9" s="105"/>
      <c r="ERM9" s="105"/>
      <c r="ERN9" s="105"/>
      <c r="ERO9" s="105"/>
      <c r="ERP9" s="105"/>
      <c r="ERQ9" s="105"/>
      <c r="ERR9" s="105"/>
      <c r="ERS9" s="105"/>
      <c r="ERT9" s="105"/>
      <c r="ERU9" s="105"/>
      <c r="ERV9" s="105"/>
      <c r="ERW9" s="105"/>
      <c r="ERX9" s="105"/>
      <c r="ERY9" s="105"/>
      <c r="ERZ9" s="105"/>
      <c r="ESA9" s="105"/>
      <c r="ESB9" s="105"/>
      <c r="ESC9" s="105"/>
      <c r="ESD9" s="105"/>
      <c r="ESE9" s="105"/>
      <c r="ESF9" s="105"/>
      <c r="ESG9" s="105"/>
      <c r="ESH9" s="105"/>
      <c r="ESI9" s="105"/>
      <c r="ESJ9" s="105"/>
      <c r="ESK9" s="105"/>
      <c r="ESL9" s="105"/>
      <c r="ESM9" s="105"/>
      <c r="ESN9" s="105"/>
      <c r="ESO9" s="105"/>
      <c r="ESP9" s="105"/>
      <c r="ESQ9" s="105"/>
      <c r="ESR9" s="105"/>
      <c r="ESS9" s="105"/>
      <c r="EST9" s="105"/>
      <c r="ESU9" s="105"/>
      <c r="ESV9" s="105"/>
      <c r="ESW9" s="105"/>
      <c r="ESX9" s="105"/>
      <c r="ESY9" s="105"/>
      <c r="ESZ9" s="105"/>
      <c r="ETA9" s="105"/>
      <c r="ETB9" s="105"/>
      <c r="ETC9" s="105"/>
      <c r="ETD9" s="105"/>
      <c r="ETE9" s="105"/>
      <c r="ETF9" s="105"/>
      <c r="ETG9" s="105"/>
      <c r="ETH9" s="105"/>
      <c r="ETI9" s="105"/>
      <c r="ETJ9" s="105"/>
      <c r="ETK9" s="105"/>
      <c r="ETL9" s="105"/>
      <c r="ETM9" s="105"/>
      <c r="ETN9" s="105"/>
      <c r="ETO9" s="105"/>
      <c r="ETP9" s="105"/>
      <c r="ETQ9" s="105"/>
      <c r="ETR9" s="105"/>
      <c r="ETS9" s="105"/>
      <c r="ETT9" s="105"/>
      <c r="ETU9" s="105"/>
      <c r="ETV9" s="105"/>
      <c r="ETW9" s="105"/>
      <c r="ETX9" s="105"/>
      <c r="ETY9" s="105"/>
      <c r="ETZ9" s="105"/>
      <c r="EUA9" s="105"/>
      <c r="EUB9" s="105"/>
      <c r="EUC9" s="105"/>
      <c r="EUD9" s="105"/>
      <c r="EUE9" s="105"/>
      <c r="EUF9" s="105"/>
      <c r="EUG9" s="105"/>
      <c r="EUH9" s="105"/>
      <c r="EUI9" s="105"/>
      <c r="EUJ9" s="105"/>
      <c r="EUK9" s="105"/>
      <c r="EUL9" s="105"/>
      <c r="EUM9" s="105"/>
      <c r="EUN9" s="105"/>
      <c r="EUO9" s="105"/>
      <c r="EUP9" s="105"/>
      <c r="EUQ9" s="105"/>
      <c r="EUR9" s="105"/>
      <c r="EUS9" s="105"/>
      <c r="EUT9" s="105"/>
      <c r="EUU9" s="105"/>
      <c r="EUV9" s="105"/>
      <c r="EUW9" s="105"/>
      <c r="EUX9" s="105"/>
      <c r="EUY9" s="105"/>
      <c r="EUZ9" s="105"/>
      <c r="EVA9" s="105"/>
      <c r="EVB9" s="105"/>
      <c r="EVC9" s="105"/>
      <c r="EVD9" s="105"/>
      <c r="EVE9" s="105"/>
      <c r="EVF9" s="105"/>
      <c r="EVG9" s="105"/>
      <c r="EVH9" s="105"/>
      <c r="EVI9" s="105"/>
      <c r="EVJ9" s="105"/>
      <c r="EVK9" s="105"/>
      <c r="EVL9" s="105"/>
      <c r="EVM9" s="105"/>
      <c r="EVN9" s="105"/>
      <c r="EVO9" s="105"/>
      <c r="EVP9" s="105"/>
      <c r="EVQ9" s="105"/>
      <c r="EVR9" s="105"/>
      <c r="EVS9" s="105"/>
      <c r="EVT9" s="105"/>
      <c r="EVU9" s="105"/>
      <c r="EVV9" s="105"/>
      <c r="EVW9" s="105"/>
      <c r="EVX9" s="105"/>
      <c r="EVY9" s="105"/>
      <c r="EVZ9" s="105"/>
      <c r="EWA9" s="105"/>
      <c r="EWB9" s="105"/>
      <c r="EWC9" s="105"/>
      <c r="EWD9" s="105"/>
      <c r="EWE9" s="105"/>
      <c r="EWF9" s="105"/>
      <c r="EWG9" s="105"/>
      <c r="EWH9" s="105"/>
      <c r="EWI9" s="105"/>
      <c r="EWJ9" s="105"/>
      <c r="EWK9" s="105"/>
      <c r="EWL9" s="105"/>
      <c r="EWM9" s="105"/>
      <c r="EWN9" s="105"/>
      <c r="EWO9" s="105"/>
      <c r="EWP9" s="105"/>
      <c r="EWQ9" s="105"/>
      <c r="EWR9" s="105"/>
      <c r="EWS9" s="105"/>
      <c r="EWT9" s="105"/>
      <c r="EWU9" s="105"/>
      <c r="EWV9" s="105"/>
      <c r="EWW9" s="105"/>
      <c r="EWX9" s="105"/>
      <c r="EWY9" s="105"/>
      <c r="EWZ9" s="105"/>
      <c r="EXA9" s="105"/>
      <c r="EXB9" s="105"/>
      <c r="EXC9" s="105"/>
      <c r="EXD9" s="105"/>
      <c r="EXE9" s="105"/>
      <c r="EXF9" s="105"/>
      <c r="EXG9" s="105"/>
      <c r="EXH9" s="105"/>
      <c r="EXI9" s="105"/>
      <c r="EXJ9" s="105"/>
      <c r="EXK9" s="105"/>
      <c r="EXL9" s="105"/>
      <c r="EXM9" s="105"/>
      <c r="EXN9" s="105"/>
      <c r="EXO9" s="105"/>
      <c r="EXP9" s="105"/>
      <c r="EXQ9" s="105"/>
      <c r="EXR9" s="105"/>
      <c r="EXS9" s="105"/>
      <c r="EXT9" s="105"/>
      <c r="EXU9" s="105"/>
      <c r="EXV9" s="105"/>
      <c r="EXW9" s="105"/>
      <c r="EXX9" s="105"/>
      <c r="EXY9" s="105"/>
      <c r="EXZ9" s="105"/>
      <c r="EYA9" s="105"/>
      <c r="EYB9" s="105"/>
      <c r="EYC9" s="105"/>
      <c r="EYD9" s="105"/>
      <c r="EYE9" s="105"/>
      <c r="EYF9" s="105"/>
      <c r="EYG9" s="105"/>
      <c r="EYH9" s="105"/>
      <c r="EYI9" s="105"/>
      <c r="EYJ9" s="105"/>
      <c r="EYK9" s="105"/>
      <c r="EYL9" s="105"/>
      <c r="EYM9" s="105"/>
      <c r="EYN9" s="105"/>
      <c r="EYO9" s="105"/>
      <c r="EYP9" s="105"/>
      <c r="EYQ9" s="105"/>
      <c r="EYR9" s="105"/>
      <c r="EYS9" s="105"/>
      <c r="EYT9" s="105"/>
      <c r="EYU9" s="105"/>
      <c r="EYV9" s="105"/>
      <c r="EYW9" s="105"/>
      <c r="EYX9" s="105"/>
      <c r="EYY9" s="105"/>
      <c r="EYZ9" s="105"/>
      <c r="EZA9" s="105"/>
      <c r="EZB9" s="105"/>
      <c r="EZC9" s="105"/>
      <c r="EZD9" s="105"/>
      <c r="EZE9" s="105"/>
      <c r="EZF9" s="105"/>
      <c r="EZG9" s="105"/>
      <c r="EZH9" s="105"/>
      <c r="EZI9" s="105"/>
      <c r="EZJ9" s="105"/>
      <c r="EZK9" s="105"/>
      <c r="EZL9" s="105"/>
      <c r="EZM9" s="105"/>
      <c r="EZN9" s="105"/>
      <c r="EZO9" s="105"/>
      <c r="EZP9" s="105"/>
      <c r="EZQ9" s="105"/>
      <c r="EZR9" s="105"/>
      <c r="EZS9" s="105"/>
      <c r="EZT9" s="105"/>
      <c r="EZU9" s="105"/>
      <c r="EZV9" s="105"/>
      <c r="EZW9" s="105"/>
      <c r="EZX9" s="105"/>
      <c r="EZY9" s="105"/>
      <c r="EZZ9" s="105"/>
      <c r="FAA9" s="105"/>
      <c r="FAB9" s="105"/>
      <c r="FAC9" s="105"/>
      <c r="FAD9" s="105"/>
      <c r="FAE9" s="105"/>
      <c r="FAF9" s="105"/>
      <c r="FAG9" s="105"/>
      <c r="FAH9" s="105"/>
      <c r="FAI9" s="105"/>
      <c r="FAJ9" s="105"/>
      <c r="FAK9" s="105"/>
      <c r="FAL9" s="105"/>
      <c r="FAM9" s="105"/>
      <c r="FAN9" s="105"/>
      <c r="FAO9" s="105"/>
      <c r="FAP9" s="105"/>
      <c r="FAQ9" s="105"/>
      <c r="FAR9" s="105"/>
      <c r="FAS9" s="105"/>
      <c r="FAT9" s="105"/>
      <c r="FAU9" s="105"/>
      <c r="FAV9" s="105"/>
      <c r="FAW9" s="105"/>
      <c r="FAX9" s="105"/>
      <c r="FAY9" s="105"/>
      <c r="FAZ9" s="105"/>
      <c r="FBA9" s="105"/>
      <c r="FBB9" s="105"/>
      <c r="FBC9" s="105"/>
      <c r="FBD9" s="105"/>
      <c r="FBE9" s="105"/>
      <c r="FBF9" s="105"/>
      <c r="FBG9" s="105"/>
      <c r="FBH9" s="105"/>
      <c r="FBI9" s="105"/>
      <c r="FBJ9" s="105"/>
      <c r="FBK9" s="105"/>
      <c r="FBL9" s="105"/>
      <c r="FBM9" s="105"/>
      <c r="FBN9" s="105"/>
      <c r="FBO9" s="105"/>
      <c r="FBP9" s="105"/>
      <c r="FBQ9" s="105"/>
      <c r="FBR9" s="105"/>
      <c r="FBS9" s="105"/>
      <c r="FBT9" s="105"/>
      <c r="FBU9" s="105"/>
      <c r="FBV9" s="105"/>
      <c r="FBW9" s="105"/>
      <c r="FBX9" s="105"/>
      <c r="FBY9" s="105"/>
      <c r="FBZ9" s="105"/>
      <c r="FCA9" s="105"/>
      <c r="FCB9" s="105"/>
      <c r="FCC9" s="105"/>
      <c r="FCD9" s="105"/>
      <c r="FCE9" s="105"/>
      <c r="FCF9" s="105"/>
      <c r="FCG9" s="105"/>
      <c r="FCH9" s="105"/>
      <c r="FCI9" s="105"/>
      <c r="FCJ9" s="105"/>
      <c r="FCK9" s="105"/>
      <c r="FCL9" s="105"/>
      <c r="FCM9" s="105"/>
      <c r="FCN9" s="105"/>
      <c r="FCO9" s="105"/>
      <c r="FCP9" s="105"/>
      <c r="FCQ9" s="105"/>
      <c r="FCR9" s="105"/>
      <c r="FCS9" s="105"/>
      <c r="FCT9" s="105"/>
      <c r="FCU9" s="105"/>
      <c r="FCV9" s="105"/>
      <c r="FCW9" s="105"/>
      <c r="FCX9" s="105"/>
      <c r="FCY9" s="105"/>
      <c r="FCZ9" s="105"/>
      <c r="FDA9" s="105"/>
      <c r="FDB9" s="105"/>
      <c r="FDC9" s="105"/>
      <c r="FDD9" s="105"/>
      <c r="FDE9" s="105"/>
      <c r="FDF9" s="105"/>
      <c r="FDG9" s="105"/>
      <c r="FDH9" s="105"/>
      <c r="FDI9" s="105"/>
      <c r="FDJ9" s="105"/>
      <c r="FDK9" s="105"/>
      <c r="FDL9" s="105"/>
      <c r="FDM9" s="105"/>
      <c r="FDN9" s="105"/>
      <c r="FDO9" s="105"/>
      <c r="FDP9" s="105"/>
      <c r="FDQ9" s="105"/>
      <c r="FDR9" s="105"/>
      <c r="FDS9" s="105"/>
      <c r="FDT9" s="105"/>
      <c r="FDU9" s="105"/>
      <c r="FDV9" s="105"/>
      <c r="FDW9" s="105"/>
      <c r="FDX9" s="105"/>
      <c r="FDY9" s="105"/>
      <c r="FDZ9" s="105"/>
      <c r="FEA9" s="105"/>
      <c r="FEB9" s="105"/>
      <c r="FEC9" s="105"/>
      <c r="FED9" s="105"/>
      <c r="FEE9" s="105"/>
      <c r="FEF9" s="105"/>
      <c r="FEG9" s="105"/>
      <c r="FEH9" s="105"/>
      <c r="FEI9" s="105"/>
      <c r="FEJ9" s="105"/>
      <c r="FEK9" s="105"/>
      <c r="FEL9" s="105"/>
      <c r="FEM9" s="105"/>
      <c r="FEN9" s="105"/>
      <c r="FEO9" s="105"/>
      <c r="FEP9" s="105"/>
      <c r="FEQ9" s="105"/>
      <c r="FER9" s="105"/>
      <c r="FES9" s="105"/>
      <c r="FET9" s="105"/>
      <c r="FEU9" s="105"/>
      <c r="FEV9" s="105"/>
      <c r="FEW9" s="105"/>
      <c r="FEX9" s="105"/>
      <c r="FEY9" s="105"/>
      <c r="FEZ9" s="105"/>
      <c r="FFA9" s="105"/>
      <c r="FFB9" s="105"/>
      <c r="FFC9" s="105"/>
      <c r="FFD9" s="105"/>
      <c r="FFE9" s="105"/>
      <c r="FFF9" s="105"/>
      <c r="FFG9" s="105"/>
      <c r="FFH9" s="105"/>
      <c r="FFI9" s="105"/>
      <c r="FFJ9" s="105"/>
      <c r="FFK9" s="105"/>
      <c r="FFL9" s="105"/>
      <c r="FFM9" s="105"/>
      <c r="FFN9" s="105"/>
      <c r="FFO9" s="105"/>
      <c r="FFP9" s="105"/>
      <c r="FFQ9" s="105"/>
      <c r="FFR9" s="105"/>
      <c r="FFS9" s="105"/>
      <c r="FFT9" s="105"/>
      <c r="FFU9" s="105"/>
      <c r="FFV9" s="105"/>
      <c r="FFW9" s="105"/>
      <c r="FFX9" s="105"/>
      <c r="FFY9" s="105"/>
      <c r="FFZ9" s="105"/>
      <c r="FGA9" s="105"/>
      <c r="FGB9" s="105"/>
      <c r="FGC9" s="105"/>
      <c r="FGD9" s="105"/>
      <c r="FGE9" s="105"/>
      <c r="FGF9" s="105"/>
      <c r="FGG9" s="105"/>
      <c r="FGH9" s="105"/>
      <c r="FGI9" s="105"/>
      <c r="FGJ9" s="105"/>
      <c r="FGK9" s="105"/>
      <c r="FGL9" s="105"/>
      <c r="FGM9" s="105"/>
      <c r="FGN9" s="105"/>
      <c r="FGO9" s="105"/>
      <c r="FGP9" s="105"/>
      <c r="FGQ9" s="105"/>
      <c r="FGR9" s="105"/>
      <c r="FGS9" s="105"/>
      <c r="FGT9" s="105"/>
      <c r="FGU9" s="105"/>
      <c r="FGV9" s="105"/>
      <c r="FGW9" s="105"/>
      <c r="FGX9" s="105"/>
      <c r="FGY9" s="105"/>
      <c r="FGZ9" s="105"/>
      <c r="FHA9" s="105"/>
      <c r="FHB9" s="105"/>
      <c r="FHC9" s="105"/>
      <c r="FHD9" s="105"/>
      <c r="FHE9" s="105"/>
      <c r="FHF9" s="105"/>
      <c r="FHG9" s="105"/>
      <c r="FHH9" s="105"/>
      <c r="FHI9" s="105"/>
      <c r="FHJ9" s="105"/>
      <c r="FHK9" s="105"/>
      <c r="FHL9" s="105"/>
      <c r="FHM9" s="105"/>
      <c r="FHN9" s="105"/>
      <c r="FHO9" s="105"/>
      <c r="FHP9" s="105"/>
      <c r="FHQ9" s="105"/>
      <c r="FHR9" s="105"/>
      <c r="FHS9" s="105"/>
      <c r="FHT9" s="105"/>
      <c r="FHU9" s="105"/>
      <c r="FHV9" s="105"/>
      <c r="FHW9" s="105"/>
      <c r="FHX9" s="105"/>
      <c r="FHY9" s="105"/>
      <c r="FHZ9" s="105"/>
      <c r="FIA9" s="105"/>
      <c r="FIB9" s="105"/>
      <c r="FIC9" s="105"/>
      <c r="FID9" s="105"/>
      <c r="FIE9" s="105"/>
      <c r="FIF9" s="105"/>
      <c r="FIG9" s="105"/>
      <c r="FIH9" s="105"/>
      <c r="FII9" s="105"/>
      <c r="FIJ9" s="105"/>
      <c r="FIK9" s="105"/>
      <c r="FIL9" s="105"/>
      <c r="FIM9" s="105"/>
      <c r="FIN9" s="105"/>
      <c r="FIO9" s="105"/>
      <c r="FIP9" s="105"/>
      <c r="FIQ9" s="105"/>
      <c r="FIR9" s="105"/>
      <c r="FIS9" s="105"/>
      <c r="FIT9" s="105"/>
      <c r="FIU9" s="105"/>
      <c r="FIV9" s="105"/>
      <c r="FIW9" s="105"/>
      <c r="FIX9" s="105"/>
      <c r="FIY9" s="105"/>
      <c r="FIZ9" s="105"/>
      <c r="FJA9" s="105"/>
      <c r="FJB9" s="105"/>
      <c r="FJC9" s="105"/>
      <c r="FJD9" s="105"/>
      <c r="FJE9" s="105"/>
      <c r="FJF9" s="105"/>
      <c r="FJG9" s="105"/>
      <c r="FJH9" s="105"/>
      <c r="FJI9" s="105"/>
      <c r="FJJ9" s="105"/>
      <c r="FJK9" s="105"/>
      <c r="FJL9" s="105"/>
      <c r="FJM9" s="105"/>
      <c r="FJN9" s="105"/>
      <c r="FJO9" s="105"/>
      <c r="FJP9" s="105"/>
      <c r="FJQ9" s="105"/>
      <c r="FJR9" s="105"/>
      <c r="FJS9" s="105"/>
      <c r="FJT9" s="105"/>
      <c r="FJU9" s="105"/>
      <c r="FJV9" s="105"/>
      <c r="FJW9" s="105"/>
      <c r="FJX9" s="105"/>
      <c r="FJY9" s="105"/>
      <c r="FJZ9" s="105"/>
      <c r="FKA9" s="105"/>
      <c r="FKB9" s="105"/>
      <c r="FKC9" s="105"/>
      <c r="FKD9" s="105"/>
      <c r="FKE9" s="105"/>
      <c r="FKF9" s="105"/>
      <c r="FKG9" s="105"/>
      <c r="FKH9" s="105"/>
      <c r="FKI9" s="105"/>
      <c r="FKJ9" s="105"/>
      <c r="FKK9" s="105"/>
      <c r="FKL9" s="105"/>
      <c r="FKM9" s="105"/>
      <c r="FKN9" s="105"/>
      <c r="FKO9" s="105"/>
      <c r="FKP9" s="105"/>
      <c r="FKQ9" s="105"/>
      <c r="FKR9" s="105"/>
      <c r="FKS9" s="105"/>
      <c r="FKT9" s="105"/>
      <c r="FKU9" s="105"/>
      <c r="FKV9" s="105"/>
      <c r="FKW9" s="105"/>
      <c r="FKX9" s="105"/>
      <c r="FKY9" s="105"/>
      <c r="FKZ9" s="105"/>
      <c r="FLA9" s="105"/>
      <c r="FLB9" s="105"/>
      <c r="FLC9" s="105"/>
      <c r="FLD9" s="105"/>
      <c r="FLE9" s="105"/>
      <c r="FLF9" s="105"/>
      <c r="FLG9" s="105"/>
      <c r="FLH9" s="105"/>
      <c r="FLI9" s="105"/>
      <c r="FLJ9" s="105"/>
      <c r="FLK9" s="105"/>
      <c r="FLL9" s="105"/>
      <c r="FLM9" s="105"/>
      <c r="FLN9" s="105"/>
      <c r="FLO9" s="105"/>
      <c r="FLP9" s="105"/>
      <c r="FLQ9" s="105"/>
      <c r="FLR9" s="105"/>
      <c r="FLS9" s="105"/>
      <c r="FLT9" s="105"/>
      <c r="FLU9" s="105"/>
      <c r="FLV9" s="105"/>
      <c r="FLW9" s="105"/>
      <c r="FLX9" s="105"/>
      <c r="FLY9" s="105"/>
      <c r="FLZ9" s="105"/>
      <c r="FMA9" s="105"/>
      <c r="FMB9" s="105"/>
      <c r="FMC9" s="105"/>
      <c r="FMD9" s="105"/>
      <c r="FME9" s="105"/>
      <c r="FMF9" s="105"/>
      <c r="FMG9" s="105"/>
      <c r="FMH9" s="105"/>
      <c r="FMI9" s="105"/>
      <c r="FMJ9" s="105"/>
      <c r="FMK9" s="105"/>
      <c r="FML9" s="105"/>
      <c r="FMM9" s="105"/>
      <c r="FMN9" s="105"/>
      <c r="FMO9" s="105"/>
      <c r="FMP9" s="105"/>
      <c r="FMQ9" s="105"/>
      <c r="FMR9" s="105"/>
      <c r="FMS9" s="105"/>
      <c r="FMT9" s="105"/>
      <c r="FMU9" s="105"/>
      <c r="FMV9" s="105"/>
      <c r="FMW9" s="105"/>
      <c r="FMX9" s="105"/>
      <c r="FMY9" s="105"/>
      <c r="FMZ9" s="105"/>
      <c r="FNA9" s="105"/>
      <c r="FNB9" s="105"/>
      <c r="FNC9" s="105"/>
      <c r="FND9" s="105"/>
      <c r="FNE9" s="105"/>
      <c r="FNF9" s="105"/>
      <c r="FNG9" s="105"/>
      <c r="FNH9" s="105"/>
      <c r="FNI9" s="105"/>
      <c r="FNJ9" s="105"/>
      <c r="FNK9" s="105"/>
      <c r="FNL9" s="105"/>
      <c r="FNM9" s="105"/>
      <c r="FNN9" s="105"/>
      <c r="FNO9" s="105"/>
      <c r="FNP9" s="105"/>
      <c r="FNQ9" s="105"/>
      <c r="FNR9" s="105"/>
      <c r="FNS9" s="105"/>
      <c r="FNT9" s="105"/>
      <c r="FNU9" s="105"/>
      <c r="FNV9" s="105"/>
      <c r="FNW9" s="105"/>
      <c r="FNX9" s="105"/>
      <c r="FNY9" s="105"/>
      <c r="FNZ9" s="105"/>
      <c r="FOA9" s="105"/>
      <c r="FOB9" s="105"/>
      <c r="FOC9" s="105"/>
      <c r="FOD9" s="105"/>
      <c r="FOE9" s="105"/>
      <c r="FOF9" s="105"/>
      <c r="FOG9" s="105"/>
      <c r="FOH9" s="105"/>
      <c r="FOI9" s="105"/>
      <c r="FOJ9" s="105"/>
      <c r="FOK9" s="105"/>
      <c r="FOL9" s="105"/>
      <c r="FOM9" s="105"/>
      <c r="FON9" s="105"/>
      <c r="FOO9" s="105"/>
      <c r="FOP9" s="105"/>
      <c r="FOQ9" s="105"/>
      <c r="FOR9" s="105"/>
      <c r="FOS9" s="105"/>
      <c r="FOT9" s="105"/>
      <c r="FOU9" s="105"/>
      <c r="FOV9" s="105"/>
      <c r="FOW9" s="105"/>
      <c r="FOX9" s="105"/>
      <c r="FOY9" s="105"/>
      <c r="FOZ9" s="105"/>
      <c r="FPA9" s="105"/>
      <c r="FPB9" s="105"/>
      <c r="FPC9" s="105"/>
      <c r="FPD9" s="105"/>
      <c r="FPE9" s="105"/>
      <c r="FPF9" s="105"/>
      <c r="FPG9" s="105"/>
      <c r="FPH9" s="105"/>
      <c r="FPI9" s="105"/>
      <c r="FPJ9" s="105"/>
      <c r="FPK9" s="105"/>
      <c r="FPL9" s="105"/>
      <c r="FPM9" s="105"/>
      <c r="FPN9" s="105"/>
      <c r="FPO9" s="105"/>
      <c r="FPP9" s="105"/>
      <c r="FPQ9" s="105"/>
      <c r="FPR9" s="105"/>
      <c r="FPS9" s="105"/>
      <c r="FPT9" s="105"/>
      <c r="FPU9" s="105"/>
      <c r="FPV9" s="105"/>
      <c r="FPW9" s="105"/>
      <c r="FPX9" s="105"/>
      <c r="FPY9" s="105"/>
      <c r="FPZ9" s="105"/>
      <c r="FQA9" s="105"/>
      <c r="FQB9" s="105"/>
      <c r="FQC9" s="105"/>
      <c r="FQD9" s="105"/>
      <c r="FQE9" s="105"/>
      <c r="FQF9" s="105"/>
      <c r="FQG9" s="105"/>
      <c r="FQH9" s="105"/>
      <c r="FQI9" s="105"/>
      <c r="FQJ9" s="105"/>
      <c r="FQK9" s="105"/>
      <c r="FQL9" s="105"/>
      <c r="FQM9" s="105"/>
      <c r="FQN9" s="105"/>
      <c r="FQO9" s="105"/>
      <c r="FQP9" s="105"/>
      <c r="FQQ9" s="105"/>
      <c r="FQR9" s="105"/>
      <c r="FQS9" s="105"/>
      <c r="FQT9" s="105"/>
      <c r="FQU9" s="105"/>
      <c r="FQV9" s="105"/>
      <c r="FQW9" s="105"/>
      <c r="FQX9" s="105"/>
      <c r="FQY9" s="105"/>
      <c r="FQZ9" s="105"/>
      <c r="FRA9" s="105"/>
      <c r="FRB9" s="105"/>
      <c r="FRC9" s="105"/>
      <c r="FRD9" s="105"/>
      <c r="FRE9" s="105"/>
      <c r="FRF9" s="105"/>
      <c r="FRG9" s="105"/>
      <c r="FRH9" s="105"/>
      <c r="FRI9" s="105"/>
      <c r="FRJ9" s="105"/>
      <c r="FRK9" s="105"/>
      <c r="FRL9" s="105"/>
      <c r="FRM9" s="105"/>
      <c r="FRN9" s="105"/>
      <c r="FRO9" s="105"/>
      <c r="FRP9" s="105"/>
      <c r="FRQ9" s="105"/>
      <c r="FRR9" s="105"/>
      <c r="FRS9" s="105"/>
      <c r="FRT9" s="105"/>
      <c r="FRU9" s="105"/>
      <c r="FRV9" s="105"/>
      <c r="FRW9" s="105"/>
      <c r="FRX9" s="105"/>
      <c r="FRY9" s="105"/>
      <c r="FRZ9" s="105"/>
      <c r="FSA9" s="105"/>
      <c r="FSB9" s="105"/>
      <c r="FSC9" s="105"/>
      <c r="FSD9" s="105"/>
      <c r="FSE9" s="105"/>
      <c r="FSF9" s="105"/>
      <c r="FSG9" s="105"/>
      <c r="FSH9" s="105"/>
      <c r="FSI9" s="105"/>
      <c r="FSJ9" s="105"/>
      <c r="FSK9" s="105"/>
      <c r="FSL9" s="105"/>
      <c r="FSM9" s="105"/>
      <c r="FSN9" s="105"/>
      <c r="FSO9" s="105"/>
      <c r="FSP9" s="105"/>
      <c r="FSQ9" s="105"/>
      <c r="FSR9" s="105"/>
      <c r="FSS9" s="105"/>
      <c r="FST9" s="105"/>
      <c r="FSU9" s="105"/>
      <c r="FSV9" s="105"/>
      <c r="FSW9" s="105"/>
      <c r="FSX9" s="105"/>
      <c r="FSY9" s="105"/>
      <c r="FSZ9" s="105"/>
      <c r="FTA9" s="105"/>
      <c r="FTB9" s="105"/>
      <c r="FTC9" s="105"/>
      <c r="FTD9" s="105"/>
      <c r="FTE9" s="105"/>
      <c r="FTF9" s="105"/>
      <c r="FTG9" s="105"/>
      <c r="FTH9" s="105"/>
      <c r="FTI9" s="105"/>
      <c r="FTJ9" s="105"/>
      <c r="FTK9" s="105"/>
      <c r="FTL9" s="105"/>
      <c r="FTM9" s="105"/>
      <c r="FTN9" s="105"/>
      <c r="FTO9" s="105"/>
      <c r="FTP9" s="105"/>
      <c r="FTQ9" s="105"/>
      <c r="FTR9" s="105"/>
      <c r="FTS9" s="105"/>
      <c r="FTT9" s="105"/>
      <c r="FTU9" s="105"/>
      <c r="FTV9" s="105"/>
      <c r="FTW9" s="105"/>
      <c r="FTX9" s="105"/>
      <c r="FTY9" s="105"/>
      <c r="FTZ9" s="105"/>
      <c r="FUA9" s="105"/>
      <c r="FUB9" s="105"/>
      <c r="FUC9" s="105"/>
      <c r="FUD9" s="105"/>
      <c r="FUE9" s="105"/>
      <c r="FUF9" s="105"/>
      <c r="FUG9" s="105"/>
      <c r="FUH9" s="105"/>
      <c r="FUI9" s="105"/>
      <c r="FUJ9" s="105"/>
      <c r="FUK9" s="105"/>
      <c r="FUL9" s="105"/>
      <c r="FUM9" s="105"/>
      <c r="FUN9" s="105"/>
      <c r="FUO9" s="105"/>
      <c r="FUP9" s="105"/>
      <c r="FUQ9" s="105"/>
      <c r="FUR9" s="105"/>
      <c r="FUS9" s="105"/>
      <c r="FUT9" s="105"/>
      <c r="FUU9" s="105"/>
      <c r="FUV9" s="105"/>
      <c r="FUW9" s="105"/>
      <c r="FUX9" s="105"/>
      <c r="FUY9" s="105"/>
      <c r="FUZ9" s="105"/>
      <c r="FVA9" s="105"/>
      <c r="FVB9" s="105"/>
      <c r="FVC9" s="105"/>
      <c r="FVD9" s="105"/>
      <c r="FVE9" s="105"/>
      <c r="FVF9" s="105"/>
      <c r="FVG9" s="105"/>
      <c r="FVH9" s="105"/>
      <c r="FVI9" s="105"/>
      <c r="FVJ9" s="105"/>
      <c r="FVK9" s="105"/>
      <c r="FVL9" s="105"/>
      <c r="FVM9" s="105"/>
      <c r="FVN9" s="105"/>
      <c r="FVO9" s="105"/>
      <c r="FVP9" s="105"/>
      <c r="FVQ9" s="105"/>
      <c r="FVR9" s="105"/>
      <c r="FVS9" s="105"/>
      <c r="FVT9" s="105"/>
      <c r="FVU9" s="105"/>
      <c r="FVV9" s="105"/>
      <c r="FVW9" s="105"/>
      <c r="FVX9" s="105"/>
      <c r="FVY9" s="105"/>
      <c r="FVZ9" s="105"/>
      <c r="FWA9" s="105"/>
      <c r="FWB9" s="105"/>
      <c r="FWC9" s="105"/>
      <c r="FWD9" s="105"/>
      <c r="FWE9" s="105"/>
      <c r="FWF9" s="105"/>
      <c r="FWG9" s="105"/>
      <c r="FWH9" s="105"/>
      <c r="FWI9" s="105"/>
      <c r="FWJ9" s="105"/>
      <c r="FWK9" s="105"/>
      <c r="FWL9" s="105"/>
      <c r="FWM9" s="105"/>
      <c r="FWN9" s="105"/>
      <c r="FWO9" s="105"/>
      <c r="FWP9" s="105"/>
      <c r="FWQ9" s="105"/>
      <c r="FWR9" s="105"/>
      <c r="FWS9" s="105"/>
      <c r="FWT9" s="105"/>
      <c r="FWU9" s="105"/>
      <c r="FWV9" s="105"/>
      <c r="FWW9" s="105"/>
      <c r="FWX9" s="105"/>
      <c r="FWY9" s="105"/>
      <c r="FWZ9" s="105"/>
      <c r="FXA9" s="105"/>
      <c r="FXB9" s="105"/>
      <c r="FXC9" s="105"/>
      <c r="FXD9" s="105"/>
      <c r="FXE9" s="105"/>
      <c r="FXF9" s="105"/>
      <c r="FXG9" s="105"/>
      <c r="FXH9" s="105"/>
      <c r="FXI9" s="105"/>
      <c r="FXJ9" s="105"/>
      <c r="FXK9" s="105"/>
      <c r="FXL9" s="105"/>
      <c r="FXM9" s="105"/>
      <c r="FXN9" s="105"/>
      <c r="FXO9" s="105"/>
      <c r="FXP9" s="105"/>
      <c r="FXQ9" s="105"/>
      <c r="FXR9" s="105"/>
      <c r="FXS9" s="105"/>
      <c r="FXT9" s="105"/>
      <c r="FXU9" s="105"/>
      <c r="FXV9" s="105"/>
      <c r="FXW9" s="105"/>
      <c r="FXX9" s="105"/>
      <c r="FXY9" s="105"/>
      <c r="FXZ9" s="105"/>
      <c r="FYA9" s="105"/>
      <c r="FYB9" s="105"/>
      <c r="FYC9" s="105"/>
      <c r="FYD9" s="105"/>
      <c r="FYE9" s="105"/>
      <c r="FYF9" s="105"/>
      <c r="FYG9" s="105"/>
      <c r="FYH9" s="105"/>
      <c r="FYI9" s="105"/>
      <c r="FYJ9" s="105"/>
      <c r="FYK9" s="105"/>
      <c r="FYL9" s="105"/>
      <c r="FYM9" s="105"/>
      <c r="FYN9" s="105"/>
      <c r="FYO9" s="105"/>
      <c r="FYP9" s="105"/>
      <c r="FYQ9" s="105"/>
      <c r="FYR9" s="105"/>
      <c r="FYS9" s="105"/>
      <c r="FYT9" s="105"/>
      <c r="FYU9" s="105"/>
      <c r="FYV9" s="105"/>
      <c r="FYW9" s="105"/>
      <c r="FYX9" s="105"/>
      <c r="FYY9" s="105"/>
      <c r="FYZ9" s="105"/>
      <c r="FZA9" s="105"/>
      <c r="FZB9" s="105"/>
      <c r="FZC9" s="105"/>
      <c r="FZD9" s="105"/>
      <c r="FZE9" s="105"/>
      <c r="FZF9" s="105"/>
      <c r="FZG9" s="105"/>
      <c r="FZH9" s="105"/>
      <c r="FZI9" s="105"/>
      <c r="FZJ9" s="105"/>
      <c r="FZK9" s="105"/>
      <c r="FZL9" s="105"/>
      <c r="FZM9" s="105"/>
      <c r="FZN9" s="105"/>
      <c r="FZO9" s="105"/>
      <c r="FZP9" s="105"/>
      <c r="FZQ9" s="105"/>
      <c r="FZR9" s="105"/>
      <c r="FZS9" s="105"/>
      <c r="FZT9" s="105"/>
      <c r="FZU9" s="105"/>
      <c r="FZV9" s="105"/>
      <c r="FZW9" s="105"/>
      <c r="FZX9" s="105"/>
      <c r="FZY9" s="105"/>
      <c r="FZZ9" s="105"/>
      <c r="GAA9" s="105"/>
      <c r="GAB9" s="105"/>
      <c r="GAC9" s="105"/>
      <c r="GAD9" s="105"/>
      <c r="GAE9" s="105"/>
      <c r="GAF9" s="105"/>
      <c r="GAG9" s="105"/>
      <c r="GAH9" s="105"/>
      <c r="GAI9" s="105"/>
      <c r="GAJ9" s="105"/>
      <c r="GAK9" s="105"/>
      <c r="GAL9" s="105"/>
      <c r="GAM9" s="105"/>
      <c r="GAN9" s="105"/>
      <c r="GAO9" s="105"/>
      <c r="GAP9" s="105"/>
      <c r="GAQ9" s="105"/>
      <c r="GAR9" s="105"/>
      <c r="GAS9" s="105"/>
      <c r="GAT9" s="105"/>
      <c r="GAU9" s="105"/>
      <c r="GAV9" s="105"/>
      <c r="GAW9" s="105"/>
      <c r="GAX9" s="105"/>
      <c r="GAY9" s="105"/>
      <c r="GAZ9" s="105"/>
      <c r="GBA9" s="105"/>
      <c r="GBB9" s="105"/>
      <c r="GBC9" s="105"/>
      <c r="GBD9" s="105"/>
      <c r="GBE9" s="105"/>
      <c r="GBF9" s="105"/>
      <c r="GBG9" s="105"/>
      <c r="GBH9" s="105"/>
      <c r="GBI9" s="105"/>
      <c r="GBJ9" s="105"/>
      <c r="GBK9" s="105"/>
      <c r="GBL9" s="105"/>
      <c r="GBM9" s="105"/>
      <c r="GBN9" s="105"/>
      <c r="GBO9" s="105"/>
      <c r="GBP9" s="105"/>
      <c r="GBQ9" s="105"/>
      <c r="GBR9" s="105"/>
      <c r="GBS9" s="105"/>
      <c r="GBT9" s="105"/>
      <c r="GBU9" s="105"/>
      <c r="GBV9" s="105"/>
      <c r="GBW9" s="105"/>
      <c r="GBX9" s="105"/>
      <c r="GBY9" s="105"/>
      <c r="GBZ9" s="105"/>
      <c r="GCA9" s="105"/>
      <c r="GCB9" s="105"/>
      <c r="GCC9" s="105"/>
      <c r="GCD9" s="105"/>
      <c r="GCE9" s="105"/>
      <c r="GCF9" s="105"/>
      <c r="GCG9" s="105"/>
      <c r="GCH9" s="105"/>
      <c r="GCI9" s="105"/>
      <c r="GCJ9" s="105"/>
      <c r="GCK9" s="105"/>
      <c r="GCL9" s="105"/>
      <c r="GCM9" s="105"/>
      <c r="GCN9" s="105"/>
      <c r="GCO9" s="105"/>
      <c r="GCP9" s="105"/>
      <c r="GCQ9" s="105"/>
      <c r="GCR9" s="105"/>
      <c r="GCS9" s="105"/>
      <c r="GCT9" s="105"/>
      <c r="GCU9" s="105"/>
      <c r="GCV9" s="105"/>
      <c r="GCW9" s="105"/>
      <c r="GCX9" s="105"/>
      <c r="GCY9" s="105"/>
      <c r="GCZ9" s="105"/>
      <c r="GDA9" s="105"/>
      <c r="GDB9" s="105"/>
      <c r="GDC9" s="105"/>
      <c r="GDD9" s="105"/>
      <c r="GDE9" s="105"/>
      <c r="GDF9" s="105"/>
      <c r="GDG9" s="105"/>
      <c r="GDH9" s="105"/>
      <c r="GDI9" s="105"/>
      <c r="GDJ9" s="105"/>
      <c r="GDK9" s="105"/>
      <c r="GDL9" s="105"/>
      <c r="GDM9" s="105"/>
      <c r="GDN9" s="105"/>
      <c r="GDO9" s="105"/>
      <c r="GDP9" s="105"/>
      <c r="GDQ9" s="105"/>
      <c r="GDR9" s="105"/>
      <c r="GDS9" s="105"/>
      <c r="GDT9" s="105"/>
      <c r="GDU9" s="105"/>
      <c r="GDV9" s="105"/>
      <c r="GDW9" s="105"/>
      <c r="GDX9" s="105"/>
      <c r="GDY9" s="105"/>
      <c r="GDZ9" s="105"/>
      <c r="GEA9" s="105"/>
      <c r="GEB9" s="105"/>
      <c r="GEC9" s="105"/>
      <c r="GED9" s="105"/>
      <c r="GEE9" s="105"/>
      <c r="GEF9" s="105"/>
      <c r="GEG9" s="105"/>
      <c r="GEH9" s="105"/>
      <c r="GEI9" s="105"/>
      <c r="GEJ9" s="105"/>
      <c r="GEK9" s="105"/>
      <c r="GEL9" s="105"/>
      <c r="GEM9" s="105"/>
      <c r="GEN9" s="105"/>
      <c r="GEO9" s="105"/>
      <c r="GEP9" s="105"/>
      <c r="GEQ9" s="105"/>
      <c r="GER9" s="105"/>
      <c r="GES9" s="105"/>
      <c r="GET9" s="105"/>
      <c r="GEU9" s="105"/>
      <c r="GEV9" s="105"/>
      <c r="GEW9" s="105"/>
      <c r="GEX9" s="105"/>
      <c r="GEY9" s="105"/>
      <c r="GEZ9" s="105"/>
      <c r="GFA9" s="105"/>
      <c r="GFB9" s="105"/>
      <c r="GFC9" s="105"/>
      <c r="GFD9" s="105"/>
      <c r="GFE9" s="105"/>
      <c r="GFF9" s="105"/>
      <c r="GFG9" s="105"/>
      <c r="GFH9" s="105"/>
      <c r="GFI9" s="105"/>
      <c r="GFJ9" s="105"/>
      <c r="GFK9" s="105"/>
      <c r="GFL9" s="105"/>
      <c r="GFM9" s="105"/>
      <c r="GFN9" s="105"/>
      <c r="GFO9" s="105"/>
      <c r="GFP9" s="105"/>
      <c r="GFQ9" s="105"/>
      <c r="GFR9" s="105"/>
      <c r="GFS9" s="105"/>
      <c r="GFT9" s="105"/>
      <c r="GFU9" s="105"/>
      <c r="GFV9" s="105"/>
      <c r="GFW9" s="105"/>
      <c r="GFX9" s="105"/>
      <c r="GFY9" s="105"/>
      <c r="GFZ9" s="105"/>
      <c r="GGA9" s="105"/>
      <c r="GGB9" s="105"/>
      <c r="GGC9" s="105"/>
      <c r="GGD9" s="105"/>
      <c r="GGE9" s="105"/>
      <c r="GGF9" s="105"/>
      <c r="GGG9" s="105"/>
      <c r="GGH9" s="105"/>
      <c r="GGI9" s="105"/>
      <c r="GGJ9" s="105"/>
      <c r="GGK9" s="105"/>
      <c r="GGL9" s="105"/>
      <c r="GGM9" s="105"/>
      <c r="GGN9" s="105"/>
      <c r="GGO9" s="105"/>
      <c r="GGP9" s="105"/>
      <c r="GGQ9" s="105"/>
      <c r="GGR9" s="105"/>
      <c r="GGS9" s="105"/>
      <c r="GGT9" s="105"/>
      <c r="GGU9" s="105"/>
      <c r="GGV9" s="105"/>
      <c r="GGW9" s="105"/>
      <c r="GGX9" s="105"/>
      <c r="GGY9" s="105"/>
      <c r="GGZ9" s="105"/>
      <c r="GHA9" s="105"/>
      <c r="GHB9" s="105"/>
      <c r="GHC9" s="105"/>
      <c r="GHD9" s="105"/>
      <c r="GHE9" s="105"/>
      <c r="GHF9" s="105"/>
      <c r="GHG9" s="105"/>
      <c r="GHH9" s="105"/>
      <c r="GHI9" s="105"/>
      <c r="GHJ9" s="105"/>
      <c r="GHK9" s="105"/>
      <c r="GHL9" s="105"/>
      <c r="GHM9" s="105"/>
      <c r="GHN9" s="105"/>
      <c r="GHO9" s="105"/>
      <c r="GHP9" s="105"/>
      <c r="GHQ9" s="105"/>
      <c r="GHR9" s="105"/>
      <c r="GHS9" s="105"/>
      <c r="GHT9" s="105"/>
      <c r="GHU9" s="105"/>
      <c r="GHV9" s="105"/>
      <c r="GHW9" s="105"/>
      <c r="GHX9" s="105"/>
      <c r="GHY9" s="105"/>
      <c r="GHZ9" s="105"/>
      <c r="GIA9" s="105"/>
      <c r="GIB9" s="105"/>
      <c r="GIC9" s="105"/>
      <c r="GID9" s="105"/>
      <c r="GIE9" s="105"/>
      <c r="GIF9" s="105"/>
      <c r="GIG9" s="105"/>
      <c r="GIH9" s="105"/>
      <c r="GII9" s="105"/>
      <c r="GIJ9" s="105"/>
      <c r="GIK9" s="105"/>
      <c r="GIL9" s="105"/>
      <c r="GIM9" s="105"/>
      <c r="GIN9" s="105"/>
      <c r="GIO9" s="105"/>
      <c r="GIP9" s="105"/>
      <c r="GIQ9" s="105"/>
      <c r="GIR9" s="105"/>
      <c r="GIS9" s="105"/>
      <c r="GIT9" s="105"/>
      <c r="GIU9" s="105"/>
      <c r="GIV9" s="105"/>
      <c r="GIW9" s="105"/>
      <c r="GIX9" s="105"/>
      <c r="GIY9" s="105"/>
      <c r="GIZ9" s="105"/>
      <c r="GJA9" s="105"/>
      <c r="GJB9" s="105"/>
      <c r="GJC9" s="105"/>
      <c r="GJD9" s="105"/>
      <c r="GJE9" s="105"/>
      <c r="GJF9" s="105"/>
      <c r="GJG9" s="105"/>
      <c r="GJH9" s="105"/>
      <c r="GJI9" s="105"/>
      <c r="GJJ9" s="105"/>
      <c r="GJK9" s="105"/>
      <c r="GJL9" s="105"/>
      <c r="GJM9" s="105"/>
      <c r="GJN9" s="105"/>
      <c r="GJO9" s="105"/>
      <c r="GJP9" s="105"/>
      <c r="GJQ9" s="105"/>
      <c r="GJR9" s="105"/>
      <c r="GJS9" s="105"/>
      <c r="GJT9" s="105"/>
      <c r="GJU9" s="105"/>
      <c r="GJV9" s="105"/>
      <c r="GJW9" s="105"/>
      <c r="GJX9" s="105"/>
      <c r="GJY9" s="105"/>
      <c r="GJZ9" s="105"/>
      <c r="GKA9" s="105"/>
      <c r="GKB9" s="105"/>
      <c r="GKC9" s="105"/>
      <c r="GKD9" s="105"/>
      <c r="GKE9" s="105"/>
      <c r="GKF9" s="105"/>
      <c r="GKG9" s="105"/>
      <c r="GKH9" s="105"/>
      <c r="GKI9" s="105"/>
      <c r="GKJ9" s="105"/>
      <c r="GKK9" s="105"/>
      <c r="GKL9" s="105"/>
      <c r="GKM9" s="105"/>
      <c r="GKN9" s="105"/>
      <c r="GKO9" s="105"/>
      <c r="GKP9" s="105"/>
      <c r="GKQ9" s="105"/>
      <c r="GKR9" s="105"/>
      <c r="GKS9" s="105"/>
      <c r="GKT9" s="105"/>
      <c r="GKU9" s="105"/>
      <c r="GKV9" s="105"/>
      <c r="GKW9" s="105"/>
      <c r="GKX9" s="105"/>
      <c r="GKY9" s="105"/>
      <c r="GKZ9" s="105"/>
      <c r="GLA9" s="105"/>
      <c r="GLB9" s="105"/>
      <c r="GLC9" s="105"/>
      <c r="GLD9" s="105"/>
      <c r="GLE9" s="105"/>
      <c r="GLF9" s="105"/>
      <c r="GLG9" s="105"/>
      <c r="GLH9" s="105"/>
      <c r="GLI9" s="105"/>
      <c r="GLJ9" s="105"/>
      <c r="GLK9" s="105"/>
      <c r="GLL9" s="105"/>
      <c r="GLM9" s="105"/>
      <c r="GLN9" s="105"/>
      <c r="GLO9" s="105"/>
      <c r="GLP9" s="105"/>
      <c r="GLQ9" s="105"/>
      <c r="GLR9" s="105"/>
      <c r="GLS9" s="105"/>
      <c r="GLT9" s="105"/>
      <c r="GLU9" s="105"/>
      <c r="GLV9" s="105"/>
      <c r="GLW9" s="105"/>
      <c r="GLX9" s="105"/>
      <c r="GLY9" s="105"/>
      <c r="GLZ9" s="105"/>
      <c r="GMA9" s="105"/>
      <c r="GMB9" s="105"/>
      <c r="GMC9" s="105"/>
      <c r="GMD9" s="105"/>
      <c r="GME9" s="105"/>
      <c r="GMF9" s="105"/>
      <c r="GMG9" s="105"/>
      <c r="GMH9" s="105"/>
      <c r="GMI9" s="105"/>
      <c r="GMJ9" s="105"/>
      <c r="GMK9" s="105"/>
      <c r="GML9" s="105"/>
      <c r="GMM9" s="105"/>
      <c r="GMN9" s="105"/>
      <c r="GMO9" s="105"/>
      <c r="GMP9" s="105"/>
      <c r="GMQ9" s="105"/>
      <c r="GMR9" s="105"/>
      <c r="GMS9" s="105"/>
      <c r="GMT9" s="105"/>
      <c r="GMU9" s="105"/>
      <c r="GMV9" s="105"/>
      <c r="GMW9" s="105"/>
      <c r="GMX9" s="105"/>
      <c r="GMY9" s="105"/>
      <c r="GMZ9" s="105"/>
      <c r="GNA9" s="105"/>
      <c r="GNB9" s="105"/>
      <c r="GNC9" s="105"/>
      <c r="GND9" s="105"/>
      <c r="GNE9" s="105"/>
      <c r="GNF9" s="105"/>
      <c r="GNG9" s="105"/>
      <c r="GNH9" s="105"/>
      <c r="GNI9" s="105"/>
      <c r="GNJ9" s="105"/>
      <c r="GNK9" s="105"/>
      <c r="GNL9" s="105"/>
      <c r="GNM9" s="105"/>
      <c r="GNN9" s="105"/>
      <c r="GNO9" s="105"/>
      <c r="GNP9" s="105"/>
      <c r="GNQ9" s="105"/>
      <c r="GNR9" s="105"/>
      <c r="GNS9" s="105"/>
      <c r="GNT9" s="105"/>
      <c r="GNU9" s="105"/>
      <c r="GNV9" s="105"/>
      <c r="GNW9" s="105"/>
      <c r="GNX9" s="105"/>
      <c r="GNY9" s="105"/>
      <c r="GNZ9" s="105"/>
      <c r="GOA9" s="105"/>
      <c r="GOB9" s="105"/>
      <c r="GOC9" s="105"/>
      <c r="GOD9" s="105"/>
      <c r="GOE9" s="105"/>
      <c r="GOF9" s="105"/>
      <c r="GOG9" s="105"/>
      <c r="GOH9" s="105"/>
      <c r="GOI9" s="105"/>
      <c r="GOJ9" s="105"/>
      <c r="GOK9" s="105"/>
      <c r="GOL9" s="105"/>
      <c r="GOM9" s="105"/>
      <c r="GON9" s="105"/>
      <c r="GOO9" s="105"/>
      <c r="GOP9" s="105"/>
      <c r="GOQ9" s="105"/>
      <c r="GOR9" s="105"/>
      <c r="GOS9" s="105"/>
      <c r="GOT9" s="105"/>
      <c r="GOU9" s="105"/>
      <c r="GOV9" s="105"/>
      <c r="GOW9" s="105"/>
      <c r="GOX9" s="105"/>
      <c r="GOY9" s="105"/>
      <c r="GOZ9" s="105"/>
      <c r="GPA9" s="105"/>
      <c r="GPB9" s="105"/>
      <c r="GPC9" s="105"/>
      <c r="GPD9" s="105"/>
      <c r="GPE9" s="105"/>
      <c r="GPF9" s="105"/>
      <c r="GPG9" s="105"/>
      <c r="GPH9" s="105"/>
      <c r="GPI9" s="105"/>
      <c r="GPJ9" s="105"/>
      <c r="GPK9" s="105"/>
      <c r="GPL9" s="105"/>
      <c r="GPM9" s="105"/>
      <c r="GPN9" s="105"/>
      <c r="GPO9" s="105"/>
      <c r="GPP9" s="105"/>
      <c r="GPQ9" s="105"/>
      <c r="GPR9" s="105"/>
      <c r="GPS9" s="105"/>
      <c r="GPT9" s="105"/>
      <c r="GPU9" s="105"/>
      <c r="GPV9" s="105"/>
      <c r="GPW9" s="105"/>
      <c r="GPX9" s="105"/>
      <c r="GPY9" s="105"/>
      <c r="GPZ9" s="105"/>
      <c r="GQA9" s="105"/>
      <c r="GQB9" s="105"/>
      <c r="GQC9" s="105"/>
      <c r="GQD9" s="105"/>
      <c r="GQE9" s="105"/>
      <c r="GQF9" s="105"/>
      <c r="GQG9" s="105"/>
      <c r="GQH9" s="105"/>
      <c r="GQI9" s="105"/>
      <c r="GQJ9" s="105"/>
      <c r="GQK9" s="105"/>
      <c r="GQL9" s="105"/>
      <c r="GQM9" s="105"/>
      <c r="GQN9" s="105"/>
      <c r="GQO9" s="105"/>
      <c r="GQP9" s="105"/>
      <c r="GQQ9" s="105"/>
      <c r="GQR9" s="105"/>
      <c r="GQS9" s="105"/>
      <c r="GQT9" s="105"/>
      <c r="GQU9" s="105"/>
      <c r="GQV9" s="105"/>
      <c r="GQW9" s="105"/>
      <c r="GQX9" s="105"/>
      <c r="GQY9" s="105"/>
      <c r="GQZ9" s="105"/>
      <c r="GRA9" s="105"/>
      <c r="GRB9" s="105"/>
      <c r="GRC9" s="105"/>
      <c r="GRD9" s="105"/>
      <c r="GRE9" s="105"/>
      <c r="GRF9" s="105"/>
      <c r="GRG9" s="105"/>
      <c r="GRH9" s="105"/>
      <c r="GRI9" s="105"/>
      <c r="GRJ9" s="105"/>
      <c r="GRK9" s="105"/>
      <c r="GRL9" s="105"/>
      <c r="GRM9" s="105"/>
      <c r="GRN9" s="105"/>
      <c r="GRO9" s="105"/>
      <c r="GRP9" s="105"/>
      <c r="GRQ9" s="105"/>
      <c r="GRR9" s="105"/>
      <c r="GRS9" s="105"/>
      <c r="GRT9" s="105"/>
      <c r="GRU9" s="105"/>
      <c r="GRV9" s="105"/>
      <c r="GRW9" s="105"/>
      <c r="GRX9" s="105"/>
      <c r="GRY9" s="105"/>
      <c r="GRZ9" s="105"/>
      <c r="GSA9" s="105"/>
      <c r="GSB9" s="105"/>
      <c r="GSC9" s="105"/>
      <c r="GSD9" s="105"/>
      <c r="GSE9" s="105"/>
      <c r="GSF9" s="105"/>
      <c r="GSG9" s="105"/>
      <c r="GSH9" s="105"/>
      <c r="GSI9" s="105"/>
      <c r="GSJ9" s="105"/>
      <c r="GSK9" s="105"/>
      <c r="GSL9" s="105"/>
      <c r="GSM9" s="105"/>
      <c r="GSN9" s="105"/>
      <c r="GSO9" s="105"/>
      <c r="GSP9" s="105"/>
      <c r="GSQ9" s="105"/>
      <c r="GSR9" s="105"/>
      <c r="GSS9" s="105"/>
      <c r="GST9" s="105"/>
      <c r="GSU9" s="105"/>
      <c r="GSV9" s="105"/>
      <c r="GSW9" s="105"/>
      <c r="GSX9" s="105"/>
      <c r="GSY9" s="105"/>
      <c r="GSZ9" s="105"/>
      <c r="GTA9" s="105"/>
      <c r="GTB9" s="105"/>
      <c r="GTC9" s="105"/>
      <c r="GTD9" s="105"/>
      <c r="GTE9" s="105"/>
      <c r="GTF9" s="105"/>
      <c r="GTG9" s="105"/>
      <c r="GTH9" s="105"/>
      <c r="GTI9" s="105"/>
      <c r="GTJ9" s="105"/>
      <c r="GTK9" s="105"/>
      <c r="GTL9" s="105"/>
      <c r="GTM9" s="105"/>
      <c r="GTN9" s="105"/>
      <c r="GTO9" s="105"/>
      <c r="GTP9" s="105"/>
      <c r="GTQ9" s="105"/>
      <c r="GTR9" s="105"/>
      <c r="GTS9" s="105"/>
      <c r="GTT9" s="105"/>
      <c r="GTU9" s="105"/>
      <c r="GTV9" s="105"/>
      <c r="GTW9" s="105"/>
      <c r="GTX9" s="105"/>
      <c r="GTY9" s="105"/>
      <c r="GTZ9" s="105"/>
      <c r="GUA9" s="105"/>
      <c r="GUB9" s="105"/>
      <c r="GUC9" s="105"/>
      <c r="GUD9" s="105"/>
      <c r="GUE9" s="105"/>
      <c r="GUF9" s="105"/>
      <c r="GUG9" s="105"/>
      <c r="GUH9" s="105"/>
      <c r="GUI9" s="105"/>
      <c r="GUJ9" s="105"/>
      <c r="GUK9" s="105"/>
      <c r="GUL9" s="105"/>
      <c r="GUM9" s="105"/>
      <c r="GUN9" s="105"/>
      <c r="GUO9" s="105"/>
      <c r="GUP9" s="105"/>
      <c r="GUQ9" s="105"/>
      <c r="GUR9" s="105"/>
      <c r="GUS9" s="105"/>
      <c r="GUT9" s="105"/>
      <c r="GUU9" s="105"/>
      <c r="GUV9" s="105"/>
      <c r="GUW9" s="105"/>
      <c r="GUX9" s="105"/>
      <c r="GUY9" s="105"/>
      <c r="GUZ9" s="105"/>
      <c r="GVA9" s="105"/>
      <c r="GVB9" s="105"/>
      <c r="GVC9" s="105"/>
      <c r="GVD9" s="105"/>
      <c r="GVE9" s="105"/>
      <c r="GVF9" s="105"/>
      <c r="GVG9" s="105"/>
      <c r="GVH9" s="105"/>
      <c r="GVI9" s="105"/>
      <c r="GVJ9" s="105"/>
      <c r="GVK9" s="105"/>
      <c r="GVL9" s="105"/>
      <c r="GVM9" s="105"/>
      <c r="GVN9" s="105"/>
      <c r="GVO9" s="105"/>
      <c r="GVP9" s="105"/>
      <c r="GVQ9" s="105"/>
      <c r="GVR9" s="105"/>
      <c r="GVS9" s="105"/>
      <c r="GVT9" s="105"/>
      <c r="GVU9" s="105"/>
      <c r="GVV9" s="105"/>
      <c r="GVW9" s="105"/>
      <c r="GVX9" s="105"/>
      <c r="GVY9" s="105"/>
      <c r="GVZ9" s="105"/>
      <c r="GWA9" s="105"/>
      <c r="GWB9" s="105"/>
      <c r="GWC9" s="105"/>
      <c r="GWD9" s="105"/>
      <c r="GWE9" s="105"/>
      <c r="GWF9" s="105"/>
      <c r="GWG9" s="105"/>
      <c r="GWH9" s="105"/>
      <c r="GWI9" s="105"/>
      <c r="GWJ9" s="105"/>
      <c r="GWK9" s="105"/>
      <c r="GWL9" s="105"/>
      <c r="GWM9" s="105"/>
      <c r="GWN9" s="105"/>
      <c r="GWO9" s="105"/>
      <c r="GWP9" s="105"/>
      <c r="GWQ9" s="105"/>
      <c r="GWR9" s="105"/>
      <c r="GWS9" s="105"/>
      <c r="GWT9" s="105"/>
      <c r="GWU9" s="105"/>
      <c r="GWV9" s="105"/>
      <c r="GWW9" s="105"/>
      <c r="GWX9" s="105"/>
      <c r="GWY9" s="105"/>
      <c r="GWZ9" s="105"/>
      <c r="GXA9" s="105"/>
      <c r="GXB9" s="105"/>
      <c r="GXC9" s="105"/>
      <c r="GXD9" s="105"/>
      <c r="GXE9" s="105"/>
      <c r="GXF9" s="105"/>
      <c r="GXG9" s="105"/>
      <c r="GXH9" s="105"/>
      <c r="GXI9" s="105"/>
      <c r="GXJ9" s="105"/>
      <c r="GXK9" s="105"/>
      <c r="GXL9" s="105"/>
      <c r="GXM9" s="105"/>
      <c r="GXN9" s="105"/>
      <c r="GXO9" s="105"/>
      <c r="GXP9" s="105"/>
      <c r="GXQ9" s="105"/>
      <c r="GXR9" s="105"/>
      <c r="GXS9" s="105"/>
      <c r="GXT9" s="105"/>
      <c r="GXU9" s="105"/>
      <c r="GXV9" s="105"/>
      <c r="GXW9" s="105"/>
      <c r="GXX9" s="105"/>
      <c r="GXY9" s="105"/>
      <c r="GXZ9" s="105"/>
      <c r="GYA9" s="105"/>
      <c r="GYB9" s="105"/>
      <c r="GYC9" s="105"/>
      <c r="GYD9" s="105"/>
      <c r="GYE9" s="105"/>
      <c r="GYF9" s="105"/>
      <c r="GYG9" s="105"/>
      <c r="GYH9" s="105"/>
      <c r="GYI9" s="105"/>
      <c r="GYJ9" s="105"/>
      <c r="GYK9" s="105"/>
      <c r="GYL9" s="105"/>
      <c r="GYM9" s="105"/>
      <c r="GYN9" s="105"/>
      <c r="GYO9" s="105"/>
      <c r="GYP9" s="105"/>
      <c r="GYQ9" s="105"/>
      <c r="GYR9" s="105"/>
      <c r="GYS9" s="105"/>
      <c r="GYT9" s="105"/>
      <c r="GYU9" s="105"/>
      <c r="GYV9" s="105"/>
      <c r="GYW9" s="105"/>
      <c r="GYX9" s="105"/>
      <c r="GYY9" s="105"/>
      <c r="GYZ9" s="105"/>
      <c r="GZA9" s="105"/>
      <c r="GZB9" s="105"/>
      <c r="GZC9" s="105"/>
      <c r="GZD9" s="105"/>
      <c r="GZE9" s="105"/>
      <c r="GZF9" s="105"/>
      <c r="GZG9" s="105"/>
      <c r="GZH9" s="105"/>
      <c r="GZI9" s="105"/>
      <c r="GZJ9" s="105"/>
      <c r="GZK9" s="105"/>
      <c r="GZL9" s="105"/>
      <c r="GZM9" s="105"/>
      <c r="GZN9" s="105"/>
      <c r="GZO9" s="105"/>
      <c r="GZP9" s="105"/>
      <c r="GZQ9" s="105"/>
      <c r="GZR9" s="105"/>
      <c r="GZS9" s="105"/>
      <c r="GZT9" s="105"/>
      <c r="GZU9" s="105"/>
      <c r="GZV9" s="105"/>
      <c r="GZW9" s="105"/>
      <c r="GZX9" s="105"/>
      <c r="GZY9" s="105"/>
      <c r="GZZ9" s="105"/>
      <c r="HAA9" s="105"/>
      <c r="HAB9" s="105"/>
      <c r="HAC9" s="105"/>
      <c r="HAD9" s="105"/>
      <c r="HAE9" s="105"/>
      <c r="HAF9" s="105"/>
      <c r="HAG9" s="105"/>
      <c r="HAH9" s="105"/>
      <c r="HAI9" s="105"/>
      <c r="HAJ9" s="105"/>
      <c r="HAK9" s="105"/>
      <c r="HAL9" s="105"/>
      <c r="HAM9" s="105"/>
      <c r="HAN9" s="105"/>
      <c r="HAO9" s="105"/>
      <c r="HAP9" s="105"/>
      <c r="HAQ9" s="105"/>
      <c r="HAR9" s="105"/>
      <c r="HAS9" s="105"/>
      <c r="HAT9" s="105"/>
      <c r="HAU9" s="105"/>
      <c r="HAV9" s="105"/>
      <c r="HAW9" s="105"/>
      <c r="HAX9" s="105"/>
      <c r="HAY9" s="105"/>
      <c r="HAZ9" s="105"/>
      <c r="HBA9" s="105"/>
      <c r="HBB9" s="105"/>
      <c r="HBC9" s="105"/>
      <c r="HBD9" s="105"/>
      <c r="HBE9" s="105"/>
      <c r="HBF9" s="105"/>
      <c r="HBG9" s="105"/>
      <c r="HBH9" s="105"/>
      <c r="HBI9" s="105"/>
      <c r="HBJ9" s="105"/>
      <c r="HBK9" s="105"/>
      <c r="HBL9" s="105"/>
      <c r="HBM9" s="105"/>
      <c r="HBN9" s="105"/>
      <c r="HBO9" s="105"/>
      <c r="HBP9" s="105"/>
      <c r="HBQ9" s="105"/>
      <c r="HBR9" s="105"/>
      <c r="HBS9" s="105"/>
      <c r="HBT9" s="105"/>
      <c r="HBU9" s="105"/>
      <c r="HBV9" s="105"/>
      <c r="HBW9" s="105"/>
      <c r="HBX9" s="105"/>
      <c r="HBY9" s="105"/>
      <c r="HBZ9" s="105"/>
      <c r="HCA9" s="105"/>
      <c r="HCB9" s="105"/>
      <c r="HCC9" s="105"/>
      <c r="HCD9" s="105"/>
      <c r="HCE9" s="105"/>
      <c r="HCF9" s="105"/>
      <c r="HCG9" s="105"/>
      <c r="HCH9" s="105"/>
      <c r="HCI9" s="105"/>
      <c r="HCJ9" s="105"/>
      <c r="HCK9" s="105"/>
      <c r="HCL9" s="105"/>
      <c r="HCM9" s="105"/>
      <c r="HCN9" s="105"/>
      <c r="HCO9" s="105"/>
      <c r="HCP9" s="105"/>
      <c r="HCQ9" s="105"/>
      <c r="HCR9" s="105"/>
      <c r="HCS9" s="105"/>
      <c r="HCT9" s="105"/>
      <c r="HCU9" s="105"/>
      <c r="HCV9" s="105"/>
      <c r="HCW9" s="105"/>
      <c r="HCX9" s="105"/>
      <c r="HCY9" s="105"/>
      <c r="HCZ9" s="105"/>
      <c r="HDA9" s="105"/>
      <c r="HDB9" s="105"/>
      <c r="HDC9" s="105"/>
      <c r="HDD9" s="105"/>
      <c r="HDE9" s="105"/>
      <c r="HDF9" s="105"/>
      <c r="HDG9" s="105"/>
      <c r="HDH9" s="105"/>
      <c r="HDI9" s="105"/>
      <c r="HDJ9" s="105"/>
      <c r="HDK9" s="105"/>
      <c r="HDL9" s="105"/>
      <c r="HDM9" s="105"/>
      <c r="HDN9" s="105"/>
      <c r="HDO9" s="105"/>
      <c r="HDP9" s="105"/>
      <c r="HDQ9" s="105"/>
      <c r="HDR9" s="105"/>
      <c r="HDS9" s="105"/>
      <c r="HDT9" s="105"/>
      <c r="HDU9" s="105"/>
      <c r="HDV9" s="105"/>
      <c r="HDW9" s="105"/>
      <c r="HDX9" s="105"/>
      <c r="HDY9" s="105"/>
      <c r="HDZ9" s="105"/>
      <c r="HEA9" s="105"/>
      <c r="HEB9" s="105"/>
      <c r="HEC9" s="105"/>
      <c r="HED9" s="105"/>
      <c r="HEE9" s="105"/>
      <c r="HEF9" s="105"/>
      <c r="HEG9" s="105"/>
      <c r="HEH9" s="105"/>
      <c r="HEI9" s="105"/>
      <c r="HEJ9" s="105"/>
      <c r="HEK9" s="105"/>
      <c r="HEL9" s="105"/>
      <c r="HEM9" s="105"/>
      <c r="HEN9" s="105"/>
      <c r="HEO9" s="105"/>
      <c r="HEP9" s="105"/>
      <c r="HEQ9" s="105"/>
      <c r="HER9" s="105"/>
      <c r="HES9" s="105"/>
      <c r="HET9" s="105"/>
      <c r="HEU9" s="105"/>
      <c r="HEV9" s="105"/>
      <c r="HEW9" s="105"/>
      <c r="HEX9" s="105"/>
      <c r="HEY9" s="105"/>
      <c r="HEZ9" s="105"/>
      <c r="HFA9" s="105"/>
      <c r="HFB9" s="105"/>
      <c r="HFC9" s="105"/>
      <c r="HFD9" s="105"/>
      <c r="HFE9" s="105"/>
      <c r="HFF9" s="105"/>
      <c r="HFG9" s="105"/>
      <c r="HFH9" s="105"/>
      <c r="HFI9" s="105"/>
      <c r="HFJ9" s="105"/>
      <c r="HFK9" s="105"/>
      <c r="HFL9" s="105"/>
      <c r="HFM9" s="105"/>
      <c r="HFN9" s="105"/>
      <c r="HFO9" s="105"/>
      <c r="HFP9" s="105"/>
      <c r="HFQ9" s="105"/>
      <c r="HFR9" s="105"/>
      <c r="HFS9" s="105"/>
      <c r="HFT9" s="105"/>
      <c r="HFU9" s="105"/>
      <c r="HFV9" s="105"/>
      <c r="HFW9" s="105"/>
      <c r="HFX9" s="105"/>
      <c r="HFY9" s="105"/>
      <c r="HFZ9" s="105"/>
      <c r="HGA9" s="105"/>
      <c r="HGB9" s="105"/>
      <c r="HGC9" s="105"/>
      <c r="HGD9" s="105"/>
      <c r="HGE9" s="105"/>
      <c r="HGF9" s="105"/>
      <c r="HGG9" s="105"/>
      <c r="HGH9" s="105"/>
      <c r="HGI9" s="105"/>
      <c r="HGJ9" s="105"/>
      <c r="HGK9" s="105"/>
      <c r="HGL9" s="105"/>
      <c r="HGM9" s="105"/>
      <c r="HGN9" s="105"/>
      <c r="HGO9" s="105"/>
      <c r="HGP9" s="105"/>
      <c r="HGQ9" s="105"/>
      <c r="HGR9" s="105"/>
      <c r="HGS9" s="105"/>
      <c r="HGT9" s="105"/>
      <c r="HGU9" s="105"/>
      <c r="HGV9" s="105"/>
      <c r="HGW9" s="105"/>
      <c r="HGX9" s="105"/>
      <c r="HGY9" s="105"/>
      <c r="HGZ9" s="105"/>
      <c r="HHA9" s="105"/>
      <c r="HHB9" s="105"/>
      <c r="HHC9" s="105"/>
      <c r="HHD9" s="105"/>
      <c r="HHE9" s="105"/>
      <c r="HHF9" s="105"/>
      <c r="HHG9" s="105"/>
      <c r="HHH9" s="105"/>
      <c r="HHI9" s="105"/>
      <c r="HHJ9" s="105"/>
      <c r="HHK9" s="105"/>
      <c r="HHL9" s="105"/>
      <c r="HHM9" s="105"/>
      <c r="HHN9" s="105"/>
      <c r="HHO9" s="105"/>
      <c r="HHP9" s="105"/>
      <c r="HHQ9" s="105"/>
      <c r="HHR9" s="105"/>
      <c r="HHS9" s="105"/>
      <c r="HHT9" s="105"/>
      <c r="HHU9" s="105"/>
      <c r="HHV9" s="105"/>
      <c r="HHW9" s="105"/>
      <c r="HHX9" s="105"/>
      <c r="HHY9" s="105"/>
      <c r="HHZ9" s="105"/>
      <c r="HIA9" s="105"/>
      <c r="HIB9" s="105"/>
      <c r="HIC9" s="105"/>
      <c r="HID9" s="105"/>
      <c r="HIE9" s="105"/>
      <c r="HIF9" s="105"/>
      <c r="HIG9" s="105"/>
      <c r="HIH9" s="105"/>
      <c r="HII9" s="105"/>
      <c r="HIJ9" s="105"/>
      <c r="HIK9" s="105"/>
      <c r="HIL9" s="105"/>
      <c r="HIM9" s="105"/>
      <c r="HIN9" s="105"/>
      <c r="HIO9" s="105"/>
      <c r="HIP9" s="105"/>
      <c r="HIQ9" s="105"/>
      <c r="HIR9" s="105"/>
      <c r="HIS9" s="105"/>
      <c r="HIT9" s="105"/>
      <c r="HIU9" s="105"/>
      <c r="HIV9" s="105"/>
      <c r="HIW9" s="105"/>
      <c r="HIX9" s="105"/>
      <c r="HIY9" s="105"/>
      <c r="HIZ9" s="105"/>
      <c r="HJA9" s="105"/>
      <c r="HJB9" s="105"/>
      <c r="HJC9" s="105"/>
      <c r="HJD9" s="105"/>
      <c r="HJE9" s="105"/>
      <c r="HJF9" s="105"/>
      <c r="HJG9" s="105"/>
      <c r="HJH9" s="105"/>
      <c r="HJI9" s="105"/>
      <c r="HJJ9" s="105"/>
      <c r="HJK9" s="105"/>
      <c r="HJL9" s="105"/>
      <c r="HJM9" s="105"/>
      <c r="HJN9" s="105"/>
      <c r="HJO9" s="105"/>
      <c r="HJP9" s="105"/>
      <c r="HJQ9" s="105"/>
      <c r="HJR9" s="105"/>
      <c r="HJS9" s="105"/>
      <c r="HJT9" s="105"/>
      <c r="HJU9" s="105"/>
      <c r="HJV9" s="105"/>
      <c r="HJW9" s="105"/>
      <c r="HJX9" s="105"/>
      <c r="HJY9" s="105"/>
      <c r="HJZ9" s="105"/>
      <c r="HKA9" s="105"/>
      <c r="HKB9" s="105"/>
      <c r="HKC9" s="105"/>
      <c r="HKD9" s="105"/>
      <c r="HKE9" s="105"/>
      <c r="HKF9" s="105"/>
      <c r="HKG9" s="105"/>
      <c r="HKH9" s="105"/>
      <c r="HKI9" s="105"/>
      <c r="HKJ9" s="105"/>
      <c r="HKK9" s="105"/>
      <c r="HKL9" s="105"/>
      <c r="HKM9" s="105"/>
      <c r="HKN9" s="105"/>
      <c r="HKO9" s="105"/>
      <c r="HKP9" s="105"/>
      <c r="HKQ9" s="105"/>
      <c r="HKR9" s="105"/>
      <c r="HKS9" s="105"/>
      <c r="HKT9" s="105"/>
      <c r="HKU9" s="105"/>
      <c r="HKV9" s="105"/>
      <c r="HKW9" s="105"/>
      <c r="HKX9" s="105"/>
      <c r="HKY9" s="105"/>
      <c r="HKZ9" s="105"/>
      <c r="HLA9" s="105"/>
      <c r="HLB9" s="105"/>
      <c r="HLC9" s="105"/>
      <c r="HLD9" s="105"/>
      <c r="HLE9" s="105"/>
      <c r="HLF9" s="105"/>
      <c r="HLG9" s="105"/>
      <c r="HLH9" s="105"/>
      <c r="HLI9" s="105"/>
      <c r="HLJ9" s="105"/>
      <c r="HLK9" s="105"/>
      <c r="HLL9" s="105"/>
      <c r="HLM9" s="105"/>
      <c r="HLN9" s="105"/>
      <c r="HLO9" s="105"/>
      <c r="HLP9" s="105"/>
      <c r="HLQ9" s="105"/>
      <c r="HLR9" s="105"/>
      <c r="HLS9" s="105"/>
      <c r="HLT9" s="105"/>
      <c r="HLU9" s="105"/>
      <c r="HLV9" s="105"/>
      <c r="HLW9" s="105"/>
      <c r="HLX9" s="105"/>
      <c r="HLY9" s="105"/>
      <c r="HLZ9" s="105"/>
      <c r="HMA9" s="105"/>
      <c r="HMB9" s="105"/>
      <c r="HMC9" s="105"/>
      <c r="HMD9" s="105"/>
      <c r="HME9" s="105"/>
      <c r="HMF9" s="105"/>
      <c r="HMG9" s="105"/>
      <c r="HMH9" s="105"/>
      <c r="HMI9" s="105"/>
      <c r="HMJ9" s="105"/>
      <c r="HMK9" s="105"/>
      <c r="HML9" s="105"/>
      <c r="HMM9" s="105"/>
      <c r="HMN9" s="105"/>
      <c r="HMO9" s="105"/>
      <c r="HMP9" s="105"/>
      <c r="HMQ9" s="105"/>
      <c r="HMR9" s="105"/>
      <c r="HMS9" s="105"/>
      <c r="HMT9" s="105"/>
      <c r="HMU9" s="105"/>
      <c r="HMV9" s="105"/>
      <c r="HMW9" s="105"/>
      <c r="HMX9" s="105"/>
      <c r="HMY9" s="105"/>
      <c r="HMZ9" s="105"/>
      <c r="HNA9" s="105"/>
      <c r="HNB9" s="105"/>
      <c r="HNC9" s="105"/>
      <c r="HND9" s="105"/>
      <c r="HNE9" s="105"/>
      <c r="HNF9" s="105"/>
      <c r="HNG9" s="105"/>
      <c r="HNH9" s="105"/>
      <c r="HNI9" s="105"/>
      <c r="HNJ9" s="105"/>
      <c r="HNK9" s="105"/>
      <c r="HNL9" s="105"/>
      <c r="HNM9" s="105"/>
      <c r="HNN9" s="105"/>
      <c r="HNO9" s="105"/>
      <c r="HNP9" s="105"/>
      <c r="HNQ9" s="105"/>
      <c r="HNR9" s="105"/>
      <c r="HNS9" s="105"/>
      <c r="HNT9" s="105"/>
      <c r="HNU9" s="105"/>
      <c r="HNV9" s="105"/>
      <c r="HNW9" s="105"/>
      <c r="HNX9" s="105"/>
      <c r="HNY9" s="105"/>
      <c r="HNZ9" s="105"/>
      <c r="HOA9" s="105"/>
      <c r="HOB9" s="105"/>
      <c r="HOC9" s="105"/>
      <c r="HOD9" s="105"/>
      <c r="HOE9" s="105"/>
      <c r="HOF9" s="105"/>
      <c r="HOG9" s="105"/>
      <c r="HOH9" s="105"/>
      <c r="HOI9" s="105"/>
      <c r="HOJ9" s="105"/>
      <c r="HOK9" s="105"/>
      <c r="HOL9" s="105"/>
      <c r="HOM9" s="105"/>
      <c r="HON9" s="105"/>
      <c r="HOO9" s="105"/>
      <c r="HOP9" s="105"/>
      <c r="HOQ9" s="105"/>
      <c r="HOR9" s="105"/>
      <c r="HOS9" s="105"/>
      <c r="HOT9" s="105"/>
      <c r="HOU9" s="105"/>
      <c r="HOV9" s="105"/>
      <c r="HOW9" s="105"/>
      <c r="HOX9" s="105"/>
      <c r="HOY9" s="105"/>
      <c r="HOZ9" s="105"/>
      <c r="HPA9" s="105"/>
      <c r="HPB9" s="105"/>
      <c r="HPC9" s="105"/>
      <c r="HPD9" s="105"/>
      <c r="HPE9" s="105"/>
      <c r="HPF9" s="105"/>
      <c r="HPG9" s="105"/>
      <c r="HPH9" s="105"/>
      <c r="HPI9" s="105"/>
      <c r="HPJ9" s="105"/>
      <c r="HPK9" s="105"/>
      <c r="HPL9" s="105"/>
      <c r="HPM9" s="105"/>
      <c r="HPN9" s="105"/>
      <c r="HPO9" s="105"/>
      <c r="HPP9" s="105"/>
      <c r="HPQ9" s="105"/>
      <c r="HPR9" s="105"/>
      <c r="HPS9" s="105"/>
      <c r="HPT9" s="105"/>
      <c r="HPU9" s="105"/>
      <c r="HPV9" s="105"/>
      <c r="HPW9" s="105"/>
      <c r="HPX9" s="105"/>
      <c r="HPY9" s="105"/>
      <c r="HPZ9" s="105"/>
      <c r="HQA9" s="105"/>
      <c r="HQB9" s="105"/>
      <c r="HQC9" s="105"/>
      <c r="HQD9" s="105"/>
      <c r="HQE9" s="105"/>
      <c r="HQF9" s="105"/>
      <c r="HQG9" s="105"/>
      <c r="HQH9" s="105"/>
      <c r="HQI9" s="105"/>
      <c r="HQJ9" s="105"/>
      <c r="HQK9" s="105"/>
      <c r="HQL9" s="105"/>
      <c r="HQM9" s="105"/>
      <c r="HQN9" s="105"/>
      <c r="HQO9" s="105"/>
      <c r="HQP9" s="105"/>
      <c r="HQQ9" s="105"/>
      <c r="HQR9" s="105"/>
      <c r="HQS9" s="105"/>
      <c r="HQT9" s="105"/>
      <c r="HQU9" s="105"/>
      <c r="HQV9" s="105"/>
      <c r="HQW9" s="105"/>
      <c r="HQX9" s="105"/>
      <c r="HQY9" s="105"/>
      <c r="HQZ9" s="105"/>
      <c r="HRA9" s="105"/>
      <c r="HRB9" s="105"/>
      <c r="HRC9" s="105"/>
      <c r="HRD9" s="105"/>
      <c r="HRE9" s="105"/>
      <c r="HRF9" s="105"/>
      <c r="HRG9" s="105"/>
      <c r="HRH9" s="105"/>
      <c r="HRI9" s="105"/>
      <c r="HRJ9" s="105"/>
      <c r="HRK9" s="105"/>
      <c r="HRL9" s="105"/>
      <c r="HRM9" s="105"/>
      <c r="HRN9" s="105"/>
      <c r="HRO9" s="105"/>
      <c r="HRP9" s="105"/>
      <c r="HRQ9" s="105"/>
      <c r="HRR9" s="105"/>
      <c r="HRS9" s="105"/>
      <c r="HRT9" s="105"/>
      <c r="HRU9" s="105"/>
      <c r="HRV9" s="105"/>
      <c r="HRW9" s="105"/>
      <c r="HRX9" s="105"/>
      <c r="HRY9" s="105"/>
      <c r="HRZ9" s="105"/>
      <c r="HSA9" s="105"/>
      <c r="HSB9" s="105"/>
      <c r="HSC9" s="105"/>
      <c r="HSD9" s="105"/>
      <c r="HSE9" s="105"/>
      <c r="HSF9" s="105"/>
      <c r="HSG9" s="105"/>
      <c r="HSH9" s="105"/>
      <c r="HSI9" s="105"/>
      <c r="HSJ9" s="105"/>
      <c r="HSK9" s="105"/>
      <c r="HSL9" s="105"/>
      <c r="HSM9" s="105"/>
      <c r="HSN9" s="105"/>
      <c r="HSO9" s="105"/>
      <c r="HSP9" s="105"/>
      <c r="HSQ9" s="105"/>
      <c r="HSR9" s="105"/>
      <c r="HSS9" s="105"/>
      <c r="HST9" s="105"/>
      <c r="HSU9" s="105"/>
      <c r="HSV9" s="105"/>
      <c r="HSW9" s="105"/>
      <c r="HSX9" s="105"/>
      <c r="HSY9" s="105"/>
      <c r="HSZ9" s="105"/>
      <c r="HTA9" s="105"/>
      <c r="HTB9" s="105"/>
      <c r="HTC9" s="105"/>
      <c r="HTD9" s="105"/>
      <c r="HTE9" s="105"/>
      <c r="HTF9" s="105"/>
      <c r="HTG9" s="105"/>
      <c r="HTH9" s="105"/>
      <c r="HTI9" s="105"/>
      <c r="HTJ9" s="105"/>
      <c r="HTK9" s="105"/>
      <c r="HTL9" s="105"/>
      <c r="HTM9" s="105"/>
      <c r="HTN9" s="105"/>
      <c r="HTO9" s="105"/>
      <c r="HTP9" s="105"/>
      <c r="HTQ9" s="105"/>
      <c r="HTR9" s="105"/>
      <c r="HTS9" s="105"/>
      <c r="HTT9" s="105"/>
      <c r="HTU9" s="105"/>
      <c r="HTV9" s="105"/>
      <c r="HTW9" s="105"/>
      <c r="HTX9" s="105"/>
      <c r="HTY9" s="105"/>
      <c r="HTZ9" s="105"/>
      <c r="HUA9" s="105"/>
      <c r="HUB9" s="105"/>
      <c r="HUC9" s="105"/>
      <c r="HUD9" s="105"/>
      <c r="HUE9" s="105"/>
      <c r="HUF9" s="105"/>
      <c r="HUG9" s="105"/>
      <c r="HUH9" s="105"/>
      <c r="HUI9" s="105"/>
      <c r="HUJ9" s="105"/>
      <c r="HUK9" s="105"/>
      <c r="HUL9" s="105"/>
      <c r="HUM9" s="105"/>
      <c r="HUN9" s="105"/>
      <c r="HUO9" s="105"/>
      <c r="HUP9" s="105"/>
      <c r="HUQ9" s="105"/>
      <c r="HUR9" s="105"/>
      <c r="HUS9" s="105"/>
      <c r="HUT9" s="105"/>
      <c r="HUU9" s="105"/>
      <c r="HUV9" s="105"/>
      <c r="HUW9" s="105"/>
      <c r="HUX9" s="105"/>
      <c r="HUY9" s="105"/>
      <c r="HUZ9" s="105"/>
      <c r="HVA9" s="105"/>
      <c r="HVB9" s="105"/>
      <c r="HVC9" s="105"/>
      <c r="HVD9" s="105"/>
      <c r="HVE9" s="105"/>
      <c r="HVF9" s="105"/>
      <c r="HVG9" s="105"/>
      <c r="HVH9" s="105"/>
      <c r="HVI9" s="105"/>
      <c r="HVJ9" s="105"/>
      <c r="HVK9" s="105"/>
      <c r="HVL9" s="105"/>
      <c r="HVM9" s="105"/>
      <c r="HVN9" s="105"/>
      <c r="HVO9" s="105"/>
      <c r="HVP9" s="105"/>
      <c r="HVQ9" s="105"/>
      <c r="HVR9" s="105"/>
      <c r="HVS9" s="105"/>
      <c r="HVT9" s="105"/>
      <c r="HVU9" s="105"/>
      <c r="HVV9" s="105"/>
      <c r="HVW9" s="105"/>
      <c r="HVX9" s="105"/>
      <c r="HVY9" s="105"/>
      <c r="HVZ9" s="105"/>
      <c r="HWA9" s="105"/>
      <c r="HWB9" s="105"/>
      <c r="HWC9" s="105"/>
      <c r="HWD9" s="105"/>
      <c r="HWE9" s="105"/>
      <c r="HWF9" s="105"/>
      <c r="HWG9" s="105"/>
      <c r="HWH9" s="105"/>
      <c r="HWI9" s="105"/>
      <c r="HWJ9" s="105"/>
      <c r="HWK9" s="105"/>
      <c r="HWL9" s="105"/>
      <c r="HWM9" s="105"/>
      <c r="HWN9" s="105"/>
      <c r="HWO9" s="105"/>
      <c r="HWP9" s="105"/>
      <c r="HWQ9" s="105"/>
      <c r="HWR9" s="105"/>
      <c r="HWS9" s="105"/>
      <c r="HWT9" s="105"/>
      <c r="HWU9" s="105"/>
      <c r="HWV9" s="105"/>
      <c r="HWW9" s="105"/>
      <c r="HWX9" s="105"/>
      <c r="HWY9" s="105"/>
      <c r="HWZ9" s="105"/>
      <c r="HXA9" s="105"/>
      <c r="HXB9" s="105"/>
      <c r="HXC9" s="105"/>
      <c r="HXD9" s="105"/>
      <c r="HXE9" s="105"/>
      <c r="HXF9" s="105"/>
      <c r="HXG9" s="105"/>
      <c r="HXH9" s="105"/>
      <c r="HXI9" s="105"/>
      <c r="HXJ9" s="105"/>
      <c r="HXK9" s="105"/>
      <c r="HXL9" s="105"/>
      <c r="HXM9" s="105"/>
      <c r="HXN9" s="105"/>
      <c r="HXO9" s="105"/>
      <c r="HXP9" s="105"/>
      <c r="HXQ9" s="105"/>
      <c r="HXR9" s="105"/>
      <c r="HXS9" s="105"/>
      <c r="HXT9" s="105"/>
      <c r="HXU9" s="105"/>
      <c r="HXV9" s="105"/>
      <c r="HXW9" s="105"/>
      <c r="HXX9" s="105"/>
      <c r="HXY9" s="105"/>
      <c r="HXZ9" s="105"/>
      <c r="HYA9" s="105"/>
      <c r="HYB9" s="105"/>
      <c r="HYC9" s="105"/>
      <c r="HYD9" s="105"/>
      <c r="HYE9" s="105"/>
      <c r="HYF9" s="105"/>
      <c r="HYG9" s="105"/>
      <c r="HYH9" s="105"/>
      <c r="HYI9" s="105"/>
      <c r="HYJ9" s="105"/>
      <c r="HYK9" s="105"/>
      <c r="HYL9" s="105"/>
      <c r="HYM9" s="105"/>
      <c r="HYN9" s="105"/>
      <c r="HYO9" s="105"/>
      <c r="HYP9" s="105"/>
      <c r="HYQ9" s="105"/>
      <c r="HYR9" s="105"/>
      <c r="HYS9" s="105"/>
      <c r="HYT9" s="105"/>
      <c r="HYU9" s="105"/>
      <c r="HYV9" s="105"/>
      <c r="HYW9" s="105"/>
      <c r="HYX9" s="105"/>
      <c r="HYY9" s="105"/>
      <c r="HYZ9" s="105"/>
      <c r="HZA9" s="105"/>
      <c r="HZB9" s="105"/>
      <c r="HZC9" s="105"/>
      <c r="HZD9" s="105"/>
      <c r="HZE9" s="105"/>
      <c r="HZF9" s="105"/>
      <c r="HZG9" s="105"/>
      <c r="HZH9" s="105"/>
      <c r="HZI9" s="105"/>
      <c r="HZJ9" s="105"/>
      <c r="HZK9" s="105"/>
      <c r="HZL9" s="105"/>
      <c r="HZM9" s="105"/>
      <c r="HZN9" s="105"/>
      <c r="HZO9" s="105"/>
      <c r="HZP9" s="105"/>
      <c r="HZQ9" s="105"/>
      <c r="HZR9" s="105"/>
      <c r="HZS9" s="105"/>
      <c r="HZT9" s="105"/>
      <c r="HZU9" s="105"/>
      <c r="HZV9" s="105"/>
      <c r="HZW9" s="105"/>
      <c r="HZX9" s="105"/>
      <c r="HZY9" s="105"/>
      <c r="HZZ9" s="105"/>
      <c r="IAA9" s="105"/>
      <c r="IAB9" s="105"/>
      <c r="IAC9" s="105"/>
      <c r="IAD9" s="105"/>
      <c r="IAE9" s="105"/>
      <c r="IAF9" s="105"/>
      <c r="IAG9" s="105"/>
      <c r="IAH9" s="105"/>
      <c r="IAI9" s="105"/>
      <c r="IAJ9" s="105"/>
      <c r="IAK9" s="105"/>
      <c r="IAL9" s="105"/>
      <c r="IAM9" s="105"/>
      <c r="IAN9" s="105"/>
      <c r="IAO9" s="105"/>
      <c r="IAP9" s="105"/>
      <c r="IAQ9" s="105"/>
      <c r="IAR9" s="105"/>
      <c r="IAS9" s="105"/>
      <c r="IAT9" s="105"/>
      <c r="IAU9" s="105"/>
      <c r="IAV9" s="105"/>
      <c r="IAW9" s="105"/>
      <c r="IAX9" s="105"/>
      <c r="IAY9" s="105"/>
      <c r="IAZ9" s="105"/>
      <c r="IBA9" s="105"/>
      <c r="IBB9" s="105"/>
      <c r="IBC9" s="105"/>
      <c r="IBD9" s="105"/>
      <c r="IBE9" s="105"/>
      <c r="IBF9" s="105"/>
      <c r="IBG9" s="105"/>
      <c r="IBH9" s="105"/>
      <c r="IBI9" s="105"/>
      <c r="IBJ9" s="105"/>
      <c r="IBK9" s="105"/>
      <c r="IBL9" s="105"/>
      <c r="IBM9" s="105"/>
      <c r="IBN9" s="105"/>
      <c r="IBO9" s="105"/>
      <c r="IBP9" s="105"/>
      <c r="IBQ9" s="105"/>
      <c r="IBR9" s="105"/>
      <c r="IBS9" s="105"/>
      <c r="IBT9" s="105"/>
      <c r="IBU9" s="105"/>
      <c r="IBV9" s="105"/>
      <c r="IBW9" s="105"/>
      <c r="IBX9" s="105"/>
      <c r="IBY9" s="105"/>
      <c r="IBZ9" s="105"/>
      <c r="ICA9" s="105"/>
      <c r="ICB9" s="105"/>
      <c r="ICC9" s="105"/>
      <c r="ICD9" s="105"/>
      <c r="ICE9" s="105"/>
      <c r="ICF9" s="105"/>
      <c r="ICG9" s="105"/>
      <c r="ICH9" s="105"/>
      <c r="ICI9" s="105"/>
      <c r="ICJ9" s="105"/>
      <c r="ICK9" s="105"/>
      <c r="ICL9" s="105"/>
      <c r="ICM9" s="105"/>
      <c r="ICN9" s="105"/>
      <c r="ICO9" s="105"/>
      <c r="ICP9" s="105"/>
      <c r="ICQ9" s="105"/>
      <c r="ICR9" s="105"/>
      <c r="ICS9" s="105"/>
      <c r="ICT9" s="105"/>
      <c r="ICU9" s="105"/>
      <c r="ICV9" s="105"/>
      <c r="ICW9" s="105"/>
      <c r="ICX9" s="105"/>
      <c r="ICY9" s="105"/>
      <c r="ICZ9" s="105"/>
      <c r="IDA9" s="105"/>
      <c r="IDB9" s="105"/>
      <c r="IDC9" s="105"/>
      <c r="IDD9" s="105"/>
      <c r="IDE9" s="105"/>
      <c r="IDF9" s="105"/>
      <c r="IDG9" s="105"/>
      <c r="IDH9" s="105"/>
      <c r="IDI9" s="105"/>
      <c r="IDJ9" s="105"/>
      <c r="IDK9" s="105"/>
      <c r="IDL9" s="105"/>
      <c r="IDM9" s="105"/>
      <c r="IDN9" s="105"/>
      <c r="IDO9" s="105"/>
      <c r="IDP9" s="105"/>
      <c r="IDQ9" s="105"/>
      <c r="IDR9" s="105"/>
      <c r="IDS9" s="105"/>
      <c r="IDT9" s="105"/>
      <c r="IDU9" s="105"/>
      <c r="IDV9" s="105"/>
      <c r="IDW9" s="105"/>
      <c r="IDX9" s="105"/>
      <c r="IDY9" s="105"/>
      <c r="IDZ9" s="105"/>
      <c r="IEA9" s="105"/>
      <c r="IEB9" s="105"/>
      <c r="IEC9" s="105"/>
      <c r="IED9" s="105"/>
      <c r="IEE9" s="105"/>
      <c r="IEF9" s="105"/>
      <c r="IEG9" s="105"/>
      <c r="IEH9" s="105"/>
      <c r="IEI9" s="105"/>
      <c r="IEJ9" s="105"/>
      <c r="IEK9" s="105"/>
      <c r="IEL9" s="105"/>
      <c r="IEM9" s="105"/>
      <c r="IEN9" s="105"/>
      <c r="IEO9" s="105"/>
      <c r="IEP9" s="105"/>
      <c r="IEQ9" s="105"/>
      <c r="IER9" s="105"/>
      <c r="IES9" s="105"/>
      <c r="IET9" s="105"/>
      <c r="IEU9" s="105"/>
      <c r="IEV9" s="105"/>
      <c r="IEW9" s="105"/>
      <c r="IEX9" s="105"/>
      <c r="IEY9" s="105"/>
      <c r="IEZ9" s="105"/>
      <c r="IFA9" s="105"/>
      <c r="IFB9" s="105"/>
      <c r="IFC9" s="105"/>
      <c r="IFD9" s="105"/>
      <c r="IFE9" s="105"/>
      <c r="IFF9" s="105"/>
      <c r="IFG9" s="105"/>
      <c r="IFH9" s="105"/>
      <c r="IFI9" s="105"/>
      <c r="IFJ9" s="105"/>
      <c r="IFK9" s="105"/>
      <c r="IFL9" s="105"/>
      <c r="IFM9" s="105"/>
      <c r="IFN9" s="105"/>
      <c r="IFO9" s="105"/>
      <c r="IFP9" s="105"/>
      <c r="IFQ9" s="105"/>
      <c r="IFR9" s="105"/>
      <c r="IFS9" s="105"/>
      <c r="IFT9" s="105"/>
      <c r="IFU9" s="105"/>
      <c r="IFV9" s="105"/>
      <c r="IFW9" s="105"/>
      <c r="IFX9" s="105"/>
      <c r="IFY9" s="105"/>
      <c r="IFZ9" s="105"/>
      <c r="IGA9" s="105"/>
      <c r="IGB9" s="105"/>
      <c r="IGC9" s="105"/>
      <c r="IGD9" s="105"/>
      <c r="IGE9" s="105"/>
      <c r="IGF9" s="105"/>
      <c r="IGG9" s="105"/>
      <c r="IGH9" s="105"/>
      <c r="IGI9" s="105"/>
      <c r="IGJ9" s="105"/>
      <c r="IGK9" s="105"/>
      <c r="IGL9" s="105"/>
      <c r="IGM9" s="105"/>
      <c r="IGN9" s="105"/>
      <c r="IGO9" s="105"/>
      <c r="IGP9" s="105"/>
      <c r="IGQ9" s="105"/>
      <c r="IGR9" s="105"/>
      <c r="IGS9" s="105"/>
      <c r="IGT9" s="105"/>
      <c r="IGU9" s="105"/>
      <c r="IGV9" s="105"/>
      <c r="IGW9" s="105"/>
      <c r="IGX9" s="105"/>
      <c r="IGY9" s="105"/>
      <c r="IGZ9" s="105"/>
      <c r="IHA9" s="105"/>
      <c r="IHB9" s="105"/>
      <c r="IHC9" s="105"/>
      <c r="IHD9" s="105"/>
      <c r="IHE9" s="105"/>
      <c r="IHF9" s="105"/>
      <c r="IHG9" s="105"/>
      <c r="IHH9" s="105"/>
      <c r="IHI9" s="105"/>
      <c r="IHJ9" s="105"/>
      <c r="IHK9" s="105"/>
      <c r="IHL9" s="105"/>
      <c r="IHM9" s="105"/>
      <c r="IHN9" s="105"/>
      <c r="IHO9" s="105"/>
      <c r="IHP9" s="105"/>
      <c r="IHQ9" s="105"/>
      <c r="IHR9" s="105"/>
      <c r="IHS9" s="105"/>
      <c r="IHT9" s="105"/>
      <c r="IHU9" s="105"/>
      <c r="IHV9" s="105"/>
      <c r="IHW9" s="105"/>
      <c r="IHX9" s="105"/>
      <c r="IHY9" s="105"/>
      <c r="IHZ9" s="105"/>
      <c r="IIA9" s="105"/>
      <c r="IIB9" s="105"/>
      <c r="IIC9" s="105"/>
      <c r="IID9" s="105"/>
      <c r="IIE9" s="105"/>
      <c r="IIF9" s="105"/>
      <c r="IIG9" s="105"/>
      <c r="IIH9" s="105"/>
      <c r="III9" s="105"/>
      <c r="IIJ9" s="105"/>
      <c r="IIK9" s="105"/>
      <c r="IIL9" s="105"/>
      <c r="IIM9" s="105"/>
      <c r="IIN9" s="105"/>
      <c r="IIO9" s="105"/>
      <c r="IIP9" s="105"/>
      <c r="IIQ9" s="105"/>
      <c r="IIR9" s="105"/>
      <c r="IIS9" s="105"/>
      <c r="IIT9" s="105"/>
      <c r="IIU9" s="105"/>
      <c r="IIV9" s="105"/>
      <c r="IIW9" s="105"/>
      <c r="IIX9" s="105"/>
      <c r="IIY9" s="105"/>
      <c r="IIZ9" s="105"/>
      <c r="IJA9" s="105"/>
      <c r="IJB9" s="105"/>
      <c r="IJC9" s="105"/>
      <c r="IJD9" s="105"/>
      <c r="IJE9" s="105"/>
      <c r="IJF9" s="105"/>
      <c r="IJG9" s="105"/>
      <c r="IJH9" s="105"/>
      <c r="IJI9" s="105"/>
      <c r="IJJ9" s="105"/>
      <c r="IJK9" s="105"/>
      <c r="IJL9" s="105"/>
      <c r="IJM9" s="105"/>
      <c r="IJN9" s="105"/>
      <c r="IJO9" s="105"/>
      <c r="IJP9" s="105"/>
      <c r="IJQ9" s="105"/>
      <c r="IJR9" s="105"/>
      <c r="IJS9" s="105"/>
      <c r="IJT9" s="105"/>
      <c r="IJU9" s="105"/>
      <c r="IJV9" s="105"/>
      <c r="IJW9" s="105"/>
      <c r="IJX9" s="105"/>
      <c r="IJY9" s="105"/>
      <c r="IJZ9" s="105"/>
      <c r="IKA9" s="105"/>
      <c r="IKB9" s="105"/>
      <c r="IKC9" s="105"/>
      <c r="IKD9" s="105"/>
      <c r="IKE9" s="105"/>
      <c r="IKF9" s="105"/>
      <c r="IKG9" s="105"/>
      <c r="IKH9" s="105"/>
      <c r="IKI9" s="105"/>
      <c r="IKJ9" s="105"/>
      <c r="IKK9" s="105"/>
      <c r="IKL9" s="105"/>
      <c r="IKM9" s="105"/>
      <c r="IKN9" s="105"/>
      <c r="IKO9" s="105"/>
      <c r="IKP9" s="105"/>
      <c r="IKQ9" s="105"/>
      <c r="IKR9" s="105"/>
      <c r="IKS9" s="105"/>
      <c r="IKT9" s="105"/>
      <c r="IKU9" s="105"/>
      <c r="IKV9" s="105"/>
      <c r="IKW9" s="105"/>
      <c r="IKX9" s="105"/>
      <c r="IKY9" s="105"/>
      <c r="IKZ9" s="105"/>
      <c r="ILA9" s="105"/>
      <c r="ILB9" s="105"/>
      <c r="ILC9" s="105"/>
      <c r="ILD9" s="105"/>
      <c r="ILE9" s="105"/>
      <c r="ILF9" s="105"/>
      <c r="ILG9" s="105"/>
      <c r="ILH9" s="105"/>
      <c r="ILI9" s="105"/>
      <c r="ILJ9" s="105"/>
      <c r="ILK9" s="105"/>
      <c r="ILL9" s="105"/>
      <c r="ILM9" s="105"/>
      <c r="ILN9" s="105"/>
      <c r="ILO9" s="105"/>
      <c r="ILP9" s="105"/>
      <c r="ILQ9" s="105"/>
      <c r="ILR9" s="105"/>
      <c r="ILS9" s="105"/>
      <c r="ILT9" s="105"/>
      <c r="ILU9" s="105"/>
      <c r="ILV9" s="105"/>
      <c r="ILW9" s="105"/>
      <c r="ILX9" s="105"/>
      <c r="ILY9" s="105"/>
      <c r="ILZ9" s="105"/>
      <c r="IMA9" s="105"/>
      <c r="IMB9" s="105"/>
      <c r="IMC9" s="105"/>
      <c r="IMD9" s="105"/>
      <c r="IME9" s="105"/>
      <c r="IMF9" s="105"/>
      <c r="IMG9" s="105"/>
      <c r="IMH9" s="105"/>
      <c r="IMI9" s="105"/>
      <c r="IMJ9" s="105"/>
      <c r="IMK9" s="105"/>
      <c r="IML9" s="105"/>
      <c r="IMM9" s="105"/>
      <c r="IMN9" s="105"/>
      <c r="IMO9" s="105"/>
      <c r="IMP9" s="105"/>
      <c r="IMQ9" s="105"/>
      <c r="IMR9" s="105"/>
      <c r="IMS9" s="105"/>
      <c r="IMT9" s="105"/>
      <c r="IMU9" s="105"/>
      <c r="IMV9" s="105"/>
      <c r="IMW9" s="105"/>
      <c r="IMX9" s="105"/>
      <c r="IMY9" s="105"/>
      <c r="IMZ9" s="105"/>
      <c r="INA9" s="105"/>
      <c r="INB9" s="105"/>
      <c r="INC9" s="105"/>
      <c r="IND9" s="105"/>
      <c r="INE9" s="105"/>
      <c r="INF9" s="105"/>
      <c r="ING9" s="105"/>
      <c r="INH9" s="105"/>
      <c r="INI9" s="105"/>
      <c r="INJ9" s="105"/>
      <c r="INK9" s="105"/>
      <c r="INL9" s="105"/>
      <c r="INM9" s="105"/>
      <c r="INN9" s="105"/>
      <c r="INO9" s="105"/>
      <c r="INP9" s="105"/>
      <c r="INQ9" s="105"/>
      <c r="INR9" s="105"/>
      <c r="INS9" s="105"/>
      <c r="INT9" s="105"/>
      <c r="INU9" s="105"/>
      <c r="INV9" s="105"/>
      <c r="INW9" s="105"/>
      <c r="INX9" s="105"/>
      <c r="INY9" s="105"/>
      <c r="INZ9" s="105"/>
      <c r="IOA9" s="105"/>
      <c r="IOB9" s="105"/>
      <c r="IOC9" s="105"/>
      <c r="IOD9" s="105"/>
      <c r="IOE9" s="105"/>
      <c r="IOF9" s="105"/>
      <c r="IOG9" s="105"/>
      <c r="IOH9" s="105"/>
      <c r="IOI9" s="105"/>
      <c r="IOJ9" s="105"/>
      <c r="IOK9" s="105"/>
      <c r="IOL9" s="105"/>
      <c r="IOM9" s="105"/>
      <c r="ION9" s="105"/>
      <c r="IOO9" s="105"/>
      <c r="IOP9" s="105"/>
      <c r="IOQ9" s="105"/>
      <c r="IOR9" s="105"/>
      <c r="IOS9" s="105"/>
      <c r="IOT9" s="105"/>
      <c r="IOU9" s="105"/>
      <c r="IOV9" s="105"/>
      <c r="IOW9" s="105"/>
      <c r="IOX9" s="105"/>
      <c r="IOY9" s="105"/>
      <c r="IOZ9" s="105"/>
      <c r="IPA9" s="105"/>
      <c r="IPB9" s="105"/>
      <c r="IPC9" s="105"/>
      <c r="IPD9" s="105"/>
      <c r="IPE9" s="105"/>
      <c r="IPF9" s="105"/>
      <c r="IPG9" s="105"/>
      <c r="IPH9" s="105"/>
      <c r="IPI9" s="105"/>
      <c r="IPJ9" s="105"/>
      <c r="IPK9" s="105"/>
      <c r="IPL9" s="105"/>
      <c r="IPM9" s="105"/>
      <c r="IPN9" s="105"/>
      <c r="IPO9" s="105"/>
      <c r="IPP9" s="105"/>
      <c r="IPQ9" s="105"/>
      <c r="IPR9" s="105"/>
      <c r="IPS9" s="105"/>
      <c r="IPT9" s="105"/>
      <c r="IPU9" s="105"/>
      <c r="IPV9" s="105"/>
      <c r="IPW9" s="105"/>
      <c r="IPX9" s="105"/>
      <c r="IPY9" s="105"/>
      <c r="IPZ9" s="105"/>
      <c r="IQA9" s="105"/>
      <c r="IQB9" s="105"/>
      <c r="IQC9" s="105"/>
      <c r="IQD9" s="105"/>
      <c r="IQE9" s="105"/>
      <c r="IQF9" s="105"/>
      <c r="IQG9" s="105"/>
      <c r="IQH9" s="105"/>
      <c r="IQI9" s="105"/>
      <c r="IQJ9" s="105"/>
      <c r="IQK9" s="105"/>
      <c r="IQL9" s="105"/>
      <c r="IQM9" s="105"/>
      <c r="IQN9" s="105"/>
      <c r="IQO9" s="105"/>
      <c r="IQP9" s="105"/>
      <c r="IQQ9" s="105"/>
      <c r="IQR9" s="105"/>
      <c r="IQS9" s="105"/>
      <c r="IQT9" s="105"/>
      <c r="IQU9" s="105"/>
      <c r="IQV9" s="105"/>
      <c r="IQW9" s="105"/>
      <c r="IQX9" s="105"/>
      <c r="IQY9" s="105"/>
      <c r="IQZ9" s="105"/>
      <c r="IRA9" s="105"/>
      <c r="IRB9" s="105"/>
      <c r="IRC9" s="105"/>
      <c r="IRD9" s="105"/>
      <c r="IRE9" s="105"/>
      <c r="IRF9" s="105"/>
      <c r="IRG9" s="105"/>
      <c r="IRH9" s="105"/>
      <c r="IRI9" s="105"/>
      <c r="IRJ9" s="105"/>
      <c r="IRK9" s="105"/>
      <c r="IRL9" s="105"/>
      <c r="IRM9" s="105"/>
      <c r="IRN9" s="105"/>
      <c r="IRO9" s="105"/>
      <c r="IRP9" s="105"/>
      <c r="IRQ9" s="105"/>
      <c r="IRR9" s="105"/>
      <c r="IRS9" s="105"/>
      <c r="IRT9" s="105"/>
      <c r="IRU9" s="105"/>
      <c r="IRV9" s="105"/>
      <c r="IRW9" s="105"/>
      <c r="IRX9" s="105"/>
      <c r="IRY9" s="105"/>
      <c r="IRZ9" s="105"/>
      <c r="ISA9" s="105"/>
      <c r="ISB9" s="105"/>
      <c r="ISC9" s="105"/>
      <c r="ISD9" s="105"/>
      <c r="ISE9" s="105"/>
      <c r="ISF9" s="105"/>
      <c r="ISG9" s="105"/>
      <c r="ISH9" s="105"/>
      <c r="ISI9" s="105"/>
      <c r="ISJ9" s="105"/>
      <c r="ISK9" s="105"/>
      <c r="ISL9" s="105"/>
      <c r="ISM9" s="105"/>
      <c r="ISN9" s="105"/>
      <c r="ISO9" s="105"/>
      <c r="ISP9" s="105"/>
      <c r="ISQ9" s="105"/>
      <c r="ISR9" s="105"/>
      <c r="ISS9" s="105"/>
      <c r="IST9" s="105"/>
      <c r="ISU9" s="105"/>
      <c r="ISV9" s="105"/>
      <c r="ISW9" s="105"/>
      <c r="ISX9" s="105"/>
      <c r="ISY9" s="105"/>
      <c r="ISZ9" s="105"/>
      <c r="ITA9" s="105"/>
      <c r="ITB9" s="105"/>
      <c r="ITC9" s="105"/>
      <c r="ITD9" s="105"/>
      <c r="ITE9" s="105"/>
      <c r="ITF9" s="105"/>
      <c r="ITG9" s="105"/>
      <c r="ITH9" s="105"/>
      <c r="ITI9" s="105"/>
      <c r="ITJ9" s="105"/>
      <c r="ITK9" s="105"/>
      <c r="ITL9" s="105"/>
      <c r="ITM9" s="105"/>
      <c r="ITN9" s="105"/>
      <c r="ITO9" s="105"/>
      <c r="ITP9" s="105"/>
      <c r="ITQ9" s="105"/>
      <c r="ITR9" s="105"/>
      <c r="ITS9" s="105"/>
      <c r="ITT9" s="105"/>
      <c r="ITU9" s="105"/>
      <c r="ITV9" s="105"/>
      <c r="ITW9" s="105"/>
      <c r="ITX9" s="105"/>
      <c r="ITY9" s="105"/>
      <c r="ITZ9" s="105"/>
      <c r="IUA9" s="105"/>
      <c r="IUB9" s="105"/>
      <c r="IUC9" s="105"/>
      <c r="IUD9" s="105"/>
      <c r="IUE9" s="105"/>
      <c r="IUF9" s="105"/>
      <c r="IUG9" s="105"/>
      <c r="IUH9" s="105"/>
      <c r="IUI9" s="105"/>
      <c r="IUJ9" s="105"/>
      <c r="IUK9" s="105"/>
      <c r="IUL9" s="105"/>
      <c r="IUM9" s="105"/>
      <c r="IUN9" s="105"/>
      <c r="IUO9" s="105"/>
      <c r="IUP9" s="105"/>
      <c r="IUQ9" s="105"/>
      <c r="IUR9" s="105"/>
      <c r="IUS9" s="105"/>
      <c r="IUT9" s="105"/>
      <c r="IUU9" s="105"/>
      <c r="IUV9" s="105"/>
      <c r="IUW9" s="105"/>
      <c r="IUX9" s="105"/>
      <c r="IUY9" s="105"/>
      <c r="IUZ9" s="105"/>
      <c r="IVA9" s="105"/>
      <c r="IVB9" s="105"/>
      <c r="IVC9" s="105"/>
      <c r="IVD9" s="105"/>
      <c r="IVE9" s="105"/>
      <c r="IVF9" s="105"/>
      <c r="IVG9" s="105"/>
      <c r="IVH9" s="105"/>
      <c r="IVI9" s="105"/>
      <c r="IVJ9" s="105"/>
      <c r="IVK9" s="105"/>
      <c r="IVL9" s="105"/>
      <c r="IVM9" s="105"/>
      <c r="IVN9" s="105"/>
      <c r="IVO9" s="105"/>
      <c r="IVP9" s="105"/>
      <c r="IVQ9" s="105"/>
      <c r="IVR9" s="105"/>
      <c r="IVS9" s="105"/>
      <c r="IVT9" s="105"/>
      <c r="IVU9" s="105"/>
      <c r="IVV9" s="105"/>
      <c r="IVW9" s="105"/>
      <c r="IVX9" s="105"/>
      <c r="IVY9" s="105"/>
      <c r="IVZ9" s="105"/>
      <c r="IWA9" s="105"/>
      <c r="IWB9" s="105"/>
      <c r="IWC9" s="105"/>
      <c r="IWD9" s="105"/>
      <c r="IWE9" s="105"/>
      <c r="IWF9" s="105"/>
      <c r="IWG9" s="105"/>
      <c r="IWH9" s="105"/>
      <c r="IWI9" s="105"/>
      <c r="IWJ9" s="105"/>
      <c r="IWK9" s="105"/>
      <c r="IWL9" s="105"/>
      <c r="IWM9" s="105"/>
      <c r="IWN9" s="105"/>
      <c r="IWO9" s="105"/>
      <c r="IWP9" s="105"/>
      <c r="IWQ9" s="105"/>
      <c r="IWR9" s="105"/>
      <c r="IWS9" s="105"/>
      <c r="IWT9" s="105"/>
      <c r="IWU9" s="105"/>
      <c r="IWV9" s="105"/>
      <c r="IWW9" s="105"/>
      <c r="IWX9" s="105"/>
      <c r="IWY9" s="105"/>
      <c r="IWZ9" s="105"/>
      <c r="IXA9" s="105"/>
      <c r="IXB9" s="105"/>
      <c r="IXC9" s="105"/>
      <c r="IXD9" s="105"/>
      <c r="IXE9" s="105"/>
      <c r="IXF9" s="105"/>
      <c r="IXG9" s="105"/>
      <c r="IXH9" s="105"/>
      <c r="IXI9" s="105"/>
      <c r="IXJ9" s="105"/>
      <c r="IXK9" s="105"/>
      <c r="IXL9" s="105"/>
      <c r="IXM9" s="105"/>
      <c r="IXN9" s="105"/>
      <c r="IXO9" s="105"/>
      <c r="IXP9" s="105"/>
      <c r="IXQ9" s="105"/>
      <c r="IXR9" s="105"/>
      <c r="IXS9" s="105"/>
      <c r="IXT9" s="105"/>
      <c r="IXU9" s="105"/>
      <c r="IXV9" s="105"/>
      <c r="IXW9" s="105"/>
      <c r="IXX9" s="105"/>
      <c r="IXY9" s="105"/>
      <c r="IXZ9" s="105"/>
      <c r="IYA9" s="105"/>
      <c r="IYB9" s="105"/>
      <c r="IYC9" s="105"/>
      <c r="IYD9" s="105"/>
      <c r="IYE9" s="105"/>
      <c r="IYF9" s="105"/>
      <c r="IYG9" s="105"/>
      <c r="IYH9" s="105"/>
      <c r="IYI9" s="105"/>
      <c r="IYJ9" s="105"/>
      <c r="IYK9" s="105"/>
      <c r="IYL9" s="105"/>
      <c r="IYM9" s="105"/>
      <c r="IYN9" s="105"/>
      <c r="IYO9" s="105"/>
      <c r="IYP9" s="105"/>
      <c r="IYQ9" s="105"/>
      <c r="IYR9" s="105"/>
      <c r="IYS9" s="105"/>
      <c r="IYT9" s="105"/>
      <c r="IYU9" s="105"/>
      <c r="IYV9" s="105"/>
      <c r="IYW9" s="105"/>
      <c r="IYX9" s="105"/>
      <c r="IYY9" s="105"/>
      <c r="IYZ9" s="105"/>
      <c r="IZA9" s="105"/>
      <c r="IZB9" s="105"/>
      <c r="IZC9" s="105"/>
      <c r="IZD9" s="105"/>
      <c r="IZE9" s="105"/>
      <c r="IZF9" s="105"/>
      <c r="IZG9" s="105"/>
      <c r="IZH9" s="105"/>
      <c r="IZI9" s="105"/>
      <c r="IZJ9" s="105"/>
      <c r="IZK9" s="105"/>
      <c r="IZL9" s="105"/>
      <c r="IZM9" s="105"/>
      <c r="IZN9" s="105"/>
      <c r="IZO9" s="105"/>
      <c r="IZP9" s="105"/>
      <c r="IZQ9" s="105"/>
      <c r="IZR9" s="105"/>
      <c r="IZS9" s="105"/>
      <c r="IZT9" s="105"/>
      <c r="IZU9" s="105"/>
      <c r="IZV9" s="105"/>
      <c r="IZW9" s="105"/>
      <c r="IZX9" s="105"/>
      <c r="IZY9" s="105"/>
      <c r="IZZ9" s="105"/>
      <c r="JAA9" s="105"/>
      <c r="JAB9" s="105"/>
      <c r="JAC9" s="105"/>
      <c r="JAD9" s="105"/>
      <c r="JAE9" s="105"/>
      <c r="JAF9" s="105"/>
      <c r="JAG9" s="105"/>
      <c r="JAH9" s="105"/>
      <c r="JAI9" s="105"/>
      <c r="JAJ9" s="105"/>
      <c r="JAK9" s="105"/>
      <c r="JAL9" s="105"/>
      <c r="JAM9" s="105"/>
      <c r="JAN9" s="105"/>
      <c r="JAO9" s="105"/>
      <c r="JAP9" s="105"/>
      <c r="JAQ9" s="105"/>
      <c r="JAR9" s="105"/>
      <c r="JAS9" s="105"/>
      <c r="JAT9" s="105"/>
      <c r="JAU9" s="105"/>
      <c r="JAV9" s="105"/>
      <c r="JAW9" s="105"/>
      <c r="JAX9" s="105"/>
      <c r="JAY9" s="105"/>
      <c r="JAZ9" s="105"/>
      <c r="JBA9" s="105"/>
      <c r="JBB9" s="105"/>
      <c r="JBC9" s="105"/>
      <c r="JBD9" s="105"/>
      <c r="JBE9" s="105"/>
      <c r="JBF9" s="105"/>
      <c r="JBG9" s="105"/>
      <c r="JBH9" s="105"/>
      <c r="JBI9" s="105"/>
      <c r="JBJ9" s="105"/>
      <c r="JBK9" s="105"/>
      <c r="JBL9" s="105"/>
      <c r="JBM9" s="105"/>
      <c r="JBN9" s="105"/>
      <c r="JBO9" s="105"/>
      <c r="JBP9" s="105"/>
      <c r="JBQ9" s="105"/>
      <c r="JBR9" s="105"/>
      <c r="JBS9" s="105"/>
      <c r="JBT9" s="105"/>
      <c r="JBU9" s="105"/>
      <c r="JBV9" s="105"/>
      <c r="JBW9" s="105"/>
      <c r="JBX9" s="105"/>
      <c r="JBY9" s="105"/>
      <c r="JBZ9" s="105"/>
      <c r="JCA9" s="105"/>
      <c r="JCB9" s="105"/>
      <c r="JCC9" s="105"/>
      <c r="JCD9" s="105"/>
      <c r="JCE9" s="105"/>
      <c r="JCF9" s="105"/>
      <c r="JCG9" s="105"/>
      <c r="JCH9" s="105"/>
      <c r="JCI9" s="105"/>
      <c r="JCJ9" s="105"/>
      <c r="JCK9" s="105"/>
      <c r="JCL9" s="105"/>
      <c r="JCM9" s="105"/>
      <c r="JCN9" s="105"/>
      <c r="JCO9" s="105"/>
      <c r="JCP9" s="105"/>
      <c r="JCQ9" s="105"/>
      <c r="JCR9" s="105"/>
      <c r="JCS9" s="105"/>
      <c r="JCT9" s="105"/>
      <c r="JCU9" s="105"/>
      <c r="JCV9" s="105"/>
      <c r="JCW9" s="105"/>
      <c r="JCX9" s="105"/>
      <c r="JCY9" s="105"/>
      <c r="JCZ9" s="105"/>
      <c r="JDA9" s="105"/>
      <c r="JDB9" s="105"/>
      <c r="JDC9" s="105"/>
      <c r="JDD9" s="105"/>
      <c r="JDE9" s="105"/>
      <c r="JDF9" s="105"/>
      <c r="JDG9" s="105"/>
      <c r="JDH9" s="105"/>
      <c r="JDI9" s="105"/>
      <c r="JDJ9" s="105"/>
      <c r="JDK9" s="105"/>
      <c r="JDL9" s="105"/>
      <c r="JDM9" s="105"/>
      <c r="JDN9" s="105"/>
      <c r="JDO9" s="105"/>
      <c r="JDP9" s="105"/>
      <c r="JDQ9" s="105"/>
      <c r="JDR9" s="105"/>
      <c r="JDS9" s="105"/>
      <c r="JDT9" s="105"/>
      <c r="JDU9" s="105"/>
      <c r="JDV9" s="105"/>
      <c r="JDW9" s="105"/>
      <c r="JDX9" s="105"/>
      <c r="JDY9" s="105"/>
      <c r="JDZ9" s="105"/>
      <c r="JEA9" s="105"/>
      <c r="JEB9" s="105"/>
      <c r="JEC9" s="105"/>
      <c r="JED9" s="105"/>
      <c r="JEE9" s="105"/>
      <c r="JEF9" s="105"/>
      <c r="JEG9" s="105"/>
      <c r="JEH9" s="105"/>
      <c r="JEI9" s="105"/>
      <c r="JEJ9" s="105"/>
      <c r="JEK9" s="105"/>
      <c r="JEL9" s="105"/>
      <c r="JEM9" s="105"/>
      <c r="JEN9" s="105"/>
      <c r="JEO9" s="105"/>
      <c r="JEP9" s="105"/>
      <c r="JEQ9" s="105"/>
      <c r="JER9" s="105"/>
      <c r="JES9" s="105"/>
      <c r="JET9" s="105"/>
      <c r="JEU9" s="105"/>
      <c r="JEV9" s="105"/>
      <c r="JEW9" s="105"/>
      <c r="JEX9" s="105"/>
      <c r="JEY9" s="105"/>
      <c r="JEZ9" s="105"/>
      <c r="JFA9" s="105"/>
      <c r="JFB9" s="105"/>
      <c r="JFC9" s="105"/>
      <c r="JFD9" s="105"/>
      <c r="JFE9" s="105"/>
      <c r="JFF9" s="105"/>
      <c r="JFG9" s="105"/>
      <c r="JFH9" s="105"/>
      <c r="JFI9" s="105"/>
      <c r="JFJ9" s="105"/>
      <c r="JFK9" s="105"/>
      <c r="JFL9" s="105"/>
      <c r="JFM9" s="105"/>
      <c r="JFN9" s="105"/>
      <c r="JFO9" s="105"/>
      <c r="JFP9" s="105"/>
      <c r="JFQ9" s="105"/>
      <c r="JFR9" s="105"/>
      <c r="JFS9" s="105"/>
      <c r="JFT9" s="105"/>
      <c r="JFU9" s="105"/>
      <c r="JFV9" s="105"/>
      <c r="JFW9" s="105"/>
      <c r="JFX9" s="105"/>
      <c r="JFY9" s="105"/>
      <c r="JFZ9" s="105"/>
      <c r="JGA9" s="105"/>
      <c r="JGB9" s="105"/>
      <c r="JGC9" s="105"/>
      <c r="JGD9" s="105"/>
      <c r="JGE9" s="105"/>
      <c r="JGF9" s="105"/>
      <c r="JGG9" s="105"/>
      <c r="JGH9" s="105"/>
      <c r="JGI9" s="105"/>
      <c r="JGJ9" s="105"/>
      <c r="JGK9" s="105"/>
      <c r="JGL9" s="105"/>
      <c r="JGM9" s="105"/>
      <c r="JGN9" s="105"/>
      <c r="JGO9" s="105"/>
      <c r="JGP9" s="105"/>
      <c r="JGQ9" s="105"/>
      <c r="JGR9" s="105"/>
      <c r="JGS9" s="105"/>
      <c r="JGT9" s="105"/>
      <c r="JGU9" s="105"/>
      <c r="JGV9" s="105"/>
      <c r="JGW9" s="105"/>
      <c r="JGX9" s="105"/>
      <c r="JGY9" s="105"/>
      <c r="JGZ9" s="105"/>
      <c r="JHA9" s="105"/>
      <c r="JHB9" s="105"/>
      <c r="JHC9" s="105"/>
      <c r="JHD9" s="105"/>
      <c r="JHE9" s="105"/>
      <c r="JHF9" s="105"/>
      <c r="JHG9" s="105"/>
      <c r="JHH9" s="105"/>
      <c r="JHI9" s="105"/>
      <c r="JHJ9" s="105"/>
      <c r="JHK9" s="105"/>
      <c r="JHL9" s="105"/>
      <c r="JHM9" s="105"/>
      <c r="JHN9" s="105"/>
      <c r="JHO9" s="105"/>
      <c r="JHP9" s="105"/>
      <c r="JHQ9" s="105"/>
      <c r="JHR9" s="105"/>
      <c r="JHS9" s="105"/>
      <c r="JHT9" s="105"/>
      <c r="JHU9" s="105"/>
      <c r="JHV9" s="105"/>
      <c r="JHW9" s="105"/>
      <c r="JHX9" s="105"/>
      <c r="JHY9" s="105"/>
      <c r="JHZ9" s="105"/>
      <c r="JIA9" s="105"/>
      <c r="JIB9" s="105"/>
      <c r="JIC9" s="105"/>
      <c r="JID9" s="105"/>
      <c r="JIE9" s="105"/>
      <c r="JIF9" s="105"/>
      <c r="JIG9" s="105"/>
      <c r="JIH9" s="105"/>
      <c r="JII9" s="105"/>
      <c r="JIJ9" s="105"/>
      <c r="JIK9" s="105"/>
      <c r="JIL9" s="105"/>
      <c r="JIM9" s="105"/>
      <c r="JIN9" s="105"/>
      <c r="JIO9" s="105"/>
      <c r="JIP9" s="105"/>
      <c r="JIQ9" s="105"/>
      <c r="JIR9" s="105"/>
      <c r="JIS9" s="105"/>
      <c r="JIT9" s="105"/>
      <c r="JIU9" s="105"/>
      <c r="JIV9" s="105"/>
      <c r="JIW9" s="105"/>
      <c r="JIX9" s="105"/>
      <c r="JIY9" s="105"/>
      <c r="JIZ9" s="105"/>
      <c r="JJA9" s="105"/>
      <c r="JJB9" s="105"/>
      <c r="JJC9" s="105"/>
      <c r="JJD9" s="105"/>
      <c r="JJE9" s="105"/>
      <c r="JJF9" s="105"/>
      <c r="JJG9" s="105"/>
      <c r="JJH9" s="105"/>
      <c r="JJI9" s="105"/>
      <c r="JJJ9" s="105"/>
      <c r="JJK9" s="105"/>
      <c r="JJL9" s="105"/>
      <c r="JJM9" s="105"/>
      <c r="JJN9" s="105"/>
      <c r="JJO9" s="105"/>
      <c r="JJP9" s="105"/>
      <c r="JJQ9" s="105"/>
      <c r="JJR9" s="105"/>
      <c r="JJS9" s="105"/>
      <c r="JJT9" s="105"/>
      <c r="JJU9" s="105"/>
      <c r="JJV9" s="105"/>
      <c r="JJW9" s="105"/>
      <c r="JJX9" s="105"/>
      <c r="JJY9" s="105"/>
      <c r="JJZ9" s="105"/>
      <c r="JKA9" s="105"/>
      <c r="JKB9" s="105"/>
      <c r="JKC9" s="105"/>
      <c r="JKD9" s="105"/>
      <c r="JKE9" s="105"/>
      <c r="JKF9" s="105"/>
      <c r="JKG9" s="105"/>
      <c r="JKH9" s="105"/>
      <c r="JKI9" s="105"/>
      <c r="JKJ9" s="105"/>
      <c r="JKK9" s="105"/>
      <c r="JKL9" s="105"/>
      <c r="JKM9" s="105"/>
      <c r="JKN9" s="105"/>
      <c r="JKO9" s="105"/>
      <c r="JKP9" s="105"/>
      <c r="JKQ9" s="105"/>
      <c r="JKR9" s="105"/>
      <c r="JKS9" s="105"/>
      <c r="JKT9" s="105"/>
      <c r="JKU9" s="105"/>
      <c r="JKV9" s="105"/>
      <c r="JKW9" s="105"/>
      <c r="JKX9" s="105"/>
      <c r="JKY9" s="105"/>
      <c r="JKZ9" s="105"/>
      <c r="JLA9" s="105"/>
      <c r="JLB9" s="105"/>
      <c r="JLC9" s="105"/>
      <c r="JLD9" s="105"/>
      <c r="JLE9" s="105"/>
      <c r="JLF9" s="105"/>
      <c r="JLG9" s="105"/>
      <c r="JLH9" s="105"/>
      <c r="JLI9" s="105"/>
      <c r="JLJ9" s="105"/>
      <c r="JLK9" s="105"/>
      <c r="JLL9" s="105"/>
      <c r="JLM9" s="105"/>
      <c r="JLN9" s="105"/>
      <c r="JLO9" s="105"/>
      <c r="JLP9" s="105"/>
      <c r="JLQ9" s="105"/>
      <c r="JLR9" s="105"/>
      <c r="JLS9" s="105"/>
      <c r="JLT9" s="105"/>
      <c r="JLU9" s="105"/>
      <c r="JLV9" s="105"/>
      <c r="JLW9" s="105"/>
      <c r="JLX9" s="105"/>
      <c r="JLY9" s="105"/>
      <c r="JLZ9" s="105"/>
      <c r="JMA9" s="105"/>
      <c r="JMB9" s="105"/>
      <c r="JMC9" s="105"/>
      <c r="JMD9" s="105"/>
      <c r="JME9" s="105"/>
      <c r="JMF9" s="105"/>
      <c r="JMG9" s="105"/>
      <c r="JMH9" s="105"/>
      <c r="JMI9" s="105"/>
      <c r="JMJ9" s="105"/>
      <c r="JMK9" s="105"/>
      <c r="JML9" s="105"/>
      <c r="JMM9" s="105"/>
      <c r="JMN9" s="105"/>
      <c r="JMO9" s="105"/>
      <c r="JMP9" s="105"/>
      <c r="JMQ9" s="105"/>
      <c r="JMR9" s="105"/>
      <c r="JMS9" s="105"/>
      <c r="JMT9" s="105"/>
      <c r="JMU9" s="105"/>
      <c r="JMV9" s="105"/>
      <c r="JMW9" s="105"/>
      <c r="JMX9" s="105"/>
      <c r="JMY9" s="105"/>
      <c r="JMZ9" s="105"/>
      <c r="JNA9" s="105"/>
      <c r="JNB9" s="105"/>
      <c r="JNC9" s="105"/>
      <c r="JND9" s="105"/>
      <c r="JNE9" s="105"/>
      <c r="JNF9" s="105"/>
      <c r="JNG9" s="105"/>
      <c r="JNH9" s="105"/>
      <c r="JNI9" s="105"/>
      <c r="JNJ9" s="105"/>
      <c r="JNK9" s="105"/>
      <c r="JNL9" s="105"/>
      <c r="JNM9" s="105"/>
      <c r="JNN9" s="105"/>
      <c r="JNO9" s="105"/>
      <c r="JNP9" s="105"/>
      <c r="JNQ9" s="105"/>
      <c r="JNR9" s="105"/>
      <c r="JNS9" s="105"/>
      <c r="JNT9" s="105"/>
      <c r="JNU9" s="105"/>
      <c r="JNV9" s="105"/>
      <c r="JNW9" s="105"/>
      <c r="JNX9" s="105"/>
      <c r="JNY9" s="105"/>
      <c r="JNZ9" s="105"/>
      <c r="JOA9" s="105"/>
      <c r="JOB9" s="105"/>
      <c r="JOC9" s="105"/>
      <c r="JOD9" s="105"/>
      <c r="JOE9" s="105"/>
      <c r="JOF9" s="105"/>
      <c r="JOG9" s="105"/>
      <c r="JOH9" s="105"/>
      <c r="JOI9" s="105"/>
      <c r="JOJ9" s="105"/>
      <c r="JOK9" s="105"/>
      <c r="JOL9" s="105"/>
      <c r="JOM9" s="105"/>
      <c r="JON9" s="105"/>
      <c r="JOO9" s="105"/>
      <c r="JOP9" s="105"/>
      <c r="JOQ9" s="105"/>
      <c r="JOR9" s="105"/>
      <c r="JOS9" s="105"/>
      <c r="JOT9" s="105"/>
      <c r="JOU9" s="105"/>
      <c r="JOV9" s="105"/>
      <c r="JOW9" s="105"/>
      <c r="JOX9" s="105"/>
      <c r="JOY9" s="105"/>
      <c r="JOZ9" s="105"/>
      <c r="JPA9" s="105"/>
      <c r="JPB9" s="105"/>
      <c r="JPC9" s="105"/>
      <c r="JPD9" s="105"/>
      <c r="JPE9" s="105"/>
      <c r="JPF9" s="105"/>
      <c r="JPG9" s="105"/>
      <c r="JPH9" s="105"/>
      <c r="JPI9" s="105"/>
      <c r="JPJ9" s="105"/>
      <c r="JPK9" s="105"/>
      <c r="JPL9" s="105"/>
      <c r="JPM9" s="105"/>
      <c r="JPN9" s="105"/>
      <c r="JPO9" s="105"/>
      <c r="JPP9" s="105"/>
      <c r="JPQ9" s="105"/>
      <c r="JPR9" s="105"/>
      <c r="JPS9" s="105"/>
      <c r="JPT9" s="105"/>
      <c r="JPU9" s="105"/>
      <c r="JPV9" s="105"/>
      <c r="JPW9" s="105"/>
      <c r="JPX9" s="105"/>
      <c r="JPY9" s="105"/>
      <c r="JPZ9" s="105"/>
      <c r="JQA9" s="105"/>
      <c r="JQB9" s="105"/>
      <c r="JQC9" s="105"/>
      <c r="JQD9" s="105"/>
      <c r="JQE9" s="105"/>
      <c r="JQF9" s="105"/>
      <c r="JQG9" s="105"/>
      <c r="JQH9" s="105"/>
      <c r="JQI9" s="105"/>
      <c r="JQJ9" s="105"/>
      <c r="JQK9" s="105"/>
      <c r="JQL9" s="105"/>
      <c r="JQM9" s="105"/>
      <c r="JQN9" s="105"/>
      <c r="JQO9" s="105"/>
      <c r="JQP9" s="105"/>
      <c r="JQQ9" s="105"/>
      <c r="JQR9" s="105"/>
      <c r="JQS9" s="105"/>
      <c r="JQT9" s="105"/>
      <c r="JQU9" s="105"/>
      <c r="JQV9" s="105"/>
      <c r="JQW9" s="105"/>
      <c r="JQX9" s="105"/>
      <c r="JQY9" s="105"/>
      <c r="JQZ9" s="105"/>
      <c r="JRA9" s="105"/>
      <c r="JRB9" s="105"/>
      <c r="JRC9" s="105"/>
      <c r="JRD9" s="105"/>
      <c r="JRE9" s="105"/>
      <c r="JRF9" s="105"/>
      <c r="JRG9" s="105"/>
      <c r="JRH9" s="105"/>
      <c r="JRI9" s="105"/>
      <c r="JRJ9" s="105"/>
      <c r="JRK9" s="105"/>
      <c r="JRL9" s="105"/>
      <c r="JRM9" s="105"/>
      <c r="JRN9" s="105"/>
      <c r="JRO9" s="105"/>
      <c r="JRP9" s="105"/>
      <c r="JRQ9" s="105"/>
      <c r="JRR9" s="105"/>
      <c r="JRS9" s="105"/>
      <c r="JRT9" s="105"/>
      <c r="JRU9" s="105"/>
      <c r="JRV9" s="105"/>
      <c r="JRW9" s="105"/>
      <c r="JRX9" s="105"/>
      <c r="JRY9" s="105"/>
      <c r="JRZ9" s="105"/>
      <c r="JSA9" s="105"/>
      <c r="JSB9" s="105"/>
      <c r="JSC9" s="105"/>
      <c r="JSD9" s="105"/>
      <c r="JSE9" s="105"/>
      <c r="JSF9" s="105"/>
      <c r="JSG9" s="105"/>
      <c r="JSH9" s="105"/>
      <c r="JSI9" s="105"/>
      <c r="JSJ9" s="105"/>
      <c r="JSK9" s="105"/>
      <c r="JSL9" s="105"/>
      <c r="JSM9" s="105"/>
      <c r="JSN9" s="105"/>
      <c r="JSO9" s="105"/>
      <c r="JSP9" s="105"/>
      <c r="JSQ9" s="105"/>
      <c r="JSR9" s="105"/>
      <c r="JSS9" s="105"/>
      <c r="JST9" s="105"/>
      <c r="JSU9" s="105"/>
      <c r="JSV9" s="105"/>
      <c r="JSW9" s="105"/>
      <c r="JSX9" s="105"/>
      <c r="JSY9" s="105"/>
      <c r="JSZ9" s="105"/>
      <c r="JTA9" s="105"/>
      <c r="JTB9" s="105"/>
      <c r="JTC9" s="105"/>
      <c r="JTD9" s="105"/>
      <c r="JTE9" s="105"/>
      <c r="JTF9" s="105"/>
      <c r="JTG9" s="105"/>
      <c r="JTH9" s="105"/>
      <c r="JTI9" s="105"/>
      <c r="JTJ9" s="105"/>
      <c r="JTK9" s="105"/>
      <c r="JTL9" s="105"/>
      <c r="JTM9" s="105"/>
      <c r="JTN9" s="105"/>
      <c r="JTO9" s="105"/>
      <c r="JTP9" s="105"/>
      <c r="JTQ9" s="105"/>
      <c r="JTR9" s="105"/>
      <c r="JTS9" s="105"/>
      <c r="JTT9" s="105"/>
      <c r="JTU9" s="105"/>
      <c r="JTV9" s="105"/>
      <c r="JTW9" s="105"/>
      <c r="JTX9" s="105"/>
      <c r="JTY9" s="105"/>
      <c r="JTZ9" s="105"/>
      <c r="JUA9" s="105"/>
      <c r="JUB9" s="105"/>
      <c r="JUC9" s="105"/>
      <c r="JUD9" s="105"/>
      <c r="JUE9" s="105"/>
      <c r="JUF9" s="105"/>
      <c r="JUG9" s="105"/>
      <c r="JUH9" s="105"/>
      <c r="JUI9" s="105"/>
      <c r="JUJ9" s="105"/>
      <c r="JUK9" s="105"/>
      <c r="JUL9" s="105"/>
      <c r="JUM9" s="105"/>
      <c r="JUN9" s="105"/>
      <c r="JUO9" s="105"/>
      <c r="JUP9" s="105"/>
      <c r="JUQ9" s="105"/>
      <c r="JUR9" s="105"/>
      <c r="JUS9" s="105"/>
      <c r="JUT9" s="105"/>
      <c r="JUU9" s="105"/>
      <c r="JUV9" s="105"/>
      <c r="JUW9" s="105"/>
      <c r="JUX9" s="105"/>
      <c r="JUY9" s="105"/>
      <c r="JUZ9" s="105"/>
      <c r="JVA9" s="105"/>
      <c r="JVB9" s="105"/>
      <c r="JVC9" s="105"/>
      <c r="JVD9" s="105"/>
      <c r="JVE9" s="105"/>
      <c r="JVF9" s="105"/>
      <c r="JVG9" s="105"/>
      <c r="JVH9" s="105"/>
      <c r="JVI9" s="105"/>
      <c r="JVJ9" s="105"/>
      <c r="JVK9" s="105"/>
      <c r="JVL9" s="105"/>
      <c r="JVM9" s="105"/>
      <c r="JVN9" s="105"/>
      <c r="JVO9" s="105"/>
      <c r="JVP9" s="105"/>
      <c r="JVQ9" s="105"/>
      <c r="JVR9" s="105"/>
      <c r="JVS9" s="105"/>
      <c r="JVT9" s="105"/>
      <c r="JVU9" s="105"/>
      <c r="JVV9" s="105"/>
      <c r="JVW9" s="105"/>
      <c r="JVX9" s="105"/>
      <c r="JVY9" s="105"/>
      <c r="JVZ9" s="105"/>
      <c r="JWA9" s="105"/>
      <c r="JWB9" s="105"/>
      <c r="JWC9" s="105"/>
      <c r="JWD9" s="105"/>
      <c r="JWE9" s="105"/>
      <c r="JWF9" s="105"/>
      <c r="JWG9" s="105"/>
      <c r="JWH9" s="105"/>
      <c r="JWI9" s="105"/>
      <c r="JWJ9" s="105"/>
      <c r="JWK9" s="105"/>
      <c r="JWL9" s="105"/>
      <c r="JWM9" s="105"/>
      <c r="JWN9" s="105"/>
      <c r="JWO9" s="105"/>
      <c r="JWP9" s="105"/>
      <c r="JWQ9" s="105"/>
      <c r="JWR9" s="105"/>
      <c r="JWS9" s="105"/>
      <c r="JWT9" s="105"/>
      <c r="JWU9" s="105"/>
      <c r="JWV9" s="105"/>
      <c r="JWW9" s="105"/>
      <c r="JWX9" s="105"/>
      <c r="JWY9" s="105"/>
      <c r="JWZ9" s="105"/>
      <c r="JXA9" s="105"/>
      <c r="JXB9" s="105"/>
      <c r="JXC9" s="105"/>
      <c r="JXD9" s="105"/>
      <c r="JXE9" s="105"/>
      <c r="JXF9" s="105"/>
      <c r="JXG9" s="105"/>
      <c r="JXH9" s="105"/>
      <c r="JXI9" s="105"/>
      <c r="JXJ9" s="105"/>
      <c r="JXK9" s="105"/>
      <c r="JXL9" s="105"/>
      <c r="JXM9" s="105"/>
      <c r="JXN9" s="105"/>
      <c r="JXO9" s="105"/>
      <c r="JXP9" s="105"/>
      <c r="JXQ9" s="105"/>
      <c r="JXR9" s="105"/>
      <c r="JXS9" s="105"/>
      <c r="JXT9" s="105"/>
      <c r="JXU9" s="105"/>
      <c r="JXV9" s="105"/>
      <c r="JXW9" s="105"/>
      <c r="JXX9" s="105"/>
      <c r="JXY9" s="105"/>
      <c r="JXZ9" s="105"/>
      <c r="JYA9" s="105"/>
      <c r="JYB9" s="105"/>
      <c r="JYC9" s="105"/>
      <c r="JYD9" s="105"/>
      <c r="JYE9" s="105"/>
      <c r="JYF9" s="105"/>
      <c r="JYG9" s="105"/>
      <c r="JYH9" s="105"/>
      <c r="JYI9" s="105"/>
      <c r="JYJ9" s="105"/>
      <c r="JYK9" s="105"/>
      <c r="JYL9" s="105"/>
      <c r="JYM9" s="105"/>
      <c r="JYN9" s="105"/>
      <c r="JYO9" s="105"/>
      <c r="JYP9" s="105"/>
      <c r="JYQ9" s="105"/>
      <c r="JYR9" s="105"/>
      <c r="JYS9" s="105"/>
      <c r="JYT9" s="105"/>
      <c r="JYU9" s="105"/>
      <c r="JYV9" s="105"/>
      <c r="JYW9" s="105"/>
      <c r="JYX9" s="105"/>
      <c r="JYY9" s="105"/>
      <c r="JYZ9" s="105"/>
      <c r="JZA9" s="105"/>
      <c r="JZB9" s="105"/>
      <c r="JZC9" s="105"/>
      <c r="JZD9" s="105"/>
      <c r="JZE9" s="105"/>
      <c r="JZF9" s="105"/>
      <c r="JZG9" s="105"/>
      <c r="JZH9" s="105"/>
      <c r="JZI9" s="105"/>
      <c r="JZJ9" s="105"/>
      <c r="JZK9" s="105"/>
      <c r="JZL9" s="105"/>
      <c r="JZM9" s="105"/>
      <c r="JZN9" s="105"/>
      <c r="JZO9" s="105"/>
      <c r="JZP9" s="105"/>
      <c r="JZQ9" s="105"/>
      <c r="JZR9" s="105"/>
      <c r="JZS9" s="105"/>
      <c r="JZT9" s="105"/>
      <c r="JZU9" s="105"/>
      <c r="JZV9" s="105"/>
      <c r="JZW9" s="105"/>
      <c r="JZX9" s="105"/>
      <c r="JZY9" s="105"/>
      <c r="JZZ9" s="105"/>
      <c r="KAA9" s="105"/>
      <c r="KAB9" s="105"/>
      <c r="KAC9" s="105"/>
      <c r="KAD9" s="105"/>
      <c r="KAE9" s="105"/>
      <c r="KAF9" s="105"/>
      <c r="KAG9" s="105"/>
      <c r="KAH9" s="105"/>
      <c r="KAI9" s="105"/>
      <c r="KAJ9" s="105"/>
      <c r="KAK9" s="105"/>
      <c r="KAL9" s="105"/>
      <c r="KAM9" s="105"/>
      <c r="KAN9" s="105"/>
      <c r="KAO9" s="105"/>
      <c r="KAP9" s="105"/>
      <c r="KAQ9" s="105"/>
      <c r="KAR9" s="105"/>
      <c r="KAS9" s="105"/>
      <c r="KAT9" s="105"/>
      <c r="KAU9" s="105"/>
      <c r="KAV9" s="105"/>
      <c r="KAW9" s="105"/>
      <c r="KAX9" s="105"/>
      <c r="KAY9" s="105"/>
      <c r="KAZ9" s="105"/>
      <c r="KBA9" s="105"/>
      <c r="KBB9" s="105"/>
      <c r="KBC9" s="105"/>
      <c r="KBD9" s="105"/>
      <c r="KBE9" s="105"/>
      <c r="KBF9" s="105"/>
      <c r="KBG9" s="105"/>
      <c r="KBH9" s="105"/>
      <c r="KBI9" s="105"/>
      <c r="KBJ9" s="105"/>
      <c r="KBK9" s="105"/>
      <c r="KBL9" s="105"/>
      <c r="KBM9" s="105"/>
      <c r="KBN9" s="105"/>
      <c r="KBO9" s="105"/>
      <c r="KBP9" s="105"/>
      <c r="KBQ9" s="105"/>
      <c r="KBR9" s="105"/>
      <c r="KBS9" s="105"/>
      <c r="KBT9" s="105"/>
      <c r="KBU9" s="105"/>
      <c r="KBV9" s="105"/>
      <c r="KBW9" s="105"/>
      <c r="KBX9" s="105"/>
      <c r="KBY9" s="105"/>
      <c r="KBZ9" s="105"/>
      <c r="KCA9" s="105"/>
      <c r="KCB9" s="105"/>
      <c r="KCC9" s="105"/>
      <c r="KCD9" s="105"/>
      <c r="KCE9" s="105"/>
      <c r="KCF9" s="105"/>
      <c r="KCG9" s="105"/>
      <c r="KCH9" s="105"/>
      <c r="KCI9" s="105"/>
      <c r="KCJ9" s="105"/>
      <c r="KCK9" s="105"/>
      <c r="KCL9" s="105"/>
      <c r="KCM9" s="105"/>
      <c r="KCN9" s="105"/>
      <c r="KCO9" s="105"/>
      <c r="KCP9" s="105"/>
      <c r="KCQ9" s="105"/>
      <c r="KCR9" s="105"/>
      <c r="KCS9" s="105"/>
      <c r="KCT9" s="105"/>
      <c r="KCU9" s="105"/>
      <c r="KCV9" s="105"/>
      <c r="KCW9" s="105"/>
      <c r="KCX9" s="105"/>
      <c r="KCY9" s="105"/>
      <c r="KCZ9" s="105"/>
      <c r="KDA9" s="105"/>
      <c r="KDB9" s="105"/>
      <c r="KDC9" s="105"/>
      <c r="KDD9" s="105"/>
      <c r="KDE9" s="105"/>
      <c r="KDF9" s="105"/>
      <c r="KDG9" s="105"/>
      <c r="KDH9" s="105"/>
      <c r="KDI9" s="105"/>
      <c r="KDJ9" s="105"/>
      <c r="KDK9" s="105"/>
      <c r="KDL9" s="105"/>
      <c r="KDM9" s="105"/>
      <c r="KDN9" s="105"/>
      <c r="KDO9" s="105"/>
      <c r="KDP9" s="105"/>
      <c r="KDQ9" s="105"/>
      <c r="KDR9" s="105"/>
      <c r="KDS9" s="105"/>
      <c r="KDT9" s="105"/>
      <c r="KDU9" s="105"/>
      <c r="KDV9" s="105"/>
      <c r="KDW9" s="105"/>
      <c r="KDX9" s="105"/>
      <c r="KDY9" s="105"/>
      <c r="KDZ9" s="105"/>
      <c r="KEA9" s="105"/>
      <c r="KEB9" s="105"/>
      <c r="KEC9" s="105"/>
      <c r="KED9" s="105"/>
      <c r="KEE9" s="105"/>
      <c r="KEF9" s="105"/>
      <c r="KEG9" s="105"/>
      <c r="KEH9" s="105"/>
      <c r="KEI9" s="105"/>
      <c r="KEJ9" s="105"/>
      <c r="KEK9" s="105"/>
      <c r="KEL9" s="105"/>
      <c r="KEM9" s="105"/>
      <c r="KEN9" s="105"/>
      <c r="KEO9" s="105"/>
      <c r="KEP9" s="105"/>
      <c r="KEQ9" s="105"/>
      <c r="KER9" s="105"/>
      <c r="KES9" s="105"/>
      <c r="KET9" s="105"/>
      <c r="KEU9" s="105"/>
      <c r="KEV9" s="105"/>
      <c r="KEW9" s="105"/>
      <c r="KEX9" s="105"/>
      <c r="KEY9" s="105"/>
      <c r="KEZ9" s="105"/>
      <c r="KFA9" s="105"/>
      <c r="KFB9" s="105"/>
      <c r="KFC9" s="105"/>
      <c r="KFD9" s="105"/>
      <c r="KFE9" s="105"/>
      <c r="KFF9" s="105"/>
      <c r="KFG9" s="105"/>
      <c r="KFH9" s="105"/>
      <c r="KFI9" s="105"/>
      <c r="KFJ9" s="105"/>
      <c r="KFK9" s="105"/>
      <c r="KFL9" s="105"/>
      <c r="KFM9" s="105"/>
      <c r="KFN9" s="105"/>
      <c r="KFO9" s="105"/>
      <c r="KFP9" s="105"/>
      <c r="KFQ9" s="105"/>
      <c r="KFR9" s="105"/>
      <c r="KFS9" s="105"/>
      <c r="KFT9" s="105"/>
      <c r="KFU9" s="105"/>
      <c r="KFV9" s="105"/>
      <c r="KFW9" s="105"/>
      <c r="KFX9" s="105"/>
      <c r="KFY9" s="105"/>
      <c r="KFZ9" s="105"/>
      <c r="KGA9" s="105"/>
      <c r="KGB9" s="105"/>
      <c r="KGC9" s="105"/>
      <c r="KGD9" s="105"/>
      <c r="KGE9" s="105"/>
      <c r="KGF9" s="105"/>
      <c r="KGG9" s="105"/>
      <c r="KGH9" s="105"/>
      <c r="KGI9" s="105"/>
      <c r="KGJ9" s="105"/>
      <c r="KGK9" s="105"/>
      <c r="KGL9" s="105"/>
      <c r="KGM9" s="105"/>
      <c r="KGN9" s="105"/>
      <c r="KGO9" s="105"/>
      <c r="KGP9" s="105"/>
      <c r="KGQ9" s="105"/>
      <c r="KGR9" s="105"/>
      <c r="KGS9" s="105"/>
      <c r="KGT9" s="105"/>
      <c r="KGU9" s="105"/>
      <c r="KGV9" s="105"/>
      <c r="KGW9" s="105"/>
      <c r="KGX9" s="105"/>
      <c r="KGY9" s="105"/>
      <c r="KGZ9" s="105"/>
      <c r="KHA9" s="105"/>
      <c r="KHB9" s="105"/>
      <c r="KHC9" s="105"/>
      <c r="KHD9" s="105"/>
      <c r="KHE9" s="105"/>
      <c r="KHF9" s="105"/>
      <c r="KHG9" s="105"/>
      <c r="KHH9" s="105"/>
      <c r="KHI9" s="105"/>
      <c r="KHJ9" s="105"/>
      <c r="KHK9" s="105"/>
      <c r="KHL9" s="105"/>
      <c r="KHM9" s="105"/>
      <c r="KHN9" s="105"/>
      <c r="KHO9" s="105"/>
      <c r="KHP9" s="105"/>
      <c r="KHQ9" s="105"/>
      <c r="KHR9" s="105"/>
      <c r="KHS9" s="105"/>
      <c r="KHT9" s="105"/>
      <c r="KHU9" s="105"/>
      <c r="KHV9" s="105"/>
      <c r="KHW9" s="105"/>
      <c r="KHX9" s="105"/>
      <c r="KHY9" s="105"/>
      <c r="KHZ9" s="105"/>
      <c r="KIA9" s="105"/>
      <c r="KIB9" s="105"/>
      <c r="KIC9" s="105"/>
      <c r="KID9" s="105"/>
      <c r="KIE9" s="105"/>
      <c r="KIF9" s="105"/>
      <c r="KIG9" s="105"/>
      <c r="KIH9" s="105"/>
      <c r="KII9" s="105"/>
      <c r="KIJ9" s="105"/>
      <c r="KIK9" s="105"/>
      <c r="KIL9" s="105"/>
      <c r="KIM9" s="105"/>
      <c r="KIN9" s="105"/>
      <c r="KIO9" s="105"/>
      <c r="KIP9" s="105"/>
      <c r="KIQ9" s="105"/>
      <c r="KIR9" s="105"/>
      <c r="KIS9" s="105"/>
      <c r="KIT9" s="105"/>
      <c r="KIU9" s="105"/>
      <c r="KIV9" s="105"/>
      <c r="KIW9" s="105"/>
      <c r="KIX9" s="105"/>
      <c r="KIY9" s="105"/>
      <c r="KIZ9" s="105"/>
      <c r="KJA9" s="105"/>
      <c r="KJB9" s="105"/>
      <c r="KJC9" s="105"/>
      <c r="KJD9" s="105"/>
      <c r="KJE9" s="105"/>
      <c r="KJF9" s="105"/>
      <c r="KJG9" s="105"/>
      <c r="KJH9" s="105"/>
      <c r="KJI9" s="105"/>
      <c r="KJJ9" s="105"/>
      <c r="KJK9" s="105"/>
      <c r="KJL9" s="105"/>
      <c r="KJM9" s="105"/>
      <c r="KJN9" s="105"/>
      <c r="KJO9" s="105"/>
      <c r="KJP9" s="105"/>
      <c r="KJQ9" s="105"/>
      <c r="KJR9" s="105"/>
      <c r="KJS9" s="105"/>
      <c r="KJT9" s="105"/>
      <c r="KJU9" s="105"/>
      <c r="KJV9" s="105"/>
      <c r="KJW9" s="105"/>
      <c r="KJX9" s="105"/>
      <c r="KJY9" s="105"/>
      <c r="KJZ9" s="105"/>
      <c r="KKA9" s="105"/>
      <c r="KKB9" s="105"/>
      <c r="KKC9" s="105"/>
      <c r="KKD9" s="105"/>
      <c r="KKE9" s="105"/>
      <c r="KKF9" s="105"/>
      <c r="KKG9" s="105"/>
      <c r="KKH9" s="105"/>
      <c r="KKI9" s="105"/>
      <c r="KKJ9" s="105"/>
      <c r="KKK9" s="105"/>
      <c r="KKL9" s="105"/>
      <c r="KKM9" s="105"/>
      <c r="KKN9" s="105"/>
      <c r="KKO9" s="105"/>
      <c r="KKP9" s="105"/>
      <c r="KKQ9" s="105"/>
      <c r="KKR9" s="105"/>
      <c r="KKS9" s="105"/>
      <c r="KKT9" s="105"/>
      <c r="KKU9" s="105"/>
      <c r="KKV9" s="105"/>
      <c r="KKW9" s="105"/>
      <c r="KKX9" s="105"/>
      <c r="KKY9" s="105"/>
      <c r="KKZ9" s="105"/>
      <c r="KLA9" s="105"/>
      <c r="KLB9" s="105"/>
      <c r="KLC9" s="105"/>
      <c r="KLD9" s="105"/>
      <c r="KLE9" s="105"/>
      <c r="KLF9" s="105"/>
      <c r="KLG9" s="105"/>
      <c r="KLH9" s="105"/>
      <c r="KLI9" s="105"/>
      <c r="KLJ9" s="105"/>
      <c r="KLK9" s="105"/>
      <c r="KLL9" s="105"/>
      <c r="KLM9" s="105"/>
      <c r="KLN9" s="105"/>
      <c r="KLO9" s="105"/>
      <c r="KLP9" s="105"/>
      <c r="KLQ9" s="105"/>
      <c r="KLR9" s="105"/>
      <c r="KLS9" s="105"/>
      <c r="KLT9" s="105"/>
      <c r="KLU9" s="105"/>
      <c r="KLV9" s="105"/>
      <c r="KLW9" s="105"/>
      <c r="KLX9" s="105"/>
      <c r="KLY9" s="105"/>
      <c r="KLZ9" s="105"/>
      <c r="KMA9" s="105"/>
      <c r="KMB9" s="105"/>
      <c r="KMC9" s="105"/>
      <c r="KMD9" s="105"/>
      <c r="KME9" s="105"/>
      <c r="KMF9" s="105"/>
      <c r="KMG9" s="105"/>
      <c r="KMH9" s="105"/>
      <c r="KMI9" s="105"/>
      <c r="KMJ9" s="105"/>
      <c r="KMK9" s="105"/>
      <c r="KML9" s="105"/>
      <c r="KMM9" s="105"/>
      <c r="KMN9" s="105"/>
      <c r="KMO9" s="105"/>
      <c r="KMP9" s="105"/>
      <c r="KMQ9" s="105"/>
      <c r="KMR9" s="105"/>
      <c r="KMS9" s="105"/>
      <c r="KMT9" s="105"/>
      <c r="KMU9" s="105"/>
      <c r="KMV9" s="105"/>
      <c r="KMW9" s="105"/>
      <c r="KMX9" s="105"/>
      <c r="KMY9" s="105"/>
      <c r="KMZ9" s="105"/>
      <c r="KNA9" s="105"/>
      <c r="KNB9" s="105"/>
      <c r="KNC9" s="105"/>
      <c r="KND9" s="105"/>
      <c r="KNE9" s="105"/>
      <c r="KNF9" s="105"/>
      <c r="KNG9" s="105"/>
      <c r="KNH9" s="105"/>
      <c r="KNI9" s="105"/>
      <c r="KNJ9" s="105"/>
      <c r="KNK9" s="105"/>
      <c r="KNL9" s="105"/>
      <c r="KNM9" s="105"/>
      <c r="KNN9" s="105"/>
      <c r="KNO9" s="105"/>
      <c r="KNP9" s="105"/>
      <c r="KNQ9" s="105"/>
      <c r="KNR9" s="105"/>
      <c r="KNS9" s="105"/>
      <c r="KNT9" s="105"/>
      <c r="KNU9" s="105"/>
      <c r="KNV9" s="105"/>
      <c r="KNW9" s="105"/>
      <c r="KNX9" s="105"/>
      <c r="KNY9" s="105"/>
      <c r="KNZ9" s="105"/>
      <c r="KOA9" s="105"/>
      <c r="KOB9" s="105"/>
      <c r="KOC9" s="105"/>
      <c r="KOD9" s="105"/>
      <c r="KOE9" s="105"/>
      <c r="KOF9" s="105"/>
      <c r="KOG9" s="105"/>
      <c r="KOH9" s="105"/>
      <c r="KOI9" s="105"/>
      <c r="KOJ9" s="105"/>
      <c r="KOK9" s="105"/>
      <c r="KOL9" s="105"/>
      <c r="KOM9" s="105"/>
      <c r="KON9" s="105"/>
      <c r="KOO9" s="105"/>
      <c r="KOP9" s="105"/>
      <c r="KOQ9" s="105"/>
      <c r="KOR9" s="105"/>
      <c r="KOS9" s="105"/>
      <c r="KOT9" s="105"/>
      <c r="KOU9" s="105"/>
      <c r="KOV9" s="105"/>
      <c r="KOW9" s="105"/>
      <c r="KOX9" s="105"/>
      <c r="KOY9" s="105"/>
      <c r="KOZ9" s="105"/>
      <c r="KPA9" s="105"/>
      <c r="KPB9" s="105"/>
      <c r="KPC9" s="105"/>
      <c r="KPD9" s="105"/>
      <c r="KPE9" s="105"/>
      <c r="KPF9" s="105"/>
      <c r="KPG9" s="105"/>
      <c r="KPH9" s="105"/>
      <c r="KPI9" s="105"/>
      <c r="KPJ9" s="105"/>
      <c r="KPK9" s="105"/>
      <c r="KPL9" s="105"/>
      <c r="KPM9" s="105"/>
      <c r="KPN9" s="105"/>
      <c r="KPO9" s="105"/>
      <c r="KPP9" s="105"/>
      <c r="KPQ9" s="105"/>
      <c r="KPR9" s="105"/>
      <c r="KPS9" s="105"/>
      <c r="KPT9" s="105"/>
      <c r="KPU9" s="105"/>
      <c r="KPV9" s="105"/>
      <c r="KPW9" s="105"/>
      <c r="KPX9" s="105"/>
      <c r="KPY9" s="105"/>
      <c r="KPZ9" s="105"/>
      <c r="KQA9" s="105"/>
      <c r="KQB9" s="105"/>
      <c r="KQC9" s="105"/>
      <c r="KQD9" s="105"/>
      <c r="KQE9" s="105"/>
      <c r="KQF9" s="105"/>
      <c r="KQG9" s="105"/>
      <c r="KQH9" s="105"/>
      <c r="KQI9" s="105"/>
      <c r="KQJ9" s="105"/>
      <c r="KQK9" s="105"/>
      <c r="KQL9" s="105"/>
      <c r="KQM9" s="105"/>
      <c r="KQN9" s="105"/>
      <c r="KQO9" s="105"/>
      <c r="KQP9" s="105"/>
      <c r="KQQ9" s="105"/>
      <c r="KQR9" s="105"/>
      <c r="KQS9" s="105"/>
      <c r="KQT9" s="105"/>
      <c r="KQU9" s="105"/>
      <c r="KQV9" s="105"/>
      <c r="KQW9" s="105"/>
      <c r="KQX9" s="105"/>
      <c r="KQY9" s="105"/>
      <c r="KQZ9" s="105"/>
      <c r="KRA9" s="105"/>
      <c r="KRB9" s="105"/>
      <c r="KRC9" s="105"/>
      <c r="KRD9" s="105"/>
      <c r="KRE9" s="105"/>
      <c r="KRF9" s="105"/>
      <c r="KRG9" s="105"/>
      <c r="KRH9" s="105"/>
      <c r="KRI9" s="105"/>
      <c r="KRJ9" s="105"/>
      <c r="KRK9" s="105"/>
      <c r="KRL9" s="105"/>
      <c r="KRM9" s="105"/>
      <c r="KRN9" s="105"/>
      <c r="KRO9" s="105"/>
      <c r="KRP9" s="105"/>
      <c r="KRQ9" s="105"/>
      <c r="KRR9" s="105"/>
      <c r="KRS9" s="105"/>
      <c r="KRT9" s="105"/>
      <c r="KRU9" s="105"/>
      <c r="KRV9" s="105"/>
      <c r="KRW9" s="105"/>
      <c r="KRX9" s="105"/>
      <c r="KRY9" s="105"/>
      <c r="KRZ9" s="105"/>
      <c r="KSA9" s="105"/>
      <c r="KSB9" s="105"/>
      <c r="KSC9" s="105"/>
      <c r="KSD9" s="105"/>
      <c r="KSE9" s="105"/>
      <c r="KSF9" s="105"/>
      <c r="KSG9" s="105"/>
      <c r="KSH9" s="105"/>
      <c r="KSI9" s="105"/>
      <c r="KSJ9" s="105"/>
      <c r="KSK9" s="105"/>
      <c r="KSL9" s="105"/>
      <c r="KSM9" s="105"/>
      <c r="KSN9" s="105"/>
      <c r="KSO9" s="105"/>
      <c r="KSP9" s="105"/>
      <c r="KSQ9" s="105"/>
      <c r="KSR9" s="105"/>
      <c r="KSS9" s="105"/>
      <c r="KST9" s="105"/>
      <c r="KSU9" s="105"/>
      <c r="KSV9" s="105"/>
      <c r="KSW9" s="105"/>
      <c r="KSX9" s="105"/>
      <c r="KSY9" s="105"/>
      <c r="KSZ9" s="105"/>
      <c r="KTA9" s="105"/>
      <c r="KTB9" s="105"/>
      <c r="KTC9" s="105"/>
      <c r="KTD9" s="105"/>
      <c r="KTE9" s="105"/>
      <c r="KTF9" s="105"/>
      <c r="KTG9" s="105"/>
      <c r="KTH9" s="105"/>
      <c r="KTI9" s="105"/>
      <c r="KTJ9" s="105"/>
      <c r="KTK9" s="105"/>
      <c r="KTL9" s="105"/>
      <c r="KTM9" s="105"/>
      <c r="KTN9" s="105"/>
      <c r="KTO9" s="105"/>
      <c r="KTP9" s="105"/>
      <c r="KTQ9" s="105"/>
      <c r="KTR9" s="105"/>
      <c r="KTS9" s="105"/>
      <c r="KTT9" s="105"/>
      <c r="KTU9" s="105"/>
      <c r="KTV9" s="105"/>
      <c r="KTW9" s="105"/>
      <c r="KTX9" s="105"/>
      <c r="KTY9" s="105"/>
      <c r="KTZ9" s="105"/>
      <c r="KUA9" s="105"/>
      <c r="KUB9" s="105"/>
      <c r="KUC9" s="105"/>
      <c r="KUD9" s="105"/>
      <c r="KUE9" s="105"/>
      <c r="KUF9" s="105"/>
      <c r="KUG9" s="105"/>
      <c r="KUH9" s="105"/>
      <c r="KUI9" s="105"/>
      <c r="KUJ9" s="105"/>
      <c r="KUK9" s="105"/>
      <c r="KUL9" s="105"/>
      <c r="KUM9" s="105"/>
      <c r="KUN9" s="105"/>
      <c r="KUO9" s="105"/>
      <c r="KUP9" s="105"/>
      <c r="KUQ9" s="105"/>
      <c r="KUR9" s="105"/>
      <c r="KUS9" s="105"/>
      <c r="KUT9" s="105"/>
      <c r="KUU9" s="105"/>
      <c r="KUV9" s="105"/>
      <c r="KUW9" s="105"/>
      <c r="KUX9" s="105"/>
      <c r="KUY9" s="105"/>
      <c r="KUZ9" s="105"/>
      <c r="KVA9" s="105"/>
      <c r="KVB9" s="105"/>
      <c r="KVC9" s="105"/>
      <c r="KVD9" s="105"/>
      <c r="KVE9" s="105"/>
      <c r="KVF9" s="105"/>
      <c r="KVG9" s="105"/>
      <c r="KVH9" s="105"/>
      <c r="KVI9" s="105"/>
      <c r="KVJ9" s="105"/>
      <c r="KVK9" s="105"/>
      <c r="KVL9" s="105"/>
      <c r="KVM9" s="105"/>
      <c r="KVN9" s="105"/>
      <c r="KVO9" s="105"/>
      <c r="KVP9" s="105"/>
      <c r="KVQ9" s="105"/>
      <c r="KVR9" s="105"/>
      <c r="KVS9" s="105"/>
      <c r="KVT9" s="105"/>
      <c r="KVU9" s="105"/>
      <c r="KVV9" s="105"/>
      <c r="KVW9" s="105"/>
      <c r="KVX9" s="105"/>
      <c r="KVY9" s="105"/>
      <c r="KVZ9" s="105"/>
      <c r="KWA9" s="105"/>
      <c r="KWB9" s="105"/>
      <c r="KWC9" s="105"/>
      <c r="KWD9" s="105"/>
      <c r="KWE9" s="105"/>
      <c r="KWF9" s="105"/>
      <c r="KWG9" s="105"/>
      <c r="KWH9" s="105"/>
      <c r="KWI9" s="105"/>
      <c r="KWJ9" s="105"/>
      <c r="KWK9" s="105"/>
      <c r="KWL9" s="105"/>
      <c r="KWM9" s="105"/>
      <c r="KWN9" s="105"/>
      <c r="KWO9" s="105"/>
      <c r="KWP9" s="105"/>
      <c r="KWQ9" s="105"/>
      <c r="KWR9" s="105"/>
      <c r="KWS9" s="105"/>
      <c r="KWT9" s="105"/>
      <c r="KWU9" s="105"/>
      <c r="KWV9" s="105"/>
      <c r="KWW9" s="105"/>
      <c r="KWX9" s="105"/>
      <c r="KWY9" s="105"/>
      <c r="KWZ9" s="105"/>
      <c r="KXA9" s="105"/>
      <c r="KXB9" s="105"/>
      <c r="KXC9" s="105"/>
      <c r="KXD9" s="105"/>
      <c r="KXE9" s="105"/>
      <c r="KXF9" s="105"/>
      <c r="KXG9" s="105"/>
      <c r="KXH9" s="105"/>
      <c r="KXI9" s="105"/>
      <c r="KXJ9" s="105"/>
      <c r="KXK9" s="105"/>
      <c r="KXL9" s="105"/>
      <c r="KXM9" s="105"/>
      <c r="KXN9" s="105"/>
      <c r="KXO9" s="105"/>
      <c r="KXP9" s="105"/>
      <c r="KXQ9" s="105"/>
      <c r="KXR9" s="105"/>
      <c r="KXS9" s="105"/>
      <c r="KXT9" s="105"/>
      <c r="KXU9" s="105"/>
      <c r="KXV9" s="105"/>
      <c r="KXW9" s="105"/>
      <c r="KXX9" s="105"/>
      <c r="KXY9" s="105"/>
      <c r="KXZ9" s="105"/>
      <c r="KYA9" s="105"/>
      <c r="KYB9" s="105"/>
      <c r="KYC9" s="105"/>
      <c r="KYD9" s="105"/>
      <c r="KYE9" s="105"/>
      <c r="KYF9" s="105"/>
      <c r="KYG9" s="105"/>
      <c r="KYH9" s="105"/>
      <c r="KYI9" s="105"/>
      <c r="KYJ9" s="105"/>
      <c r="KYK9" s="105"/>
      <c r="KYL9" s="105"/>
      <c r="KYM9" s="105"/>
      <c r="KYN9" s="105"/>
      <c r="KYO9" s="105"/>
      <c r="KYP9" s="105"/>
      <c r="KYQ9" s="105"/>
      <c r="KYR9" s="105"/>
      <c r="KYS9" s="105"/>
      <c r="KYT9" s="105"/>
      <c r="KYU9" s="105"/>
      <c r="KYV9" s="105"/>
      <c r="KYW9" s="105"/>
      <c r="KYX9" s="105"/>
      <c r="KYY9" s="105"/>
      <c r="KYZ9" s="105"/>
      <c r="KZA9" s="105"/>
      <c r="KZB9" s="105"/>
      <c r="KZC9" s="105"/>
      <c r="KZD9" s="105"/>
      <c r="KZE9" s="105"/>
      <c r="KZF9" s="105"/>
      <c r="KZG9" s="105"/>
      <c r="KZH9" s="105"/>
      <c r="KZI9" s="105"/>
      <c r="KZJ9" s="105"/>
      <c r="KZK9" s="105"/>
      <c r="KZL9" s="105"/>
      <c r="KZM9" s="105"/>
      <c r="KZN9" s="105"/>
      <c r="KZO9" s="105"/>
      <c r="KZP9" s="105"/>
      <c r="KZQ9" s="105"/>
      <c r="KZR9" s="105"/>
      <c r="KZS9" s="105"/>
      <c r="KZT9" s="105"/>
      <c r="KZU9" s="105"/>
      <c r="KZV9" s="105"/>
      <c r="KZW9" s="105"/>
      <c r="KZX9" s="105"/>
      <c r="KZY9" s="105"/>
      <c r="KZZ9" s="105"/>
      <c r="LAA9" s="105"/>
      <c r="LAB9" s="105"/>
      <c r="LAC9" s="105"/>
      <c r="LAD9" s="105"/>
      <c r="LAE9" s="105"/>
      <c r="LAF9" s="105"/>
      <c r="LAG9" s="105"/>
      <c r="LAH9" s="105"/>
      <c r="LAI9" s="105"/>
      <c r="LAJ9" s="105"/>
      <c r="LAK9" s="105"/>
      <c r="LAL9" s="105"/>
      <c r="LAM9" s="105"/>
      <c r="LAN9" s="105"/>
      <c r="LAO9" s="105"/>
      <c r="LAP9" s="105"/>
      <c r="LAQ9" s="105"/>
      <c r="LAR9" s="105"/>
      <c r="LAS9" s="105"/>
      <c r="LAT9" s="105"/>
      <c r="LAU9" s="105"/>
      <c r="LAV9" s="105"/>
      <c r="LAW9" s="105"/>
      <c r="LAX9" s="105"/>
      <c r="LAY9" s="105"/>
      <c r="LAZ9" s="105"/>
      <c r="LBA9" s="105"/>
      <c r="LBB9" s="105"/>
      <c r="LBC9" s="105"/>
      <c r="LBD9" s="105"/>
      <c r="LBE9" s="105"/>
      <c r="LBF9" s="105"/>
      <c r="LBG9" s="105"/>
      <c r="LBH9" s="105"/>
      <c r="LBI9" s="105"/>
      <c r="LBJ9" s="105"/>
      <c r="LBK9" s="105"/>
      <c r="LBL9" s="105"/>
      <c r="LBM9" s="105"/>
      <c r="LBN9" s="105"/>
      <c r="LBO9" s="105"/>
      <c r="LBP9" s="105"/>
      <c r="LBQ9" s="105"/>
      <c r="LBR9" s="105"/>
      <c r="LBS9" s="105"/>
      <c r="LBT9" s="105"/>
      <c r="LBU9" s="105"/>
      <c r="LBV9" s="105"/>
      <c r="LBW9" s="105"/>
      <c r="LBX9" s="105"/>
      <c r="LBY9" s="105"/>
      <c r="LBZ9" s="105"/>
      <c r="LCA9" s="105"/>
      <c r="LCB9" s="105"/>
      <c r="LCC9" s="105"/>
      <c r="LCD9" s="105"/>
      <c r="LCE9" s="105"/>
      <c r="LCF9" s="105"/>
      <c r="LCG9" s="105"/>
      <c r="LCH9" s="105"/>
      <c r="LCI9" s="105"/>
      <c r="LCJ9" s="105"/>
      <c r="LCK9" s="105"/>
      <c r="LCL9" s="105"/>
      <c r="LCM9" s="105"/>
      <c r="LCN9" s="105"/>
      <c r="LCO9" s="105"/>
      <c r="LCP9" s="105"/>
      <c r="LCQ9" s="105"/>
      <c r="LCR9" s="105"/>
      <c r="LCS9" s="105"/>
      <c r="LCT9" s="105"/>
      <c r="LCU9" s="105"/>
      <c r="LCV9" s="105"/>
      <c r="LCW9" s="105"/>
      <c r="LCX9" s="105"/>
      <c r="LCY9" s="105"/>
      <c r="LCZ9" s="105"/>
      <c r="LDA9" s="105"/>
      <c r="LDB9" s="105"/>
      <c r="LDC9" s="105"/>
      <c r="LDD9" s="105"/>
      <c r="LDE9" s="105"/>
      <c r="LDF9" s="105"/>
      <c r="LDG9" s="105"/>
      <c r="LDH9" s="105"/>
      <c r="LDI9" s="105"/>
      <c r="LDJ9" s="105"/>
      <c r="LDK9" s="105"/>
      <c r="LDL9" s="105"/>
      <c r="LDM9" s="105"/>
      <c r="LDN9" s="105"/>
      <c r="LDO9" s="105"/>
      <c r="LDP9" s="105"/>
      <c r="LDQ9" s="105"/>
      <c r="LDR9" s="105"/>
      <c r="LDS9" s="105"/>
      <c r="LDT9" s="105"/>
      <c r="LDU9" s="105"/>
      <c r="LDV9" s="105"/>
      <c r="LDW9" s="105"/>
      <c r="LDX9" s="105"/>
      <c r="LDY9" s="105"/>
      <c r="LDZ9" s="105"/>
      <c r="LEA9" s="105"/>
      <c r="LEB9" s="105"/>
      <c r="LEC9" s="105"/>
      <c r="LED9" s="105"/>
      <c r="LEE9" s="105"/>
      <c r="LEF9" s="105"/>
      <c r="LEG9" s="105"/>
      <c r="LEH9" s="105"/>
      <c r="LEI9" s="105"/>
      <c r="LEJ9" s="105"/>
      <c r="LEK9" s="105"/>
      <c r="LEL9" s="105"/>
      <c r="LEM9" s="105"/>
      <c r="LEN9" s="105"/>
      <c r="LEO9" s="105"/>
      <c r="LEP9" s="105"/>
      <c r="LEQ9" s="105"/>
      <c r="LER9" s="105"/>
      <c r="LES9" s="105"/>
      <c r="LET9" s="105"/>
      <c r="LEU9" s="105"/>
      <c r="LEV9" s="105"/>
      <c r="LEW9" s="105"/>
      <c r="LEX9" s="105"/>
      <c r="LEY9" s="105"/>
      <c r="LEZ9" s="105"/>
      <c r="LFA9" s="105"/>
      <c r="LFB9" s="105"/>
      <c r="LFC9" s="105"/>
      <c r="LFD9" s="105"/>
      <c r="LFE9" s="105"/>
      <c r="LFF9" s="105"/>
      <c r="LFG9" s="105"/>
      <c r="LFH9" s="105"/>
      <c r="LFI9" s="105"/>
      <c r="LFJ9" s="105"/>
      <c r="LFK9" s="105"/>
      <c r="LFL9" s="105"/>
      <c r="LFM9" s="105"/>
      <c r="LFN9" s="105"/>
      <c r="LFO9" s="105"/>
      <c r="LFP9" s="105"/>
      <c r="LFQ9" s="105"/>
      <c r="LFR9" s="105"/>
      <c r="LFS9" s="105"/>
      <c r="LFT9" s="105"/>
      <c r="LFU9" s="105"/>
      <c r="LFV9" s="105"/>
      <c r="LFW9" s="105"/>
      <c r="LFX9" s="105"/>
      <c r="LFY9" s="105"/>
      <c r="LFZ9" s="105"/>
      <c r="LGA9" s="105"/>
      <c r="LGB9" s="105"/>
      <c r="LGC9" s="105"/>
      <c r="LGD9" s="105"/>
      <c r="LGE9" s="105"/>
      <c r="LGF9" s="105"/>
      <c r="LGG9" s="105"/>
      <c r="LGH9" s="105"/>
      <c r="LGI9" s="105"/>
      <c r="LGJ9" s="105"/>
      <c r="LGK9" s="105"/>
      <c r="LGL9" s="105"/>
      <c r="LGM9" s="105"/>
      <c r="LGN9" s="105"/>
      <c r="LGO9" s="105"/>
      <c r="LGP9" s="105"/>
      <c r="LGQ9" s="105"/>
      <c r="LGR9" s="105"/>
      <c r="LGS9" s="105"/>
      <c r="LGT9" s="105"/>
      <c r="LGU9" s="105"/>
      <c r="LGV9" s="105"/>
      <c r="LGW9" s="105"/>
      <c r="LGX9" s="105"/>
      <c r="LGY9" s="105"/>
      <c r="LGZ9" s="105"/>
      <c r="LHA9" s="105"/>
      <c r="LHB9" s="105"/>
      <c r="LHC9" s="105"/>
      <c r="LHD9" s="105"/>
      <c r="LHE9" s="105"/>
      <c r="LHF9" s="105"/>
      <c r="LHG9" s="105"/>
      <c r="LHH9" s="105"/>
      <c r="LHI9" s="105"/>
      <c r="LHJ9" s="105"/>
      <c r="LHK9" s="105"/>
      <c r="LHL9" s="105"/>
      <c r="LHM9" s="105"/>
      <c r="LHN9" s="105"/>
      <c r="LHO9" s="105"/>
      <c r="LHP9" s="105"/>
      <c r="LHQ9" s="105"/>
      <c r="LHR9" s="105"/>
      <c r="LHS9" s="105"/>
      <c r="LHT9" s="105"/>
      <c r="LHU9" s="105"/>
      <c r="LHV9" s="105"/>
      <c r="LHW9" s="105"/>
      <c r="LHX9" s="105"/>
      <c r="LHY9" s="105"/>
      <c r="LHZ9" s="105"/>
      <c r="LIA9" s="105"/>
      <c r="LIB9" s="105"/>
      <c r="LIC9" s="105"/>
      <c r="LID9" s="105"/>
      <c r="LIE9" s="105"/>
      <c r="LIF9" s="105"/>
      <c r="LIG9" s="105"/>
      <c r="LIH9" s="105"/>
      <c r="LII9" s="105"/>
      <c r="LIJ9" s="105"/>
      <c r="LIK9" s="105"/>
      <c r="LIL9" s="105"/>
      <c r="LIM9" s="105"/>
      <c r="LIN9" s="105"/>
      <c r="LIO9" s="105"/>
      <c r="LIP9" s="105"/>
      <c r="LIQ9" s="105"/>
      <c r="LIR9" s="105"/>
      <c r="LIS9" s="105"/>
      <c r="LIT9" s="105"/>
      <c r="LIU9" s="105"/>
      <c r="LIV9" s="105"/>
      <c r="LIW9" s="105"/>
      <c r="LIX9" s="105"/>
      <c r="LIY9" s="105"/>
      <c r="LIZ9" s="105"/>
      <c r="LJA9" s="105"/>
      <c r="LJB9" s="105"/>
      <c r="LJC9" s="105"/>
      <c r="LJD9" s="105"/>
      <c r="LJE9" s="105"/>
      <c r="LJF9" s="105"/>
      <c r="LJG9" s="105"/>
      <c r="LJH9" s="105"/>
      <c r="LJI9" s="105"/>
      <c r="LJJ9" s="105"/>
      <c r="LJK9" s="105"/>
      <c r="LJL9" s="105"/>
      <c r="LJM9" s="105"/>
      <c r="LJN9" s="105"/>
      <c r="LJO9" s="105"/>
      <c r="LJP9" s="105"/>
      <c r="LJQ9" s="105"/>
      <c r="LJR9" s="105"/>
      <c r="LJS9" s="105"/>
      <c r="LJT9" s="105"/>
      <c r="LJU9" s="105"/>
      <c r="LJV9" s="105"/>
      <c r="LJW9" s="105"/>
      <c r="LJX9" s="105"/>
      <c r="LJY9" s="105"/>
      <c r="LJZ9" s="105"/>
      <c r="LKA9" s="105"/>
      <c r="LKB9" s="105"/>
      <c r="LKC9" s="105"/>
      <c r="LKD9" s="105"/>
      <c r="LKE9" s="105"/>
      <c r="LKF9" s="105"/>
      <c r="LKG9" s="105"/>
      <c r="LKH9" s="105"/>
      <c r="LKI9" s="105"/>
      <c r="LKJ9" s="105"/>
      <c r="LKK9" s="105"/>
      <c r="LKL9" s="105"/>
      <c r="LKM9" s="105"/>
      <c r="LKN9" s="105"/>
      <c r="LKO9" s="105"/>
      <c r="LKP9" s="105"/>
      <c r="LKQ9" s="105"/>
      <c r="LKR9" s="105"/>
      <c r="LKS9" s="105"/>
      <c r="LKT9" s="105"/>
      <c r="LKU9" s="105"/>
      <c r="LKV9" s="105"/>
      <c r="LKW9" s="105"/>
      <c r="LKX9" s="105"/>
      <c r="LKY9" s="105"/>
      <c r="LKZ9" s="105"/>
      <c r="LLA9" s="105"/>
      <c r="LLB9" s="105"/>
      <c r="LLC9" s="105"/>
      <c r="LLD9" s="105"/>
      <c r="LLE9" s="105"/>
      <c r="LLF9" s="105"/>
      <c r="LLG9" s="105"/>
      <c r="LLH9" s="105"/>
      <c r="LLI9" s="105"/>
      <c r="LLJ9" s="105"/>
      <c r="LLK9" s="105"/>
      <c r="LLL9" s="105"/>
      <c r="LLM9" s="105"/>
      <c r="LLN9" s="105"/>
      <c r="LLO9" s="105"/>
      <c r="LLP9" s="105"/>
      <c r="LLQ9" s="105"/>
      <c r="LLR9" s="105"/>
      <c r="LLS9" s="105"/>
      <c r="LLT9" s="105"/>
      <c r="LLU9" s="105"/>
      <c r="LLV9" s="105"/>
      <c r="LLW9" s="105"/>
      <c r="LLX9" s="105"/>
      <c r="LLY9" s="105"/>
      <c r="LLZ9" s="105"/>
      <c r="LMA9" s="105"/>
      <c r="LMB9" s="105"/>
      <c r="LMC9" s="105"/>
      <c r="LMD9" s="105"/>
      <c r="LME9" s="105"/>
      <c r="LMF9" s="105"/>
      <c r="LMG9" s="105"/>
      <c r="LMH9" s="105"/>
      <c r="LMI9" s="105"/>
      <c r="LMJ9" s="105"/>
      <c r="LMK9" s="105"/>
      <c r="LML9" s="105"/>
      <c r="LMM9" s="105"/>
      <c r="LMN9" s="105"/>
      <c r="LMO9" s="105"/>
      <c r="LMP9" s="105"/>
      <c r="LMQ9" s="105"/>
      <c r="LMR9" s="105"/>
      <c r="LMS9" s="105"/>
      <c r="LMT9" s="105"/>
      <c r="LMU9" s="105"/>
      <c r="LMV9" s="105"/>
      <c r="LMW9" s="105"/>
      <c r="LMX9" s="105"/>
      <c r="LMY9" s="105"/>
      <c r="LMZ9" s="105"/>
      <c r="LNA9" s="105"/>
      <c r="LNB9" s="105"/>
      <c r="LNC9" s="105"/>
      <c r="LND9" s="105"/>
      <c r="LNE9" s="105"/>
      <c r="LNF9" s="105"/>
      <c r="LNG9" s="105"/>
      <c r="LNH9" s="105"/>
      <c r="LNI9" s="105"/>
      <c r="LNJ9" s="105"/>
      <c r="LNK9" s="105"/>
      <c r="LNL9" s="105"/>
      <c r="LNM9" s="105"/>
      <c r="LNN9" s="105"/>
      <c r="LNO9" s="105"/>
      <c r="LNP9" s="105"/>
      <c r="LNQ9" s="105"/>
      <c r="LNR9" s="105"/>
      <c r="LNS9" s="105"/>
      <c r="LNT9" s="105"/>
      <c r="LNU9" s="105"/>
      <c r="LNV9" s="105"/>
      <c r="LNW9" s="105"/>
      <c r="LNX9" s="105"/>
      <c r="LNY9" s="105"/>
      <c r="LNZ9" s="105"/>
      <c r="LOA9" s="105"/>
      <c r="LOB9" s="105"/>
      <c r="LOC9" s="105"/>
      <c r="LOD9" s="105"/>
      <c r="LOE9" s="105"/>
      <c r="LOF9" s="105"/>
      <c r="LOG9" s="105"/>
      <c r="LOH9" s="105"/>
      <c r="LOI9" s="105"/>
      <c r="LOJ9" s="105"/>
      <c r="LOK9" s="105"/>
      <c r="LOL9" s="105"/>
      <c r="LOM9" s="105"/>
      <c r="LON9" s="105"/>
      <c r="LOO9" s="105"/>
      <c r="LOP9" s="105"/>
      <c r="LOQ9" s="105"/>
      <c r="LOR9" s="105"/>
      <c r="LOS9" s="105"/>
      <c r="LOT9" s="105"/>
      <c r="LOU9" s="105"/>
      <c r="LOV9" s="105"/>
      <c r="LOW9" s="105"/>
      <c r="LOX9" s="105"/>
      <c r="LOY9" s="105"/>
      <c r="LOZ9" s="105"/>
      <c r="LPA9" s="105"/>
      <c r="LPB9" s="105"/>
      <c r="LPC9" s="105"/>
      <c r="LPD9" s="105"/>
      <c r="LPE9" s="105"/>
      <c r="LPF9" s="105"/>
      <c r="LPG9" s="105"/>
      <c r="LPH9" s="105"/>
      <c r="LPI9" s="105"/>
      <c r="LPJ9" s="105"/>
      <c r="LPK9" s="105"/>
      <c r="LPL9" s="105"/>
      <c r="LPM9" s="105"/>
      <c r="LPN9" s="105"/>
      <c r="LPO9" s="105"/>
      <c r="LPP9" s="105"/>
      <c r="LPQ9" s="105"/>
      <c r="LPR9" s="105"/>
      <c r="LPS9" s="105"/>
      <c r="LPT9" s="105"/>
      <c r="LPU9" s="105"/>
      <c r="LPV9" s="105"/>
      <c r="LPW9" s="105"/>
      <c r="LPX9" s="105"/>
      <c r="LPY9" s="105"/>
      <c r="LPZ9" s="105"/>
      <c r="LQA9" s="105"/>
      <c r="LQB9" s="105"/>
      <c r="LQC9" s="105"/>
      <c r="LQD9" s="105"/>
      <c r="LQE9" s="105"/>
      <c r="LQF9" s="105"/>
      <c r="LQG9" s="105"/>
      <c r="LQH9" s="105"/>
      <c r="LQI9" s="105"/>
      <c r="LQJ9" s="105"/>
      <c r="LQK9" s="105"/>
      <c r="LQL9" s="105"/>
      <c r="LQM9" s="105"/>
      <c r="LQN9" s="105"/>
      <c r="LQO9" s="105"/>
      <c r="LQP9" s="105"/>
      <c r="LQQ9" s="105"/>
      <c r="LQR9" s="105"/>
      <c r="LQS9" s="105"/>
      <c r="LQT9" s="105"/>
      <c r="LQU9" s="105"/>
      <c r="LQV9" s="105"/>
      <c r="LQW9" s="105"/>
      <c r="LQX9" s="105"/>
      <c r="LQY9" s="105"/>
      <c r="LQZ9" s="105"/>
      <c r="LRA9" s="105"/>
      <c r="LRB9" s="105"/>
      <c r="LRC9" s="105"/>
      <c r="LRD9" s="105"/>
      <c r="LRE9" s="105"/>
      <c r="LRF9" s="105"/>
      <c r="LRG9" s="105"/>
      <c r="LRH9" s="105"/>
      <c r="LRI9" s="105"/>
      <c r="LRJ9" s="105"/>
      <c r="LRK9" s="105"/>
      <c r="LRL9" s="105"/>
      <c r="LRM9" s="105"/>
      <c r="LRN9" s="105"/>
      <c r="LRO9" s="105"/>
      <c r="LRP9" s="105"/>
      <c r="LRQ9" s="105"/>
      <c r="LRR9" s="105"/>
      <c r="LRS9" s="105"/>
      <c r="LRT9" s="105"/>
      <c r="LRU9" s="105"/>
      <c r="LRV9" s="105"/>
      <c r="LRW9" s="105"/>
      <c r="LRX9" s="105"/>
      <c r="LRY9" s="105"/>
      <c r="LRZ9" s="105"/>
      <c r="LSA9" s="105"/>
      <c r="LSB9" s="105"/>
      <c r="LSC9" s="105"/>
      <c r="LSD9" s="105"/>
      <c r="LSE9" s="105"/>
      <c r="LSF9" s="105"/>
      <c r="LSG9" s="105"/>
      <c r="LSH9" s="105"/>
      <c r="LSI9" s="105"/>
      <c r="LSJ9" s="105"/>
      <c r="LSK9" s="105"/>
      <c r="LSL9" s="105"/>
      <c r="LSM9" s="105"/>
      <c r="LSN9" s="105"/>
      <c r="LSO9" s="105"/>
      <c r="LSP9" s="105"/>
      <c r="LSQ9" s="105"/>
      <c r="LSR9" s="105"/>
      <c r="LSS9" s="105"/>
      <c r="LST9" s="105"/>
      <c r="LSU9" s="105"/>
      <c r="LSV9" s="105"/>
      <c r="LSW9" s="105"/>
      <c r="LSX9" s="105"/>
      <c r="LSY9" s="105"/>
      <c r="LSZ9" s="105"/>
      <c r="LTA9" s="105"/>
      <c r="LTB9" s="105"/>
      <c r="LTC9" s="105"/>
      <c r="LTD9" s="105"/>
      <c r="LTE9" s="105"/>
      <c r="LTF9" s="105"/>
      <c r="LTG9" s="105"/>
      <c r="LTH9" s="105"/>
      <c r="LTI9" s="105"/>
      <c r="LTJ9" s="105"/>
      <c r="LTK9" s="105"/>
      <c r="LTL9" s="105"/>
      <c r="LTM9" s="105"/>
      <c r="LTN9" s="105"/>
      <c r="LTO9" s="105"/>
      <c r="LTP9" s="105"/>
      <c r="LTQ9" s="105"/>
      <c r="LTR9" s="105"/>
      <c r="LTS9" s="105"/>
      <c r="LTT9" s="105"/>
      <c r="LTU9" s="105"/>
      <c r="LTV9" s="105"/>
      <c r="LTW9" s="105"/>
      <c r="LTX9" s="105"/>
      <c r="LTY9" s="105"/>
      <c r="LTZ9" s="105"/>
      <c r="LUA9" s="105"/>
      <c r="LUB9" s="105"/>
      <c r="LUC9" s="105"/>
      <c r="LUD9" s="105"/>
      <c r="LUE9" s="105"/>
      <c r="LUF9" s="105"/>
      <c r="LUG9" s="105"/>
      <c r="LUH9" s="105"/>
      <c r="LUI9" s="105"/>
      <c r="LUJ9" s="105"/>
      <c r="LUK9" s="105"/>
      <c r="LUL9" s="105"/>
      <c r="LUM9" s="105"/>
      <c r="LUN9" s="105"/>
      <c r="LUO9" s="105"/>
      <c r="LUP9" s="105"/>
      <c r="LUQ9" s="105"/>
      <c r="LUR9" s="105"/>
      <c r="LUS9" s="105"/>
      <c r="LUT9" s="105"/>
      <c r="LUU9" s="105"/>
      <c r="LUV9" s="105"/>
      <c r="LUW9" s="105"/>
      <c r="LUX9" s="105"/>
      <c r="LUY9" s="105"/>
      <c r="LUZ9" s="105"/>
      <c r="LVA9" s="105"/>
      <c r="LVB9" s="105"/>
      <c r="LVC9" s="105"/>
      <c r="LVD9" s="105"/>
      <c r="LVE9" s="105"/>
      <c r="LVF9" s="105"/>
      <c r="LVG9" s="105"/>
      <c r="LVH9" s="105"/>
      <c r="LVI9" s="105"/>
      <c r="LVJ9" s="105"/>
      <c r="LVK9" s="105"/>
      <c r="LVL9" s="105"/>
      <c r="LVM9" s="105"/>
      <c r="LVN9" s="105"/>
      <c r="LVO9" s="105"/>
      <c r="LVP9" s="105"/>
      <c r="LVQ9" s="105"/>
      <c r="LVR9" s="105"/>
      <c r="LVS9" s="105"/>
      <c r="LVT9" s="105"/>
      <c r="LVU9" s="105"/>
      <c r="LVV9" s="105"/>
      <c r="LVW9" s="105"/>
      <c r="LVX9" s="105"/>
      <c r="LVY9" s="105"/>
      <c r="LVZ9" s="105"/>
      <c r="LWA9" s="105"/>
      <c r="LWB9" s="105"/>
      <c r="LWC9" s="105"/>
      <c r="LWD9" s="105"/>
      <c r="LWE9" s="105"/>
      <c r="LWF9" s="105"/>
      <c r="LWG9" s="105"/>
      <c r="LWH9" s="105"/>
      <c r="LWI9" s="105"/>
      <c r="LWJ9" s="105"/>
      <c r="LWK9" s="105"/>
      <c r="LWL9" s="105"/>
      <c r="LWM9" s="105"/>
      <c r="LWN9" s="105"/>
      <c r="LWO9" s="105"/>
      <c r="LWP9" s="105"/>
      <c r="LWQ9" s="105"/>
      <c r="LWR9" s="105"/>
      <c r="LWS9" s="105"/>
      <c r="LWT9" s="105"/>
      <c r="LWU9" s="105"/>
      <c r="LWV9" s="105"/>
      <c r="LWW9" s="105"/>
      <c r="LWX9" s="105"/>
      <c r="LWY9" s="105"/>
      <c r="LWZ9" s="105"/>
      <c r="LXA9" s="105"/>
      <c r="LXB9" s="105"/>
      <c r="LXC9" s="105"/>
      <c r="LXD9" s="105"/>
      <c r="LXE9" s="105"/>
      <c r="LXF9" s="105"/>
      <c r="LXG9" s="105"/>
      <c r="LXH9" s="105"/>
      <c r="LXI9" s="105"/>
      <c r="LXJ9" s="105"/>
      <c r="LXK9" s="105"/>
      <c r="LXL9" s="105"/>
      <c r="LXM9" s="105"/>
      <c r="LXN9" s="105"/>
      <c r="LXO9" s="105"/>
      <c r="LXP9" s="105"/>
      <c r="LXQ9" s="105"/>
      <c r="LXR9" s="105"/>
      <c r="LXS9" s="105"/>
      <c r="LXT9" s="105"/>
      <c r="LXU9" s="105"/>
      <c r="LXV9" s="105"/>
      <c r="LXW9" s="105"/>
      <c r="LXX9" s="105"/>
      <c r="LXY9" s="105"/>
      <c r="LXZ9" s="105"/>
      <c r="LYA9" s="105"/>
      <c r="LYB9" s="105"/>
      <c r="LYC9" s="105"/>
      <c r="LYD9" s="105"/>
      <c r="LYE9" s="105"/>
      <c r="LYF9" s="105"/>
      <c r="LYG9" s="105"/>
      <c r="LYH9" s="105"/>
      <c r="LYI9" s="105"/>
      <c r="LYJ9" s="105"/>
      <c r="LYK9" s="105"/>
      <c r="LYL9" s="105"/>
      <c r="LYM9" s="105"/>
      <c r="LYN9" s="105"/>
      <c r="LYO9" s="105"/>
      <c r="LYP9" s="105"/>
      <c r="LYQ9" s="105"/>
      <c r="LYR9" s="105"/>
      <c r="LYS9" s="105"/>
      <c r="LYT9" s="105"/>
      <c r="LYU9" s="105"/>
      <c r="LYV9" s="105"/>
      <c r="LYW9" s="105"/>
      <c r="LYX9" s="105"/>
      <c r="LYY9" s="105"/>
      <c r="LYZ9" s="105"/>
      <c r="LZA9" s="105"/>
      <c r="LZB9" s="105"/>
      <c r="LZC9" s="105"/>
      <c r="LZD9" s="105"/>
      <c r="LZE9" s="105"/>
      <c r="LZF9" s="105"/>
      <c r="LZG9" s="105"/>
      <c r="LZH9" s="105"/>
      <c r="LZI9" s="105"/>
      <c r="LZJ9" s="105"/>
      <c r="LZK9" s="105"/>
      <c r="LZL9" s="105"/>
      <c r="LZM9" s="105"/>
      <c r="LZN9" s="105"/>
      <c r="LZO9" s="105"/>
      <c r="LZP9" s="105"/>
      <c r="LZQ9" s="105"/>
      <c r="LZR9" s="105"/>
      <c r="LZS9" s="105"/>
      <c r="LZT9" s="105"/>
      <c r="LZU9" s="105"/>
      <c r="LZV9" s="105"/>
      <c r="LZW9" s="105"/>
      <c r="LZX9" s="105"/>
      <c r="LZY9" s="105"/>
      <c r="LZZ9" s="105"/>
      <c r="MAA9" s="105"/>
      <c r="MAB9" s="105"/>
      <c r="MAC9" s="105"/>
      <c r="MAD9" s="105"/>
      <c r="MAE9" s="105"/>
      <c r="MAF9" s="105"/>
      <c r="MAG9" s="105"/>
      <c r="MAH9" s="105"/>
      <c r="MAI9" s="105"/>
      <c r="MAJ9" s="105"/>
      <c r="MAK9" s="105"/>
      <c r="MAL9" s="105"/>
      <c r="MAM9" s="105"/>
      <c r="MAN9" s="105"/>
      <c r="MAO9" s="105"/>
      <c r="MAP9" s="105"/>
      <c r="MAQ9" s="105"/>
      <c r="MAR9" s="105"/>
      <c r="MAS9" s="105"/>
      <c r="MAT9" s="105"/>
      <c r="MAU9" s="105"/>
      <c r="MAV9" s="105"/>
      <c r="MAW9" s="105"/>
      <c r="MAX9" s="105"/>
      <c r="MAY9" s="105"/>
      <c r="MAZ9" s="105"/>
      <c r="MBA9" s="105"/>
      <c r="MBB9" s="105"/>
      <c r="MBC9" s="105"/>
      <c r="MBD9" s="105"/>
      <c r="MBE9" s="105"/>
      <c r="MBF9" s="105"/>
      <c r="MBG9" s="105"/>
      <c r="MBH9" s="105"/>
      <c r="MBI9" s="105"/>
      <c r="MBJ9" s="105"/>
      <c r="MBK9" s="105"/>
      <c r="MBL9" s="105"/>
      <c r="MBM9" s="105"/>
      <c r="MBN9" s="105"/>
      <c r="MBO9" s="105"/>
      <c r="MBP9" s="105"/>
      <c r="MBQ9" s="105"/>
      <c r="MBR9" s="105"/>
      <c r="MBS9" s="105"/>
      <c r="MBT9" s="105"/>
      <c r="MBU9" s="105"/>
      <c r="MBV9" s="105"/>
      <c r="MBW9" s="105"/>
      <c r="MBX9" s="105"/>
      <c r="MBY9" s="105"/>
      <c r="MBZ9" s="105"/>
      <c r="MCA9" s="105"/>
      <c r="MCB9" s="105"/>
      <c r="MCC9" s="105"/>
      <c r="MCD9" s="105"/>
      <c r="MCE9" s="105"/>
      <c r="MCF9" s="105"/>
      <c r="MCG9" s="105"/>
      <c r="MCH9" s="105"/>
      <c r="MCI9" s="105"/>
      <c r="MCJ9" s="105"/>
      <c r="MCK9" s="105"/>
      <c r="MCL9" s="105"/>
      <c r="MCM9" s="105"/>
      <c r="MCN9" s="105"/>
      <c r="MCO9" s="105"/>
      <c r="MCP9" s="105"/>
      <c r="MCQ9" s="105"/>
      <c r="MCR9" s="105"/>
      <c r="MCS9" s="105"/>
      <c r="MCT9" s="105"/>
      <c r="MCU9" s="105"/>
      <c r="MCV9" s="105"/>
      <c r="MCW9" s="105"/>
      <c r="MCX9" s="105"/>
      <c r="MCY9" s="105"/>
      <c r="MCZ9" s="105"/>
      <c r="MDA9" s="105"/>
      <c r="MDB9" s="105"/>
      <c r="MDC9" s="105"/>
      <c r="MDD9" s="105"/>
      <c r="MDE9" s="105"/>
      <c r="MDF9" s="105"/>
      <c r="MDG9" s="105"/>
      <c r="MDH9" s="105"/>
      <c r="MDI9" s="105"/>
      <c r="MDJ9" s="105"/>
      <c r="MDK9" s="105"/>
      <c r="MDL9" s="105"/>
      <c r="MDM9" s="105"/>
      <c r="MDN9" s="105"/>
      <c r="MDO9" s="105"/>
      <c r="MDP9" s="105"/>
      <c r="MDQ9" s="105"/>
      <c r="MDR9" s="105"/>
      <c r="MDS9" s="105"/>
      <c r="MDT9" s="105"/>
      <c r="MDU9" s="105"/>
      <c r="MDV9" s="105"/>
      <c r="MDW9" s="105"/>
      <c r="MDX9" s="105"/>
      <c r="MDY9" s="105"/>
      <c r="MDZ9" s="105"/>
      <c r="MEA9" s="105"/>
      <c r="MEB9" s="105"/>
      <c r="MEC9" s="105"/>
      <c r="MED9" s="105"/>
      <c r="MEE9" s="105"/>
      <c r="MEF9" s="105"/>
      <c r="MEG9" s="105"/>
      <c r="MEH9" s="105"/>
      <c r="MEI9" s="105"/>
      <c r="MEJ9" s="105"/>
      <c r="MEK9" s="105"/>
      <c r="MEL9" s="105"/>
      <c r="MEM9" s="105"/>
      <c r="MEN9" s="105"/>
      <c r="MEO9" s="105"/>
      <c r="MEP9" s="105"/>
      <c r="MEQ9" s="105"/>
      <c r="MER9" s="105"/>
      <c r="MES9" s="105"/>
      <c r="MET9" s="105"/>
      <c r="MEU9" s="105"/>
      <c r="MEV9" s="105"/>
      <c r="MEW9" s="105"/>
      <c r="MEX9" s="105"/>
      <c r="MEY9" s="105"/>
      <c r="MEZ9" s="105"/>
      <c r="MFA9" s="105"/>
      <c r="MFB9" s="105"/>
      <c r="MFC9" s="105"/>
      <c r="MFD9" s="105"/>
      <c r="MFE9" s="105"/>
      <c r="MFF9" s="105"/>
      <c r="MFG9" s="105"/>
      <c r="MFH9" s="105"/>
      <c r="MFI9" s="105"/>
      <c r="MFJ9" s="105"/>
      <c r="MFK9" s="105"/>
      <c r="MFL9" s="105"/>
      <c r="MFM9" s="105"/>
      <c r="MFN9" s="105"/>
      <c r="MFO9" s="105"/>
      <c r="MFP9" s="105"/>
      <c r="MFQ9" s="105"/>
      <c r="MFR9" s="105"/>
      <c r="MFS9" s="105"/>
      <c r="MFT9" s="105"/>
      <c r="MFU9" s="105"/>
      <c r="MFV9" s="105"/>
      <c r="MFW9" s="105"/>
      <c r="MFX9" s="105"/>
      <c r="MFY9" s="105"/>
      <c r="MFZ9" s="105"/>
      <c r="MGA9" s="105"/>
      <c r="MGB9" s="105"/>
      <c r="MGC9" s="105"/>
      <c r="MGD9" s="105"/>
      <c r="MGE9" s="105"/>
      <c r="MGF9" s="105"/>
      <c r="MGG9" s="105"/>
      <c r="MGH9" s="105"/>
      <c r="MGI9" s="105"/>
      <c r="MGJ9" s="105"/>
      <c r="MGK9" s="105"/>
      <c r="MGL9" s="105"/>
      <c r="MGM9" s="105"/>
      <c r="MGN9" s="105"/>
      <c r="MGO9" s="105"/>
      <c r="MGP9" s="105"/>
      <c r="MGQ9" s="105"/>
      <c r="MGR9" s="105"/>
      <c r="MGS9" s="105"/>
      <c r="MGT9" s="105"/>
      <c r="MGU9" s="105"/>
      <c r="MGV9" s="105"/>
      <c r="MGW9" s="105"/>
      <c r="MGX9" s="105"/>
      <c r="MGY9" s="105"/>
      <c r="MGZ9" s="105"/>
      <c r="MHA9" s="105"/>
      <c r="MHB9" s="105"/>
      <c r="MHC9" s="105"/>
      <c r="MHD9" s="105"/>
      <c r="MHE9" s="105"/>
      <c r="MHF9" s="105"/>
      <c r="MHG9" s="105"/>
      <c r="MHH9" s="105"/>
      <c r="MHI9" s="105"/>
      <c r="MHJ9" s="105"/>
      <c r="MHK9" s="105"/>
      <c r="MHL9" s="105"/>
      <c r="MHM9" s="105"/>
      <c r="MHN9" s="105"/>
      <c r="MHO9" s="105"/>
      <c r="MHP9" s="105"/>
      <c r="MHQ9" s="105"/>
      <c r="MHR9" s="105"/>
      <c r="MHS9" s="105"/>
      <c r="MHT9" s="105"/>
      <c r="MHU9" s="105"/>
      <c r="MHV9" s="105"/>
      <c r="MHW9" s="105"/>
      <c r="MHX9" s="105"/>
      <c r="MHY9" s="105"/>
      <c r="MHZ9" s="105"/>
      <c r="MIA9" s="105"/>
      <c r="MIB9" s="105"/>
      <c r="MIC9" s="105"/>
      <c r="MID9" s="105"/>
      <c r="MIE9" s="105"/>
      <c r="MIF9" s="105"/>
      <c r="MIG9" s="105"/>
      <c r="MIH9" s="105"/>
      <c r="MII9" s="105"/>
      <c r="MIJ9" s="105"/>
      <c r="MIK9" s="105"/>
      <c r="MIL9" s="105"/>
      <c r="MIM9" s="105"/>
      <c r="MIN9" s="105"/>
      <c r="MIO9" s="105"/>
      <c r="MIP9" s="105"/>
      <c r="MIQ9" s="105"/>
      <c r="MIR9" s="105"/>
      <c r="MIS9" s="105"/>
      <c r="MIT9" s="105"/>
      <c r="MIU9" s="105"/>
      <c r="MIV9" s="105"/>
      <c r="MIW9" s="105"/>
      <c r="MIX9" s="105"/>
      <c r="MIY9" s="105"/>
      <c r="MIZ9" s="105"/>
      <c r="MJA9" s="105"/>
      <c r="MJB9" s="105"/>
      <c r="MJC9" s="105"/>
      <c r="MJD9" s="105"/>
      <c r="MJE9" s="105"/>
      <c r="MJF9" s="105"/>
      <c r="MJG9" s="105"/>
      <c r="MJH9" s="105"/>
      <c r="MJI9" s="105"/>
      <c r="MJJ9" s="105"/>
      <c r="MJK9" s="105"/>
      <c r="MJL9" s="105"/>
      <c r="MJM9" s="105"/>
      <c r="MJN9" s="105"/>
      <c r="MJO9" s="105"/>
      <c r="MJP9" s="105"/>
      <c r="MJQ9" s="105"/>
      <c r="MJR9" s="105"/>
      <c r="MJS9" s="105"/>
      <c r="MJT9" s="105"/>
      <c r="MJU9" s="105"/>
      <c r="MJV9" s="105"/>
      <c r="MJW9" s="105"/>
      <c r="MJX9" s="105"/>
      <c r="MJY9" s="105"/>
      <c r="MJZ9" s="105"/>
      <c r="MKA9" s="105"/>
      <c r="MKB9" s="105"/>
      <c r="MKC9" s="105"/>
      <c r="MKD9" s="105"/>
      <c r="MKE9" s="105"/>
      <c r="MKF9" s="105"/>
      <c r="MKG9" s="105"/>
      <c r="MKH9" s="105"/>
      <c r="MKI9" s="105"/>
      <c r="MKJ9" s="105"/>
      <c r="MKK9" s="105"/>
      <c r="MKL9" s="105"/>
      <c r="MKM9" s="105"/>
      <c r="MKN9" s="105"/>
      <c r="MKO9" s="105"/>
      <c r="MKP9" s="105"/>
      <c r="MKQ9" s="105"/>
      <c r="MKR9" s="105"/>
      <c r="MKS9" s="105"/>
      <c r="MKT9" s="105"/>
      <c r="MKU9" s="105"/>
      <c r="MKV9" s="105"/>
      <c r="MKW9" s="105"/>
      <c r="MKX9" s="105"/>
      <c r="MKY9" s="105"/>
      <c r="MKZ9" s="105"/>
      <c r="MLA9" s="105"/>
      <c r="MLB9" s="105"/>
      <c r="MLC9" s="105"/>
      <c r="MLD9" s="105"/>
      <c r="MLE9" s="105"/>
      <c r="MLF9" s="105"/>
      <c r="MLG9" s="105"/>
      <c r="MLH9" s="105"/>
      <c r="MLI9" s="105"/>
      <c r="MLJ9" s="105"/>
      <c r="MLK9" s="105"/>
      <c r="MLL9" s="105"/>
      <c r="MLM9" s="105"/>
      <c r="MLN9" s="105"/>
      <c r="MLO9" s="105"/>
      <c r="MLP9" s="105"/>
      <c r="MLQ9" s="105"/>
      <c r="MLR9" s="105"/>
      <c r="MLS9" s="105"/>
      <c r="MLT9" s="105"/>
      <c r="MLU9" s="105"/>
      <c r="MLV9" s="105"/>
      <c r="MLW9" s="105"/>
      <c r="MLX9" s="105"/>
      <c r="MLY9" s="105"/>
      <c r="MLZ9" s="105"/>
      <c r="MMA9" s="105"/>
      <c r="MMB9" s="105"/>
      <c r="MMC9" s="105"/>
      <c r="MMD9" s="105"/>
      <c r="MME9" s="105"/>
      <c r="MMF9" s="105"/>
      <c r="MMG9" s="105"/>
      <c r="MMH9" s="105"/>
      <c r="MMI9" s="105"/>
      <c r="MMJ9" s="105"/>
      <c r="MMK9" s="105"/>
      <c r="MML9" s="105"/>
      <c r="MMM9" s="105"/>
      <c r="MMN9" s="105"/>
      <c r="MMO9" s="105"/>
      <c r="MMP9" s="105"/>
      <c r="MMQ9" s="105"/>
      <c r="MMR9" s="105"/>
      <c r="MMS9" s="105"/>
      <c r="MMT9" s="105"/>
      <c r="MMU9" s="105"/>
      <c r="MMV9" s="105"/>
      <c r="MMW9" s="105"/>
      <c r="MMX9" s="105"/>
      <c r="MMY9" s="105"/>
      <c r="MMZ9" s="105"/>
      <c r="MNA9" s="105"/>
      <c r="MNB9" s="105"/>
      <c r="MNC9" s="105"/>
      <c r="MND9" s="105"/>
      <c r="MNE9" s="105"/>
      <c r="MNF9" s="105"/>
      <c r="MNG9" s="105"/>
      <c r="MNH9" s="105"/>
      <c r="MNI9" s="105"/>
      <c r="MNJ9" s="105"/>
      <c r="MNK9" s="105"/>
      <c r="MNL9" s="105"/>
      <c r="MNM9" s="105"/>
      <c r="MNN9" s="105"/>
      <c r="MNO9" s="105"/>
      <c r="MNP9" s="105"/>
      <c r="MNQ9" s="105"/>
      <c r="MNR9" s="105"/>
      <c r="MNS9" s="105"/>
      <c r="MNT9" s="105"/>
      <c r="MNU9" s="105"/>
      <c r="MNV9" s="105"/>
      <c r="MNW9" s="105"/>
      <c r="MNX9" s="105"/>
      <c r="MNY9" s="105"/>
      <c r="MNZ9" s="105"/>
      <c r="MOA9" s="105"/>
      <c r="MOB9" s="105"/>
      <c r="MOC9" s="105"/>
      <c r="MOD9" s="105"/>
      <c r="MOE9" s="105"/>
      <c r="MOF9" s="105"/>
      <c r="MOG9" s="105"/>
      <c r="MOH9" s="105"/>
      <c r="MOI9" s="105"/>
      <c r="MOJ9" s="105"/>
      <c r="MOK9" s="105"/>
      <c r="MOL9" s="105"/>
      <c r="MOM9" s="105"/>
      <c r="MON9" s="105"/>
      <c r="MOO9" s="105"/>
      <c r="MOP9" s="105"/>
      <c r="MOQ9" s="105"/>
      <c r="MOR9" s="105"/>
      <c r="MOS9" s="105"/>
      <c r="MOT9" s="105"/>
      <c r="MOU9" s="105"/>
      <c r="MOV9" s="105"/>
      <c r="MOW9" s="105"/>
      <c r="MOX9" s="105"/>
      <c r="MOY9" s="105"/>
      <c r="MOZ9" s="105"/>
      <c r="MPA9" s="105"/>
      <c r="MPB9" s="105"/>
      <c r="MPC9" s="105"/>
      <c r="MPD9" s="105"/>
      <c r="MPE9" s="105"/>
      <c r="MPF9" s="105"/>
      <c r="MPG9" s="105"/>
      <c r="MPH9" s="105"/>
      <c r="MPI9" s="105"/>
      <c r="MPJ9" s="105"/>
      <c r="MPK9" s="105"/>
      <c r="MPL9" s="105"/>
      <c r="MPM9" s="105"/>
      <c r="MPN9" s="105"/>
      <c r="MPO9" s="105"/>
      <c r="MPP9" s="105"/>
      <c r="MPQ9" s="105"/>
      <c r="MPR9" s="105"/>
      <c r="MPS9" s="105"/>
      <c r="MPT9" s="105"/>
      <c r="MPU9" s="105"/>
      <c r="MPV9" s="105"/>
      <c r="MPW9" s="105"/>
      <c r="MPX9" s="105"/>
      <c r="MPY9" s="105"/>
      <c r="MPZ9" s="105"/>
      <c r="MQA9" s="105"/>
      <c r="MQB9" s="105"/>
      <c r="MQC9" s="105"/>
      <c r="MQD9" s="105"/>
      <c r="MQE9" s="105"/>
      <c r="MQF9" s="105"/>
      <c r="MQG9" s="105"/>
      <c r="MQH9" s="105"/>
      <c r="MQI9" s="105"/>
      <c r="MQJ9" s="105"/>
      <c r="MQK9" s="105"/>
      <c r="MQL9" s="105"/>
      <c r="MQM9" s="105"/>
      <c r="MQN9" s="105"/>
      <c r="MQO9" s="105"/>
      <c r="MQP9" s="105"/>
      <c r="MQQ9" s="105"/>
      <c r="MQR9" s="105"/>
      <c r="MQS9" s="105"/>
      <c r="MQT9" s="105"/>
      <c r="MQU9" s="105"/>
      <c r="MQV9" s="105"/>
      <c r="MQW9" s="105"/>
      <c r="MQX9" s="105"/>
      <c r="MQY9" s="105"/>
      <c r="MQZ9" s="105"/>
      <c r="MRA9" s="105"/>
      <c r="MRB9" s="105"/>
      <c r="MRC9" s="105"/>
      <c r="MRD9" s="105"/>
      <c r="MRE9" s="105"/>
      <c r="MRF9" s="105"/>
      <c r="MRG9" s="105"/>
      <c r="MRH9" s="105"/>
      <c r="MRI9" s="105"/>
      <c r="MRJ9" s="105"/>
      <c r="MRK9" s="105"/>
      <c r="MRL9" s="105"/>
      <c r="MRM9" s="105"/>
      <c r="MRN9" s="105"/>
      <c r="MRO9" s="105"/>
      <c r="MRP9" s="105"/>
      <c r="MRQ9" s="105"/>
      <c r="MRR9" s="105"/>
      <c r="MRS9" s="105"/>
      <c r="MRT9" s="105"/>
      <c r="MRU9" s="105"/>
      <c r="MRV9" s="105"/>
      <c r="MRW9" s="105"/>
      <c r="MRX9" s="105"/>
      <c r="MRY9" s="105"/>
      <c r="MRZ9" s="105"/>
      <c r="MSA9" s="105"/>
      <c r="MSB9" s="105"/>
      <c r="MSC9" s="105"/>
      <c r="MSD9" s="105"/>
      <c r="MSE9" s="105"/>
      <c r="MSF9" s="105"/>
      <c r="MSG9" s="105"/>
      <c r="MSH9" s="105"/>
      <c r="MSI9" s="105"/>
      <c r="MSJ9" s="105"/>
      <c r="MSK9" s="105"/>
      <c r="MSL9" s="105"/>
      <c r="MSM9" s="105"/>
      <c r="MSN9" s="105"/>
      <c r="MSO9" s="105"/>
      <c r="MSP9" s="105"/>
      <c r="MSQ9" s="105"/>
      <c r="MSR9" s="105"/>
      <c r="MSS9" s="105"/>
      <c r="MST9" s="105"/>
      <c r="MSU9" s="105"/>
      <c r="MSV9" s="105"/>
      <c r="MSW9" s="105"/>
      <c r="MSX9" s="105"/>
      <c r="MSY9" s="105"/>
      <c r="MSZ9" s="105"/>
      <c r="MTA9" s="105"/>
      <c r="MTB9" s="105"/>
      <c r="MTC9" s="105"/>
      <c r="MTD9" s="105"/>
      <c r="MTE9" s="105"/>
      <c r="MTF9" s="105"/>
      <c r="MTG9" s="105"/>
      <c r="MTH9" s="105"/>
      <c r="MTI9" s="105"/>
      <c r="MTJ9" s="105"/>
      <c r="MTK9" s="105"/>
      <c r="MTL9" s="105"/>
      <c r="MTM9" s="105"/>
      <c r="MTN9" s="105"/>
      <c r="MTO9" s="105"/>
      <c r="MTP9" s="105"/>
      <c r="MTQ9" s="105"/>
      <c r="MTR9" s="105"/>
      <c r="MTS9" s="105"/>
      <c r="MTT9" s="105"/>
      <c r="MTU9" s="105"/>
      <c r="MTV9" s="105"/>
      <c r="MTW9" s="105"/>
      <c r="MTX9" s="105"/>
      <c r="MTY9" s="105"/>
      <c r="MTZ9" s="105"/>
      <c r="MUA9" s="105"/>
      <c r="MUB9" s="105"/>
      <c r="MUC9" s="105"/>
      <c r="MUD9" s="105"/>
      <c r="MUE9" s="105"/>
      <c r="MUF9" s="105"/>
      <c r="MUG9" s="105"/>
      <c r="MUH9" s="105"/>
      <c r="MUI9" s="105"/>
      <c r="MUJ9" s="105"/>
      <c r="MUK9" s="105"/>
      <c r="MUL9" s="105"/>
      <c r="MUM9" s="105"/>
      <c r="MUN9" s="105"/>
      <c r="MUO9" s="105"/>
      <c r="MUP9" s="105"/>
      <c r="MUQ9" s="105"/>
      <c r="MUR9" s="105"/>
      <c r="MUS9" s="105"/>
      <c r="MUT9" s="105"/>
      <c r="MUU9" s="105"/>
      <c r="MUV9" s="105"/>
      <c r="MUW9" s="105"/>
      <c r="MUX9" s="105"/>
      <c r="MUY9" s="105"/>
      <c r="MUZ9" s="105"/>
      <c r="MVA9" s="105"/>
      <c r="MVB9" s="105"/>
      <c r="MVC9" s="105"/>
      <c r="MVD9" s="105"/>
      <c r="MVE9" s="105"/>
      <c r="MVF9" s="105"/>
      <c r="MVG9" s="105"/>
      <c r="MVH9" s="105"/>
      <c r="MVI9" s="105"/>
      <c r="MVJ9" s="105"/>
      <c r="MVK9" s="105"/>
      <c r="MVL9" s="105"/>
      <c r="MVM9" s="105"/>
      <c r="MVN9" s="105"/>
      <c r="MVO9" s="105"/>
      <c r="MVP9" s="105"/>
      <c r="MVQ9" s="105"/>
      <c r="MVR9" s="105"/>
      <c r="MVS9" s="105"/>
      <c r="MVT9" s="105"/>
      <c r="MVU9" s="105"/>
      <c r="MVV9" s="105"/>
      <c r="MVW9" s="105"/>
      <c r="MVX9" s="105"/>
      <c r="MVY9" s="105"/>
      <c r="MVZ9" s="105"/>
      <c r="MWA9" s="105"/>
      <c r="MWB9" s="105"/>
      <c r="MWC9" s="105"/>
      <c r="MWD9" s="105"/>
      <c r="MWE9" s="105"/>
      <c r="MWF9" s="105"/>
      <c r="MWG9" s="105"/>
      <c r="MWH9" s="105"/>
      <c r="MWI9" s="105"/>
      <c r="MWJ9" s="105"/>
      <c r="MWK9" s="105"/>
      <c r="MWL9" s="105"/>
      <c r="MWM9" s="105"/>
      <c r="MWN9" s="105"/>
      <c r="MWO9" s="105"/>
      <c r="MWP9" s="105"/>
      <c r="MWQ9" s="105"/>
      <c r="MWR9" s="105"/>
      <c r="MWS9" s="105"/>
      <c r="MWT9" s="105"/>
      <c r="MWU9" s="105"/>
      <c r="MWV9" s="105"/>
      <c r="MWW9" s="105"/>
      <c r="MWX9" s="105"/>
      <c r="MWY9" s="105"/>
      <c r="MWZ9" s="105"/>
      <c r="MXA9" s="105"/>
      <c r="MXB9" s="105"/>
      <c r="MXC9" s="105"/>
      <c r="MXD9" s="105"/>
      <c r="MXE9" s="105"/>
      <c r="MXF9" s="105"/>
      <c r="MXG9" s="105"/>
      <c r="MXH9" s="105"/>
      <c r="MXI9" s="105"/>
      <c r="MXJ9" s="105"/>
      <c r="MXK9" s="105"/>
      <c r="MXL9" s="105"/>
      <c r="MXM9" s="105"/>
      <c r="MXN9" s="105"/>
      <c r="MXO9" s="105"/>
      <c r="MXP9" s="105"/>
      <c r="MXQ9" s="105"/>
      <c r="MXR9" s="105"/>
      <c r="MXS9" s="105"/>
      <c r="MXT9" s="105"/>
      <c r="MXU9" s="105"/>
      <c r="MXV9" s="105"/>
      <c r="MXW9" s="105"/>
      <c r="MXX9" s="105"/>
      <c r="MXY9" s="105"/>
      <c r="MXZ9" s="105"/>
      <c r="MYA9" s="105"/>
      <c r="MYB9" s="105"/>
      <c r="MYC9" s="105"/>
      <c r="MYD9" s="105"/>
      <c r="MYE9" s="105"/>
      <c r="MYF9" s="105"/>
      <c r="MYG9" s="105"/>
      <c r="MYH9" s="105"/>
      <c r="MYI9" s="105"/>
      <c r="MYJ9" s="105"/>
      <c r="MYK9" s="105"/>
      <c r="MYL9" s="105"/>
      <c r="MYM9" s="105"/>
      <c r="MYN9" s="105"/>
      <c r="MYO9" s="105"/>
      <c r="MYP9" s="105"/>
      <c r="MYQ9" s="105"/>
      <c r="MYR9" s="105"/>
      <c r="MYS9" s="105"/>
      <c r="MYT9" s="105"/>
      <c r="MYU9" s="105"/>
      <c r="MYV9" s="105"/>
      <c r="MYW9" s="105"/>
      <c r="MYX9" s="105"/>
      <c r="MYY9" s="105"/>
      <c r="MYZ9" s="105"/>
      <c r="MZA9" s="105"/>
      <c r="MZB9" s="105"/>
      <c r="MZC9" s="105"/>
      <c r="MZD9" s="105"/>
      <c r="MZE9" s="105"/>
      <c r="MZF9" s="105"/>
      <c r="MZG9" s="105"/>
      <c r="MZH9" s="105"/>
      <c r="MZI9" s="105"/>
      <c r="MZJ9" s="105"/>
      <c r="MZK9" s="105"/>
      <c r="MZL9" s="105"/>
      <c r="MZM9" s="105"/>
      <c r="MZN9" s="105"/>
      <c r="MZO9" s="105"/>
      <c r="MZP9" s="105"/>
      <c r="MZQ9" s="105"/>
      <c r="MZR9" s="105"/>
      <c r="MZS9" s="105"/>
      <c r="MZT9" s="105"/>
      <c r="MZU9" s="105"/>
      <c r="MZV9" s="105"/>
      <c r="MZW9" s="105"/>
      <c r="MZX9" s="105"/>
      <c r="MZY9" s="105"/>
      <c r="MZZ9" s="105"/>
      <c r="NAA9" s="105"/>
      <c r="NAB9" s="105"/>
      <c r="NAC9" s="105"/>
      <c r="NAD9" s="105"/>
      <c r="NAE9" s="105"/>
      <c r="NAF9" s="105"/>
      <c r="NAG9" s="105"/>
      <c r="NAH9" s="105"/>
      <c r="NAI9" s="105"/>
      <c r="NAJ9" s="105"/>
      <c r="NAK9" s="105"/>
      <c r="NAL9" s="105"/>
      <c r="NAM9" s="105"/>
      <c r="NAN9" s="105"/>
      <c r="NAO9" s="105"/>
      <c r="NAP9" s="105"/>
      <c r="NAQ9" s="105"/>
      <c r="NAR9" s="105"/>
      <c r="NAS9" s="105"/>
      <c r="NAT9" s="105"/>
      <c r="NAU9" s="105"/>
      <c r="NAV9" s="105"/>
      <c r="NAW9" s="105"/>
      <c r="NAX9" s="105"/>
      <c r="NAY9" s="105"/>
      <c r="NAZ9" s="105"/>
      <c r="NBA9" s="105"/>
      <c r="NBB9" s="105"/>
      <c r="NBC9" s="105"/>
      <c r="NBD9" s="105"/>
      <c r="NBE9" s="105"/>
      <c r="NBF9" s="105"/>
      <c r="NBG9" s="105"/>
      <c r="NBH9" s="105"/>
      <c r="NBI9" s="105"/>
      <c r="NBJ9" s="105"/>
      <c r="NBK9" s="105"/>
      <c r="NBL9" s="105"/>
      <c r="NBM9" s="105"/>
      <c r="NBN9" s="105"/>
      <c r="NBO9" s="105"/>
      <c r="NBP9" s="105"/>
      <c r="NBQ9" s="105"/>
      <c r="NBR9" s="105"/>
      <c r="NBS9" s="105"/>
      <c r="NBT9" s="105"/>
      <c r="NBU9" s="105"/>
      <c r="NBV9" s="105"/>
      <c r="NBW9" s="105"/>
      <c r="NBX9" s="105"/>
      <c r="NBY9" s="105"/>
      <c r="NBZ9" s="105"/>
      <c r="NCA9" s="105"/>
      <c r="NCB9" s="105"/>
      <c r="NCC9" s="105"/>
      <c r="NCD9" s="105"/>
      <c r="NCE9" s="105"/>
      <c r="NCF9" s="105"/>
      <c r="NCG9" s="105"/>
      <c r="NCH9" s="105"/>
      <c r="NCI9" s="105"/>
      <c r="NCJ9" s="105"/>
      <c r="NCK9" s="105"/>
      <c r="NCL9" s="105"/>
      <c r="NCM9" s="105"/>
      <c r="NCN9" s="105"/>
      <c r="NCO9" s="105"/>
      <c r="NCP9" s="105"/>
      <c r="NCQ9" s="105"/>
      <c r="NCR9" s="105"/>
      <c r="NCS9" s="105"/>
      <c r="NCT9" s="105"/>
      <c r="NCU9" s="105"/>
      <c r="NCV9" s="105"/>
      <c r="NCW9" s="105"/>
      <c r="NCX9" s="105"/>
      <c r="NCY9" s="105"/>
      <c r="NCZ9" s="105"/>
      <c r="NDA9" s="105"/>
      <c r="NDB9" s="105"/>
      <c r="NDC9" s="105"/>
      <c r="NDD9" s="105"/>
      <c r="NDE9" s="105"/>
      <c r="NDF9" s="105"/>
      <c r="NDG9" s="105"/>
      <c r="NDH9" s="105"/>
      <c r="NDI9" s="105"/>
      <c r="NDJ9" s="105"/>
      <c r="NDK9" s="105"/>
      <c r="NDL9" s="105"/>
      <c r="NDM9" s="105"/>
      <c r="NDN9" s="105"/>
      <c r="NDO9" s="105"/>
      <c r="NDP9" s="105"/>
      <c r="NDQ9" s="105"/>
      <c r="NDR9" s="105"/>
      <c r="NDS9" s="105"/>
      <c r="NDT9" s="105"/>
      <c r="NDU9" s="105"/>
      <c r="NDV9" s="105"/>
      <c r="NDW9" s="105"/>
      <c r="NDX9" s="105"/>
      <c r="NDY9" s="105"/>
      <c r="NDZ9" s="105"/>
      <c r="NEA9" s="105"/>
      <c r="NEB9" s="105"/>
      <c r="NEC9" s="105"/>
      <c r="NED9" s="105"/>
      <c r="NEE9" s="105"/>
      <c r="NEF9" s="105"/>
      <c r="NEG9" s="105"/>
      <c r="NEH9" s="105"/>
      <c r="NEI9" s="105"/>
      <c r="NEJ9" s="105"/>
      <c r="NEK9" s="105"/>
      <c r="NEL9" s="105"/>
      <c r="NEM9" s="105"/>
      <c r="NEN9" s="105"/>
      <c r="NEO9" s="105"/>
      <c r="NEP9" s="105"/>
      <c r="NEQ9" s="105"/>
      <c r="NER9" s="105"/>
      <c r="NES9" s="105"/>
      <c r="NET9" s="105"/>
      <c r="NEU9" s="105"/>
      <c r="NEV9" s="105"/>
      <c r="NEW9" s="105"/>
      <c r="NEX9" s="105"/>
      <c r="NEY9" s="105"/>
      <c r="NEZ9" s="105"/>
      <c r="NFA9" s="105"/>
      <c r="NFB9" s="105"/>
      <c r="NFC9" s="105"/>
      <c r="NFD9" s="105"/>
      <c r="NFE9" s="105"/>
      <c r="NFF9" s="105"/>
      <c r="NFG9" s="105"/>
      <c r="NFH9" s="105"/>
      <c r="NFI9" s="105"/>
      <c r="NFJ9" s="105"/>
      <c r="NFK9" s="105"/>
      <c r="NFL9" s="105"/>
      <c r="NFM9" s="105"/>
      <c r="NFN9" s="105"/>
      <c r="NFO9" s="105"/>
      <c r="NFP9" s="105"/>
      <c r="NFQ9" s="105"/>
      <c r="NFR9" s="105"/>
      <c r="NFS9" s="105"/>
      <c r="NFT9" s="105"/>
      <c r="NFU9" s="105"/>
      <c r="NFV9" s="105"/>
      <c r="NFW9" s="105"/>
      <c r="NFX9" s="105"/>
      <c r="NFY9" s="105"/>
      <c r="NFZ9" s="105"/>
      <c r="NGA9" s="105"/>
      <c r="NGB9" s="105"/>
      <c r="NGC9" s="105"/>
      <c r="NGD9" s="105"/>
      <c r="NGE9" s="105"/>
      <c r="NGF9" s="105"/>
      <c r="NGG9" s="105"/>
      <c r="NGH9" s="105"/>
      <c r="NGI9" s="105"/>
      <c r="NGJ9" s="105"/>
      <c r="NGK9" s="105"/>
      <c r="NGL9" s="105"/>
      <c r="NGM9" s="105"/>
      <c r="NGN9" s="105"/>
      <c r="NGO9" s="105"/>
      <c r="NGP9" s="105"/>
      <c r="NGQ9" s="105"/>
      <c r="NGR9" s="105"/>
      <c r="NGS9" s="105"/>
      <c r="NGT9" s="105"/>
      <c r="NGU9" s="105"/>
      <c r="NGV9" s="105"/>
      <c r="NGW9" s="105"/>
      <c r="NGX9" s="105"/>
      <c r="NGY9" s="105"/>
      <c r="NGZ9" s="105"/>
      <c r="NHA9" s="105"/>
      <c r="NHB9" s="105"/>
      <c r="NHC9" s="105"/>
      <c r="NHD9" s="105"/>
      <c r="NHE9" s="105"/>
      <c r="NHF9" s="105"/>
      <c r="NHG9" s="105"/>
      <c r="NHH9" s="105"/>
      <c r="NHI9" s="105"/>
      <c r="NHJ9" s="105"/>
      <c r="NHK9" s="105"/>
      <c r="NHL9" s="105"/>
      <c r="NHM9" s="105"/>
      <c r="NHN9" s="105"/>
      <c r="NHO9" s="105"/>
      <c r="NHP9" s="105"/>
      <c r="NHQ9" s="105"/>
      <c r="NHR9" s="105"/>
      <c r="NHS9" s="105"/>
      <c r="NHT9" s="105"/>
      <c r="NHU9" s="105"/>
      <c r="NHV9" s="105"/>
      <c r="NHW9" s="105"/>
      <c r="NHX9" s="105"/>
      <c r="NHY9" s="105"/>
      <c r="NHZ9" s="105"/>
      <c r="NIA9" s="105"/>
      <c r="NIB9" s="105"/>
      <c r="NIC9" s="105"/>
      <c r="NID9" s="105"/>
      <c r="NIE9" s="105"/>
      <c r="NIF9" s="105"/>
      <c r="NIG9" s="105"/>
      <c r="NIH9" s="105"/>
      <c r="NII9" s="105"/>
      <c r="NIJ9" s="105"/>
      <c r="NIK9" s="105"/>
      <c r="NIL9" s="105"/>
      <c r="NIM9" s="105"/>
      <c r="NIN9" s="105"/>
      <c r="NIO9" s="105"/>
      <c r="NIP9" s="105"/>
      <c r="NIQ9" s="105"/>
      <c r="NIR9" s="105"/>
      <c r="NIS9" s="105"/>
      <c r="NIT9" s="105"/>
      <c r="NIU9" s="105"/>
      <c r="NIV9" s="105"/>
      <c r="NIW9" s="105"/>
      <c r="NIX9" s="105"/>
      <c r="NIY9" s="105"/>
      <c r="NIZ9" s="105"/>
      <c r="NJA9" s="105"/>
      <c r="NJB9" s="105"/>
      <c r="NJC9" s="105"/>
      <c r="NJD9" s="105"/>
      <c r="NJE9" s="105"/>
      <c r="NJF9" s="105"/>
      <c r="NJG9" s="105"/>
      <c r="NJH9" s="105"/>
      <c r="NJI9" s="105"/>
      <c r="NJJ9" s="105"/>
      <c r="NJK9" s="105"/>
      <c r="NJL9" s="105"/>
      <c r="NJM9" s="105"/>
      <c r="NJN9" s="105"/>
      <c r="NJO9" s="105"/>
      <c r="NJP9" s="105"/>
      <c r="NJQ9" s="105"/>
      <c r="NJR9" s="105"/>
      <c r="NJS9" s="105"/>
      <c r="NJT9" s="105"/>
      <c r="NJU9" s="105"/>
      <c r="NJV9" s="105"/>
      <c r="NJW9" s="105"/>
      <c r="NJX9" s="105"/>
      <c r="NJY9" s="105"/>
      <c r="NJZ9" s="105"/>
      <c r="NKA9" s="105"/>
      <c r="NKB9" s="105"/>
      <c r="NKC9" s="105"/>
      <c r="NKD9" s="105"/>
      <c r="NKE9" s="105"/>
      <c r="NKF9" s="105"/>
      <c r="NKG9" s="105"/>
      <c r="NKH9" s="105"/>
      <c r="NKI9" s="105"/>
      <c r="NKJ9" s="105"/>
      <c r="NKK9" s="105"/>
      <c r="NKL9" s="105"/>
      <c r="NKM9" s="105"/>
      <c r="NKN9" s="105"/>
      <c r="NKO9" s="105"/>
      <c r="NKP9" s="105"/>
      <c r="NKQ9" s="105"/>
      <c r="NKR9" s="105"/>
      <c r="NKS9" s="105"/>
      <c r="NKT9" s="105"/>
      <c r="NKU9" s="105"/>
      <c r="NKV9" s="105"/>
      <c r="NKW9" s="105"/>
      <c r="NKX9" s="105"/>
      <c r="NKY9" s="105"/>
      <c r="NKZ9" s="105"/>
      <c r="NLA9" s="105"/>
      <c r="NLB9" s="105"/>
      <c r="NLC9" s="105"/>
      <c r="NLD9" s="105"/>
      <c r="NLE9" s="105"/>
      <c r="NLF9" s="105"/>
      <c r="NLG9" s="105"/>
      <c r="NLH9" s="105"/>
      <c r="NLI9" s="105"/>
      <c r="NLJ9" s="105"/>
      <c r="NLK9" s="105"/>
      <c r="NLL9" s="105"/>
      <c r="NLM9" s="105"/>
      <c r="NLN9" s="105"/>
      <c r="NLO9" s="105"/>
      <c r="NLP9" s="105"/>
      <c r="NLQ9" s="105"/>
      <c r="NLR9" s="105"/>
      <c r="NLS9" s="105"/>
      <c r="NLT9" s="105"/>
      <c r="NLU9" s="105"/>
      <c r="NLV9" s="105"/>
      <c r="NLW9" s="105"/>
      <c r="NLX9" s="105"/>
      <c r="NLY9" s="105"/>
      <c r="NLZ9" s="105"/>
      <c r="NMA9" s="105"/>
      <c r="NMB9" s="105"/>
      <c r="NMC9" s="105"/>
      <c r="NMD9" s="105"/>
      <c r="NME9" s="105"/>
      <c r="NMF9" s="105"/>
      <c r="NMG9" s="105"/>
      <c r="NMH9" s="105"/>
      <c r="NMI9" s="105"/>
      <c r="NMJ9" s="105"/>
      <c r="NMK9" s="105"/>
      <c r="NML9" s="105"/>
      <c r="NMM9" s="105"/>
      <c r="NMN9" s="105"/>
      <c r="NMO9" s="105"/>
      <c r="NMP9" s="105"/>
      <c r="NMQ9" s="105"/>
      <c r="NMR9" s="105"/>
      <c r="NMS9" s="105"/>
      <c r="NMT9" s="105"/>
      <c r="NMU9" s="105"/>
      <c r="NMV9" s="105"/>
      <c r="NMW9" s="105"/>
      <c r="NMX9" s="105"/>
      <c r="NMY9" s="105"/>
      <c r="NMZ9" s="105"/>
      <c r="NNA9" s="105"/>
      <c r="NNB9" s="105"/>
      <c r="NNC9" s="105"/>
      <c r="NND9" s="105"/>
      <c r="NNE9" s="105"/>
      <c r="NNF9" s="105"/>
      <c r="NNG9" s="105"/>
      <c r="NNH9" s="105"/>
      <c r="NNI9" s="105"/>
      <c r="NNJ9" s="105"/>
      <c r="NNK9" s="105"/>
      <c r="NNL9" s="105"/>
      <c r="NNM9" s="105"/>
      <c r="NNN9" s="105"/>
      <c r="NNO9" s="105"/>
      <c r="NNP9" s="105"/>
      <c r="NNQ9" s="105"/>
      <c r="NNR9" s="105"/>
      <c r="NNS9" s="105"/>
      <c r="NNT9" s="105"/>
      <c r="NNU9" s="105"/>
      <c r="NNV9" s="105"/>
      <c r="NNW9" s="105"/>
      <c r="NNX9" s="105"/>
      <c r="NNY9" s="105"/>
      <c r="NNZ9" s="105"/>
      <c r="NOA9" s="105"/>
      <c r="NOB9" s="105"/>
      <c r="NOC9" s="105"/>
      <c r="NOD9" s="105"/>
      <c r="NOE9" s="105"/>
      <c r="NOF9" s="105"/>
      <c r="NOG9" s="105"/>
      <c r="NOH9" s="105"/>
      <c r="NOI9" s="105"/>
      <c r="NOJ9" s="105"/>
      <c r="NOK9" s="105"/>
      <c r="NOL9" s="105"/>
      <c r="NOM9" s="105"/>
      <c r="NON9" s="105"/>
      <c r="NOO9" s="105"/>
      <c r="NOP9" s="105"/>
      <c r="NOQ9" s="105"/>
      <c r="NOR9" s="105"/>
      <c r="NOS9" s="105"/>
      <c r="NOT9" s="105"/>
      <c r="NOU9" s="105"/>
      <c r="NOV9" s="105"/>
      <c r="NOW9" s="105"/>
      <c r="NOX9" s="105"/>
      <c r="NOY9" s="105"/>
      <c r="NOZ9" s="105"/>
      <c r="NPA9" s="105"/>
      <c r="NPB9" s="105"/>
      <c r="NPC9" s="105"/>
      <c r="NPD9" s="105"/>
      <c r="NPE9" s="105"/>
      <c r="NPF9" s="105"/>
      <c r="NPG9" s="105"/>
      <c r="NPH9" s="105"/>
      <c r="NPI9" s="105"/>
      <c r="NPJ9" s="105"/>
      <c r="NPK9" s="105"/>
      <c r="NPL9" s="105"/>
      <c r="NPM9" s="105"/>
      <c r="NPN9" s="105"/>
      <c r="NPO9" s="105"/>
      <c r="NPP9" s="105"/>
      <c r="NPQ9" s="105"/>
      <c r="NPR9" s="105"/>
      <c r="NPS9" s="105"/>
      <c r="NPT9" s="105"/>
      <c r="NPU9" s="105"/>
      <c r="NPV9" s="105"/>
      <c r="NPW9" s="105"/>
      <c r="NPX9" s="105"/>
      <c r="NPY9" s="105"/>
      <c r="NPZ9" s="105"/>
      <c r="NQA9" s="105"/>
      <c r="NQB9" s="105"/>
      <c r="NQC9" s="105"/>
      <c r="NQD9" s="105"/>
      <c r="NQE9" s="105"/>
      <c r="NQF9" s="105"/>
      <c r="NQG9" s="105"/>
      <c r="NQH9" s="105"/>
      <c r="NQI9" s="105"/>
      <c r="NQJ9" s="105"/>
      <c r="NQK9" s="105"/>
      <c r="NQL9" s="105"/>
      <c r="NQM9" s="105"/>
      <c r="NQN9" s="105"/>
      <c r="NQO9" s="105"/>
      <c r="NQP9" s="105"/>
      <c r="NQQ9" s="105"/>
      <c r="NQR9" s="105"/>
      <c r="NQS9" s="105"/>
      <c r="NQT9" s="105"/>
      <c r="NQU9" s="105"/>
      <c r="NQV9" s="105"/>
      <c r="NQW9" s="105"/>
      <c r="NQX9" s="105"/>
      <c r="NQY9" s="105"/>
      <c r="NQZ9" s="105"/>
      <c r="NRA9" s="105"/>
      <c r="NRB9" s="105"/>
      <c r="NRC9" s="105"/>
      <c r="NRD9" s="105"/>
      <c r="NRE9" s="105"/>
      <c r="NRF9" s="105"/>
      <c r="NRG9" s="105"/>
      <c r="NRH9" s="105"/>
      <c r="NRI9" s="105"/>
      <c r="NRJ9" s="105"/>
      <c r="NRK9" s="105"/>
      <c r="NRL9" s="105"/>
      <c r="NRM9" s="105"/>
      <c r="NRN9" s="105"/>
      <c r="NRO9" s="105"/>
      <c r="NRP9" s="105"/>
      <c r="NRQ9" s="105"/>
      <c r="NRR9" s="105"/>
      <c r="NRS9" s="105"/>
      <c r="NRT9" s="105"/>
      <c r="NRU9" s="105"/>
      <c r="NRV9" s="105"/>
      <c r="NRW9" s="105"/>
      <c r="NRX9" s="105"/>
      <c r="NRY9" s="105"/>
      <c r="NRZ9" s="105"/>
      <c r="NSA9" s="105"/>
      <c r="NSB9" s="105"/>
      <c r="NSC9" s="105"/>
      <c r="NSD9" s="105"/>
      <c r="NSE9" s="105"/>
      <c r="NSF9" s="105"/>
      <c r="NSG9" s="105"/>
      <c r="NSH9" s="105"/>
      <c r="NSI9" s="105"/>
      <c r="NSJ9" s="105"/>
      <c r="NSK9" s="105"/>
      <c r="NSL9" s="105"/>
      <c r="NSM9" s="105"/>
      <c r="NSN9" s="105"/>
      <c r="NSO9" s="105"/>
      <c r="NSP9" s="105"/>
      <c r="NSQ9" s="105"/>
      <c r="NSR9" s="105"/>
      <c r="NSS9" s="105"/>
      <c r="NST9" s="105"/>
      <c r="NSU9" s="105"/>
      <c r="NSV9" s="105"/>
      <c r="NSW9" s="105"/>
      <c r="NSX9" s="105"/>
      <c r="NSY9" s="105"/>
      <c r="NSZ9" s="105"/>
      <c r="NTA9" s="105"/>
      <c r="NTB9" s="105"/>
      <c r="NTC9" s="105"/>
      <c r="NTD9" s="105"/>
      <c r="NTE9" s="105"/>
      <c r="NTF9" s="105"/>
      <c r="NTG9" s="105"/>
      <c r="NTH9" s="105"/>
      <c r="NTI9" s="105"/>
      <c r="NTJ9" s="105"/>
      <c r="NTK9" s="105"/>
      <c r="NTL9" s="105"/>
      <c r="NTM9" s="105"/>
      <c r="NTN9" s="105"/>
      <c r="NTO9" s="105"/>
      <c r="NTP9" s="105"/>
      <c r="NTQ9" s="105"/>
      <c r="NTR9" s="105"/>
      <c r="NTS9" s="105"/>
      <c r="NTT9" s="105"/>
      <c r="NTU9" s="105"/>
      <c r="NTV9" s="105"/>
      <c r="NTW9" s="105"/>
      <c r="NTX9" s="105"/>
      <c r="NTY9" s="105"/>
      <c r="NTZ9" s="105"/>
      <c r="NUA9" s="105"/>
      <c r="NUB9" s="105"/>
      <c r="NUC9" s="105"/>
      <c r="NUD9" s="105"/>
      <c r="NUE9" s="105"/>
      <c r="NUF9" s="105"/>
      <c r="NUG9" s="105"/>
      <c r="NUH9" s="105"/>
      <c r="NUI9" s="105"/>
      <c r="NUJ9" s="105"/>
      <c r="NUK9" s="105"/>
      <c r="NUL9" s="105"/>
      <c r="NUM9" s="105"/>
      <c r="NUN9" s="105"/>
      <c r="NUO9" s="105"/>
      <c r="NUP9" s="105"/>
      <c r="NUQ9" s="105"/>
      <c r="NUR9" s="105"/>
      <c r="NUS9" s="105"/>
      <c r="NUT9" s="105"/>
      <c r="NUU9" s="105"/>
      <c r="NUV9" s="105"/>
      <c r="NUW9" s="105"/>
      <c r="NUX9" s="105"/>
      <c r="NUY9" s="105"/>
      <c r="NUZ9" s="105"/>
      <c r="NVA9" s="105"/>
      <c r="NVB9" s="105"/>
      <c r="NVC9" s="105"/>
      <c r="NVD9" s="105"/>
      <c r="NVE9" s="105"/>
      <c r="NVF9" s="105"/>
      <c r="NVG9" s="105"/>
      <c r="NVH9" s="105"/>
      <c r="NVI9" s="105"/>
      <c r="NVJ9" s="105"/>
      <c r="NVK9" s="105"/>
      <c r="NVL9" s="105"/>
      <c r="NVM9" s="105"/>
      <c r="NVN9" s="105"/>
      <c r="NVO9" s="105"/>
      <c r="NVP9" s="105"/>
      <c r="NVQ9" s="105"/>
      <c r="NVR9" s="105"/>
      <c r="NVS9" s="105"/>
      <c r="NVT9" s="105"/>
      <c r="NVU9" s="105"/>
      <c r="NVV9" s="105"/>
      <c r="NVW9" s="105"/>
      <c r="NVX9" s="105"/>
      <c r="NVY9" s="105"/>
      <c r="NVZ9" s="105"/>
      <c r="NWA9" s="105"/>
      <c r="NWB9" s="105"/>
      <c r="NWC9" s="105"/>
      <c r="NWD9" s="105"/>
      <c r="NWE9" s="105"/>
      <c r="NWF9" s="105"/>
      <c r="NWG9" s="105"/>
      <c r="NWH9" s="105"/>
      <c r="NWI9" s="105"/>
      <c r="NWJ9" s="105"/>
      <c r="NWK9" s="105"/>
      <c r="NWL9" s="105"/>
      <c r="NWM9" s="105"/>
      <c r="NWN9" s="105"/>
      <c r="NWO9" s="105"/>
      <c r="NWP9" s="105"/>
      <c r="NWQ9" s="105"/>
      <c r="NWR9" s="105"/>
      <c r="NWS9" s="105"/>
      <c r="NWT9" s="105"/>
      <c r="NWU9" s="105"/>
      <c r="NWV9" s="105"/>
      <c r="NWW9" s="105"/>
      <c r="NWX9" s="105"/>
      <c r="NWY9" s="105"/>
      <c r="NWZ9" s="105"/>
      <c r="NXA9" s="105"/>
      <c r="NXB9" s="105"/>
      <c r="NXC9" s="105"/>
      <c r="NXD9" s="105"/>
      <c r="NXE9" s="105"/>
      <c r="NXF9" s="105"/>
      <c r="NXG9" s="105"/>
      <c r="NXH9" s="105"/>
      <c r="NXI9" s="105"/>
      <c r="NXJ9" s="105"/>
      <c r="NXK9" s="105"/>
      <c r="NXL9" s="105"/>
      <c r="NXM9" s="105"/>
      <c r="NXN9" s="105"/>
      <c r="NXO9" s="105"/>
      <c r="NXP9" s="105"/>
      <c r="NXQ9" s="105"/>
      <c r="NXR9" s="105"/>
      <c r="NXS9" s="105"/>
      <c r="NXT9" s="105"/>
      <c r="NXU9" s="105"/>
      <c r="NXV9" s="105"/>
      <c r="NXW9" s="105"/>
      <c r="NXX9" s="105"/>
      <c r="NXY9" s="105"/>
      <c r="NXZ9" s="105"/>
      <c r="NYA9" s="105"/>
      <c r="NYB9" s="105"/>
      <c r="NYC9" s="105"/>
      <c r="NYD9" s="105"/>
      <c r="NYE9" s="105"/>
      <c r="NYF9" s="105"/>
      <c r="NYG9" s="105"/>
      <c r="NYH9" s="105"/>
      <c r="NYI9" s="105"/>
      <c r="NYJ9" s="105"/>
      <c r="NYK9" s="105"/>
      <c r="NYL9" s="105"/>
      <c r="NYM9" s="105"/>
      <c r="NYN9" s="105"/>
      <c r="NYO9" s="105"/>
      <c r="NYP9" s="105"/>
      <c r="NYQ9" s="105"/>
      <c r="NYR9" s="105"/>
      <c r="NYS9" s="105"/>
      <c r="NYT9" s="105"/>
      <c r="NYU9" s="105"/>
      <c r="NYV9" s="105"/>
      <c r="NYW9" s="105"/>
      <c r="NYX9" s="105"/>
      <c r="NYY9" s="105"/>
      <c r="NYZ9" s="105"/>
      <c r="NZA9" s="105"/>
      <c r="NZB9" s="105"/>
      <c r="NZC9" s="105"/>
      <c r="NZD9" s="105"/>
      <c r="NZE9" s="105"/>
      <c r="NZF9" s="105"/>
      <c r="NZG9" s="105"/>
      <c r="NZH9" s="105"/>
      <c r="NZI9" s="105"/>
      <c r="NZJ9" s="105"/>
      <c r="NZK9" s="105"/>
      <c r="NZL9" s="105"/>
      <c r="NZM9" s="105"/>
      <c r="NZN9" s="105"/>
      <c r="NZO9" s="105"/>
      <c r="NZP9" s="105"/>
      <c r="NZQ9" s="105"/>
      <c r="NZR9" s="105"/>
      <c r="NZS9" s="105"/>
      <c r="NZT9" s="105"/>
      <c r="NZU9" s="105"/>
      <c r="NZV9" s="105"/>
      <c r="NZW9" s="105"/>
      <c r="NZX9" s="105"/>
      <c r="NZY9" s="105"/>
      <c r="NZZ9" s="105"/>
      <c r="OAA9" s="105"/>
      <c r="OAB9" s="105"/>
      <c r="OAC9" s="105"/>
      <c r="OAD9" s="105"/>
      <c r="OAE9" s="105"/>
      <c r="OAF9" s="105"/>
      <c r="OAG9" s="105"/>
      <c r="OAH9" s="105"/>
      <c r="OAI9" s="105"/>
      <c r="OAJ9" s="105"/>
      <c r="OAK9" s="105"/>
      <c r="OAL9" s="105"/>
      <c r="OAM9" s="105"/>
      <c r="OAN9" s="105"/>
      <c r="OAO9" s="105"/>
      <c r="OAP9" s="105"/>
      <c r="OAQ9" s="105"/>
      <c r="OAR9" s="105"/>
      <c r="OAS9" s="105"/>
      <c r="OAT9" s="105"/>
      <c r="OAU9" s="105"/>
      <c r="OAV9" s="105"/>
      <c r="OAW9" s="105"/>
      <c r="OAX9" s="105"/>
      <c r="OAY9" s="105"/>
      <c r="OAZ9" s="105"/>
      <c r="OBA9" s="105"/>
      <c r="OBB9" s="105"/>
      <c r="OBC9" s="105"/>
      <c r="OBD9" s="105"/>
      <c r="OBE9" s="105"/>
      <c r="OBF9" s="105"/>
      <c r="OBG9" s="105"/>
      <c r="OBH9" s="105"/>
      <c r="OBI9" s="105"/>
      <c r="OBJ9" s="105"/>
      <c r="OBK9" s="105"/>
      <c r="OBL9" s="105"/>
      <c r="OBM9" s="105"/>
      <c r="OBN9" s="105"/>
      <c r="OBO9" s="105"/>
      <c r="OBP9" s="105"/>
      <c r="OBQ9" s="105"/>
      <c r="OBR9" s="105"/>
      <c r="OBS9" s="105"/>
      <c r="OBT9" s="105"/>
      <c r="OBU9" s="105"/>
      <c r="OBV9" s="105"/>
      <c r="OBW9" s="105"/>
      <c r="OBX9" s="105"/>
      <c r="OBY9" s="105"/>
      <c r="OBZ9" s="105"/>
      <c r="OCA9" s="105"/>
      <c r="OCB9" s="105"/>
      <c r="OCC9" s="105"/>
      <c r="OCD9" s="105"/>
      <c r="OCE9" s="105"/>
      <c r="OCF9" s="105"/>
      <c r="OCG9" s="105"/>
      <c r="OCH9" s="105"/>
      <c r="OCI9" s="105"/>
      <c r="OCJ9" s="105"/>
      <c r="OCK9" s="105"/>
      <c r="OCL9" s="105"/>
      <c r="OCM9" s="105"/>
      <c r="OCN9" s="105"/>
      <c r="OCO9" s="105"/>
      <c r="OCP9" s="105"/>
      <c r="OCQ9" s="105"/>
      <c r="OCR9" s="105"/>
      <c r="OCS9" s="105"/>
      <c r="OCT9" s="105"/>
      <c r="OCU9" s="105"/>
      <c r="OCV9" s="105"/>
      <c r="OCW9" s="105"/>
      <c r="OCX9" s="105"/>
      <c r="OCY9" s="105"/>
      <c r="OCZ9" s="105"/>
      <c r="ODA9" s="105"/>
      <c r="ODB9" s="105"/>
      <c r="ODC9" s="105"/>
      <c r="ODD9" s="105"/>
      <c r="ODE9" s="105"/>
      <c r="ODF9" s="105"/>
      <c r="ODG9" s="105"/>
      <c r="ODH9" s="105"/>
      <c r="ODI9" s="105"/>
      <c r="ODJ9" s="105"/>
      <c r="ODK9" s="105"/>
      <c r="ODL9" s="105"/>
      <c r="ODM9" s="105"/>
      <c r="ODN9" s="105"/>
      <c r="ODO9" s="105"/>
      <c r="ODP9" s="105"/>
      <c r="ODQ9" s="105"/>
      <c r="ODR9" s="105"/>
      <c r="ODS9" s="105"/>
      <c r="ODT9" s="105"/>
      <c r="ODU9" s="105"/>
      <c r="ODV9" s="105"/>
      <c r="ODW9" s="105"/>
      <c r="ODX9" s="105"/>
      <c r="ODY9" s="105"/>
      <c r="ODZ9" s="105"/>
      <c r="OEA9" s="105"/>
      <c r="OEB9" s="105"/>
      <c r="OEC9" s="105"/>
      <c r="OED9" s="105"/>
      <c r="OEE9" s="105"/>
      <c r="OEF9" s="105"/>
      <c r="OEG9" s="105"/>
      <c r="OEH9" s="105"/>
      <c r="OEI9" s="105"/>
      <c r="OEJ9" s="105"/>
      <c r="OEK9" s="105"/>
      <c r="OEL9" s="105"/>
      <c r="OEM9" s="105"/>
      <c r="OEN9" s="105"/>
      <c r="OEO9" s="105"/>
      <c r="OEP9" s="105"/>
      <c r="OEQ9" s="105"/>
      <c r="OER9" s="105"/>
      <c r="OES9" s="105"/>
      <c r="OET9" s="105"/>
      <c r="OEU9" s="105"/>
      <c r="OEV9" s="105"/>
      <c r="OEW9" s="105"/>
      <c r="OEX9" s="105"/>
      <c r="OEY9" s="105"/>
      <c r="OEZ9" s="105"/>
      <c r="OFA9" s="105"/>
      <c r="OFB9" s="105"/>
      <c r="OFC9" s="105"/>
      <c r="OFD9" s="105"/>
      <c r="OFE9" s="105"/>
      <c r="OFF9" s="105"/>
      <c r="OFG9" s="105"/>
      <c r="OFH9" s="105"/>
      <c r="OFI9" s="105"/>
      <c r="OFJ9" s="105"/>
      <c r="OFK9" s="105"/>
      <c r="OFL9" s="105"/>
      <c r="OFM9" s="105"/>
      <c r="OFN9" s="105"/>
      <c r="OFO9" s="105"/>
      <c r="OFP9" s="105"/>
      <c r="OFQ9" s="105"/>
      <c r="OFR9" s="105"/>
      <c r="OFS9" s="105"/>
      <c r="OFT9" s="105"/>
      <c r="OFU9" s="105"/>
      <c r="OFV9" s="105"/>
      <c r="OFW9" s="105"/>
      <c r="OFX9" s="105"/>
      <c r="OFY9" s="105"/>
      <c r="OFZ9" s="105"/>
      <c r="OGA9" s="105"/>
      <c r="OGB9" s="105"/>
      <c r="OGC9" s="105"/>
      <c r="OGD9" s="105"/>
      <c r="OGE9" s="105"/>
      <c r="OGF9" s="105"/>
      <c r="OGG9" s="105"/>
      <c r="OGH9" s="105"/>
      <c r="OGI9" s="105"/>
      <c r="OGJ9" s="105"/>
      <c r="OGK9" s="105"/>
      <c r="OGL9" s="105"/>
      <c r="OGM9" s="105"/>
      <c r="OGN9" s="105"/>
      <c r="OGO9" s="105"/>
      <c r="OGP9" s="105"/>
      <c r="OGQ9" s="105"/>
      <c r="OGR9" s="105"/>
      <c r="OGS9" s="105"/>
      <c r="OGT9" s="105"/>
      <c r="OGU9" s="105"/>
      <c r="OGV9" s="105"/>
      <c r="OGW9" s="105"/>
      <c r="OGX9" s="105"/>
      <c r="OGY9" s="105"/>
      <c r="OGZ9" s="105"/>
      <c r="OHA9" s="105"/>
      <c r="OHB9" s="105"/>
      <c r="OHC9" s="105"/>
      <c r="OHD9" s="105"/>
      <c r="OHE9" s="105"/>
      <c r="OHF9" s="105"/>
      <c r="OHG9" s="105"/>
      <c r="OHH9" s="105"/>
      <c r="OHI9" s="105"/>
      <c r="OHJ9" s="105"/>
      <c r="OHK9" s="105"/>
      <c r="OHL9" s="105"/>
      <c r="OHM9" s="105"/>
      <c r="OHN9" s="105"/>
      <c r="OHO9" s="105"/>
      <c r="OHP9" s="105"/>
      <c r="OHQ9" s="105"/>
      <c r="OHR9" s="105"/>
      <c r="OHS9" s="105"/>
      <c r="OHT9" s="105"/>
      <c r="OHU9" s="105"/>
      <c r="OHV9" s="105"/>
      <c r="OHW9" s="105"/>
      <c r="OHX9" s="105"/>
      <c r="OHY9" s="105"/>
      <c r="OHZ9" s="105"/>
      <c r="OIA9" s="105"/>
      <c r="OIB9" s="105"/>
      <c r="OIC9" s="105"/>
      <c r="OID9" s="105"/>
      <c r="OIE9" s="105"/>
      <c r="OIF9" s="105"/>
      <c r="OIG9" s="105"/>
      <c r="OIH9" s="105"/>
      <c r="OII9" s="105"/>
      <c r="OIJ9" s="105"/>
      <c r="OIK9" s="105"/>
      <c r="OIL9" s="105"/>
      <c r="OIM9" s="105"/>
      <c r="OIN9" s="105"/>
      <c r="OIO9" s="105"/>
      <c r="OIP9" s="105"/>
      <c r="OIQ9" s="105"/>
      <c r="OIR9" s="105"/>
      <c r="OIS9" s="105"/>
      <c r="OIT9" s="105"/>
      <c r="OIU9" s="105"/>
      <c r="OIV9" s="105"/>
      <c r="OIW9" s="105"/>
      <c r="OIX9" s="105"/>
      <c r="OIY9" s="105"/>
      <c r="OIZ9" s="105"/>
      <c r="OJA9" s="105"/>
      <c r="OJB9" s="105"/>
      <c r="OJC9" s="105"/>
      <c r="OJD9" s="105"/>
      <c r="OJE9" s="105"/>
      <c r="OJF9" s="105"/>
      <c r="OJG9" s="105"/>
      <c r="OJH9" s="105"/>
      <c r="OJI9" s="105"/>
      <c r="OJJ9" s="105"/>
      <c r="OJK9" s="105"/>
      <c r="OJL9" s="105"/>
      <c r="OJM9" s="105"/>
      <c r="OJN9" s="105"/>
      <c r="OJO9" s="105"/>
      <c r="OJP9" s="105"/>
      <c r="OJQ9" s="105"/>
      <c r="OJR9" s="105"/>
      <c r="OJS9" s="105"/>
      <c r="OJT9" s="105"/>
      <c r="OJU9" s="105"/>
      <c r="OJV9" s="105"/>
      <c r="OJW9" s="105"/>
      <c r="OJX9" s="105"/>
      <c r="OJY9" s="105"/>
      <c r="OJZ9" s="105"/>
      <c r="OKA9" s="105"/>
      <c r="OKB9" s="105"/>
      <c r="OKC9" s="105"/>
      <c r="OKD9" s="105"/>
      <c r="OKE9" s="105"/>
      <c r="OKF9" s="105"/>
      <c r="OKG9" s="105"/>
      <c r="OKH9" s="105"/>
      <c r="OKI9" s="105"/>
      <c r="OKJ9" s="105"/>
      <c r="OKK9" s="105"/>
      <c r="OKL9" s="105"/>
      <c r="OKM9" s="105"/>
      <c r="OKN9" s="105"/>
      <c r="OKO9" s="105"/>
      <c r="OKP9" s="105"/>
      <c r="OKQ9" s="105"/>
      <c r="OKR9" s="105"/>
      <c r="OKS9" s="105"/>
      <c r="OKT9" s="105"/>
      <c r="OKU9" s="105"/>
      <c r="OKV9" s="105"/>
      <c r="OKW9" s="105"/>
      <c r="OKX9" s="105"/>
      <c r="OKY9" s="105"/>
      <c r="OKZ9" s="105"/>
      <c r="OLA9" s="105"/>
      <c r="OLB9" s="105"/>
      <c r="OLC9" s="105"/>
      <c r="OLD9" s="105"/>
      <c r="OLE9" s="105"/>
      <c r="OLF9" s="105"/>
      <c r="OLG9" s="105"/>
      <c r="OLH9" s="105"/>
      <c r="OLI9" s="105"/>
      <c r="OLJ9" s="105"/>
      <c r="OLK9" s="105"/>
      <c r="OLL9" s="105"/>
      <c r="OLM9" s="105"/>
      <c r="OLN9" s="105"/>
      <c r="OLO9" s="105"/>
      <c r="OLP9" s="105"/>
      <c r="OLQ9" s="105"/>
      <c r="OLR9" s="105"/>
      <c r="OLS9" s="105"/>
      <c r="OLT9" s="105"/>
      <c r="OLU9" s="105"/>
      <c r="OLV9" s="105"/>
      <c r="OLW9" s="105"/>
      <c r="OLX9" s="105"/>
      <c r="OLY9" s="105"/>
      <c r="OLZ9" s="105"/>
      <c r="OMA9" s="105"/>
      <c r="OMB9" s="105"/>
      <c r="OMC9" s="105"/>
      <c r="OMD9" s="105"/>
      <c r="OME9" s="105"/>
      <c r="OMF9" s="105"/>
      <c r="OMG9" s="105"/>
      <c r="OMH9" s="105"/>
      <c r="OMI9" s="105"/>
      <c r="OMJ9" s="105"/>
      <c r="OMK9" s="105"/>
      <c r="OML9" s="105"/>
      <c r="OMM9" s="105"/>
      <c r="OMN9" s="105"/>
      <c r="OMO9" s="105"/>
      <c r="OMP9" s="105"/>
      <c r="OMQ9" s="105"/>
      <c r="OMR9" s="105"/>
      <c r="OMS9" s="105"/>
      <c r="OMT9" s="105"/>
      <c r="OMU9" s="105"/>
      <c r="OMV9" s="105"/>
      <c r="OMW9" s="105"/>
      <c r="OMX9" s="105"/>
      <c r="OMY9" s="105"/>
      <c r="OMZ9" s="105"/>
      <c r="ONA9" s="105"/>
      <c r="ONB9" s="105"/>
      <c r="ONC9" s="105"/>
      <c r="OND9" s="105"/>
      <c r="ONE9" s="105"/>
      <c r="ONF9" s="105"/>
      <c r="ONG9" s="105"/>
      <c r="ONH9" s="105"/>
      <c r="ONI9" s="105"/>
      <c r="ONJ9" s="105"/>
      <c r="ONK9" s="105"/>
      <c r="ONL9" s="105"/>
      <c r="ONM9" s="105"/>
      <c r="ONN9" s="105"/>
      <c r="ONO9" s="105"/>
      <c r="ONP9" s="105"/>
      <c r="ONQ9" s="105"/>
      <c r="ONR9" s="105"/>
      <c r="ONS9" s="105"/>
      <c r="ONT9" s="105"/>
      <c r="ONU9" s="105"/>
      <c r="ONV9" s="105"/>
      <c r="ONW9" s="105"/>
      <c r="ONX9" s="105"/>
      <c r="ONY9" s="105"/>
      <c r="ONZ9" s="105"/>
      <c r="OOA9" s="105"/>
      <c r="OOB9" s="105"/>
      <c r="OOC9" s="105"/>
      <c r="OOD9" s="105"/>
      <c r="OOE9" s="105"/>
      <c r="OOF9" s="105"/>
      <c r="OOG9" s="105"/>
      <c r="OOH9" s="105"/>
      <c r="OOI9" s="105"/>
      <c r="OOJ9" s="105"/>
      <c r="OOK9" s="105"/>
      <c r="OOL9" s="105"/>
      <c r="OOM9" s="105"/>
      <c r="OON9" s="105"/>
      <c r="OOO9" s="105"/>
      <c r="OOP9" s="105"/>
      <c r="OOQ9" s="105"/>
      <c r="OOR9" s="105"/>
      <c r="OOS9" s="105"/>
      <c r="OOT9" s="105"/>
      <c r="OOU9" s="105"/>
      <c r="OOV9" s="105"/>
      <c r="OOW9" s="105"/>
      <c r="OOX9" s="105"/>
      <c r="OOY9" s="105"/>
      <c r="OOZ9" s="105"/>
      <c r="OPA9" s="105"/>
      <c r="OPB9" s="105"/>
      <c r="OPC9" s="105"/>
      <c r="OPD9" s="105"/>
      <c r="OPE9" s="105"/>
      <c r="OPF9" s="105"/>
      <c r="OPG9" s="105"/>
      <c r="OPH9" s="105"/>
      <c r="OPI9" s="105"/>
      <c r="OPJ9" s="105"/>
      <c r="OPK9" s="105"/>
      <c r="OPL9" s="105"/>
      <c r="OPM9" s="105"/>
      <c r="OPN9" s="105"/>
      <c r="OPO9" s="105"/>
      <c r="OPP9" s="105"/>
      <c r="OPQ9" s="105"/>
      <c r="OPR9" s="105"/>
      <c r="OPS9" s="105"/>
      <c r="OPT9" s="105"/>
      <c r="OPU9" s="105"/>
      <c r="OPV9" s="105"/>
      <c r="OPW9" s="105"/>
      <c r="OPX9" s="105"/>
      <c r="OPY9" s="105"/>
      <c r="OPZ9" s="105"/>
      <c r="OQA9" s="105"/>
      <c r="OQB9" s="105"/>
      <c r="OQC9" s="105"/>
      <c r="OQD9" s="105"/>
      <c r="OQE9" s="105"/>
      <c r="OQF9" s="105"/>
      <c r="OQG9" s="105"/>
      <c r="OQH9" s="105"/>
      <c r="OQI9" s="105"/>
      <c r="OQJ9" s="105"/>
      <c r="OQK9" s="105"/>
      <c r="OQL9" s="105"/>
      <c r="OQM9" s="105"/>
      <c r="OQN9" s="105"/>
      <c r="OQO9" s="105"/>
      <c r="OQP9" s="105"/>
      <c r="OQQ9" s="105"/>
      <c r="OQR9" s="105"/>
      <c r="OQS9" s="105"/>
      <c r="OQT9" s="105"/>
      <c r="OQU9" s="105"/>
      <c r="OQV9" s="105"/>
      <c r="OQW9" s="105"/>
      <c r="OQX9" s="105"/>
      <c r="OQY9" s="105"/>
      <c r="OQZ9" s="105"/>
      <c r="ORA9" s="105"/>
      <c r="ORB9" s="105"/>
      <c r="ORC9" s="105"/>
      <c r="ORD9" s="105"/>
      <c r="ORE9" s="105"/>
      <c r="ORF9" s="105"/>
      <c r="ORG9" s="105"/>
      <c r="ORH9" s="105"/>
      <c r="ORI9" s="105"/>
      <c r="ORJ9" s="105"/>
      <c r="ORK9" s="105"/>
      <c r="ORL9" s="105"/>
      <c r="ORM9" s="105"/>
      <c r="ORN9" s="105"/>
      <c r="ORO9" s="105"/>
      <c r="ORP9" s="105"/>
      <c r="ORQ9" s="105"/>
      <c r="ORR9" s="105"/>
      <c r="ORS9" s="105"/>
      <c r="ORT9" s="105"/>
      <c r="ORU9" s="105"/>
      <c r="ORV9" s="105"/>
      <c r="ORW9" s="105"/>
      <c r="ORX9" s="105"/>
      <c r="ORY9" s="105"/>
      <c r="ORZ9" s="105"/>
      <c r="OSA9" s="105"/>
      <c r="OSB9" s="105"/>
      <c r="OSC9" s="105"/>
      <c r="OSD9" s="105"/>
      <c r="OSE9" s="105"/>
      <c r="OSF9" s="105"/>
      <c r="OSG9" s="105"/>
      <c r="OSH9" s="105"/>
      <c r="OSI9" s="105"/>
      <c r="OSJ9" s="105"/>
      <c r="OSK9" s="105"/>
      <c r="OSL9" s="105"/>
      <c r="OSM9" s="105"/>
      <c r="OSN9" s="105"/>
      <c r="OSO9" s="105"/>
      <c r="OSP9" s="105"/>
      <c r="OSQ9" s="105"/>
      <c r="OSR9" s="105"/>
      <c r="OSS9" s="105"/>
      <c r="OST9" s="105"/>
      <c r="OSU9" s="105"/>
      <c r="OSV9" s="105"/>
      <c r="OSW9" s="105"/>
      <c r="OSX9" s="105"/>
      <c r="OSY9" s="105"/>
      <c r="OSZ9" s="105"/>
      <c r="OTA9" s="105"/>
      <c r="OTB9" s="105"/>
      <c r="OTC9" s="105"/>
      <c r="OTD9" s="105"/>
      <c r="OTE9" s="105"/>
      <c r="OTF9" s="105"/>
      <c r="OTG9" s="105"/>
      <c r="OTH9" s="105"/>
      <c r="OTI9" s="105"/>
      <c r="OTJ9" s="105"/>
      <c r="OTK9" s="105"/>
      <c r="OTL9" s="105"/>
      <c r="OTM9" s="105"/>
      <c r="OTN9" s="105"/>
      <c r="OTO9" s="105"/>
      <c r="OTP9" s="105"/>
      <c r="OTQ9" s="105"/>
      <c r="OTR9" s="105"/>
      <c r="OTS9" s="105"/>
      <c r="OTT9" s="105"/>
      <c r="OTU9" s="105"/>
      <c r="OTV9" s="105"/>
      <c r="OTW9" s="105"/>
      <c r="OTX9" s="105"/>
      <c r="OTY9" s="105"/>
      <c r="OTZ9" s="105"/>
      <c r="OUA9" s="105"/>
      <c r="OUB9" s="105"/>
      <c r="OUC9" s="105"/>
      <c r="OUD9" s="105"/>
      <c r="OUE9" s="105"/>
      <c r="OUF9" s="105"/>
      <c r="OUG9" s="105"/>
      <c r="OUH9" s="105"/>
      <c r="OUI9" s="105"/>
      <c r="OUJ9" s="105"/>
      <c r="OUK9" s="105"/>
      <c r="OUL9" s="105"/>
      <c r="OUM9" s="105"/>
      <c r="OUN9" s="105"/>
      <c r="OUO9" s="105"/>
      <c r="OUP9" s="105"/>
      <c r="OUQ9" s="105"/>
      <c r="OUR9" s="105"/>
      <c r="OUS9" s="105"/>
      <c r="OUT9" s="105"/>
      <c r="OUU9" s="105"/>
      <c r="OUV9" s="105"/>
      <c r="OUW9" s="105"/>
      <c r="OUX9" s="105"/>
      <c r="OUY9" s="105"/>
      <c r="OUZ9" s="105"/>
      <c r="OVA9" s="105"/>
      <c r="OVB9" s="105"/>
      <c r="OVC9" s="105"/>
      <c r="OVD9" s="105"/>
      <c r="OVE9" s="105"/>
      <c r="OVF9" s="105"/>
      <c r="OVG9" s="105"/>
      <c r="OVH9" s="105"/>
      <c r="OVI9" s="105"/>
      <c r="OVJ9" s="105"/>
      <c r="OVK9" s="105"/>
      <c r="OVL9" s="105"/>
      <c r="OVM9" s="105"/>
      <c r="OVN9" s="105"/>
      <c r="OVO9" s="105"/>
      <c r="OVP9" s="105"/>
      <c r="OVQ9" s="105"/>
      <c r="OVR9" s="105"/>
      <c r="OVS9" s="105"/>
      <c r="OVT9" s="105"/>
      <c r="OVU9" s="105"/>
      <c r="OVV9" s="105"/>
      <c r="OVW9" s="105"/>
      <c r="OVX9" s="105"/>
      <c r="OVY9" s="105"/>
      <c r="OVZ9" s="105"/>
      <c r="OWA9" s="105"/>
      <c r="OWB9" s="105"/>
      <c r="OWC9" s="105"/>
      <c r="OWD9" s="105"/>
      <c r="OWE9" s="105"/>
      <c r="OWF9" s="105"/>
      <c r="OWG9" s="105"/>
      <c r="OWH9" s="105"/>
      <c r="OWI9" s="105"/>
      <c r="OWJ9" s="105"/>
      <c r="OWK9" s="105"/>
      <c r="OWL9" s="105"/>
      <c r="OWM9" s="105"/>
      <c r="OWN9" s="105"/>
      <c r="OWO9" s="105"/>
      <c r="OWP9" s="105"/>
      <c r="OWQ9" s="105"/>
      <c r="OWR9" s="105"/>
      <c r="OWS9" s="105"/>
      <c r="OWT9" s="105"/>
      <c r="OWU9" s="105"/>
      <c r="OWV9" s="105"/>
      <c r="OWW9" s="105"/>
      <c r="OWX9" s="105"/>
      <c r="OWY9" s="105"/>
      <c r="OWZ9" s="105"/>
      <c r="OXA9" s="105"/>
      <c r="OXB9" s="105"/>
      <c r="OXC9" s="105"/>
      <c r="OXD9" s="105"/>
      <c r="OXE9" s="105"/>
      <c r="OXF9" s="105"/>
      <c r="OXG9" s="105"/>
      <c r="OXH9" s="105"/>
      <c r="OXI9" s="105"/>
      <c r="OXJ9" s="105"/>
      <c r="OXK9" s="105"/>
      <c r="OXL9" s="105"/>
      <c r="OXM9" s="105"/>
      <c r="OXN9" s="105"/>
      <c r="OXO9" s="105"/>
      <c r="OXP9" s="105"/>
      <c r="OXQ9" s="105"/>
      <c r="OXR9" s="105"/>
      <c r="OXS9" s="105"/>
      <c r="OXT9" s="105"/>
      <c r="OXU9" s="105"/>
      <c r="OXV9" s="105"/>
      <c r="OXW9" s="105"/>
      <c r="OXX9" s="105"/>
      <c r="OXY9" s="105"/>
      <c r="OXZ9" s="105"/>
      <c r="OYA9" s="105"/>
      <c r="OYB9" s="105"/>
      <c r="OYC9" s="105"/>
      <c r="OYD9" s="105"/>
      <c r="OYE9" s="105"/>
      <c r="OYF9" s="105"/>
      <c r="OYG9" s="105"/>
      <c r="OYH9" s="105"/>
      <c r="OYI9" s="105"/>
      <c r="OYJ9" s="105"/>
      <c r="OYK9" s="105"/>
      <c r="OYL9" s="105"/>
      <c r="OYM9" s="105"/>
      <c r="OYN9" s="105"/>
      <c r="OYO9" s="105"/>
      <c r="OYP9" s="105"/>
      <c r="OYQ9" s="105"/>
      <c r="OYR9" s="105"/>
      <c r="OYS9" s="105"/>
      <c r="OYT9" s="105"/>
      <c r="OYU9" s="105"/>
      <c r="OYV9" s="105"/>
      <c r="OYW9" s="105"/>
      <c r="OYX9" s="105"/>
      <c r="OYY9" s="105"/>
      <c r="OYZ9" s="105"/>
      <c r="OZA9" s="105"/>
      <c r="OZB9" s="105"/>
      <c r="OZC9" s="105"/>
      <c r="OZD9" s="105"/>
      <c r="OZE9" s="105"/>
      <c r="OZF9" s="105"/>
      <c r="OZG9" s="105"/>
      <c r="OZH9" s="105"/>
      <c r="OZI9" s="105"/>
      <c r="OZJ9" s="105"/>
      <c r="OZK9" s="105"/>
      <c r="OZL9" s="105"/>
      <c r="OZM9" s="105"/>
      <c r="OZN9" s="105"/>
      <c r="OZO9" s="105"/>
      <c r="OZP9" s="105"/>
      <c r="OZQ9" s="105"/>
      <c r="OZR9" s="105"/>
      <c r="OZS9" s="105"/>
      <c r="OZT9" s="105"/>
      <c r="OZU9" s="105"/>
      <c r="OZV9" s="105"/>
      <c r="OZW9" s="105"/>
      <c r="OZX9" s="105"/>
      <c r="OZY9" s="105"/>
      <c r="OZZ9" s="105"/>
      <c r="PAA9" s="105"/>
      <c r="PAB9" s="105"/>
      <c r="PAC9" s="105"/>
      <c r="PAD9" s="105"/>
      <c r="PAE9" s="105"/>
      <c r="PAF9" s="105"/>
      <c r="PAG9" s="105"/>
      <c r="PAH9" s="105"/>
      <c r="PAI9" s="105"/>
      <c r="PAJ9" s="105"/>
      <c r="PAK9" s="105"/>
      <c r="PAL9" s="105"/>
      <c r="PAM9" s="105"/>
      <c r="PAN9" s="105"/>
      <c r="PAO9" s="105"/>
      <c r="PAP9" s="105"/>
      <c r="PAQ9" s="105"/>
      <c r="PAR9" s="105"/>
      <c r="PAS9" s="105"/>
      <c r="PAT9" s="105"/>
      <c r="PAU9" s="105"/>
      <c r="PAV9" s="105"/>
      <c r="PAW9" s="105"/>
      <c r="PAX9" s="105"/>
      <c r="PAY9" s="105"/>
      <c r="PAZ9" s="105"/>
      <c r="PBA9" s="105"/>
      <c r="PBB9" s="105"/>
      <c r="PBC9" s="105"/>
      <c r="PBD9" s="105"/>
      <c r="PBE9" s="105"/>
      <c r="PBF9" s="105"/>
      <c r="PBG9" s="105"/>
      <c r="PBH9" s="105"/>
      <c r="PBI9" s="105"/>
      <c r="PBJ9" s="105"/>
      <c r="PBK9" s="105"/>
      <c r="PBL9" s="105"/>
      <c r="PBM9" s="105"/>
      <c r="PBN9" s="105"/>
      <c r="PBO9" s="105"/>
      <c r="PBP9" s="105"/>
      <c r="PBQ9" s="105"/>
      <c r="PBR9" s="105"/>
      <c r="PBS9" s="105"/>
      <c r="PBT9" s="105"/>
      <c r="PBU9" s="105"/>
      <c r="PBV9" s="105"/>
      <c r="PBW9" s="105"/>
      <c r="PBX9" s="105"/>
      <c r="PBY9" s="105"/>
      <c r="PBZ9" s="105"/>
      <c r="PCA9" s="105"/>
      <c r="PCB9" s="105"/>
      <c r="PCC9" s="105"/>
      <c r="PCD9" s="105"/>
      <c r="PCE9" s="105"/>
      <c r="PCF9" s="105"/>
      <c r="PCG9" s="105"/>
      <c r="PCH9" s="105"/>
      <c r="PCI9" s="105"/>
      <c r="PCJ9" s="105"/>
      <c r="PCK9" s="105"/>
      <c r="PCL9" s="105"/>
      <c r="PCM9" s="105"/>
      <c r="PCN9" s="105"/>
      <c r="PCO9" s="105"/>
      <c r="PCP9" s="105"/>
      <c r="PCQ9" s="105"/>
      <c r="PCR9" s="105"/>
      <c r="PCS9" s="105"/>
      <c r="PCT9" s="105"/>
      <c r="PCU9" s="105"/>
      <c r="PCV9" s="105"/>
      <c r="PCW9" s="105"/>
      <c r="PCX9" s="105"/>
      <c r="PCY9" s="105"/>
      <c r="PCZ9" s="105"/>
      <c r="PDA9" s="105"/>
      <c r="PDB9" s="105"/>
      <c r="PDC9" s="105"/>
      <c r="PDD9" s="105"/>
      <c r="PDE9" s="105"/>
      <c r="PDF9" s="105"/>
      <c r="PDG9" s="105"/>
      <c r="PDH9" s="105"/>
      <c r="PDI9" s="105"/>
      <c r="PDJ9" s="105"/>
      <c r="PDK9" s="105"/>
      <c r="PDL9" s="105"/>
      <c r="PDM9" s="105"/>
      <c r="PDN9" s="105"/>
      <c r="PDO9" s="105"/>
      <c r="PDP9" s="105"/>
      <c r="PDQ9" s="105"/>
      <c r="PDR9" s="105"/>
      <c r="PDS9" s="105"/>
      <c r="PDT9" s="105"/>
      <c r="PDU9" s="105"/>
      <c r="PDV9" s="105"/>
      <c r="PDW9" s="105"/>
      <c r="PDX9" s="105"/>
      <c r="PDY9" s="105"/>
      <c r="PDZ9" s="105"/>
      <c r="PEA9" s="105"/>
      <c r="PEB9" s="105"/>
      <c r="PEC9" s="105"/>
      <c r="PED9" s="105"/>
      <c r="PEE9" s="105"/>
      <c r="PEF9" s="105"/>
      <c r="PEG9" s="105"/>
      <c r="PEH9" s="105"/>
      <c r="PEI9" s="105"/>
      <c r="PEJ9" s="105"/>
      <c r="PEK9" s="105"/>
      <c r="PEL9" s="105"/>
      <c r="PEM9" s="105"/>
      <c r="PEN9" s="105"/>
      <c r="PEO9" s="105"/>
      <c r="PEP9" s="105"/>
      <c r="PEQ9" s="105"/>
      <c r="PER9" s="105"/>
      <c r="PES9" s="105"/>
      <c r="PET9" s="105"/>
      <c r="PEU9" s="105"/>
      <c r="PEV9" s="105"/>
      <c r="PEW9" s="105"/>
      <c r="PEX9" s="105"/>
      <c r="PEY9" s="105"/>
      <c r="PEZ9" s="105"/>
      <c r="PFA9" s="105"/>
      <c r="PFB9" s="105"/>
      <c r="PFC9" s="105"/>
      <c r="PFD9" s="105"/>
      <c r="PFE9" s="105"/>
      <c r="PFF9" s="105"/>
      <c r="PFG9" s="105"/>
      <c r="PFH9" s="105"/>
      <c r="PFI9" s="105"/>
      <c r="PFJ9" s="105"/>
      <c r="PFK9" s="105"/>
      <c r="PFL9" s="105"/>
      <c r="PFM9" s="105"/>
      <c r="PFN9" s="105"/>
      <c r="PFO9" s="105"/>
      <c r="PFP9" s="105"/>
      <c r="PFQ9" s="105"/>
      <c r="PFR9" s="105"/>
      <c r="PFS9" s="105"/>
      <c r="PFT9" s="105"/>
      <c r="PFU9" s="105"/>
      <c r="PFV9" s="105"/>
      <c r="PFW9" s="105"/>
      <c r="PFX9" s="105"/>
      <c r="PFY9" s="105"/>
      <c r="PFZ9" s="105"/>
      <c r="PGA9" s="105"/>
      <c r="PGB9" s="105"/>
      <c r="PGC9" s="105"/>
      <c r="PGD9" s="105"/>
      <c r="PGE9" s="105"/>
      <c r="PGF9" s="105"/>
      <c r="PGG9" s="105"/>
      <c r="PGH9" s="105"/>
      <c r="PGI9" s="105"/>
      <c r="PGJ9" s="105"/>
      <c r="PGK9" s="105"/>
      <c r="PGL9" s="105"/>
      <c r="PGM9" s="105"/>
      <c r="PGN9" s="105"/>
      <c r="PGO9" s="105"/>
      <c r="PGP9" s="105"/>
      <c r="PGQ9" s="105"/>
      <c r="PGR9" s="105"/>
      <c r="PGS9" s="105"/>
      <c r="PGT9" s="105"/>
      <c r="PGU9" s="105"/>
      <c r="PGV9" s="105"/>
      <c r="PGW9" s="105"/>
      <c r="PGX9" s="105"/>
      <c r="PGY9" s="105"/>
      <c r="PGZ9" s="105"/>
      <c r="PHA9" s="105"/>
      <c r="PHB9" s="105"/>
      <c r="PHC9" s="105"/>
      <c r="PHD9" s="105"/>
      <c r="PHE9" s="105"/>
      <c r="PHF9" s="105"/>
      <c r="PHG9" s="105"/>
      <c r="PHH9" s="105"/>
      <c r="PHI9" s="105"/>
      <c r="PHJ9" s="105"/>
      <c r="PHK9" s="105"/>
      <c r="PHL9" s="105"/>
      <c r="PHM9" s="105"/>
      <c r="PHN9" s="105"/>
      <c r="PHO9" s="105"/>
      <c r="PHP9" s="105"/>
      <c r="PHQ9" s="105"/>
      <c r="PHR9" s="105"/>
      <c r="PHS9" s="105"/>
      <c r="PHT9" s="105"/>
      <c r="PHU9" s="105"/>
      <c r="PHV9" s="105"/>
      <c r="PHW9" s="105"/>
      <c r="PHX9" s="105"/>
      <c r="PHY9" s="105"/>
      <c r="PHZ9" s="105"/>
      <c r="PIA9" s="105"/>
      <c r="PIB9" s="105"/>
      <c r="PIC9" s="105"/>
      <c r="PID9" s="105"/>
      <c r="PIE9" s="105"/>
      <c r="PIF9" s="105"/>
      <c r="PIG9" s="105"/>
      <c r="PIH9" s="105"/>
      <c r="PII9" s="105"/>
      <c r="PIJ9" s="105"/>
      <c r="PIK9" s="105"/>
      <c r="PIL9" s="105"/>
      <c r="PIM9" s="105"/>
      <c r="PIN9" s="105"/>
      <c r="PIO9" s="105"/>
      <c r="PIP9" s="105"/>
      <c r="PIQ9" s="105"/>
      <c r="PIR9" s="105"/>
      <c r="PIS9" s="105"/>
      <c r="PIT9" s="105"/>
      <c r="PIU9" s="105"/>
      <c r="PIV9" s="105"/>
      <c r="PIW9" s="105"/>
      <c r="PIX9" s="105"/>
      <c r="PIY9" s="105"/>
      <c r="PIZ9" s="105"/>
      <c r="PJA9" s="105"/>
      <c r="PJB9" s="105"/>
      <c r="PJC9" s="105"/>
      <c r="PJD9" s="105"/>
      <c r="PJE9" s="105"/>
      <c r="PJF9" s="105"/>
      <c r="PJG9" s="105"/>
      <c r="PJH9" s="105"/>
      <c r="PJI9" s="105"/>
      <c r="PJJ9" s="105"/>
      <c r="PJK9" s="105"/>
      <c r="PJL9" s="105"/>
      <c r="PJM9" s="105"/>
      <c r="PJN9" s="105"/>
      <c r="PJO9" s="105"/>
      <c r="PJP9" s="105"/>
      <c r="PJQ9" s="105"/>
      <c r="PJR9" s="105"/>
      <c r="PJS9" s="105"/>
      <c r="PJT9" s="105"/>
      <c r="PJU9" s="105"/>
      <c r="PJV9" s="105"/>
      <c r="PJW9" s="105"/>
      <c r="PJX9" s="105"/>
      <c r="PJY9" s="105"/>
      <c r="PJZ9" s="105"/>
      <c r="PKA9" s="105"/>
      <c r="PKB9" s="105"/>
      <c r="PKC9" s="105"/>
      <c r="PKD9" s="105"/>
      <c r="PKE9" s="105"/>
      <c r="PKF9" s="105"/>
      <c r="PKG9" s="105"/>
      <c r="PKH9" s="105"/>
      <c r="PKI9" s="105"/>
      <c r="PKJ9" s="105"/>
      <c r="PKK9" s="105"/>
      <c r="PKL9" s="105"/>
      <c r="PKM9" s="105"/>
      <c r="PKN9" s="105"/>
      <c r="PKO9" s="105"/>
      <c r="PKP9" s="105"/>
      <c r="PKQ9" s="105"/>
      <c r="PKR9" s="105"/>
      <c r="PKS9" s="105"/>
      <c r="PKT9" s="105"/>
      <c r="PKU9" s="105"/>
      <c r="PKV9" s="105"/>
      <c r="PKW9" s="105"/>
      <c r="PKX9" s="105"/>
      <c r="PKY9" s="105"/>
      <c r="PKZ9" s="105"/>
      <c r="PLA9" s="105"/>
      <c r="PLB9" s="105"/>
      <c r="PLC9" s="105"/>
      <c r="PLD9" s="105"/>
      <c r="PLE9" s="105"/>
      <c r="PLF9" s="105"/>
      <c r="PLG9" s="105"/>
      <c r="PLH9" s="105"/>
      <c r="PLI9" s="105"/>
      <c r="PLJ9" s="105"/>
      <c r="PLK9" s="105"/>
      <c r="PLL9" s="105"/>
      <c r="PLM9" s="105"/>
      <c r="PLN9" s="105"/>
      <c r="PLO9" s="105"/>
      <c r="PLP9" s="105"/>
      <c r="PLQ9" s="105"/>
      <c r="PLR9" s="105"/>
      <c r="PLS9" s="105"/>
      <c r="PLT9" s="105"/>
      <c r="PLU9" s="105"/>
      <c r="PLV9" s="105"/>
      <c r="PLW9" s="105"/>
      <c r="PLX9" s="105"/>
      <c r="PLY9" s="105"/>
      <c r="PLZ9" s="105"/>
      <c r="PMA9" s="105"/>
      <c r="PMB9" s="105"/>
      <c r="PMC9" s="105"/>
      <c r="PMD9" s="105"/>
      <c r="PME9" s="105"/>
      <c r="PMF9" s="105"/>
      <c r="PMG9" s="105"/>
      <c r="PMH9" s="105"/>
      <c r="PMI9" s="105"/>
      <c r="PMJ9" s="105"/>
      <c r="PMK9" s="105"/>
      <c r="PML9" s="105"/>
      <c r="PMM9" s="105"/>
      <c r="PMN9" s="105"/>
      <c r="PMO9" s="105"/>
      <c r="PMP9" s="105"/>
      <c r="PMQ9" s="105"/>
      <c r="PMR9" s="105"/>
      <c r="PMS9" s="105"/>
      <c r="PMT9" s="105"/>
      <c r="PMU9" s="105"/>
      <c r="PMV9" s="105"/>
      <c r="PMW9" s="105"/>
      <c r="PMX9" s="105"/>
      <c r="PMY9" s="105"/>
      <c r="PMZ9" s="105"/>
      <c r="PNA9" s="105"/>
      <c r="PNB9" s="105"/>
      <c r="PNC9" s="105"/>
      <c r="PND9" s="105"/>
      <c r="PNE9" s="105"/>
      <c r="PNF9" s="105"/>
      <c r="PNG9" s="105"/>
      <c r="PNH9" s="105"/>
      <c r="PNI9" s="105"/>
      <c r="PNJ9" s="105"/>
      <c r="PNK9" s="105"/>
      <c r="PNL9" s="105"/>
      <c r="PNM9" s="105"/>
      <c r="PNN9" s="105"/>
      <c r="PNO9" s="105"/>
      <c r="PNP9" s="105"/>
      <c r="PNQ9" s="105"/>
      <c r="PNR9" s="105"/>
      <c r="PNS9" s="105"/>
      <c r="PNT9" s="105"/>
      <c r="PNU9" s="105"/>
      <c r="PNV9" s="105"/>
      <c r="PNW9" s="105"/>
      <c r="PNX9" s="105"/>
      <c r="PNY9" s="105"/>
      <c r="PNZ9" s="105"/>
      <c r="POA9" s="105"/>
      <c r="POB9" s="105"/>
      <c r="POC9" s="105"/>
      <c r="POD9" s="105"/>
      <c r="POE9" s="105"/>
      <c r="POF9" s="105"/>
      <c r="POG9" s="105"/>
      <c r="POH9" s="105"/>
      <c r="POI9" s="105"/>
      <c r="POJ9" s="105"/>
      <c r="POK9" s="105"/>
      <c r="POL9" s="105"/>
      <c r="POM9" s="105"/>
      <c r="PON9" s="105"/>
      <c r="POO9" s="105"/>
      <c r="POP9" s="105"/>
      <c r="POQ9" s="105"/>
      <c r="POR9" s="105"/>
      <c r="POS9" s="105"/>
      <c r="POT9" s="105"/>
      <c r="POU9" s="105"/>
      <c r="POV9" s="105"/>
      <c r="POW9" s="105"/>
      <c r="POX9" s="105"/>
      <c r="POY9" s="105"/>
      <c r="POZ9" s="105"/>
      <c r="PPA9" s="105"/>
      <c r="PPB9" s="105"/>
      <c r="PPC9" s="105"/>
      <c r="PPD9" s="105"/>
      <c r="PPE9" s="105"/>
      <c r="PPF9" s="105"/>
      <c r="PPG9" s="105"/>
      <c r="PPH9" s="105"/>
      <c r="PPI9" s="105"/>
      <c r="PPJ9" s="105"/>
      <c r="PPK9" s="105"/>
      <c r="PPL9" s="105"/>
      <c r="PPM9" s="105"/>
      <c r="PPN9" s="105"/>
      <c r="PPO9" s="105"/>
      <c r="PPP9" s="105"/>
      <c r="PPQ9" s="105"/>
      <c r="PPR9" s="105"/>
      <c r="PPS9" s="105"/>
      <c r="PPT9" s="105"/>
      <c r="PPU9" s="105"/>
      <c r="PPV9" s="105"/>
      <c r="PPW9" s="105"/>
      <c r="PPX9" s="105"/>
      <c r="PPY9" s="105"/>
      <c r="PPZ9" s="105"/>
      <c r="PQA9" s="105"/>
      <c r="PQB9" s="105"/>
      <c r="PQC9" s="105"/>
      <c r="PQD9" s="105"/>
      <c r="PQE9" s="105"/>
      <c r="PQF9" s="105"/>
      <c r="PQG9" s="105"/>
      <c r="PQH9" s="105"/>
      <c r="PQI9" s="105"/>
      <c r="PQJ9" s="105"/>
      <c r="PQK9" s="105"/>
      <c r="PQL9" s="105"/>
      <c r="PQM9" s="105"/>
      <c r="PQN9" s="105"/>
      <c r="PQO9" s="105"/>
      <c r="PQP9" s="105"/>
      <c r="PQQ9" s="105"/>
      <c r="PQR9" s="105"/>
      <c r="PQS9" s="105"/>
      <c r="PQT9" s="105"/>
      <c r="PQU9" s="105"/>
      <c r="PQV9" s="105"/>
      <c r="PQW9" s="105"/>
      <c r="PQX9" s="105"/>
      <c r="PQY9" s="105"/>
      <c r="PQZ9" s="105"/>
      <c r="PRA9" s="105"/>
      <c r="PRB9" s="105"/>
      <c r="PRC9" s="105"/>
      <c r="PRD9" s="105"/>
      <c r="PRE9" s="105"/>
      <c r="PRF9" s="105"/>
      <c r="PRG9" s="105"/>
      <c r="PRH9" s="105"/>
      <c r="PRI9" s="105"/>
      <c r="PRJ9" s="105"/>
      <c r="PRK9" s="105"/>
      <c r="PRL9" s="105"/>
      <c r="PRM9" s="105"/>
      <c r="PRN9" s="105"/>
      <c r="PRO9" s="105"/>
      <c r="PRP9" s="105"/>
      <c r="PRQ9" s="105"/>
      <c r="PRR9" s="105"/>
      <c r="PRS9" s="105"/>
      <c r="PRT9" s="105"/>
      <c r="PRU9" s="105"/>
      <c r="PRV9" s="105"/>
      <c r="PRW9" s="105"/>
      <c r="PRX9" s="105"/>
      <c r="PRY9" s="105"/>
      <c r="PRZ9" s="105"/>
      <c r="PSA9" s="105"/>
      <c r="PSB9" s="105"/>
      <c r="PSC9" s="105"/>
      <c r="PSD9" s="105"/>
      <c r="PSE9" s="105"/>
      <c r="PSF9" s="105"/>
      <c r="PSG9" s="105"/>
      <c r="PSH9" s="105"/>
      <c r="PSI9" s="105"/>
      <c r="PSJ9" s="105"/>
      <c r="PSK9" s="105"/>
      <c r="PSL9" s="105"/>
      <c r="PSM9" s="105"/>
      <c r="PSN9" s="105"/>
      <c r="PSO9" s="105"/>
      <c r="PSP9" s="105"/>
      <c r="PSQ9" s="105"/>
      <c r="PSR9" s="105"/>
      <c r="PSS9" s="105"/>
      <c r="PST9" s="105"/>
      <c r="PSU9" s="105"/>
      <c r="PSV9" s="105"/>
      <c r="PSW9" s="105"/>
      <c r="PSX9" s="105"/>
      <c r="PSY9" s="105"/>
      <c r="PSZ9" s="105"/>
      <c r="PTA9" s="105"/>
      <c r="PTB9" s="105"/>
      <c r="PTC9" s="105"/>
      <c r="PTD9" s="105"/>
      <c r="PTE9" s="105"/>
      <c r="PTF9" s="105"/>
      <c r="PTG9" s="105"/>
      <c r="PTH9" s="105"/>
      <c r="PTI9" s="105"/>
      <c r="PTJ9" s="105"/>
      <c r="PTK9" s="105"/>
      <c r="PTL9" s="105"/>
      <c r="PTM9" s="105"/>
      <c r="PTN9" s="105"/>
      <c r="PTO9" s="105"/>
      <c r="PTP9" s="105"/>
      <c r="PTQ9" s="105"/>
      <c r="PTR9" s="105"/>
      <c r="PTS9" s="105"/>
      <c r="PTT9" s="105"/>
      <c r="PTU9" s="105"/>
      <c r="PTV9" s="105"/>
      <c r="PTW9" s="105"/>
      <c r="PTX9" s="105"/>
      <c r="PTY9" s="105"/>
      <c r="PTZ9" s="105"/>
      <c r="PUA9" s="105"/>
      <c r="PUB9" s="105"/>
      <c r="PUC9" s="105"/>
      <c r="PUD9" s="105"/>
      <c r="PUE9" s="105"/>
      <c r="PUF9" s="105"/>
      <c r="PUG9" s="105"/>
      <c r="PUH9" s="105"/>
      <c r="PUI9" s="105"/>
      <c r="PUJ9" s="105"/>
      <c r="PUK9" s="105"/>
      <c r="PUL9" s="105"/>
      <c r="PUM9" s="105"/>
      <c r="PUN9" s="105"/>
      <c r="PUO9" s="105"/>
      <c r="PUP9" s="105"/>
      <c r="PUQ9" s="105"/>
      <c r="PUR9" s="105"/>
      <c r="PUS9" s="105"/>
      <c r="PUT9" s="105"/>
      <c r="PUU9" s="105"/>
      <c r="PUV9" s="105"/>
      <c r="PUW9" s="105"/>
      <c r="PUX9" s="105"/>
      <c r="PUY9" s="105"/>
      <c r="PUZ9" s="105"/>
      <c r="PVA9" s="105"/>
      <c r="PVB9" s="105"/>
      <c r="PVC9" s="105"/>
      <c r="PVD9" s="105"/>
      <c r="PVE9" s="105"/>
      <c r="PVF9" s="105"/>
      <c r="PVG9" s="105"/>
      <c r="PVH9" s="105"/>
      <c r="PVI9" s="105"/>
      <c r="PVJ9" s="105"/>
      <c r="PVK9" s="105"/>
      <c r="PVL9" s="105"/>
      <c r="PVM9" s="105"/>
      <c r="PVN9" s="105"/>
      <c r="PVO9" s="105"/>
      <c r="PVP9" s="105"/>
      <c r="PVQ9" s="105"/>
      <c r="PVR9" s="105"/>
      <c r="PVS9" s="105"/>
      <c r="PVT9" s="105"/>
      <c r="PVU9" s="105"/>
      <c r="PVV9" s="105"/>
      <c r="PVW9" s="105"/>
      <c r="PVX9" s="105"/>
      <c r="PVY9" s="105"/>
      <c r="PVZ9" s="105"/>
      <c r="PWA9" s="105"/>
      <c r="PWB9" s="105"/>
      <c r="PWC9" s="105"/>
      <c r="PWD9" s="105"/>
      <c r="PWE9" s="105"/>
      <c r="PWF9" s="105"/>
      <c r="PWG9" s="105"/>
      <c r="PWH9" s="105"/>
      <c r="PWI9" s="105"/>
      <c r="PWJ9" s="105"/>
      <c r="PWK9" s="105"/>
      <c r="PWL9" s="105"/>
      <c r="PWM9" s="105"/>
      <c r="PWN9" s="105"/>
      <c r="PWO9" s="105"/>
      <c r="PWP9" s="105"/>
      <c r="PWQ9" s="105"/>
      <c r="PWR9" s="105"/>
      <c r="PWS9" s="105"/>
      <c r="PWT9" s="105"/>
      <c r="PWU9" s="105"/>
      <c r="PWV9" s="105"/>
      <c r="PWW9" s="105"/>
      <c r="PWX9" s="105"/>
      <c r="PWY9" s="105"/>
      <c r="PWZ9" s="105"/>
      <c r="PXA9" s="105"/>
      <c r="PXB9" s="105"/>
      <c r="PXC9" s="105"/>
      <c r="PXD9" s="105"/>
      <c r="PXE9" s="105"/>
      <c r="PXF9" s="105"/>
      <c r="PXG9" s="105"/>
      <c r="PXH9" s="105"/>
      <c r="PXI9" s="105"/>
      <c r="PXJ9" s="105"/>
      <c r="PXK9" s="105"/>
      <c r="PXL9" s="105"/>
      <c r="PXM9" s="105"/>
      <c r="PXN9" s="105"/>
      <c r="PXO9" s="105"/>
      <c r="PXP9" s="105"/>
      <c r="PXQ9" s="105"/>
      <c r="PXR9" s="105"/>
      <c r="PXS9" s="105"/>
      <c r="PXT9" s="105"/>
      <c r="PXU9" s="105"/>
      <c r="PXV9" s="105"/>
      <c r="PXW9" s="105"/>
      <c r="PXX9" s="105"/>
      <c r="PXY9" s="105"/>
      <c r="PXZ9" s="105"/>
      <c r="PYA9" s="105"/>
      <c r="PYB9" s="105"/>
      <c r="PYC9" s="105"/>
      <c r="PYD9" s="105"/>
      <c r="PYE9" s="105"/>
      <c r="PYF9" s="105"/>
      <c r="PYG9" s="105"/>
      <c r="PYH9" s="105"/>
      <c r="PYI9" s="105"/>
      <c r="PYJ9" s="105"/>
      <c r="PYK9" s="105"/>
      <c r="PYL9" s="105"/>
      <c r="PYM9" s="105"/>
      <c r="PYN9" s="105"/>
      <c r="PYO9" s="105"/>
      <c r="PYP9" s="105"/>
      <c r="PYQ9" s="105"/>
      <c r="PYR9" s="105"/>
      <c r="PYS9" s="105"/>
      <c r="PYT9" s="105"/>
      <c r="PYU9" s="105"/>
      <c r="PYV9" s="105"/>
      <c r="PYW9" s="105"/>
      <c r="PYX9" s="105"/>
      <c r="PYY9" s="105"/>
      <c r="PYZ9" s="105"/>
      <c r="PZA9" s="105"/>
      <c r="PZB9" s="105"/>
      <c r="PZC9" s="105"/>
      <c r="PZD9" s="105"/>
      <c r="PZE9" s="105"/>
      <c r="PZF9" s="105"/>
      <c r="PZG9" s="105"/>
      <c r="PZH9" s="105"/>
      <c r="PZI9" s="105"/>
      <c r="PZJ9" s="105"/>
      <c r="PZK9" s="105"/>
      <c r="PZL9" s="105"/>
      <c r="PZM9" s="105"/>
      <c r="PZN9" s="105"/>
      <c r="PZO9" s="105"/>
      <c r="PZP9" s="105"/>
      <c r="PZQ9" s="105"/>
      <c r="PZR9" s="105"/>
      <c r="PZS9" s="105"/>
      <c r="PZT9" s="105"/>
      <c r="PZU9" s="105"/>
      <c r="PZV9" s="105"/>
      <c r="PZW9" s="105"/>
      <c r="PZX9" s="105"/>
      <c r="PZY9" s="105"/>
      <c r="PZZ9" s="105"/>
      <c r="QAA9" s="105"/>
      <c r="QAB9" s="105"/>
      <c r="QAC9" s="105"/>
      <c r="QAD9" s="105"/>
      <c r="QAE9" s="105"/>
      <c r="QAF9" s="105"/>
      <c r="QAG9" s="105"/>
      <c r="QAH9" s="105"/>
      <c r="QAI9" s="105"/>
      <c r="QAJ9" s="105"/>
      <c r="QAK9" s="105"/>
      <c r="QAL9" s="105"/>
      <c r="QAM9" s="105"/>
      <c r="QAN9" s="105"/>
      <c r="QAO9" s="105"/>
      <c r="QAP9" s="105"/>
      <c r="QAQ9" s="105"/>
      <c r="QAR9" s="105"/>
      <c r="QAS9" s="105"/>
      <c r="QAT9" s="105"/>
      <c r="QAU9" s="105"/>
      <c r="QAV9" s="105"/>
      <c r="QAW9" s="105"/>
      <c r="QAX9" s="105"/>
      <c r="QAY9" s="105"/>
      <c r="QAZ9" s="105"/>
      <c r="QBA9" s="105"/>
      <c r="QBB9" s="105"/>
      <c r="QBC9" s="105"/>
      <c r="QBD9" s="105"/>
      <c r="QBE9" s="105"/>
      <c r="QBF9" s="105"/>
      <c r="QBG9" s="105"/>
      <c r="QBH9" s="105"/>
      <c r="QBI9" s="105"/>
      <c r="QBJ9" s="105"/>
      <c r="QBK9" s="105"/>
      <c r="QBL9" s="105"/>
      <c r="QBM9" s="105"/>
      <c r="QBN9" s="105"/>
      <c r="QBO9" s="105"/>
      <c r="QBP9" s="105"/>
      <c r="QBQ9" s="105"/>
      <c r="QBR9" s="105"/>
      <c r="QBS9" s="105"/>
      <c r="QBT9" s="105"/>
      <c r="QBU9" s="105"/>
      <c r="QBV9" s="105"/>
      <c r="QBW9" s="105"/>
      <c r="QBX9" s="105"/>
      <c r="QBY9" s="105"/>
      <c r="QBZ9" s="105"/>
      <c r="QCA9" s="105"/>
      <c r="QCB9" s="105"/>
      <c r="QCC9" s="105"/>
      <c r="QCD9" s="105"/>
      <c r="QCE9" s="105"/>
      <c r="QCF9" s="105"/>
      <c r="QCG9" s="105"/>
      <c r="QCH9" s="105"/>
      <c r="QCI9" s="105"/>
      <c r="QCJ9" s="105"/>
      <c r="QCK9" s="105"/>
      <c r="QCL9" s="105"/>
      <c r="QCM9" s="105"/>
      <c r="QCN9" s="105"/>
      <c r="QCO9" s="105"/>
      <c r="QCP9" s="105"/>
      <c r="QCQ9" s="105"/>
      <c r="QCR9" s="105"/>
      <c r="QCS9" s="105"/>
      <c r="QCT9" s="105"/>
      <c r="QCU9" s="105"/>
      <c r="QCV9" s="105"/>
      <c r="QCW9" s="105"/>
      <c r="QCX9" s="105"/>
      <c r="QCY9" s="105"/>
      <c r="QCZ9" s="105"/>
      <c r="QDA9" s="105"/>
      <c r="QDB9" s="105"/>
      <c r="QDC9" s="105"/>
      <c r="QDD9" s="105"/>
      <c r="QDE9" s="105"/>
      <c r="QDF9" s="105"/>
      <c r="QDG9" s="105"/>
      <c r="QDH9" s="105"/>
      <c r="QDI9" s="105"/>
      <c r="QDJ9" s="105"/>
      <c r="QDK9" s="105"/>
      <c r="QDL9" s="105"/>
      <c r="QDM9" s="105"/>
      <c r="QDN9" s="105"/>
      <c r="QDO9" s="105"/>
      <c r="QDP9" s="105"/>
      <c r="QDQ9" s="105"/>
      <c r="QDR9" s="105"/>
      <c r="QDS9" s="105"/>
      <c r="QDT9" s="105"/>
      <c r="QDU9" s="105"/>
      <c r="QDV9" s="105"/>
      <c r="QDW9" s="105"/>
      <c r="QDX9" s="105"/>
      <c r="QDY9" s="105"/>
      <c r="QDZ9" s="105"/>
      <c r="QEA9" s="105"/>
      <c r="QEB9" s="105"/>
      <c r="QEC9" s="105"/>
      <c r="QED9" s="105"/>
      <c r="QEE9" s="105"/>
      <c r="QEF9" s="105"/>
      <c r="QEG9" s="105"/>
      <c r="QEH9" s="105"/>
      <c r="QEI9" s="105"/>
      <c r="QEJ9" s="105"/>
      <c r="QEK9" s="105"/>
      <c r="QEL9" s="105"/>
      <c r="QEM9" s="105"/>
      <c r="QEN9" s="105"/>
      <c r="QEO9" s="105"/>
      <c r="QEP9" s="105"/>
      <c r="QEQ9" s="105"/>
      <c r="QER9" s="105"/>
      <c r="QES9" s="105"/>
      <c r="QET9" s="105"/>
      <c r="QEU9" s="105"/>
      <c r="QEV9" s="105"/>
      <c r="QEW9" s="105"/>
      <c r="QEX9" s="105"/>
      <c r="QEY9" s="105"/>
      <c r="QEZ9" s="105"/>
      <c r="QFA9" s="105"/>
      <c r="QFB9" s="105"/>
      <c r="QFC9" s="105"/>
      <c r="QFD9" s="105"/>
      <c r="QFE9" s="105"/>
      <c r="QFF9" s="105"/>
      <c r="QFG9" s="105"/>
      <c r="QFH9" s="105"/>
      <c r="QFI9" s="105"/>
      <c r="QFJ9" s="105"/>
      <c r="QFK9" s="105"/>
      <c r="QFL9" s="105"/>
      <c r="QFM9" s="105"/>
      <c r="QFN9" s="105"/>
      <c r="QFO9" s="105"/>
      <c r="QFP9" s="105"/>
      <c r="QFQ9" s="105"/>
      <c r="QFR9" s="105"/>
      <c r="QFS9" s="105"/>
      <c r="QFT9" s="105"/>
      <c r="QFU9" s="105"/>
      <c r="QFV9" s="105"/>
      <c r="QFW9" s="105"/>
      <c r="QFX9" s="105"/>
      <c r="QFY9" s="105"/>
      <c r="QFZ9" s="105"/>
      <c r="QGA9" s="105"/>
      <c r="QGB9" s="105"/>
      <c r="QGC9" s="105"/>
      <c r="QGD9" s="105"/>
      <c r="QGE9" s="105"/>
      <c r="QGF9" s="105"/>
      <c r="QGG9" s="105"/>
      <c r="QGH9" s="105"/>
      <c r="QGI9" s="105"/>
      <c r="QGJ9" s="105"/>
      <c r="QGK9" s="105"/>
      <c r="QGL9" s="105"/>
      <c r="QGM9" s="105"/>
      <c r="QGN9" s="105"/>
      <c r="QGO9" s="105"/>
      <c r="QGP9" s="105"/>
      <c r="QGQ9" s="105"/>
      <c r="QGR9" s="105"/>
      <c r="QGS9" s="105"/>
      <c r="QGT9" s="105"/>
      <c r="QGU9" s="105"/>
      <c r="QGV9" s="105"/>
      <c r="QGW9" s="105"/>
      <c r="QGX9" s="105"/>
      <c r="QGY9" s="105"/>
      <c r="QGZ9" s="105"/>
      <c r="QHA9" s="105"/>
      <c r="QHB9" s="105"/>
      <c r="QHC9" s="105"/>
      <c r="QHD9" s="105"/>
      <c r="QHE9" s="105"/>
      <c r="QHF9" s="105"/>
      <c r="QHG9" s="105"/>
      <c r="QHH9" s="105"/>
      <c r="QHI9" s="105"/>
      <c r="QHJ9" s="105"/>
      <c r="QHK9" s="105"/>
      <c r="QHL9" s="105"/>
      <c r="QHM9" s="105"/>
      <c r="QHN9" s="105"/>
      <c r="QHO9" s="105"/>
      <c r="QHP9" s="105"/>
      <c r="QHQ9" s="105"/>
      <c r="QHR9" s="105"/>
      <c r="QHS9" s="105"/>
      <c r="QHT9" s="105"/>
      <c r="QHU9" s="105"/>
      <c r="QHV9" s="105"/>
      <c r="QHW9" s="105"/>
      <c r="QHX9" s="105"/>
      <c r="QHY9" s="105"/>
      <c r="QHZ9" s="105"/>
      <c r="QIA9" s="105"/>
      <c r="QIB9" s="105"/>
      <c r="QIC9" s="105"/>
      <c r="QID9" s="105"/>
      <c r="QIE9" s="105"/>
      <c r="QIF9" s="105"/>
      <c r="QIG9" s="105"/>
      <c r="QIH9" s="105"/>
      <c r="QII9" s="105"/>
      <c r="QIJ9" s="105"/>
      <c r="QIK9" s="105"/>
      <c r="QIL9" s="105"/>
      <c r="QIM9" s="105"/>
      <c r="QIN9" s="105"/>
      <c r="QIO9" s="105"/>
      <c r="QIP9" s="105"/>
      <c r="QIQ9" s="105"/>
      <c r="QIR9" s="105"/>
      <c r="QIS9" s="105"/>
      <c r="QIT9" s="105"/>
      <c r="QIU9" s="105"/>
      <c r="QIV9" s="105"/>
      <c r="QIW9" s="105"/>
      <c r="QIX9" s="105"/>
      <c r="QIY9" s="105"/>
      <c r="QIZ9" s="105"/>
      <c r="QJA9" s="105"/>
      <c r="QJB9" s="105"/>
      <c r="QJC9" s="105"/>
      <c r="QJD9" s="105"/>
      <c r="QJE9" s="105"/>
      <c r="QJF9" s="105"/>
      <c r="QJG9" s="105"/>
      <c r="QJH9" s="105"/>
      <c r="QJI9" s="105"/>
      <c r="QJJ9" s="105"/>
      <c r="QJK9" s="105"/>
      <c r="QJL9" s="105"/>
      <c r="QJM9" s="105"/>
      <c r="QJN9" s="105"/>
      <c r="QJO9" s="105"/>
      <c r="QJP9" s="105"/>
      <c r="QJQ9" s="105"/>
      <c r="QJR9" s="105"/>
      <c r="QJS9" s="105"/>
      <c r="QJT9" s="105"/>
      <c r="QJU9" s="105"/>
      <c r="QJV9" s="105"/>
      <c r="QJW9" s="105"/>
      <c r="QJX9" s="105"/>
      <c r="QJY9" s="105"/>
      <c r="QJZ9" s="105"/>
      <c r="QKA9" s="105"/>
      <c r="QKB9" s="105"/>
      <c r="QKC9" s="105"/>
      <c r="QKD9" s="105"/>
      <c r="QKE9" s="105"/>
      <c r="QKF9" s="105"/>
      <c r="QKG9" s="105"/>
      <c r="QKH9" s="105"/>
      <c r="QKI9" s="105"/>
      <c r="QKJ9" s="105"/>
      <c r="QKK9" s="105"/>
      <c r="QKL9" s="105"/>
      <c r="QKM9" s="105"/>
      <c r="QKN9" s="105"/>
      <c r="QKO9" s="105"/>
      <c r="QKP9" s="105"/>
      <c r="QKQ9" s="105"/>
      <c r="QKR9" s="105"/>
      <c r="QKS9" s="105"/>
      <c r="QKT9" s="105"/>
      <c r="QKU9" s="105"/>
      <c r="QKV9" s="105"/>
      <c r="QKW9" s="105"/>
      <c r="QKX9" s="105"/>
      <c r="QKY9" s="105"/>
      <c r="QKZ9" s="105"/>
      <c r="QLA9" s="105"/>
      <c r="QLB9" s="105"/>
      <c r="QLC9" s="105"/>
      <c r="QLD9" s="105"/>
      <c r="QLE9" s="105"/>
      <c r="QLF9" s="105"/>
      <c r="QLG9" s="105"/>
      <c r="QLH9" s="105"/>
      <c r="QLI9" s="105"/>
      <c r="QLJ9" s="105"/>
      <c r="QLK9" s="105"/>
      <c r="QLL9" s="105"/>
      <c r="QLM9" s="105"/>
      <c r="QLN9" s="105"/>
      <c r="QLO9" s="105"/>
      <c r="QLP9" s="105"/>
      <c r="QLQ9" s="105"/>
      <c r="QLR9" s="105"/>
      <c r="QLS9" s="105"/>
      <c r="QLT9" s="105"/>
      <c r="QLU9" s="105"/>
      <c r="QLV9" s="105"/>
      <c r="QLW9" s="105"/>
      <c r="QLX9" s="105"/>
      <c r="QLY9" s="105"/>
      <c r="QLZ9" s="105"/>
      <c r="QMA9" s="105"/>
      <c r="QMB9" s="105"/>
      <c r="QMC9" s="105"/>
      <c r="QMD9" s="105"/>
      <c r="QME9" s="105"/>
      <c r="QMF9" s="105"/>
      <c r="QMG9" s="105"/>
      <c r="QMH9" s="105"/>
      <c r="QMI9" s="105"/>
      <c r="QMJ9" s="105"/>
      <c r="QMK9" s="105"/>
      <c r="QML9" s="105"/>
      <c r="QMM9" s="105"/>
      <c r="QMN9" s="105"/>
      <c r="QMO9" s="105"/>
      <c r="QMP9" s="105"/>
      <c r="QMQ9" s="105"/>
      <c r="QMR9" s="105"/>
      <c r="QMS9" s="105"/>
      <c r="QMT9" s="105"/>
      <c r="QMU9" s="105"/>
      <c r="QMV9" s="105"/>
      <c r="QMW9" s="105"/>
      <c r="QMX9" s="105"/>
      <c r="QMY9" s="105"/>
      <c r="QMZ9" s="105"/>
      <c r="QNA9" s="105"/>
      <c r="QNB9" s="105"/>
      <c r="QNC9" s="105"/>
      <c r="QND9" s="105"/>
      <c r="QNE9" s="105"/>
      <c r="QNF9" s="105"/>
      <c r="QNG9" s="105"/>
      <c r="QNH9" s="105"/>
      <c r="QNI9" s="105"/>
      <c r="QNJ9" s="105"/>
      <c r="QNK9" s="105"/>
      <c r="QNL9" s="105"/>
      <c r="QNM9" s="105"/>
      <c r="QNN9" s="105"/>
      <c r="QNO9" s="105"/>
      <c r="QNP9" s="105"/>
      <c r="QNQ9" s="105"/>
      <c r="QNR9" s="105"/>
      <c r="QNS9" s="105"/>
      <c r="QNT9" s="105"/>
      <c r="QNU9" s="105"/>
      <c r="QNV9" s="105"/>
      <c r="QNW9" s="105"/>
      <c r="QNX9" s="105"/>
      <c r="QNY9" s="105"/>
      <c r="QNZ9" s="105"/>
      <c r="QOA9" s="105"/>
      <c r="QOB9" s="105"/>
      <c r="QOC9" s="105"/>
      <c r="QOD9" s="105"/>
      <c r="QOE9" s="105"/>
      <c r="QOF9" s="105"/>
      <c r="QOG9" s="105"/>
      <c r="QOH9" s="105"/>
      <c r="QOI9" s="105"/>
      <c r="QOJ9" s="105"/>
      <c r="QOK9" s="105"/>
      <c r="QOL9" s="105"/>
      <c r="QOM9" s="105"/>
      <c r="QON9" s="105"/>
      <c r="QOO9" s="105"/>
      <c r="QOP9" s="105"/>
      <c r="QOQ9" s="105"/>
      <c r="QOR9" s="105"/>
      <c r="QOS9" s="105"/>
      <c r="QOT9" s="105"/>
      <c r="QOU9" s="105"/>
      <c r="QOV9" s="105"/>
      <c r="QOW9" s="105"/>
      <c r="QOX9" s="105"/>
      <c r="QOY9" s="105"/>
      <c r="QOZ9" s="105"/>
      <c r="QPA9" s="105"/>
      <c r="QPB9" s="105"/>
      <c r="QPC9" s="105"/>
      <c r="QPD9" s="105"/>
      <c r="QPE9" s="105"/>
      <c r="QPF9" s="105"/>
      <c r="QPG9" s="105"/>
      <c r="QPH9" s="105"/>
      <c r="QPI9" s="105"/>
      <c r="QPJ9" s="105"/>
      <c r="QPK9" s="105"/>
      <c r="QPL9" s="105"/>
      <c r="QPM9" s="105"/>
      <c r="QPN9" s="105"/>
      <c r="QPO9" s="105"/>
      <c r="QPP9" s="105"/>
      <c r="QPQ9" s="105"/>
      <c r="QPR9" s="105"/>
      <c r="QPS9" s="105"/>
      <c r="QPT9" s="105"/>
      <c r="QPU9" s="105"/>
      <c r="QPV9" s="105"/>
      <c r="QPW9" s="105"/>
      <c r="QPX9" s="105"/>
      <c r="QPY9" s="105"/>
      <c r="QPZ9" s="105"/>
      <c r="QQA9" s="105"/>
      <c r="QQB9" s="105"/>
      <c r="QQC9" s="105"/>
      <c r="QQD9" s="105"/>
      <c r="QQE9" s="105"/>
      <c r="QQF9" s="105"/>
      <c r="QQG9" s="105"/>
      <c r="QQH9" s="105"/>
      <c r="QQI9" s="105"/>
      <c r="QQJ9" s="105"/>
      <c r="QQK9" s="105"/>
      <c r="QQL9" s="105"/>
      <c r="QQM9" s="105"/>
      <c r="QQN9" s="105"/>
      <c r="QQO9" s="105"/>
      <c r="QQP9" s="105"/>
      <c r="QQQ9" s="105"/>
      <c r="QQR9" s="105"/>
      <c r="QQS9" s="105"/>
      <c r="QQT9" s="105"/>
      <c r="QQU9" s="105"/>
      <c r="QQV9" s="105"/>
      <c r="QQW9" s="105"/>
      <c r="QQX9" s="105"/>
      <c r="QQY9" s="105"/>
      <c r="QQZ9" s="105"/>
      <c r="QRA9" s="105"/>
      <c r="QRB9" s="105"/>
      <c r="QRC9" s="105"/>
      <c r="QRD9" s="105"/>
      <c r="QRE9" s="105"/>
      <c r="QRF9" s="105"/>
      <c r="QRG9" s="105"/>
      <c r="QRH9" s="105"/>
      <c r="QRI9" s="105"/>
      <c r="QRJ9" s="105"/>
      <c r="QRK9" s="105"/>
      <c r="QRL9" s="105"/>
      <c r="QRM9" s="105"/>
      <c r="QRN9" s="105"/>
      <c r="QRO9" s="105"/>
      <c r="QRP9" s="105"/>
      <c r="QRQ9" s="105"/>
      <c r="QRR9" s="105"/>
      <c r="QRS9" s="105"/>
      <c r="QRT9" s="105"/>
      <c r="QRU9" s="105"/>
      <c r="QRV9" s="105"/>
      <c r="QRW9" s="105"/>
      <c r="QRX9" s="105"/>
      <c r="QRY9" s="105"/>
      <c r="QRZ9" s="105"/>
      <c r="QSA9" s="105"/>
      <c r="QSB9" s="105"/>
      <c r="QSC9" s="105"/>
      <c r="QSD9" s="105"/>
      <c r="QSE9" s="105"/>
      <c r="QSF9" s="105"/>
      <c r="QSG9" s="105"/>
      <c r="QSH9" s="105"/>
      <c r="QSI9" s="105"/>
      <c r="QSJ9" s="105"/>
      <c r="QSK9" s="105"/>
      <c r="QSL9" s="105"/>
      <c r="QSM9" s="105"/>
      <c r="QSN9" s="105"/>
      <c r="QSO9" s="105"/>
      <c r="QSP9" s="105"/>
      <c r="QSQ9" s="105"/>
      <c r="QSR9" s="105"/>
      <c r="QSS9" s="105"/>
      <c r="QST9" s="105"/>
      <c r="QSU9" s="105"/>
      <c r="QSV9" s="105"/>
      <c r="QSW9" s="105"/>
      <c r="QSX9" s="105"/>
      <c r="QSY9" s="105"/>
      <c r="QSZ9" s="105"/>
      <c r="QTA9" s="105"/>
      <c r="QTB9" s="105"/>
      <c r="QTC9" s="105"/>
      <c r="QTD9" s="105"/>
      <c r="QTE9" s="105"/>
      <c r="QTF9" s="105"/>
      <c r="QTG9" s="105"/>
      <c r="QTH9" s="105"/>
      <c r="QTI9" s="105"/>
      <c r="QTJ9" s="105"/>
      <c r="QTK9" s="105"/>
      <c r="QTL9" s="105"/>
      <c r="QTM9" s="105"/>
      <c r="QTN9" s="105"/>
      <c r="QTO9" s="105"/>
      <c r="QTP9" s="105"/>
      <c r="QTQ9" s="105"/>
      <c r="QTR9" s="105"/>
      <c r="QTS9" s="105"/>
      <c r="QTT9" s="105"/>
      <c r="QTU9" s="105"/>
      <c r="QTV9" s="105"/>
      <c r="QTW9" s="105"/>
      <c r="QTX9" s="105"/>
      <c r="QTY9" s="105"/>
      <c r="QTZ9" s="105"/>
      <c r="QUA9" s="105"/>
      <c r="QUB9" s="105"/>
      <c r="QUC9" s="105"/>
      <c r="QUD9" s="105"/>
      <c r="QUE9" s="105"/>
      <c r="QUF9" s="105"/>
      <c r="QUG9" s="105"/>
      <c r="QUH9" s="105"/>
      <c r="QUI9" s="105"/>
      <c r="QUJ9" s="105"/>
      <c r="QUK9" s="105"/>
      <c r="QUL9" s="105"/>
      <c r="QUM9" s="105"/>
      <c r="QUN9" s="105"/>
      <c r="QUO9" s="105"/>
      <c r="QUP9" s="105"/>
      <c r="QUQ9" s="105"/>
      <c r="QUR9" s="105"/>
      <c r="QUS9" s="105"/>
      <c r="QUT9" s="105"/>
      <c r="QUU9" s="105"/>
      <c r="QUV9" s="105"/>
      <c r="QUW9" s="105"/>
      <c r="QUX9" s="105"/>
      <c r="QUY9" s="105"/>
      <c r="QUZ9" s="105"/>
      <c r="QVA9" s="105"/>
      <c r="QVB9" s="105"/>
      <c r="QVC9" s="105"/>
      <c r="QVD9" s="105"/>
      <c r="QVE9" s="105"/>
      <c r="QVF9" s="105"/>
      <c r="QVG9" s="105"/>
      <c r="QVH9" s="105"/>
      <c r="QVI9" s="105"/>
      <c r="QVJ9" s="105"/>
      <c r="QVK9" s="105"/>
      <c r="QVL9" s="105"/>
      <c r="QVM9" s="105"/>
      <c r="QVN9" s="105"/>
      <c r="QVO9" s="105"/>
      <c r="QVP9" s="105"/>
      <c r="QVQ9" s="105"/>
      <c r="QVR9" s="105"/>
      <c r="QVS9" s="105"/>
      <c r="QVT9" s="105"/>
      <c r="QVU9" s="105"/>
      <c r="QVV9" s="105"/>
      <c r="QVW9" s="105"/>
      <c r="QVX9" s="105"/>
      <c r="QVY9" s="105"/>
      <c r="QVZ9" s="105"/>
      <c r="QWA9" s="105"/>
      <c r="QWB9" s="105"/>
      <c r="QWC9" s="105"/>
      <c r="QWD9" s="105"/>
      <c r="QWE9" s="105"/>
      <c r="QWF9" s="105"/>
      <c r="QWG9" s="105"/>
      <c r="QWH9" s="105"/>
      <c r="QWI9" s="105"/>
      <c r="QWJ9" s="105"/>
      <c r="QWK9" s="105"/>
      <c r="QWL9" s="105"/>
      <c r="QWM9" s="105"/>
      <c r="QWN9" s="105"/>
      <c r="QWO9" s="105"/>
      <c r="QWP9" s="105"/>
      <c r="QWQ9" s="105"/>
      <c r="QWR9" s="105"/>
      <c r="QWS9" s="105"/>
      <c r="QWT9" s="105"/>
      <c r="QWU9" s="105"/>
      <c r="QWV9" s="105"/>
      <c r="QWW9" s="105"/>
      <c r="QWX9" s="105"/>
      <c r="QWY9" s="105"/>
      <c r="QWZ9" s="105"/>
      <c r="QXA9" s="105"/>
      <c r="QXB9" s="105"/>
      <c r="QXC9" s="105"/>
      <c r="QXD9" s="105"/>
      <c r="QXE9" s="105"/>
      <c r="QXF9" s="105"/>
      <c r="QXG9" s="105"/>
      <c r="QXH9" s="105"/>
      <c r="QXI9" s="105"/>
      <c r="QXJ9" s="105"/>
      <c r="QXK9" s="105"/>
      <c r="QXL9" s="105"/>
      <c r="QXM9" s="105"/>
      <c r="QXN9" s="105"/>
      <c r="QXO9" s="105"/>
      <c r="QXP9" s="105"/>
      <c r="QXQ9" s="105"/>
      <c r="QXR9" s="105"/>
      <c r="QXS9" s="105"/>
      <c r="QXT9" s="105"/>
      <c r="QXU9" s="105"/>
      <c r="QXV9" s="105"/>
      <c r="QXW9" s="105"/>
      <c r="QXX9" s="105"/>
      <c r="QXY9" s="105"/>
      <c r="QXZ9" s="105"/>
      <c r="QYA9" s="105"/>
      <c r="QYB9" s="105"/>
      <c r="QYC9" s="105"/>
      <c r="QYD9" s="105"/>
      <c r="QYE9" s="105"/>
      <c r="QYF9" s="105"/>
      <c r="QYG9" s="105"/>
      <c r="QYH9" s="105"/>
      <c r="QYI9" s="105"/>
      <c r="QYJ9" s="105"/>
      <c r="QYK9" s="105"/>
      <c r="QYL9" s="105"/>
      <c r="QYM9" s="105"/>
      <c r="QYN9" s="105"/>
      <c r="QYO9" s="105"/>
      <c r="QYP9" s="105"/>
      <c r="QYQ9" s="105"/>
      <c r="QYR9" s="105"/>
      <c r="QYS9" s="105"/>
      <c r="QYT9" s="105"/>
      <c r="QYU9" s="105"/>
      <c r="QYV9" s="105"/>
      <c r="QYW9" s="105"/>
      <c r="QYX9" s="105"/>
      <c r="QYY9" s="105"/>
      <c r="QYZ9" s="105"/>
      <c r="QZA9" s="105"/>
      <c r="QZB9" s="105"/>
      <c r="QZC9" s="105"/>
      <c r="QZD9" s="105"/>
      <c r="QZE9" s="105"/>
      <c r="QZF9" s="105"/>
      <c r="QZG9" s="105"/>
      <c r="QZH9" s="105"/>
      <c r="QZI9" s="105"/>
      <c r="QZJ9" s="105"/>
      <c r="QZK9" s="105"/>
      <c r="QZL9" s="105"/>
      <c r="QZM9" s="105"/>
      <c r="QZN9" s="105"/>
      <c r="QZO9" s="105"/>
      <c r="QZP9" s="105"/>
      <c r="QZQ9" s="105"/>
      <c r="QZR9" s="105"/>
      <c r="QZS9" s="105"/>
      <c r="QZT9" s="105"/>
      <c r="QZU9" s="105"/>
      <c r="QZV9" s="105"/>
      <c r="QZW9" s="105"/>
      <c r="QZX9" s="105"/>
      <c r="QZY9" s="105"/>
      <c r="QZZ9" s="105"/>
      <c r="RAA9" s="105"/>
      <c r="RAB9" s="105"/>
      <c r="RAC9" s="105"/>
      <c r="RAD9" s="105"/>
      <c r="RAE9" s="105"/>
      <c r="RAF9" s="105"/>
      <c r="RAG9" s="105"/>
      <c r="RAH9" s="105"/>
      <c r="RAI9" s="105"/>
      <c r="RAJ9" s="105"/>
      <c r="RAK9" s="105"/>
      <c r="RAL9" s="105"/>
      <c r="RAM9" s="105"/>
      <c r="RAN9" s="105"/>
      <c r="RAO9" s="105"/>
      <c r="RAP9" s="105"/>
      <c r="RAQ9" s="105"/>
      <c r="RAR9" s="105"/>
      <c r="RAS9" s="105"/>
      <c r="RAT9" s="105"/>
      <c r="RAU9" s="105"/>
      <c r="RAV9" s="105"/>
      <c r="RAW9" s="105"/>
      <c r="RAX9" s="105"/>
      <c r="RAY9" s="105"/>
      <c r="RAZ9" s="105"/>
      <c r="RBA9" s="105"/>
      <c r="RBB9" s="105"/>
      <c r="RBC9" s="105"/>
      <c r="RBD9" s="105"/>
      <c r="RBE9" s="105"/>
      <c r="RBF9" s="105"/>
      <c r="RBG9" s="105"/>
      <c r="RBH9" s="105"/>
      <c r="RBI9" s="105"/>
      <c r="RBJ9" s="105"/>
      <c r="RBK9" s="105"/>
      <c r="RBL9" s="105"/>
      <c r="RBM9" s="105"/>
      <c r="RBN9" s="105"/>
      <c r="RBO9" s="105"/>
      <c r="RBP9" s="105"/>
      <c r="RBQ9" s="105"/>
      <c r="RBR9" s="105"/>
      <c r="RBS9" s="105"/>
      <c r="RBT9" s="105"/>
      <c r="RBU9" s="105"/>
      <c r="RBV9" s="105"/>
      <c r="RBW9" s="105"/>
      <c r="RBX9" s="105"/>
      <c r="RBY9" s="105"/>
      <c r="RBZ9" s="105"/>
      <c r="RCA9" s="105"/>
      <c r="RCB9" s="105"/>
      <c r="RCC9" s="105"/>
      <c r="RCD9" s="105"/>
      <c r="RCE9" s="105"/>
      <c r="RCF9" s="105"/>
      <c r="RCG9" s="105"/>
      <c r="RCH9" s="105"/>
      <c r="RCI9" s="105"/>
      <c r="RCJ9" s="105"/>
      <c r="RCK9" s="105"/>
      <c r="RCL9" s="105"/>
      <c r="RCM9" s="105"/>
      <c r="RCN9" s="105"/>
      <c r="RCO9" s="105"/>
      <c r="RCP9" s="105"/>
      <c r="RCQ9" s="105"/>
      <c r="RCR9" s="105"/>
      <c r="RCS9" s="105"/>
      <c r="RCT9" s="105"/>
      <c r="RCU9" s="105"/>
      <c r="RCV9" s="105"/>
      <c r="RCW9" s="105"/>
      <c r="RCX9" s="105"/>
      <c r="RCY9" s="105"/>
      <c r="RCZ9" s="105"/>
      <c r="RDA9" s="105"/>
      <c r="RDB9" s="105"/>
      <c r="RDC9" s="105"/>
      <c r="RDD9" s="105"/>
      <c r="RDE9" s="105"/>
      <c r="RDF9" s="105"/>
      <c r="RDG9" s="105"/>
      <c r="RDH9" s="105"/>
      <c r="RDI9" s="105"/>
      <c r="RDJ9" s="105"/>
      <c r="RDK9" s="105"/>
      <c r="RDL9" s="105"/>
      <c r="RDM9" s="105"/>
      <c r="RDN9" s="105"/>
      <c r="RDO9" s="105"/>
      <c r="RDP9" s="105"/>
      <c r="RDQ9" s="105"/>
      <c r="RDR9" s="105"/>
      <c r="RDS9" s="105"/>
      <c r="RDT9" s="105"/>
      <c r="RDU9" s="105"/>
      <c r="RDV9" s="105"/>
      <c r="RDW9" s="105"/>
      <c r="RDX9" s="105"/>
      <c r="RDY9" s="105"/>
      <c r="RDZ9" s="105"/>
      <c r="REA9" s="105"/>
      <c r="REB9" s="105"/>
      <c r="REC9" s="105"/>
      <c r="RED9" s="105"/>
      <c r="REE9" s="105"/>
      <c r="REF9" s="105"/>
      <c r="REG9" s="105"/>
      <c r="REH9" s="105"/>
      <c r="REI9" s="105"/>
      <c r="REJ9" s="105"/>
      <c r="REK9" s="105"/>
      <c r="REL9" s="105"/>
      <c r="REM9" s="105"/>
      <c r="REN9" s="105"/>
      <c r="REO9" s="105"/>
      <c r="REP9" s="105"/>
      <c r="REQ9" s="105"/>
      <c r="RER9" s="105"/>
      <c r="RES9" s="105"/>
      <c r="RET9" s="105"/>
      <c r="REU9" s="105"/>
      <c r="REV9" s="105"/>
      <c r="REW9" s="105"/>
      <c r="REX9" s="105"/>
      <c r="REY9" s="105"/>
      <c r="REZ9" s="105"/>
      <c r="RFA9" s="105"/>
      <c r="RFB9" s="105"/>
      <c r="RFC9" s="105"/>
      <c r="RFD9" s="105"/>
      <c r="RFE9" s="105"/>
      <c r="RFF9" s="105"/>
      <c r="RFG9" s="105"/>
      <c r="RFH9" s="105"/>
      <c r="RFI9" s="105"/>
      <c r="RFJ9" s="105"/>
      <c r="RFK9" s="105"/>
      <c r="RFL9" s="105"/>
      <c r="RFM9" s="105"/>
      <c r="RFN9" s="105"/>
      <c r="RFO9" s="105"/>
      <c r="RFP9" s="105"/>
      <c r="RFQ9" s="105"/>
      <c r="RFR9" s="105"/>
      <c r="RFS9" s="105"/>
      <c r="RFT9" s="105"/>
      <c r="RFU9" s="105"/>
      <c r="RFV9" s="105"/>
      <c r="RFW9" s="105"/>
      <c r="RFX9" s="105"/>
      <c r="RFY9" s="105"/>
      <c r="RFZ9" s="105"/>
      <c r="RGA9" s="105"/>
      <c r="RGB9" s="105"/>
      <c r="RGC9" s="105"/>
      <c r="RGD9" s="105"/>
      <c r="RGE9" s="105"/>
      <c r="RGF9" s="105"/>
      <c r="RGG9" s="105"/>
      <c r="RGH9" s="105"/>
      <c r="RGI9" s="105"/>
      <c r="RGJ9" s="105"/>
      <c r="RGK9" s="105"/>
      <c r="RGL9" s="105"/>
      <c r="RGM9" s="105"/>
      <c r="RGN9" s="105"/>
      <c r="RGO9" s="105"/>
      <c r="RGP9" s="105"/>
      <c r="RGQ9" s="105"/>
      <c r="RGR9" s="105"/>
      <c r="RGS9" s="105"/>
      <c r="RGT9" s="105"/>
      <c r="RGU9" s="105"/>
      <c r="RGV9" s="105"/>
      <c r="RGW9" s="105"/>
      <c r="RGX9" s="105"/>
      <c r="RGY9" s="105"/>
      <c r="RGZ9" s="105"/>
      <c r="RHA9" s="105"/>
      <c r="RHB9" s="105"/>
      <c r="RHC9" s="105"/>
      <c r="RHD9" s="105"/>
      <c r="RHE9" s="105"/>
      <c r="RHF9" s="105"/>
      <c r="RHG9" s="105"/>
      <c r="RHH9" s="105"/>
      <c r="RHI9" s="105"/>
      <c r="RHJ9" s="105"/>
      <c r="RHK9" s="105"/>
      <c r="RHL9" s="105"/>
      <c r="RHM9" s="105"/>
      <c r="RHN9" s="105"/>
      <c r="RHO9" s="105"/>
      <c r="RHP9" s="105"/>
      <c r="RHQ9" s="105"/>
      <c r="RHR9" s="105"/>
      <c r="RHS9" s="105"/>
      <c r="RHT9" s="105"/>
      <c r="RHU9" s="105"/>
      <c r="RHV9" s="105"/>
      <c r="RHW9" s="105"/>
      <c r="RHX9" s="105"/>
      <c r="RHY9" s="105"/>
      <c r="RHZ9" s="105"/>
      <c r="RIA9" s="105"/>
      <c r="RIB9" s="105"/>
      <c r="RIC9" s="105"/>
      <c r="RID9" s="105"/>
      <c r="RIE9" s="105"/>
      <c r="RIF9" s="105"/>
      <c r="RIG9" s="105"/>
      <c r="RIH9" s="105"/>
      <c r="RII9" s="105"/>
      <c r="RIJ9" s="105"/>
      <c r="RIK9" s="105"/>
      <c r="RIL9" s="105"/>
      <c r="RIM9" s="105"/>
      <c r="RIN9" s="105"/>
      <c r="RIO9" s="105"/>
      <c r="RIP9" s="105"/>
      <c r="RIQ9" s="105"/>
      <c r="RIR9" s="105"/>
      <c r="RIS9" s="105"/>
      <c r="RIT9" s="105"/>
      <c r="RIU9" s="105"/>
      <c r="RIV9" s="105"/>
      <c r="RIW9" s="105"/>
      <c r="RIX9" s="105"/>
      <c r="RIY9" s="105"/>
      <c r="RIZ9" s="105"/>
      <c r="RJA9" s="105"/>
      <c r="RJB9" s="105"/>
      <c r="RJC9" s="105"/>
      <c r="RJD9" s="105"/>
      <c r="RJE9" s="105"/>
      <c r="RJF9" s="105"/>
      <c r="RJG9" s="105"/>
      <c r="RJH9" s="105"/>
      <c r="RJI9" s="105"/>
      <c r="RJJ9" s="105"/>
      <c r="RJK9" s="105"/>
      <c r="RJL9" s="105"/>
      <c r="RJM9" s="105"/>
      <c r="RJN9" s="105"/>
      <c r="RJO9" s="105"/>
      <c r="RJP9" s="105"/>
      <c r="RJQ9" s="105"/>
      <c r="RJR9" s="105"/>
      <c r="RJS9" s="105"/>
      <c r="RJT9" s="105"/>
      <c r="RJU9" s="105"/>
      <c r="RJV9" s="105"/>
      <c r="RJW9" s="105"/>
      <c r="RJX9" s="105"/>
      <c r="RJY9" s="105"/>
      <c r="RJZ9" s="105"/>
      <c r="RKA9" s="105"/>
      <c r="RKB9" s="105"/>
      <c r="RKC9" s="105"/>
      <c r="RKD9" s="105"/>
      <c r="RKE9" s="105"/>
      <c r="RKF9" s="105"/>
      <c r="RKG9" s="105"/>
      <c r="RKH9" s="105"/>
      <c r="RKI9" s="105"/>
      <c r="RKJ9" s="105"/>
      <c r="RKK9" s="105"/>
      <c r="RKL9" s="105"/>
      <c r="RKM9" s="105"/>
      <c r="RKN9" s="105"/>
      <c r="RKO9" s="105"/>
      <c r="RKP9" s="105"/>
      <c r="RKQ9" s="105"/>
      <c r="RKR9" s="105"/>
      <c r="RKS9" s="105"/>
      <c r="RKT9" s="105"/>
      <c r="RKU9" s="105"/>
      <c r="RKV9" s="105"/>
      <c r="RKW9" s="105"/>
      <c r="RKX9" s="105"/>
      <c r="RKY9" s="105"/>
      <c r="RKZ9" s="105"/>
      <c r="RLA9" s="105"/>
      <c r="RLB9" s="105"/>
      <c r="RLC9" s="105"/>
      <c r="RLD9" s="105"/>
      <c r="RLE9" s="105"/>
      <c r="RLF9" s="105"/>
      <c r="RLG9" s="105"/>
      <c r="RLH9" s="105"/>
      <c r="RLI9" s="105"/>
      <c r="RLJ9" s="105"/>
      <c r="RLK9" s="105"/>
      <c r="RLL9" s="105"/>
      <c r="RLM9" s="105"/>
      <c r="RLN9" s="105"/>
      <c r="RLO9" s="105"/>
      <c r="RLP9" s="105"/>
      <c r="RLQ9" s="105"/>
      <c r="RLR9" s="105"/>
      <c r="RLS9" s="105"/>
      <c r="RLT9" s="105"/>
      <c r="RLU9" s="105"/>
      <c r="RLV9" s="105"/>
      <c r="RLW9" s="105"/>
      <c r="RLX9" s="105"/>
      <c r="RLY9" s="105"/>
      <c r="RLZ9" s="105"/>
      <c r="RMA9" s="105"/>
      <c r="RMB9" s="105"/>
      <c r="RMC9" s="105"/>
      <c r="RMD9" s="105"/>
      <c r="RME9" s="105"/>
      <c r="RMF9" s="105"/>
      <c r="RMG9" s="105"/>
      <c r="RMH9" s="105"/>
      <c r="RMI9" s="105"/>
      <c r="RMJ9" s="105"/>
      <c r="RMK9" s="105"/>
      <c r="RML9" s="105"/>
      <c r="RMM9" s="105"/>
      <c r="RMN9" s="105"/>
      <c r="RMO9" s="105"/>
      <c r="RMP9" s="105"/>
      <c r="RMQ9" s="105"/>
      <c r="RMR9" s="105"/>
      <c r="RMS9" s="105"/>
      <c r="RMT9" s="105"/>
      <c r="RMU9" s="105"/>
      <c r="RMV9" s="105"/>
      <c r="RMW9" s="105"/>
      <c r="RMX9" s="105"/>
      <c r="RMY9" s="105"/>
      <c r="RMZ9" s="105"/>
      <c r="RNA9" s="105"/>
      <c r="RNB9" s="105"/>
      <c r="RNC9" s="105"/>
      <c r="RND9" s="105"/>
      <c r="RNE9" s="105"/>
      <c r="RNF9" s="105"/>
      <c r="RNG9" s="105"/>
      <c r="RNH9" s="105"/>
      <c r="RNI9" s="105"/>
      <c r="RNJ9" s="105"/>
      <c r="RNK9" s="105"/>
      <c r="RNL9" s="105"/>
      <c r="RNM9" s="105"/>
      <c r="RNN9" s="105"/>
      <c r="RNO9" s="105"/>
      <c r="RNP9" s="105"/>
      <c r="RNQ9" s="105"/>
      <c r="RNR9" s="105"/>
      <c r="RNS9" s="105"/>
      <c r="RNT9" s="105"/>
      <c r="RNU9" s="105"/>
      <c r="RNV9" s="105"/>
      <c r="RNW9" s="105"/>
      <c r="RNX9" s="105"/>
      <c r="RNY9" s="105"/>
      <c r="RNZ9" s="105"/>
      <c r="ROA9" s="105"/>
      <c r="ROB9" s="105"/>
      <c r="ROC9" s="105"/>
      <c r="ROD9" s="105"/>
      <c r="ROE9" s="105"/>
      <c r="ROF9" s="105"/>
      <c r="ROG9" s="105"/>
      <c r="ROH9" s="105"/>
      <c r="ROI9" s="105"/>
      <c r="ROJ9" s="105"/>
      <c r="ROK9" s="105"/>
      <c r="ROL9" s="105"/>
      <c r="ROM9" s="105"/>
      <c r="RON9" s="105"/>
      <c r="ROO9" s="105"/>
      <c r="ROP9" s="105"/>
      <c r="ROQ9" s="105"/>
      <c r="ROR9" s="105"/>
      <c r="ROS9" s="105"/>
      <c r="ROT9" s="105"/>
      <c r="ROU9" s="105"/>
      <c r="ROV9" s="105"/>
      <c r="ROW9" s="105"/>
      <c r="ROX9" s="105"/>
      <c r="ROY9" s="105"/>
      <c r="ROZ9" s="105"/>
      <c r="RPA9" s="105"/>
      <c r="RPB9" s="105"/>
      <c r="RPC9" s="105"/>
      <c r="RPD9" s="105"/>
      <c r="RPE9" s="105"/>
      <c r="RPF9" s="105"/>
      <c r="RPG9" s="105"/>
      <c r="RPH9" s="105"/>
      <c r="RPI9" s="105"/>
      <c r="RPJ9" s="105"/>
      <c r="RPK9" s="105"/>
      <c r="RPL9" s="105"/>
      <c r="RPM9" s="105"/>
      <c r="RPN9" s="105"/>
      <c r="RPO9" s="105"/>
      <c r="RPP9" s="105"/>
      <c r="RPQ9" s="105"/>
      <c r="RPR9" s="105"/>
      <c r="RPS9" s="105"/>
      <c r="RPT9" s="105"/>
      <c r="RPU9" s="105"/>
      <c r="RPV9" s="105"/>
      <c r="RPW9" s="105"/>
      <c r="RPX9" s="105"/>
      <c r="RPY9" s="105"/>
      <c r="RPZ9" s="105"/>
      <c r="RQA9" s="105"/>
      <c r="RQB9" s="105"/>
      <c r="RQC9" s="105"/>
      <c r="RQD9" s="105"/>
      <c r="RQE9" s="105"/>
      <c r="RQF9" s="105"/>
      <c r="RQG9" s="105"/>
      <c r="RQH9" s="105"/>
      <c r="RQI9" s="105"/>
      <c r="RQJ9" s="105"/>
      <c r="RQK9" s="105"/>
      <c r="RQL9" s="105"/>
      <c r="RQM9" s="105"/>
      <c r="RQN9" s="105"/>
      <c r="RQO9" s="105"/>
      <c r="RQP9" s="105"/>
      <c r="RQQ9" s="105"/>
      <c r="RQR9" s="105"/>
      <c r="RQS9" s="105"/>
      <c r="RQT9" s="105"/>
      <c r="RQU9" s="105"/>
      <c r="RQV9" s="105"/>
      <c r="RQW9" s="105"/>
      <c r="RQX9" s="105"/>
      <c r="RQY9" s="105"/>
      <c r="RQZ9" s="105"/>
      <c r="RRA9" s="105"/>
      <c r="RRB9" s="105"/>
      <c r="RRC9" s="105"/>
      <c r="RRD9" s="105"/>
      <c r="RRE9" s="105"/>
      <c r="RRF9" s="105"/>
      <c r="RRG9" s="105"/>
      <c r="RRH9" s="105"/>
      <c r="RRI9" s="105"/>
      <c r="RRJ9" s="105"/>
      <c r="RRK9" s="105"/>
      <c r="RRL9" s="105"/>
      <c r="RRM9" s="105"/>
      <c r="RRN9" s="105"/>
      <c r="RRO9" s="105"/>
      <c r="RRP9" s="105"/>
      <c r="RRQ9" s="105"/>
      <c r="RRR9" s="105"/>
      <c r="RRS9" s="105"/>
      <c r="RRT9" s="105"/>
      <c r="RRU9" s="105"/>
      <c r="RRV9" s="105"/>
      <c r="RRW9" s="105"/>
      <c r="RRX9" s="105"/>
      <c r="RRY9" s="105"/>
      <c r="RRZ9" s="105"/>
      <c r="RSA9" s="105"/>
      <c r="RSB9" s="105"/>
      <c r="RSC9" s="105"/>
      <c r="RSD9" s="105"/>
      <c r="RSE9" s="105"/>
      <c r="RSF9" s="105"/>
      <c r="RSG9" s="105"/>
      <c r="RSH9" s="105"/>
      <c r="RSI9" s="105"/>
      <c r="RSJ9" s="105"/>
      <c r="RSK9" s="105"/>
      <c r="RSL9" s="105"/>
      <c r="RSM9" s="105"/>
      <c r="RSN9" s="105"/>
      <c r="RSO9" s="105"/>
      <c r="RSP9" s="105"/>
      <c r="RSQ9" s="105"/>
      <c r="RSR9" s="105"/>
      <c r="RSS9" s="105"/>
      <c r="RST9" s="105"/>
      <c r="RSU9" s="105"/>
      <c r="RSV9" s="105"/>
      <c r="RSW9" s="105"/>
      <c r="RSX9" s="105"/>
      <c r="RSY9" s="105"/>
      <c r="RSZ9" s="105"/>
      <c r="RTA9" s="105"/>
      <c r="RTB9" s="105"/>
      <c r="RTC9" s="105"/>
      <c r="RTD9" s="105"/>
      <c r="RTE9" s="105"/>
      <c r="RTF9" s="105"/>
      <c r="RTG9" s="105"/>
      <c r="RTH9" s="105"/>
      <c r="RTI9" s="105"/>
      <c r="RTJ9" s="105"/>
      <c r="RTK9" s="105"/>
      <c r="RTL9" s="105"/>
      <c r="RTM9" s="105"/>
      <c r="RTN9" s="105"/>
      <c r="RTO9" s="105"/>
      <c r="RTP9" s="105"/>
      <c r="RTQ9" s="105"/>
      <c r="RTR9" s="105"/>
      <c r="RTS9" s="105"/>
      <c r="RTT9" s="105"/>
      <c r="RTU9" s="105"/>
      <c r="RTV9" s="105"/>
      <c r="RTW9" s="105"/>
      <c r="RTX9" s="105"/>
      <c r="RTY9" s="105"/>
      <c r="RTZ9" s="105"/>
      <c r="RUA9" s="105"/>
      <c r="RUB9" s="105"/>
      <c r="RUC9" s="105"/>
      <c r="RUD9" s="105"/>
      <c r="RUE9" s="105"/>
      <c r="RUF9" s="105"/>
      <c r="RUG9" s="105"/>
      <c r="RUH9" s="105"/>
      <c r="RUI9" s="105"/>
      <c r="RUJ9" s="105"/>
      <c r="RUK9" s="105"/>
      <c r="RUL9" s="105"/>
      <c r="RUM9" s="105"/>
      <c r="RUN9" s="105"/>
      <c r="RUO9" s="105"/>
      <c r="RUP9" s="105"/>
      <c r="RUQ9" s="105"/>
      <c r="RUR9" s="105"/>
      <c r="RUS9" s="105"/>
      <c r="RUT9" s="105"/>
      <c r="RUU9" s="105"/>
      <c r="RUV9" s="105"/>
      <c r="RUW9" s="105"/>
      <c r="RUX9" s="105"/>
      <c r="RUY9" s="105"/>
      <c r="RUZ9" s="105"/>
      <c r="RVA9" s="105"/>
      <c r="RVB9" s="105"/>
      <c r="RVC9" s="105"/>
      <c r="RVD9" s="105"/>
      <c r="RVE9" s="105"/>
      <c r="RVF9" s="105"/>
      <c r="RVG9" s="105"/>
      <c r="RVH9" s="105"/>
      <c r="RVI9" s="105"/>
      <c r="RVJ9" s="105"/>
      <c r="RVK9" s="105"/>
      <c r="RVL9" s="105"/>
      <c r="RVM9" s="105"/>
      <c r="RVN9" s="105"/>
      <c r="RVO9" s="105"/>
      <c r="RVP9" s="105"/>
      <c r="RVQ9" s="105"/>
      <c r="RVR9" s="105"/>
      <c r="RVS9" s="105"/>
      <c r="RVT9" s="105"/>
      <c r="RVU9" s="105"/>
      <c r="RVV9" s="105"/>
      <c r="RVW9" s="105"/>
      <c r="RVX9" s="105"/>
      <c r="RVY9" s="105"/>
      <c r="RVZ9" s="105"/>
      <c r="RWA9" s="105"/>
      <c r="RWB9" s="105"/>
      <c r="RWC9" s="105"/>
      <c r="RWD9" s="105"/>
      <c r="RWE9" s="105"/>
      <c r="RWF9" s="105"/>
      <c r="RWG9" s="105"/>
      <c r="RWH9" s="105"/>
      <c r="RWI9" s="105"/>
      <c r="RWJ9" s="105"/>
      <c r="RWK9" s="105"/>
      <c r="RWL9" s="105"/>
      <c r="RWM9" s="105"/>
      <c r="RWN9" s="105"/>
      <c r="RWO9" s="105"/>
      <c r="RWP9" s="105"/>
      <c r="RWQ9" s="105"/>
      <c r="RWR9" s="105"/>
      <c r="RWS9" s="105"/>
      <c r="RWT9" s="105"/>
      <c r="RWU9" s="105"/>
      <c r="RWV9" s="105"/>
      <c r="RWW9" s="105"/>
      <c r="RWX9" s="105"/>
      <c r="RWY9" s="105"/>
      <c r="RWZ9" s="105"/>
      <c r="RXA9" s="105"/>
      <c r="RXB9" s="105"/>
      <c r="RXC9" s="105"/>
      <c r="RXD9" s="105"/>
      <c r="RXE9" s="105"/>
      <c r="RXF9" s="105"/>
      <c r="RXG9" s="105"/>
      <c r="RXH9" s="105"/>
      <c r="RXI9" s="105"/>
      <c r="RXJ9" s="105"/>
      <c r="RXK9" s="105"/>
      <c r="RXL9" s="105"/>
      <c r="RXM9" s="105"/>
      <c r="RXN9" s="105"/>
      <c r="RXO9" s="105"/>
      <c r="RXP9" s="105"/>
      <c r="RXQ9" s="105"/>
      <c r="RXR9" s="105"/>
      <c r="RXS9" s="105"/>
      <c r="RXT9" s="105"/>
      <c r="RXU9" s="105"/>
      <c r="RXV9" s="105"/>
      <c r="RXW9" s="105"/>
      <c r="RXX9" s="105"/>
      <c r="RXY9" s="105"/>
      <c r="RXZ9" s="105"/>
      <c r="RYA9" s="105"/>
      <c r="RYB9" s="105"/>
      <c r="RYC9" s="105"/>
      <c r="RYD9" s="105"/>
      <c r="RYE9" s="105"/>
      <c r="RYF9" s="105"/>
      <c r="RYG9" s="105"/>
      <c r="RYH9" s="105"/>
      <c r="RYI9" s="105"/>
      <c r="RYJ9" s="105"/>
      <c r="RYK9" s="105"/>
      <c r="RYL9" s="105"/>
      <c r="RYM9" s="105"/>
      <c r="RYN9" s="105"/>
      <c r="RYO9" s="105"/>
      <c r="RYP9" s="105"/>
      <c r="RYQ9" s="105"/>
      <c r="RYR9" s="105"/>
      <c r="RYS9" s="105"/>
      <c r="RYT9" s="105"/>
      <c r="RYU9" s="105"/>
      <c r="RYV9" s="105"/>
      <c r="RYW9" s="105"/>
      <c r="RYX9" s="105"/>
      <c r="RYY9" s="105"/>
      <c r="RYZ9" s="105"/>
      <c r="RZA9" s="105"/>
      <c r="RZB9" s="105"/>
      <c r="RZC9" s="105"/>
      <c r="RZD9" s="105"/>
      <c r="RZE9" s="105"/>
      <c r="RZF9" s="105"/>
      <c r="RZG9" s="105"/>
      <c r="RZH9" s="105"/>
      <c r="RZI9" s="105"/>
      <c r="RZJ9" s="105"/>
      <c r="RZK9" s="105"/>
      <c r="RZL9" s="105"/>
      <c r="RZM9" s="105"/>
      <c r="RZN9" s="105"/>
      <c r="RZO9" s="105"/>
      <c r="RZP9" s="105"/>
      <c r="RZQ9" s="105"/>
      <c r="RZR9" s="105"/>
      <c r="RZS9" s="105"/>
      <c r="RZT9" s="105"/>
      <c r="RZU9" s="105"/>
      <c r="RZV9" s="105"/>
      <c r="RZW9" s="105"/>
      <c r="RZX9" s="105"/>
      <c r="RZY9" s="105"/>
      <c r="RZZ9" s="105"/>
      <c r="SAA9" s="105"/>
      <c r="SAB9" s="105"/>
      <c r="SAC9" s="105"/>
      <c r="SAD9" s="105"/>
      <c r="SAE9" s="105"/>
      <c r="SAF9" s="105"/>
      <c r="SAG9" s="105"/>
      <c r="SAH9" s="105"/>
      <c r="SAI9" s="105"/>
      <c r="SAJ9" s="105"/>
      <c r="SAK9" s="105"/>
      <c r="SAL9" s="105"/>
      <c r="SAM9" s="105"/>
      <c r="SAN9" s="105"/>
      <c r="SAO9" s="105"/>
      <c r="SAP9" s="105"/>
      <c r="SAQ9" s="105"/>
      <c r="SAR9" s="105"/>
      <c r="SAS9" s="105"/>
      <c r="SAT9" s="105"/>
      <c r="SAU9" s="105"/>
      <c r="SAV9" s="105"/>
      <c r="SAW9" s="105"/>
      <c r="SAX9" s="105"/>
      <c r="SAY9" s="105"/>
      <c r="SAZ9" s="105"/>
      <c r="SBA9" s="105"/>
      <c r="SBB9" s="105"/>
      <c r="SBC9" s="105"/>
      <c r="SBD9" s="105"/>
      <c r="SBE9" s="105"/>
      <c r="SBF9" s="105"/>
      <c r="SBG9" s="105"/>
      <c r="SBH9" s="105"/>
      <c r="SBI9" s="105"/>
      <c r="SBJ9" s="105"/>
      <c r="SBK9" s="105"/>
      <c r="SBL9" s="105"/>
      <c r="SBM9" s="105"/>
      <c r="SBN9" s="105"/>
      <c r="SBO9" s="105"/>
      <c r="SBP9" s="105"/>
      <c r="SBQ9" s="105"/>
      <c r="SBR9" s="105"/>
      <c r="SBS9" s="105"/>
      <c r="SBT9" s="105"/>
      <c r="SBU9" s="105"/>
      <c r="SBV9" s="105"/>
      <c r="SBW9" s="105"/>
      <c r="SBX9" s="105"/>
      <c r="SBY9" s="105"/>
      <c r="SBZ9" s="105"/>
      <c r="SCA9" s="105"/>
      <c r="SCB9" s="105"/>
      <c r="SCC9" s="105"/>
      <c r="SCD9" s="105"/>
      <c r="SCE9" s="105"/>
      <c r="SCF9" s="105"/>
      <c r="SCG9" s="105"/>
      <c r="SCH9" s="105"/>
      <c r="SCI9" s="105"/>
      <c r="SCJ9" s="105"/>
      <c r="SCK9" s="105"/>
      <c r="SCL9" s="105"/>
      <c r="SCM9" s="105"/>
      <c r="SCN9" s="105"/>
      <c r="SCO9" s="105"/>
      <c r="SCP9" s="105"/>
      <c r="SCQ9" s="105"/>
      <c r="SCR9" s="105"/>
      <c r="SCS9" s="105"/>
      <c r="SCT9" s="105"/>
      <c r="SCU9" s="105"/>
      <c r="SCV9" s="105"/>
      <c r="SCW9" s="105"/>
      <c r="SCX9" s="105"/>
      <c r="SCY9" s="105"/>
      <c r="SCZ9" s="105"/>
      <c r="SDA9" s="105"/>
      <c r="SDB9" s="105"/>
      <c r="SDC9" s="105"/>
      <c r="SDD9" s="105"/>
      <c r="SDE9" s="105"/>
      <c r="SDF9" s="105"/>
      <c r="SDG9" s="105"/>
      <c r="SDH9" s="105"/>
      <c r="SDI9" s="105"/>
      <c r="SDJ9" s="105"/>
      <c r="SDK9" s="105"/>
      <c r="SDL9" s="105"/>
      <c r="SDM9" s="105"/>
      <c r="SDN9" s="105"/>
      <c r="SDO9" s="105"/>
      <c r="SDP9" s="105"/>
      <c r="SDQ9" s="105"/>
      <c r="SDR9" s="105"/>
      <c r="SDS9" s="105"/>
      <c r="SDT9" s="105"/>
      <c r="SDU9" s="105"/>
      <c r="SDV9" s="105"/>
      <c r="SDW9" s="105"/>
      <c r="SDX9" s="105"/>
      <c r="SDY9" s="105"/>
      <c r="SDZ9" s="105"/>
      <c r="SEA9" s="105"/>
      <c r="SEB9" s="105"/>
      <c r="SEC9" s="105"/>
      <c r="SED9" s="105"/>
      <c r="SEE9" s="105"/>
      <c r="SEF9" s="105"/>
      <c r="SEG9" s="105"/>
      <c r="SEH9" s="105"/>
      <c r="SEI9" s="105"/>
      <c r="SEJ9" s="105"/>
      <c r="SEK9" s="105"/>
      <c r="SEL9" s="105"/>
      <c r="SEM9" s="105"/>
      <c r="SEN9" s="105"/>
      <c r="SEO9" s="105"/>
      <c r="SEP9" s="105"/>
      <c r="SEQ9" s="105"/>
      <c r="SER9" s="105"/>
      <c r="SES9" s="105"/>
      <c r="SET9" s="105"/>
      <c r="SEU9" s="105"/>
      <c r="SEV9" s="105"/>
      <c r="SEW9" s="105"/>
      <c r="SEX9" s="105"/>
      <c r="SEY9" s="105"/>
      <c r="SEZ9" s="105"/>
      <c r="SFA9" s="105"/>
      <c r="SFB9" s="105"/>
      <c r="SFC9" s="105"/>
      <c r="SFD9" s="105"/>
      <c r="SFE9" s="105"/>
      <c r="SFF9" s="105"/>
      <c r="SFG9" s="105"/>
      <c r="SFH9" s="105"/>
      <c r="SFI9" s="105"/>
      <c r="SFJ9" s="105"/>
      <c r="SFK9" s="105"/>
      <c r="SFL9" s="105"/>
      <c r="SFM9" s="105"/>
      <c r="SFN9" s="105"/>
      <c r="SFO9" s="105"/>
      <c r="SFP9" s="105"/>
      <c r="SFQ9" s="105"/>
      <c r="SFR9" s="105"/>
      <c r="SFS9" s="105"/>
      <c r="SFT9" s="105"/>
      <c r="SFU9" s="105"/>
      <c r="SFV9" s="105"/>
      <c r="SFW9" s="105"/>
      <c r="SFX9" s="105"/>
      <c r="SFY9" s="105"/>
      <c r="SFZ9" s="105"/>
      <c r="SGA9" s="105"/>
      <c r="SGB9" s="105"/>
      <c r="SGC9" s="105"/>
      <c r="SGD9" s="105"/>
      <c r="SGE9" s="105"/>
      <c r="SGF9" s="105"/>
      <c r="SGG9" s="105"/>
      <c r="SGH9" s="105"/>
      <c r="SGI9" s="105"/>
      <c r="SGJ9" s="105"/>
      <c r="SGK9" s="105"/>
      <c r="SGL9" s="105"/>
      <c r="SGM9" s="105"/>
      <c r="SGN9" s="105"/>
      <c r="SGO9" s="105"/>
      <c r="SGP9" s="105"/>
      <c r="SGQ9" s="105"/>
      <c r="SGR9" s="105"/>
      <c r="SGS9" s="105"/>
      <c r="SGT9" s="105"/>
      <c r="SGU9" s="105"/>
      <c r="SGV9" s="105"/>
      <c r="SGW9" s="105"/>
      <c r="SGX9" s="105"/>
      <c r="SGY9" s="105"/>
      <c r="SGZ9" s="105"/>
      <c r="SHA9" s="105"/>
      <c r="SHB9" s="105"/>
      <c r="SHC9" s="105"/>
      <c r="SHD9" s="105"/>
      <c r="SHE9" s="105"/>
      <c r="SHF9" s="105"/>
      <c r="SHG9" s="105"/>
      <c r="SHH9" s="105"/>
      <c r="SHI9" s="105"/>
      <c r="SHJ9" s="105"/>
      <c r="SHK9" s="105"/>
      <c r="SHL9" s="105"/>
      <c r="SHM9" s="105"/>
      <c r="SHN9" s="105"/>
      <c r="SHO9" s="105"/>
      <c r="SHP9" s="105"/>
      <c r="SHQ9" s="105"/>
      <c r="SHR9" s="105"/>
      <c r="SHS9" s="105"/>
      <c r="SHT9" s="105"/>
      <c r="SHU9" s="105"/>
      <c r="SHV9" s="105"/>
      <c r="SHW9" s="105"/>
      <c r="SHX9" s="105"/>
      <c r="SHY9" s="105"/>
      <c r="SHZ9" s="105"/>
      <c r="SIA9" s="105"/>
      <c r="SIB9" s="105"/>
      <c r="SIC9" s="105"/>
      <c r="SID9" s="105"/>
      <c r="SIE9" s="105"/>
      <c r="SIF9" s="105"/>
      <c r="SIG9" s="105"/>
      <c r="SIH9" s="105"/>
      <c r="SII9" s="105"/>
      <c r="SIJ9" s="105"/>
      <c r="SIK9" s="105"/>
      <c r="SIL9" s="105"/>
      <c r="SIM9" s="105"/>
      <c r="SIN9" s="105"/>
      <c r="SIO9" s="105"/>
      <c r="SIP9" s="105"/>
      <c r="SIQ9" s="105"/>
      <c r="SIR9" s="105"/>
      <c r="SIS9" s="105"/>
      <c r="SIT9" s="105"/>
      <c r="SIU9" s="105"/>
      <c r="SIV9" s="105"/>
      <c r="SIW9" s="105"/>
      <c r="SIX9" s="105"/>
      <c r="SIY9" s="105"/>
      <c r="SIZ9" s="105"/>
      <c r="SJA9" s="105"/>
      <c r="SJB9" s="105"/>
      <c r="SJC9" s="105"/>
      <c r="SJD9" s="105"/>
      <c r="SJE9" s="105"/>
      <c r="SJF9" s="105"/>
      <c r="SJG9" s="105"/>
      <c r="SJH9" s="105"/>
      <c r="SJI9" s="105"/>
      <c r="SJJ9" s="105"/>
      <c r="SJK9" s="105"/>
      <c r="SJL9" s="105"/>
      <c r="SJM9" s="105"/>
      <c r="SJN9" s="105"/>
      <c r="SJO9" s="105"/>
      <c r="SJP9" s="105"/>
      <c r="SJQ9" s="105"/>
      <c r="SJR9" s="105"/>
      <c r="SJS9" s="105"/>
      <c r="SJT9" s="105"/>
      <c r="SJU9" s="105"/>
      <c r="SJV9" s="105"/>
      <c r="SJW9" s="105"/>
      <c r="SJX9" s="105"/>
      <c r="SJY9" s="105"/>
      <c r="SJZ9" s="105"/>
      <c r="SKA9" s="105"/>
      <c r="SKB9" s="105"/>
      <c r="SKC9" s="105"/>
      <c r="SKD9" s="105"/>
      <c r="SKE9" s="105"/>
      <c r="SKF9" s="105"/>
      <c r="SKG9" s="105"/>
      <c r="SKH9" s="105"/>
      <c r="SKI9" s="105"/>
      <c r="SKJ9" s="105"/>
      <c r="SKK9" s="105"/>
      <c r="SKL9" s="105"/>
      <c r="SKM9" s="105"/>
      <c r="SKN9" s="105"/>
      <c r="SKO9" s="105"/>
      <c r="SKP9" s="105"/>
      <c r="SKQ9" s="105"/>
      <c r="SKR9" s="105"/>
      <c r="SKS9" s="105"/>
      <c r="SKT9" s="105"/>
      <c r="SKU9" s="105"/>
      <c r="SKV9" s="105"/>
      <c r="SKW9" s="105"/>
      <c r="SKX9" s="105"/>
      <c r="SKY9" s="105"/>
      <c r="SKZ9" s="105"/>
      <c r="SLA9" s="105"/>
      <c r="SLB9" s="105"/>
      <c r="SLC9" s="105"/>
      <c r="SLD9" s="105"/>
      <c r="SLE9" s="105"/>
      <c r="SLF9" s="105"/>
      <c r="SLG9" s="105"/>
      <c r="SLH9" s="105"/>
      <c r="SLI9" s="105"/>
      <c r="SLJ9" s="105"/>
      <c r="SLK9" s="105"/>
      <c r="SLL9" s="105"/>
      <c r="SLM9" s="105"/>
      <c r="SLN9" s="105"/>
      <c r="SLO9" s="105"/>
      <c r="SLP9" s="105"/>
      <c r="SLQ9" s="105"/>
      <c r="SLR9" s="105"/>
      <c r="SLS9" s="105"/>
      <c r="SLT9" s="105"/>
      <c r="SLU9" s="105"/>
      <c r="SLV9" s="105"/>
      <c r="SLW9" s="105"/>
      <c r="SLX9" s="105"/>
      <c r="SLY9" s="105"/>
      <c r="SLZ9" s="105"/>
      <c r="SMA9" s="105"/>
      <c r="SMB9" s="105"/>
      <c r="SMC9" s="105"/>
      <c r="SMD9" s="105"/>
      <c r="SME9" s="105"/>
      <c r="SMF9" s="105"/>
      <c r="SMG9" s="105"/>
      <c r="SMH9" s="105"/>
      <c r="SMI9" s="105"/>
      <c r="SMJ9" s="105"/>
      <c r="SMK9" s="105"/>
      <c r="SML9" s="105"/>
      <c r="SMM9" s="105"/>
      <c r="SMN9" s="105"/>
      <c r="SMO9" s="105"/>
      <c r="SMP9" s="105"/>
      <c r="SMQ9" s="105"/>
      <c r="SMR9" s="105"/>
      <c r="SMS9" s="105"/>
      <c r="SMT9" s="105"/>
      <c r="SMU9" s="105"/>
      <c r="SMV9" s="105"/>
      <c r="SMW9" s="105"/>
      <c r="SMX9" s="105"/>
      <c r="SMY9" s="105"/>
      <c r="SMZ9" s="105"/>
      <c r="SNA9" s="105"/>
      <c r="SNB9" s="105"/>
      <c r="SNC9" s="105"/>
      <c r="SND9" s="105"/>
      <c r="SNE9" s="105"/>
      <c r="SNF9" s="105"/>
      <c r="SNG9" s="105"/>
      <c r="SNH9" s="105"/>
      <c r="SNI9" s="105"/>
      <c r="SNJ9" s="105"/>
      <c r="SNK9" s="105"/>
      <c r="SNL9" s="105"/>
      <c r="SNM9" s="105"/>
      <c r="SNN9" s="105"/>
      <c r="SNO9" s="105"/>
      <c r="SNP9" s="105"/>
      <c r="SNQ9" s="105"/>
      <c r="SNR9" s="105"/>
      <c r="SNS9" s="105"/>
      <c r="SNT9" s="105"/>
      <c r="SNU9" s="105"/>
      <c r="SNV9" s="105"/>
      <c r="SNW9" s="105"/>
      <c r="SNX9" s="105"/>
      <c r="SNY9" s="105"/>
      <c r="SNZ9" s="105"/>
      <c r="SOA9" s="105"/>
      <c r="SOB9" s="105"/>
      <c r="SOC9" s="105"/>
      <c r="SOD9" s="105"/>
      <c r="SOE9" s="105"/>
      <c r="SOF9" s="105"/>
      <c r="SOG9" s="105"/>
      <c r="SOH9" s="105"/>
      <c r="SOI9" s="105"/>
      <c r="SOJ9" s="105"/>
      <c r="SOK9" s="105"/>
      <c r="SOL9" s="105"/>
      <c r="SOM9" s="105"/>
      <c r="SON9" s="105"/>
      <c r="SOO9" s="105"/>
      <c r="SOP9" s="105"/>
      <c r="SOQ9" s="105"/>
      <c r="SOR9" s="105"/>
      <c r="SOS9" s="105"/>
      <c r="SOT9" s="105"/>
      <c r="SOU9" s="105"/>
      <c r="SOV9" s="105"/>
      <c r="SOW9" s="105"/>
      <c r="SOX9" s="105"/>
      <c r="SOY9" s="105"/>
      <c r="SOZ9" s="105"/>
      <c r="SPA9" s="105"/>
      <c r="SPB9" s="105"/>
      <c r="SPC9" s="105"/>
      <c r="SPD9" s="105"/>
      <c r="SPE9" s="105"/>
      <c r="SPF9" s="105"/>
      <c r="SPG9" s="105"/>
      <c r="SPH9" s="105"/>
      <c r="SPI9" s="105"/>
      <c r="SPJ9" s="105"/>
      <c r="SPK9" s="105"/>
      <c r="SPL9" s="105"/>
      <c r="SPM9" s="105"/>
      <c r="SPN9" s="105"/>
      <c r="SPO9" s="105"/>
      <c r="SPP9" s="105"/>
      <c r="SPQ9" s="105"/>
      <c r="SPR9" s="105"/>
      <c r="SPS9" s="105"/>
      <c r="SPT9" s="105"/>
      <c r="SPU9" s="105"/>
      <c r="SPV9" s="105"/>
      <c r="SPW9" s="105"/>
      <c r="SPX9" s="105"/>
      <c r="SPY9" s="105"/>
      <c r="SPZ9" s="105"/>
      <c r="SQA9" s="105"/>
      <c r="SQB9" s="105"/>
      <c r="SQC9" s="105"/>
      <c r="SQD9" s="105"/>
      <c r="SQE9" s="105"/>
      <c r="SQF9" s="105"/>
      <c r="SQG9" s="105"/>
      <c r="SQH9" s="105"/>
      <c r="SQI9" s="105"/>
      <c r="SQJ9" s="105"/>
      <c r="SQK9" s="105"/>
      <c r="SQL9" s="105"/>
      <c r="SQM9" s="105"/>
      <c r="SQN9" s="105"/>
      <c r="SQO9" s="105"/>
      <c r="SQP9" s="105"/>
      <c r="SQQ9" s="105"/>
      <c r="SQR9" s="105"/>
      <c r="SQS9" s="105"/>
      <c r="SQT9" s="105"/>
      <c r="SQU9" s="105"/>
      <c r="SQV9" s="105"/>
      <c r="SQW9" s="105"/>
      <c r="SQX9" s="105"/>
      <c r="SQY9" s="105"/>
      <c r="SQZ9" s="105"/>
      <c r="SRA9" s="105"/>
      <c r="SRB9" s="105"/>
      <c r="SRC9" s="105"/>
      <c r="SRD9" s="105"/>
      <c r="SRE9" s="105"/>
      <c r="SRF9" s="105"/>
      <c r="SRG9" s="105"/>
      <c r="SRH9" s="105"/>
      <c r="SRI9" s="105"/>
      <c r="SRJ9" s="105"/>
      <c r="SRK9" s="105"/>
      <c r="SRL9" s="105"/>
      <c r="SRM9" s="105"/>
      <c r="SRN9" s="105"/>
      <c r="SRO9" s="105"/>
      <c r="SRP9" s="105"/>
      <c r="SRQ9" s="105"/>
      <c r="SRR9" s="105"/>
      <c r="SRS9" s="105"/>
      <c r="SRT9" s="105"/>
      <c r="SRU9" s="105"/>
      <c r="SRV9" s="105"/>
      <c r="SRW9" s="105"/>
      <c r="SRX9" s="105"/>
      <c r="SRY9" s="105"/>
      <c r="SRZ9" s="105"/>
      <c r="SSA9" s="105"/>
      <c r="SSB9" s="105"/>
      <c r="SSC9" s="105"/>
      <c r="SSD9" s="105"/>
      <c r="SSE9" s="105"/>
      <c r="SSF9" s="105"/>
      <c r="SSG9" s="105"/>
      <c r="SSH9" s="105"/>
      <c r="SSI9" s="105"/>
      <c r="SSJ9" s="105"/>
      <c r="SSK9" s="105"/>
      <c r="SSL9" s="105"/>
      <c r="SSM9" s="105"/>
      <c r="SSN9" s="105"/>
      <c r="SSO9" s="105"/>
      <c r="SSP9" s="105"/>
      <c r="SSQ9" s="105"/>
      <c r="SSR9" s="105"/>
      <c r="SSS9" s="105"/>
      <c r="SST9" s="105"/>
      <c r="SSU9" s="105"/>
      <c r="SSV9" s="105"/>
      <c r="SSW9" s="105"/>
      <c r="SSX9" s="105"/>
      <c r="SSY9" s="105"/>
      <c r="SSZ9" s="105"/>
      <c r="STA9" s="105"/>
      <c r="STB9" s="105"/>
      <c r="STC9" s="105"/>
      <c r="STD9" s="105"/>
      <c r="STE9" s="105"/>
      <c r="STF9" s="105"/>
      <c r="STG9" s="105"/>
      <c r="STH9" s="105"/>
      <c r="STI9" s="105"/>
      <c r="STJ9" s="105"/>
      <c r="STK9" s="105"/>
      <c r="STL9" s="105"/>
      <c r="STM9" s="105"/>
      <c r="STN9" s="105"/>
      <c r="STO9" s="105"/>
      <c r="STP9" s="105"/>
      <c r="STQ9" s="105"/>
      <c r="STR9" s="105"/>
      <c r="STS9" s="105"/>
      <c r="STT9" s="105"/>
      <c r="STU9" s="105"/>
      <c r="STV9" s="105"/>
      <c r="STW9" s="105"/>
      <c r="STX9" s="105"/>
      <c r="STY9" s="105"/>
      <c r="STZ9" s="105"/>
      <c r="SUA9" s="105"/>
      <c r="SUB9" s="105"/>
      <c r="SUC9" s="105"/>
      <c r="SUD9" s="105"/>
      <c r="SUE9" s="105"/>
      <c r="SUF9" s="105"/>
      <c r="SUG9" s="105"/>
      <c r="SUH9" s="105"/>
      <c r="SUI9" s="105"/>
      <c r="SUJ9" s="105"/>
      <c r="SUK9" s="105"/>
      <c r="SUL9" s="105"/>
      <c r="SUM9" s="105"/>
      <c r="SUN9" s="105"/>
      <c r="SUO9" s="105"/>
      <c r="SUP9" s="105"/>
      <c r="SUQ9" s="105"/>
      <c r="SUR9" s="105"/>
      <c r="SUS9" s="105"/>
      <c r="SUT9" s="105"/>
      <c r="SUU9" s="105"/>
      <c r="SUV9" s="105"/>
      <c r="SUW9" s="105"/>
      <c r="SUX9" s="105"/>
      <c r="SUY9" s="105"/>
      <c r="SUZ9" s="105"/>
      <c r="SVA9" s="105"/>
      <c r="SVB9" s="105"/>
      <c r="SVC9" s="105"/>
      <c r="SVD9" s="105"/>
      <c r="SVE9" s="105"/>
      <c r="SVF9" s="105"/>
      <c r="SVG9" s="105"/>
      <c r="SVH9" s="105"/>
      <c r="SVI9" s="105"/>
      <c r="SVJ9" s="105"/>
      <c r="SVK9" s="105"/>
      <c r="SVL9" s="105"/>
      <c r="SVM9" s="105"/>
      <c r="SVN9" s="105"/>
      <c r="SVO9" s="105"/>
      <c r="SVP9" s="105"/>
      <c r="SVQ9" s="105"/>
      <c r="SVR9" s="105"/>
      <c r="SVS9" s="105"/>
      <c r="SVT9" s="105"/>
      <c r="SVU9" s="105"/>
      <c r="SVV9" s="105"/>
      <c r="SVW9" s="105"/>
      <c r="SVX9" s="105"/>
      <c r="SVY9" s="105"/>
      <c r="SVZ9" s="105"/>
      <c r="SWA9" s="105"/>
      <c r="SWB9" s="105"/>
      <c r="SWC9" s="105"/>
      <c r="SWD9" s="105"/>
      <c r="SWE9" s="105"/>
      <c r="SWF9" s="105"/>
      <c r="SWG9" s="105"/>
      <c r="SWH9" s="105"/>
      <c r="SWI9" s="105"/>
      <c r="SWJ9" s="105"/>
      <c r="SWK9" s="105"/>
      <c r="SWL9" s="105"/>
      <c r="SWM9" s="105"/>
      <c r="SWN9" s="105"/>
      <c r="SWO9" s="105"/>
      <c r="SWP9" s="105"/>
      <c r="SWQ9" s="105"/>
      <c r="SWR9" s="105"/>
      <c r="SWS9" s="105"/>
      <c r="SWT9" s="105"/>
      <c r="SWU9" s="105"/>
      <c r="SWV9" s="105"/>
      <c r="SWW9" s="105"/>
      <c r="SWX9" s="105"/>
      <c r="SWY9" s="105"/>
      <c r="SWZ9" s="105"/>
      <c r="SXA9" s="105"/>
      <c r="SXB9" s="105"/>
      <c r="SXC9" s="105"/>
      <c r="SXD9" s="105"/>
      <c r="SXE9" s="105"/>
      <c r="SXF9" s="105"/>
      <c r="SXG9" s="105"/>
      <c r="SXH9" s="105"/>
      <c r="SXI9" s="105"/>
      <c r="SXJ9" s="105"/>
      <c r="SXK9" s="105"/>
      <c r="SXL9" s="105"/>
      <c r="SXM9" s="105"/>
      <c r="SXN9" s="105"/>
      <c r="SXO9" s="105"/>
      <c r="SXP9" s="105"/>
      <c r="SXQ9" s="105"/>
      <c r="SXR9" s="105"/>
      <c r="SXS9" s="105"/>
      <c r="SXT9" s="105"/>
      <c r="SXU9" s="105"/>
      <c r="SXV9" s="105"/>
      <c r="SXW9" s="105"/>
      <c r="SXX9" s="105"/>
      <c r="SXY9" s="105"/>
      <c r="SXZ9" s="105"/>
      <c r="SYA9" s="105"/>
      <c r="SYB9" s="105"/>
      <c r="SYC9" s="105"/>
      <c r="SYD9" s="105"/>
      <c r="SYE9" s="105"/>
      <c r="SYF9" s="105"/>
      <c r="SYG9" s="105"/>
      <c r="SYH9" s="105"/>
      <c r="SYI9" s="105"/>
      <c r="SYJ9" s="105"/>
      <c r="SYK9" s="105"/>
      <c r="SYL9" s="105"/>
      <c r="SYM9" s="105"/>
      <c r="SYN9" s="105"/>
      <c r="SYO9" s="105"/>
      <c r="SYP9" s="105"/>
      <c r="SYQ9" s="105"/>
      <c r="SYR9" s="105"/>
      <c r="SYS9" s="105"/>
      <c r="SYT9" s="105"/>
      <c r="SYU9" s="105"/>
      <c r="SYV9" s="105"/>
      <c r="SYW9" s="105"/>
      <c r="SYX9" s="105"/>
      <c r="SYY9" s="105"/>
      <c r="SYZ9" s="105"/>
      <c r="SZA9" s="105"/>
      <c r="SZB9" s="105"/>
      <c r="SZC9" s="105"/>
      <c r="SZD9" s="105"/>
      <c r="SZE9" s="105"/>
      <c r="SZF9" s="105"/>
      <c r="SZG9" s="105"/>
      <c r="SZH9" s="105"/>
      <c r="SZI9" s="105"/>
      <c r="SZJ9" s="105"/>
      <c r="SZK9" s="105"/>
      <c r="SZL9" s="105"/>
      <c r="SZM9" s="105"/>
      <c r="SZN9" s="105"/>
      <c r="SZO9" s="105"/>
      <c r="SZP9" s="105"/>
      <c r="SZQ9" s="105"/>
      <c r="SZR9" s="105"/>
      <c r="SZS9" s="105"/>
      <c r="SZT9" s="105"/>
      <c r="SZU9" s="105"/>
      <c r="SZV9" s="105"/>
      <c r="SZW9" s="105"/>
      <c r="SZX9" s="105"/>
      <c r="SZY9" s="105"/>
      <c r="SZZ9" s="105"/>
      <c r="TAA9" s="105"/>
      <c r="TAB9" s="105"/>
      <c r="TAC9" s="105"/>
      <c r="TAD9" s="105"/>
      <c r="TAE9" s="105"/>
      <c r="TAF9" s="105"/>
      <c r="TAG9" s="105"/>
      <c r="TAH9" s="105"/>
      <c r="TAI9" s="105"/>
      <c r="TAJ9" s="105"/>
      <c r="TAK9" s="105"/>
      <c r="TAL9" s="105"/>
      <c r="TAM9" s="105"/>
      <c r="TAN9" s="105"/>
      <c r="TAO9" s="105"/>
      <c r="TAP9" s="105"/>
      <c r="TAQ9" s="105"/>
      <c r="TAR9" s="105"/>
      <c r="TAS9" s="105"/>
      <c r="TAT9" s="105"/>
      <c r="TAU9" s="105"/>
      <c r="TAV9" s="105"/>
      <c r="TAW9" s="105"/>
      <c r="TAX9" s="105"/>
      <c r="TAY9" s="105"/>
      <c r="TAZ9" s="105"/>
      <c r="TBA9" s="105"/>
      <c r="TBB9" s="105"/>
      <c r="TBC9" s="105"/>
      <c r="TBD9" s="105"/>
      <c r="TBE9" s="105"/>
      <c r="TBF9" s="105"/>
      <c r="TBG9" s="105"/>
      <c r="TBH9" s="105"/>
      <c r="TBI9" s="105"/>
      <c r="TBJ9" s="105"/>
      <c r="TBK9" s="105"/>
      <c r="TBL9" s="105"/>
      <c r="TBM9" s="105"/>
      <c r="TBN9" s="105"/>
      <c r="TBO9" s="105"/>
      <c r="TBP9" s="105"/>
      <c r="TBQ9" s="105"/>
      <c r="TBR9" s="105"/>
      <c r="TBS9" s="105"/>
      <c r="TBT9" s="105"/>
      <c r="TBU9" s="105"/>
      <c r="TBV9" s="105"/>
      <c r="TBW9" s="105"/>
      <c r="TBX9" s="105"/>
      <c r="TBY9" s="105"/>
      <c r="TBZ9" s="105"/>
      <c r="TCA9" s="105"/>
      <c r="TCB9" s="105"/>
      <c r="TCC9" s="105"/>
      <c r="TCD9" s="105"/>
      <c r="TCE9" s="105"/>
      <c r="TCF9" s="105"/>
      <c r="TCG9" s="105"/>
      <c r="TCH9" s="105"/>
      <c r="TCI9" s="105"/>
      <c r="TCJ9" s="105"/>
      <c r="TCK9" s="105"/>
      <c r="TCL9" s="105"/>
      <c r="TCM9" s="105"/>
      <c r="TCN9" s="105"/>
      <c r="TCO9" s="105"/>
      <c r="TCP9" s="105"/>
      <c r="TCQ9" s="105"/>
      <c r="TCR9" s="105"/>
      <c r="TCS9" s="105"/>
      <c r="TCT9" s="105"/>
      <c r="TCU9" s="105"/>
      <c r="TCV9" s="105"/>
      <c r="TCW9" s="105"/>
      <c r="TCX9" s="105"/>
      <c r="TCY9" s="105"/>
      <c r="TCZ9" s="105"/>
      <c r="TDA9" s="105"/>
      <c r="TDB9" s="105"/>
      <c r="TDC9" s="105"/>
      <c r="TDD9" s="105"/>
      <c r="TDE9" s="105"/>
      <c r="TDF9" s="105"/>
      <c r="TDG9" s="105"/>
      <c r="TDH9" s="105"/>
      <c r="TDI9" s="105"/>
      <c r="TDJ9" s="105"/>
      <c r="TDK9" s="105"/>
      <c r="TDL9" s="105"/>
      <c r="TDM9" s="105"/>
      <c r="TDN9" s="105"/>
      <c r="TDO9" s="105"/>
      <c r="TDP9" s="105"/>
      <c r="TDQ9" s="105"/>
      <c r="TDR9" s="105"/>
      <c r="TDS9" s="105"/>
      <c r="TDT9" s="105"/>
      <c r="TDU9" s="105"/>
      <c r="TDV9" s="105"/>
      <c r="TDW9" s="105"/>
      <c r="TDX9" s="105"/>
      <c r="TDY9" s="105"/>
      <c r="TDZ9" s="105"/>
      <c r="TEA9" s="105"/>
      <c r="TEB9" s="105"/>
      <c r="TEC9" s="105"/>
      <c r="TED9" s="105"/>
      <c r="TEE9" s="105"/>
      <c r="TEF9" s="105"/>
      <c r="TEG9" s="105"/>
      <c r="TEH9" s="105"/>
      <c r="TEI9" s="105"/>
      <c r="TEJ9" s="105"/>
      <c r="TEK9" s="105"/>
      <c r="TEL9" s="105"/>
      <c r="TEM9" s="105"/>
      <c r="TEN9" s="105"/>
      <c r="TEO9" s="105"/>
      <c r="TEP9" s="105"/>
      <c r="TEQ9" s="105"/>
      <c r="TER9" s="105"/>
      <c r="TES9" s="105"/>
      <c r="TET9" s="105"/>
      <c r="TEU9" s="105"/>
      <c r="TEV9" s="105"/>
      <c r="TEW9" s="105"/>
      <c r="TEX9" s="105"/>
      <c r="TEY9" s="105"/>
      <c r="TEZ9" s="105"/>
      <c r="TFA9" s="105"/>
      <c r="TFB9" s="105"/>
      <c r="TFC9" s="105"/>
      <c r="TFD9" s="105"/>
      <c r="TFE9" s="105"/>
      <c r="TFF9" s="105"/>
      <c r="TFG9" s="105"/>
      <c r="TFH9" s="105"/>
      <c r="TFI9" s="105"/>
      <c r="TFJ9" s="105"/>
      <c r="TFK9" s="105"/>
      <c r="TFL9" s="105"/>
      <c r="TFM9" s="105"/>
      <c r="TFN9" s="105"/>
      <c r="TFO9" s="105"/>
      <c r="TFP9" s="105"/>
      <c r="TFQ9" s="105"/>
      <c r="TFR9" s="105"/>
      <c r="TFS9" s="105"/>
      <c r="TFT9" s="105"/>
      <c r="TFU9" s="105"/>
      <c r="TFV9" s="105"/>
      <c r="TFW9" s="105"/>
      <c r="TFX9" s="105"/>
      <c r="TFY9" s="105"/>
      <c r="TFZ9" s="105"/>
      <c r="TGA9" s="105"/>
      <c r="TGB9" s="105"/>
      <c r="TGC9" s="105"/>
      <c r="TGD9" s="105"/>
      <c r="TGE9" s="105"/>
      <c r="TGF9" s="105"/>
      <c r="TGG9" s="105"/>
      <c r="TGH9" s="105"/>
      <c r="TGI9" s="105"/>
      <c r="TGJ9" s="105"/>
      <c r="TGK9" s="105"/>
      <c r="TGL9" s="105"/>
      <c r="TGM9" s="105"/>
      <c r="TGN9" s="105"/>
      <c r="TGO9" s="105"/>
      <c r="TGP9" s="105"/>
      <c r="TGQ9" s="105"/>
      <c r="TGR9" s="105"/>
      <c r="TGS9" s="105"/>
      <c r="TGT9" s="105"/>
      <c r="TGU9" s="105"/>
      <c r="TGV9" s="105"/>
      <c r="TGW9" s="105"/>
      <c r="TGX9" s="105"/>
      <c r="TGY9" s="105"/>
      <c r="TGZ9" s="105"/>
      <c r="THA9" s="105"/>
      <c r="THB9" s="105"/>
      <c r="THC9" s="105"/>
      <c r="THD9" s="105"/>
      <c r="THE9" s="105"/>
      <c r="THF9" s="105"/>
      <c r="THG9" s="105"/>
      <c r="THH9" s="105"/>
      <c r="THI9" s="105"/>
      <c r="THJ9" s="105"/>
      <c r="THK9" s="105"/>
      <c r="THL9" s="105"/>
      <c r="THM9" s="105"/>
      <c r="THN9" s="105"/>
      <c r="THO9" s="105"/>
      <c r="THP9" s="105"/>
      <c r="THQ9" s="105"/>
      <c r="THR9" s="105"/>
      <c r="THS9" s="105"/>
      <c r="THT9" s="105"/>
      <c r="THU9" s="105"/>
      <c r="THV9" s="105"/>
      <c r="THW9" s="105"/>
      <c r="THX9" s="105"/>
      <c r="THY9" s="105"/>
      <c r="THZ9" s="105"/>
      <c r="TIA9" s="105"/>
      <c r="TIB9" s="105"/>
      <c r="TIC9" s="105"/>
      <c r="TID9" s="105"/>
      <c r="TIE9" s="105"/>
      <c r="TIF9" s="105"/>
      <c r="TIG9" s="105"/>
      <c r="TIH9" s="105"/>
      <c r="TII9" s="105"/>
      <c r="TIJ9" s="105"/>
      <c r="TIK9" s="105"/>
      <c r="TIL9" s="105"/>
      <c r="TIM9" s="105"/>
      <c r="TIN9" s="105"/>
      <c r="TIO9" s="105"/>
      <c r="TIP9" s="105"/>
      <c r="TIQ9" s="105"/>
      <c r="TIR9" s="105"/>
      <c r="TIS9" s="105"/>
      <c r="TIT9" s="105"/>
      <c r="TIU9" s="105"/>
      <c r="TIV9" s="105"/>
      <c r="TIW9" s="105"/>
      <c r="TIX9" s="105"/>
      <c r="TIY9" s="105"/>
      <c r="TIZ9" s="105"/>
      <c r="TJA9" s="105"/>
      <c r="TJB9" s="105"/>
      <c r="TJC9" s="105"/>
      <c r="TJD9" s="105"/>
      <c r="TJE9" s="105"/>
      <c r="TJF9" s="105"/>
      <c r="TJG9" s="105"/>
      <c r="TJH9" s="105"/>
      <c r="TJI9" s="105"/>
      <c r="TJJ9" s="105"/>
      <c r="TJK9" s="105"/>
      <c r="TJL9" s="105"/>
      <c r="TJM9" s="105"/>
      <c r="TJN9" s="105"/>
      <c r="TJO9" s="105"/>
      <c r="TJP9" s="105"/>
      <c r="TJQ9" s="105"/>
      <c r="TJR9" s="105"/>
      <c r="TJS9" s="105"/>
      <c r="TJT9" s="105"/>
      <c r="TJU9" s="105"/>
      <c r="TJV9" s="105"/>
      <c r="TJW9" s="105"/>
      <c r="TJX9" s="105"/>
      <c r="TJY9" s="105"/>
      <c r="TJZ9" s="105"/>
      <c r="TKA9" s="105"/>
      <c r="TKB9" s="105"/>
      <c r="TKC9" s="105"/>
      <c r="TKD9" s="105"/>
      <c r="TKE9" s="105"/>
      <c r="TKF9" s="105"/>
      <c r="TKG9" s="105"/>
      <c r="TKH9" s="105"/>
      <c r="TKI9" s="105"/>
      <c r="TKJ9" s="105"/>
      <c r="TKK9" s="105"/>
      <c r="TKL9" s="105"/>
      <c r="TKM9" s="105"/>
      <c r="TKN9" s="105"/>
      <c r="TKO9" s="105"/>
      <c r="TKP9" s="105"/>
      <c r="TKQ9" s="105"/>
      <c r="TKR9" s="105"/>
      <c r="TKS9" s="105"/>
      <c r="TKT9" s="105"/>
      <c r="TKU9" s="105"/>
      <c r="TKV9" s="105"/>
      <c r="TKW9" s="105"/>
      <c r="TKX9" s="105"/>
      <c r="TKY9" s="105"/>
      <c r="TKZ9" s="105"/>
      <c r="TLA9" s="105"/>
      <c r="TLB9" s="105"/>
      <c r="TLC9" s="105"/>
      <c r="TLD9" s="105"/>
      <c r="TLE9" s="105"/>
      <c r="TLF9" s="105"/>
      <c r="TLG9" s="105"/>
      <c r="TLH9" s="105"/>
      <c r="TLI9" s="105"/>
      <c r="TLJ9" s="105"/>
      <c r="TLK9" s="105"/>
      <c r="TLL9" s="105"/>
      <c r="TLM9" s="105"/>
      <c r="TLN9" s="105"/>
      <c r="TLO9" s="105"/>
      <c r="TLP9" s="105"/>
      <c r="TLQ9" s="105"/>
      <c r="TLR9" s="105"/>
      <c r="TLS9" s="105"/>
      <c r="TLT9" s="105"/>
      <c r="TLU9" s="105"/>
      <c r="TLV9" s="105"/>
      <c r="TLW9" s="105"/>
      <c r="TLX9" s="105"/>
      <c r="TLY9" s="105"/>
      <c r="TLZ9" s="105"/>
      <c r="TMA9" s="105"/>
      <c r="TMB9" s="105"/>
      <c r="TMC9" s="105"/>
      <c r="TMD9" s="105"/>
      <c r="TME9" s="105"/>
      <c r="TMF9" s="105"/>
      <c r="TMG9" s="105"/>
      <c r="TMH9" s="105"/>
      <c r="TMI9" s="105"/>
      <c r="TMJ9" s="105"/>
      <c r="TMK9" s="105"/>
      <c r="TML9" s="105"/>
      <c r="TMM9" s="105"/>
      <c r="TMN9" s="105"/>
      <c r="TMO9" s="105"/>
      <c r="TMP9" s="105"/>
      <c r="TMQ9" s="105"/>
      <c r="TMR9" s="105"/>
      <c r="TMS9" s="105"/>
      <c r="TMT9" s="105"/>
      <c r="TMU9" s="105"/>
      <c r="TMV9" s="105"/>
      <c r="TMW9" s="105"/>
      <c r="TMX9" s="105"/>
      <c r="TMY9" s="105"/>
      <c r="TMZ9" s="105"/>
      <c r="TNA9" s="105"/>
      <c r="TNB9" s="105"/>
      <c r="TNC9" s="105"/>
      <c r="TND9" s="105"/>
      <c r="TNE9" s="105"/>
      <c r="TNF9" s="105"/>
      <c r="TNG9" s="105"/>
      <c r="TNH9" s="105"/>
      <c r="TNI9" s="105"/>
      <c r="TNJ9" s="105"/>
      <c r="TNK9" s="105"/>
      <c r="TNL9" s="105"/>
      <c r="TNM9" s="105"/>
      <c r="TNN9" s="105"/>
      <c r="TNO9" s="105"/>
      <c r="TNP9" s="105"/>
      <c r="TNQ9" s="105"/>
      <c r="TNR9" s="105"/>
      <c r="TNS9" s="105"/>
      <c r="TNT9" s="105"/>
      <c r="TNU9" s="105"/>
      <c r="TNV9" s="105"/>
      <c r="TNW9" s="105"/>
      <c r="TNX9" s="105"/>
      <c r="TNY9" s="105"/>
      <c r="TNZ9" s="105"/>
      <c r="TOA9" s="105"/>
      <c r="TOB9" s="105"/>
      <c r="TOC9" s="105"/>
      <c r="TOD9" s="105"/>
      <c r="TOE9" s="105"/>
      <c r="TOF9" s="105"/>
      <c r="TOG9" s="105"/>
      <c r="TOH9" s="105"/>
      <c r="TOI9" s="105"/>
      <c r="TOJ9" s="105"/>
      <c r="TOK9" s="105"/>
      <c r="TOL9" s="105"/>
      <c r="TOM9" s="105"/>
      <c r="TON9" s="105"/>
      <c r="TOO9" s="105"/>
      <c r="TOP9" s="105"/>
      <c r="TOQ9" s="105"/>
      <c r="TOR9" s="105"/>
      <c r="TOS9" s="105"/>
      <c r="TOT9" s="105"/>
      <c r="TOU9" s="105"/>
      <c r="TOV9" s="105"/>
      <c r="TOW9" s="105"/>
      <c r="TOX9" s="105"/>
      <c r="TOY9" s="105"/>
      <c r="TOZ9" s="105"/>
      <c r="TPA9" s="105"/>
      <c r="TPB9" s="105"/>
      <c r="TPC9" s="105"/>
      <c r="TPD9" s="105"/>
      <c r="TPE9" s="105"/>
      <c r="TPF9" s="105"/>
      <c r="TPG9" s="105"/>
      <c r="TPH9" s="105"/>
      <c r="TPI9" s="105"/>
      <c r="TPJ9" s="105"/>
      <c r="TPK9" s="105"/>
      <c r="TPL9" s="105"/>
      <c r="TPM9" s="105"/>
      <c r="TPN9" s="105"/>
      <c r="TPO9" s="105"/>
      <c r="TPP9" s="105"/>
      <c r="TPQ9" s="105"/>
      <c r="TPR9" s="105"/>
      <c r="TPS9" s="105"/>
      <c r="TPT9" s="105"/>
      <c r="TPU9" s="105"/>
      <c r="TPV9" s="105"/>
      <c r="TPW9" s="105"/>
      <c r="TPX9" s="105"/>
      <c r="TPY9" s="105"/>
      <c r="TPZ9" s="105"/>
      <c r="TQA9" s="105"/>
      <c r="TQB9" s="105"/>
      <c r="TQC9" s="105"/>
      <c r="TQD9" s="105"/>
      <c r="TQE9" s="105"/>
      <c r="TQF9" s="105"/>
      <c r="TQG9" s="105"/>
      <c r="TQH9" s="105"/>
      <c r="TQI9" s="105"/>
      <c r="TQJ9" s="105"/>
      <c r="TQK9" s="105"/>
      <c r="TQL9" s="105"/>
      <c r="TQM9" s="105"/>
      <c r="TQN9" s="105"/>
      <c r="TQO9" s="105"/>
      <c r="TQP9" s="105"/>
      <c r="TQQ9" s="105"/>
      <c r="TQR9" s="105"/>
      <c r="TQS9" s="105"/>
      <c r="TQT9" s="105"/>
      <c r="TQU9" s="105"/>
      <c r="TQV9" s="105"/>
      <c r="TQW9" s="105"/>
      <c r="TQX9" s="105"/>
      <c r="TQY9" s="105"/>
      <c r="TQZ9" s="105"/>
      <c r="TRA9" s="105"/>
      <c r="TRB9" s="105"/>
      <c r="TRC9" s="105"/>
      <c r="TRD9" s="105"/>
      <c r="TRE9" s="105"/>
      <c r="TRF9" s="105"/>
      <c r="TRG9" s="105"/>
      <c r="TRH9" s="105"/>
      <c r="TRI9" s="105"/>
      <c r="TRJ9" s="105"/>
      <c r="TRK9" s="105"/>
      <c r="TRL9" s="105"/>
      <c r="TRM9" s="105"/>
      <c r="TRN9" s="105"/>
      <c r="TRO9" s="105"/>
      <c r="TRP9" s="105"/>
      <c r="TRQ9" s="105"/>
      <c r="TRR9" s="105"/>
      <c r="TRS9" s="105"/>
      <c r="TRT9" s="105"/>
      <c r="TRU9" s="105"/>
      <c r="TRV9" s="105"/>
      <c r="TRW9" s="105"/>
      <c r="TRX9" s="105"/>
      <c r="TRY9" s="105"/>
      <c r="TRZ9" s="105"/>
      <c r="TSA9" s="105"/>
      <c r="TSB9" s="105"/>
      <c r="TSC9" s="105"/>
      <c r="TSD9" s="105"/>
      <c r="TSE9" s="105"/>
      <c r="TSF9" s="105"/>
      <c r="TSG9" s="105"/>
      <c r="TSH9" s="105"/>
      <c r="TSI9" s="105"/>
      <c r="TSJ9" s="105"/>
      <c r="TSK9" s="105"/>
      <c r="TSL9" s="105"/>
      <c r="TSM9" s="105"/>
      <c r="TSN9" s="105"/>
      <c r="TSO9" s="105"/>
      <c r="TSP9" s="105"/>
      <c r="TSQ9" s="105"/>
      <c r="TSR9" s="105"/>
      <c r="TSS9" s="105"/>
      <c r="TST9" s="105"/>
      <c r="TSU9" s="105"/>
      <c r="TSV9" s="105"/>
      <c r="TSW9" s="105"/>
      <c r="TSX9" s="105"/>
      <c r="TSY9" s="105"/>
      <c r="TSZ9" s="105"/>
      <c r="TTA9" s="105"/>
      <c r="TTB9" s="105"/>
      <c r="TTC9" s="105"/>
      <c r="TTD9" s="105"/>
      <c r="TTE9" s="105"/>
      <c r="TTF9" s="105"/>
      <c r="TTG9" s="105"/>
      <c r="TTH9" s="105"/>
      <c r="TTI9" s="105"/>
      <c r="TTJ9" s="105"/>
      <c r="TTK9" s="105"/>
      <c r="TTL9" s="105"/>
      <c r="TTM9" s="105"/>
      <c r="TTN9" s="105"/>
      <c r="TTO9" s="105"/>
      <c r="TTP9" s="105"/>
      <c r="TTQ9" s="105"/>
      <c r="TTR9" s="105"/>
      <c r="TTS9" s="105"/>
      <c r="TTT9" s="105"/>
      <c r="TTU9" s="105"/>
      <c r="TTV9" s="105"/>
      <c r="TTW9" s="105"/>
      <c r="TTX9" s="105"/>
      <c r="TTY9" s="105"/>
      <c r="TTZ9" s="105"/>
      <c r="TUA9" s="105"/>
      <c r="TUB9" s="105"/>
      <c r="TUC9" s="105"/>
      <c r="TUD9" s="105"/>
      <c r="TUE9" s="105"/>
      <c r="TUF9" s="105"/>
      <c r="TUG9" s="105"/>
      <c r="TUH9" s="105"/>
      <c r="TUI9" s="105"/>
      <c r="TUJ9" s="105"/>
      <c r="TUK9" s="105"/>
      <c r="TUL9" s="105"/>
      <c r="TUM9" s="105"/>
      <c r="TUN9" s="105"/>
      <c r="TUO9" s="105"/>
      <c r="TUP9" s="105"/>
      <c r="TUQ9" s="105"/>
      <c r="TUR9" s="105"/>
      <c r="TUS9" s="105"/>
      <c r="TUT9" s="105"/>
      <c r="TUU9" s="105"/>
      <c r="TUV9" s="105"/>
      <c r="TUW9" s="105"/>
      <c r="TUX9" s="105"/>
      <c r="TUY9" s="105"/>
      <c r="TUZ9" s="105"/>
      <c r="TVA9" s="105"/>
      <c r="TVB9" s="105"/>
      <c r="TVC9" s="105"/>
      <c r="TVD9" s="105"/>
      <c r="TVE9" s="105"/>
      <c r="TVF9" s="105"/>
      <c r="TVG9" s="105"/>
      <c r="TVH9" s="105"/>
      <c r="TVI9" s="105"/>
      <c r="TVJ9" s="105"/>
      <c r="TVK9" s="105"/>
      <c r="TVL9" s="105"/>
      <c r="TVM9" s="105"/>
      <c r="TVN9" s="105"/>
      <c r="TVO9" s="105"/>
      <c r="TVP9" s="105"/>
      <c r="TVQ9" s="105"/>
      <c r="TVR9" s="105"/>
      <c r="TVS9" s="105"/>
      <c r="TVT9" s="105"/>
      <c r="TVU9" s="105"/>
      <c r="TVV9" s="105"/>
      <c r="TVW9" s="105"/>
      <c r="TVX9" s="105"/>
      <c r="TVY9" s="105"/>
      <c r="TVZ9" s="105"/>
      <c r="TWA9" s="105"/>
      <c r="TWB9" s="105"/>
      <c r="TWC9" s="105"/>
      <c r="TWD9" s="105"/>
      <c r="TWE9" s="105"/>
      <c r="TWF9" s="105"/>
      <c r="TWG9" s="105"/>
      <c r="TWH9" s="105"/>
      <c r="TWI9" s="105"/>
      <c r="TWJ9" s="105"/>
      <c r="TWK9" s="105"/>
      <c r="TWL9" s="105"/>
      <c r="TWM9" s="105"/>
      <c r="TWN9" s="105"/>
      <c r="TWO9" s="105"/>
      <c r="TWP9" s="105"/>
      <c r="TWQ9" s="105"/>
      <c r="TWR9" s="105"/>
      <c r="TWS9" s="105"/>
      <c r="TWT9" s="105"/>
      <c r="TWU9" s="105"/>
      <c r="TWV9" s="105"/>
      <c r="TWW9" s="105"/>
      <c r="TWX9" s="105"/>
      <c r="TWY9" s="105"/>
      <c r="TWZ9" s="105"/>
      <c r="TXA9" s="105"/>
      <c r="TXB9" s="105"/>
      <c r="TXC9" s="105"/>
      <c r="TXD9" s="105"/>
      <c r="TXE9" s="105"/>
      <c r="TXF9" s="105"/>
      <c r="TXG9" s="105"/>
      <c r="TXH9" s="105"/>
      <c r="TXI9" s="105"/>
      <c r="TXJ9" s="105"/>
      <c r="TXK9" s="105"/>
      <c r="TXL9" s="105"/>
      <c r="TXM9" s="105"/>
      <c r="TXN9" s="105"/>
      <c r="TXO9" s="105"/>
      <c r="TXP9" s="105"/>
      <c r="TXQ9" s="105"/>
      <c r="TXR9" s="105"/>
      <c r="TXS9" s="105"/>
      <c r="TXT9" s="105"/>
      <c r="TXU9" s="105"/>
      <c r="TXV9" s="105"/>
      <c r="TXW9" s="105"/>
      <c r="TXX9" s="105"/>
      <c r="TXY9" s="105"/>
      <c r="TXZ9" s="105"/>
      <c r="TYA9" s="105"/>
      <c r="TYB9" s="105"/>
      <c r="TYC9" s="105"/>
      <c r="TYD9" s="105"/>
      <c r="TYE9" s="105"/>
      <c r="TYF9" s="105"/>
      <c r="TYG9" s="105"/>
      <c r="TYH9" s="105"/>
      <c r="TYI9" s="105"/>
      <c r="TYJ9" s="105"/>
      <c r="TYK9" s="105"/>
      <c r="TYL9" s="105"/>
      <c r="TYM9" s="105"/>
      <c r="TYN9" s="105"/>
      <c r="TYO9" s="105"/>
      <c r="TYP9" s="105"/>
      <c r="TYQ9" s="105"/>
      <c r="TYR9" s="105"/>
      <c r="TYS9" s="105"/>
      <c r="TYT9" s="105"/>
      <c r="TYU9" s="105"/>
      <c r="TYV9" s="105"/>
      <c r="TYW9" s="105"/>
      <c r="TYX9" s="105"/>
      <c r="TYY9" s="105"/>
      <c r="TYZ9" s="105"/>
      <c r="TZA9" s="105"/>
      <c r="TZB9" s="105"/>
      <c r="TZC9" s="105"/>
      <c r="TZD9" s="105"/>
      <c r="TZE9" s="105"/>
      <c r="TZF9" s="105"/>
      <c r="TZG9" s="105"/>
      <c r="TZH9" s="105"/>
      <c r="TZI9" s="105"/>
      <c r="TZJ9" s="105"/>
      <c r="TZK9" s="105"/>
      <c r="TZL9" s="105"/>
      <c r="TZM9" s="105"/>
      <c r="TZN9" s="105"/>
      <c r="TZO9" s="105"/>
      <c r="TZP9" s="105"/>
      <c r="TZQ9" s="105"/>
      <c r="TZR9" s="105"/>
      <c r="TZS9" s="105"/>
      <c r="TZT9" s="105"/>
      <c r="TZU9" s="105"/>
      <c r="TZV9" s="105"/>
      <c r="TZW9" s="105"/>
      <c r="TZX9" s="105"/>
      <c r="TZY9" s="105"/>
      <c r="TZZ9" s="105"/>
      <c r="UAA9" s="105"/>
      <c r="UAB9" s="105"/>
      <c r="UAC9" s="105"/>
      <c r="UAD9" s="105"/>
      <c r="UAE9" s="105"/>
      <c r="UAF9" s="105"/>
      <c r="UAG9" s="105"/>
      <c r="UAH9" s="105"/>
      <c r="UAI9" s="105"/>
      <c r="UAJ9" s="105"/>
      <c r="UAK9" s="105"/>
      <c r="UAL9" s="105"/>
      <c r="UAM9" s="105"/>
      <c r="UAN9" s="105"/>
      <c r="UAO9" s="105"/>
      <c r="UAP9" s="105"/>
      <c r="UAQ9" s="105"/>
      <c r="UAR9" s="105"/>
      <c r="UAS9" s="105"/>
      <c r="UAT9" s="105"/>
      <c r="UAU9" s="105"/>
      <c r="UAV9" s="105"/>
      <c r="UAW9" s="105"/>
      <c r="UAX9" s="105"/>
      <c r="UAY9" s="105"/>
      <c r="UAZ9" s="105"/>
      <c r="UBA9" s="105"/>
      <c r="UBB9" s="105"/>
      <c r="UBC9" s="105"/>
      <c r="UBD9" s="105"/>
      <c r="UBE9" s="105"/>
      <c r="UBF9" s="105"/>
      <c r="UBG9" s="105"/>
      <c r="UBH9" s="105"/>
      <c r="UBI9" s="105"/>
      <c r="UBJ9" s="105"/>
      <c r="UBK9" s="105"/>
      <c r="UBL9" s="105"/>
      <c r="UBM9" s="105"/>
      <c r="UBN9" s="105"/>
      <c r="UBO9" s="105"/>
      <c r="UBP9" s="105"/>
      <c r="UBQ9" s="105"/>
      <c r="UBR9" s="105"/>
      <c r="UBS9" s="105"/>
      <c r="UBT9" s="105"/>
      <c r="UBU9" s="105"/>
      <c r="UBV9" s="105"/>
      <c r="UBW9" s="105"/>
      <c r="UBX9" s="105"/>
      <c r="UBY9" s="105"/>
      <c r="UBZ9" s="105"/>
      <c r="UCA9" s="105"/>
      <c r="UCB9" s="105"/>
      <c r="UCC9" s="105"/>
      <c r="UCD9" s="105"/>
      <c r="UCE9" s="105"/>
      <c r="UCF9" s="105"/>
      <c r="UCG9" s="105"/>
      <c r="UCH9" s="105"/>
      <c r="UCI9" s="105"/>
      <c r="UCJ9" s="105"/>
      <c r="UCK9" s="105"/>
      <c r="UCL9" s="105"/>
      <c r="UCM9" s="105"/>
      <c r="UCN9" s="105"/>
      <c r="UCO9" s="105"/>
      <c r="UCP9" s="105"/>
      <c r="UCQ9" s="105"/>
      <c r="UCR9" s="105"/>
      <c r="UCS9" s="105"/>
      <c r="UCT9" s="105"/>
      <c r="UCU9" s="105"/>
      <c r="UCV9" s="105"/>
      <c r="UCW9" s="105"/>
      <c r="UCX9" s="105"/>
      <c r="UCY9" s="105"/>
      <c r="UCZ9" s="105"/>
      <c r="UDA9" s="105"/>
      <c r="UDB9" s="105"/>
      <c r="UDC9" s="105"/>
      <c r="UDD9" s="105"/>
      <c r="UDE9" s="105"/>
      <c r="UDF9" s="105"/>
      <c r="UDG9" s="105"/>
      <c r="UDH9" s="105"/>
      <c r="UDI9" s="105"/>
      <c r="UDJ9" s="105"/>
      <c r="UDK9" s="105"/>
      <c r="UDL9" s="105"/>
      <c r="UDM9" s="105"/>
      <c r="UDN9" s="105"/>
      <c r="UDO9" s="105"/>
      <c r="UDP9" s="105"/>
      <c r="UDQ9" s="105"/>
      <c r="UDR9" s="105"/>
      <c r="UDS9" s="105"/>
      <c r="UDT9" s="105"/>
      <c r="UDU9" s="105"/>
      <c r="UDV9" s="105"/>
      <c r="UDW9" s="105"/>
      <c r="UDX9" s="105"/>
      <c r="UDY9" s="105"/>
      <c r="UDZ9" s="105"/>
      <c r="UEA9" s="105"/>
      <c r="UEB9" s="105"/>
      <c r="UEC9" s="105"/>
      <c r="UED9" s="105"/>
      <c r="UEE9" s="105"/>
      <c r="UEF9" s="105"/>
      <c r="UEG9" s="105"/>
      <c r="UEH9" s="105"/>
      <c r="UEI9" s="105"/>
      <c r="UEJ9" s="105"/>
      <c r="UEK9" s="105"/>
      <c r="UEL9" s="105"/>
      <c r="UEM9" s="105"/>
      <c r="UEN9" s="105"/>
      <c r="UEO9" s="105"/>
      <c r="UEP9" s="105"/>
      <c r="UEQ9" s="105"/>
      <c r="UER9" s="105"/>
      <c r="UES9" s="105"/>
      <c r="UET9" s="105"/>
      <c r="UEU9" s="105"/>
      <c r="UEV9" s="105"/>
      <c r="UEW9" s="105"/>
      <c r="UEX9" s="105"/>
      <c r="UEY9" s="105"/>
      <c r="UEZ9" s="105"/>
      <c r="UFA9" s="105"/>
      <c r="UFB9" s="105"/>
      <c r="UFC9" s="105"/>
      <c r="UFD9" s="105"/>
      <c r="UFE9" s="105"/>
      <c r="UFF9" s="105"/>
      <c r="UFG9" s="105"/>
      <c r="UFH9" s="105"/>
      <c r="UFI9" s="105"/>
      <c r="UFJ9" s="105"/>
      <c r="UFK9" s="105"/>
      <c r="UFL9" s="105"/>
      <c r="UFM9" s="105"/>
      <c r="UFN9" s="105"/>
      <c r="UFO9" s="105"/>
      <c r="UFP9" s="105"/>
      <c r="UFQ9" s="105"/>
      <c r="UFR9" s="105"/>
      <c r="UFS9" s="105"/>
      <c r="UFT9" s="105"/>
      <c r="UFU9" s="105"/>
      <c r="UFV9" s="105"/>
      <c r="UFW9" s="105"/>
      <c r="UFX9" s="105"/>
      <c r="UFY9" s="105"/>
      <c r="UFZ9" s="105"/>
      <c r="UGA9" s="105"/>
      <c r="UGB9" s="105"/>
      <c r="UGC9" s="105"/>
      <c r="UGD9" s="105"/>
      <c r="UGE9" s="105"/>
      <c r="UGF9" s="105"/>
      <c r="UGG9" s="105"/>
      <c r="UGH9" s="105"/>
      <c r="UGI9" s="105"/>
      <c r="UGJ9" s="105"/>
      <c r="UGK9" s="105"/>
      <c r="UGL9" s="105"/>
      <c r="UGM9" s="105"/>
      <c r="UGN9" s="105"/>
      <c r="UGO9" s="105"/>
      <c r="UGP9" s="105"/>
      <c r="UGQ9" s="105"/>
      <c r="UGR9" s="105"/>
      <c r="UGS9" s="105"/>
      <c r="UGT9" s="105"/>
      <c r="UGU9" s="105"/>
      <c r="UGV9" s="105"/>
      <c r="UGW9" s="105"/>
      <c r="UGX9" s="105"/>
      <c r="UGY9" s="105"/>
      <c r="UGZ9" s="105"/>
      <c r="UHA9" s="105"/>
      <c r="UHB9" s="105"/>
      <c r="UHC9" s="105"/>
      <c r="UHD9" s="105"/>
      <c r="UHE9" s="105"/>
      <c r="UHF9" s="105"/>
      <c r="UHG9" s="105"/>
      <c r="UHH9" s="105"/>
      <c r="UHI9" s="105"/>
      <c r="UHJ9" s="105"/>
      <c r="UHK9" s="105"/>
      <c r="UHL9" s="105"/>
      <c r="UHM9" s="105"/>
      <c r="UHN9" s="105"/>
      <c r="UHO9" s="105"/>
      <c r="UHP9" s="105"/>
      <c r="UHQ9" s="105"/>
      <c r="UHR9" s="105"/>
      <c r="UHS9" s="105"/>
      <c r="UHT9" s="105"/>
      <c r="UHU9" s="105"/>
      <c r="UHV9" s="105"/>
      <c r="UHW9" s="105"/>
      <c r="UHX9" s="105"/>
      <c r="UHY9" s="105"/>
      <c r="UHZ9" s="105"/>
      <c r="UIA9" s="105"/>
      <c r="UIB9" s="105"/>
      <c r="UIC9" s="105"/>
      <c r="UID9" s="105"/>
      <c r="UIE9" s="105"/>
      <c r="UIF9" s="105"/>
      <c r="UIG9" s="105"/>
      <c r="UIH9" s="105"/>
      <c r="UII9" s="105"/>
      <c r="UIJ9" s="105"/>
      <c r="UIK9" s="105"/>
      <c r="UIL9" s="105"/>
      <c r="UIM9" s="105"/>
      <c r="UIN9" s="105"/>
      <c r="UIO9" s="105"/>
      <c r="UIP9" s="105"/>
      <c r="UIQ9" s="105"/>
      <c r="UIR9" s="105"/>
      <c r="UIS9" s="105"/>
      <c r="UIT9" s="105"/>
      <c r="UIU9" s="105"/>
      <c r="UIV9" s="105"/>
      <c r="UIW9" s="105"/>
      <c r="UIX9" s="105"/>
      <c r="UIY9" s="105"/>
      <c r="UIZ9" s="105"/>
      <c r="UJA9" s="105"/>
      <c r="UJB9" s="105"/>
      <c r="UJC9" s="105"/>
      <c r="UJD9" s="105"/>
      <c r="UJE9" s="105"/>
      <c r="UJF9" s="105"/>
      <c r="UJG9" s="105"/>
      <c r="UJH9" s="105"/>
      <c r="UJI9" s="105"/>
      <c r="UJJ9" s="105"/>
      <c r="UJK9" s="105"/>
      <c r="UJL9" s="105"/>
      <c r="UJM9" s="105"/>
      <c r="UJN9" s="105"/>
      <c r="UJO9" s="105"/>
      <c r="UJP9" s="105"/>
      <c r="UJQ9" s="105"/>
      <c r="UJR9" s="105"/>
      <c r="UJS9" s="105"/>
      <c r="UJT9" s="105"/>
      <c r="UJU9" s="105"/>
      <c r="UJV9" s="105"/>
      <c r="UJW9" s="105"/>
      <c r="UJX9" s="105"/>
      <c r="UJY9" s="105"/>
      <c r="UJZ9" s="105"/>
      <c r="UKA9" s="105"/>
      <c r="UKB9" s="105"/>
      <c r="UKC9" s="105"/>
      <c r="UKD9" s="105"/>
      <c r="UKE9" s="105"/>
      <c r="UKF9" s="105"/>
      <c r="UKG9" s="105"/>
      <c r="UKH9" s="105"/>
      <c r="UKI9" s="105"/>
      <c r="UKJ9" s="105"/>
      <c r="UKK9" s="105"/>
      <c r="UKL9" s="105"/>
      <c r="UKM9" s="105"/>
      <c r="UKN9" s="105"/>
      <c r="UKO9" s="105"/>
      <c r="UKP9" s="105"/>
      <c r="UKQ9" s="105"/>
      <c r="UKR9" s="105"/>
      <c r="UKS9" s="105"/>
      <c r="UKT9" s="105"/>
      <c r="UKU9" s="105"/>
      <c r="UKV9" s="105"/>
      <c r="UKW9" s="105"/>
      <c r="UKX9" s="105"/>
      <c r="UKY9" s="105"/>
      <c r="UKZ9" s="105"/>
      <c r="ULA9" s="105"/>
      <c r="ULB9" s="105"/>
      <c r="ULC9" s="105"/>
      <c r="ULD9" s="105"/>
      <c r="ULE9" s="105"/>
      <c r="ULF9" s="105"/>
      <c r="ULG9" s="105"/>
      <c r="ULH9" s="105"/>
      <c r="ULI9" s="105"/>
      <c r="ULJ9" s="105"/>
      <c r="ULK9" s="105"/>
      <c r="ULL9" s="105"/>
      <c r="ULM9" s="105"/>
      <c r="ULN9" s="105"/>
      <c r="ULO9" s="105"/>
      <c r="ULP9" s="105"/>
      <c r="ULQ9" s="105"/>
      <c r="ULR9" s="105"/>
      <c r="ULS9" s="105"/>
      <c r="ULT9" s="105"/>
      <c r="ULU9" s="105"/>
      <c r="ULV9" s="105"/>
      <c r="ULW9" s="105"/>
      <c r="ULX9" s="105"/>
      <c r="ULY9" s="105"/>
      <c r="ULZ9" s="105"/>
      <c r="UMA9" s="105"/>
      <c r="UMB9" s="105"/>
      <c r="UMC9" s="105"/>
      <c r="UMD9" s="105"/>
      <c r="UME9" s="105"/>
      <c r="UMF9" s="105"/>
      <c r="UMG9" s="105"/>
      <c r="UMH9" s="105"/>
      <c r="UMI9" s="105"/>
      <c r="UMJ9" s="105"/>
      <c r="UMK9" s="105"/>
      <c r="UML9" s="105"/>
      <c r="UMM9" s="105"/>
      <c r="UMN9" s="105"/>
      <c r="UMO9" s="105"/>
      <c r="UMP9" s="105"/>
      <c r="UMQ9" s="105"/>
      <c r="UMR9" s="105"/>
      <c r="UMS9" s="105"/>
      <c r="UMT9" s="105"/>
      <c r="UMU9" s="105"/>
      <c r="UMV9" s="105"/>
      <c r="UMW9" s="105"/>
      <c r="UMX9" s="105"/>
      <c r="UMY9" s="105"/>
      <c r="UMZ9" s="105"/>
      <c r="UNA9" s="105"/>
      <c r="UNB9" s="105"/>
      <c r="UNC9" s="105"/>
      <c r="UND9" s="105"/>
      <c r="UNE9" s="105"/>
      <c r="UNF9" s="105"/>
      <c r="UNG9" s="105"/>
      <c r="UNH9" s="105"/>
      <c r="UNI9" s="105"/>
      <c r="UNJ9" s="105"/>
      <c r="UNK9" s="105"/>
      <c r="UNL9" s="105"/>
      <c r="UNM9" s="105"/>
      <c r="UNN9" s="105"/>
      <c r="UNO9" s="105"/>
      <c r="UNP9" s="105"/>
      <c r="UNQ9" s="105"/>
      <c r="UNR9" s="105"/>
      <c r="UNS9" s="105"/>
      <c r="UNT9" s="105"/>
      <c r="UNU9" s="105"/>
      <c r="UNV9" s="105"/>
      <c r="UNW9" s="105"/>
      <c r="UNX9" s="105"/>
      <c r="UNY9" s="105"/>
      <c r="UNZ9" s="105"/>
      <c r="UOA9" s="105"/>
      <c r="UOB9" s="105"/>
      <c r="UOC9" s="105"/>
      <c r="UOD9" s="105"/>
      <c r="UOE9" s="105"/>
      <c r="UOF9" s="105"/>
      <c r="UOG9" s="105"/>
      <c r="UOH9" s="105"/>
      <c r="UOI9" s="105"/>
      <c r="UOJ9" s="105"/>
      <c r="UOK9" s="105"/>
      <c r="UOL9" s="105"/>
      <c r="UOM9" s="105"/>
      <c r="UON9" s="105"/>
      <c r="UOO9" s="105"/>
      <c r="UOP9" s="105"/>
      <c r="UOQ9" s="105"/>
      <c r="UOR9" s="105"/>
      <c r="UOS9" s="105"/>
      <c r="UOT9" s="105"/>
      <c r="UOU9" s="105"/>
      <c r="UOV9" s="105"/>
      <c r="UOW9" s="105"/>
      <c r="UOX9" s="105"/>
      <c r="UOY9" s="105"/>
      <c r="UOZ9" s="105"/>
      <c r="UPA9" s="105"/>
      <c r="UPB9" s="105"/>
      <c r="UPC9" s="105"/>
      <c r="UPD9" s="105"/>
      <c r="UPE9" s="105"/>
      <c r="UPF9" s="105"/>
      <c r="UPG9" s="105"/>
      <c r="UPH9" s="105"/>
      <c r="UPI9" s="105"/>
      <c r="UPJ9" s="105"/>
      <c r="UPK9" s="105"/>
      <c r="UPL9" s="105"/>
      <c r="UPM9" s="105"/>
      <c r="UPN9" s="105"/>
      <c r="UPO9" s="105"/>
      <c r="UPP9" s="105"/>
      <c r="UPQ9" s="105"/>
      <c r="UPR9" s="105"/>
      <c r="UPS9" s="105"/>
      <c r="UPT9" s="105"/>
      <c r="UPU9" s="105"/>
      <c r="UPV9" s="105"/>
      <c r="UPW9" s="105"/>
      <c r="UPX9" s="105"/>
      <c r="UPY9" s="105"/>
      <c r="UPZ9" s="105"/>
      <c r="UQA9" s="105"/>
      <c r="UQB9" s="105"/>
      <c r="UQC9" s="105"/>
      <c r="UQD9" s="105"/>
      <c r="UQE9" s="105"/>
      <c r="UQF9" s="105"/>
      <c r="UQG9" s="105"/>
      <c r="UQH9" s="105"/>
      <c r="UQI9" s="105"/>
      <c r="UQJ9" s="105"/>
      <c r="UQK9" s="105"/>
      <c r="UQL9" s="105"/>
      <c r="UQM9" s="105"/>
      <c r="UQN9" s="105"/>
      <c r="UQO9" s="105"/>
      <c r="UQP9" s="105"/>
      <c r="UQQ9" s="105"/>
      <c r="UQR9" s="105"/>
      <c r="UQS9" s="105"/>
      <c r="UQT9" s="105"/>
      <c r="UQU9" s="105"/>
      <c r="UQV9" s="105"/>
      <c r="UQW9" s="105"/>
      <c r="UQX9" s="105"/>
      <c r="UQY9" s="105"/>
      <c r="UQZ9" s="105"/>
      <c r="URA9" s="105"/>
      <c r="URB9" s="105"/>
      <c r="URC9" s="105"/>
      <c r="URD9" s="105"/>
      <c r="URE9" s="105"/>
      <c r="URF9" s="105"/>
      <c r="URG9" s="105"/>
      <c r="URH9" s="105"/>
      <c r="URI9" s="105"/>
      <c r="URJ9" s="105"/>
      <c r="URK9" s="105"/>
      <c r="URL9" s="105"/>
      <c r="URM9" s="105"/>
      <c r="URN9" s="105"/>
      <c r="URO9" s="105"/>
      <c r="URP9" s="105"/>
      <c r="URQ9" s="105"/>
      <c r="URR9" s="105"/>
      <c r="URS9" s="105"/>
      <c r="URT9" s="105"/>
      <c r="URU9" s="105"/>
      <c r="URV9" s="105"/>
      <c r="URW9" s="105"/>
      <c r="URX9" s="105"/>
      <c r="URY9" s="105"/>
      <c r="URZ9" s="105"/>
      <c r="USA9" s="105"/>
      <c r="USB9" s="105"/>
      <c r="USC9" s="105"/>
      <c r="USD9" s="105"/>
      <c r="USE9" s="105"/>
      <c r="USF9" s="105"/>
      <c r="USG9" s="105"/>
      <c r="USH9" s="105"/>
      <c r="USI9" s="105"/>
      <c r="USJ9" s="105"/>
      <c r="USK9" s="105"/>
      <c r="USL9" s="105"/>
      <c r="USM9" s="105"/>
      <c r="USN9" s="105"/>
      <c r="USO9" s="105"/>
      <c r="USP9" s="105"/>
      <c r="USQ9" s="105"/>
      <c r="USR9" s="105"/>
      <c r="USS9" s="105"/>
      <c r="UST9" s="105"/>
      <c r="USU9" s="105"/>
      <c r="USV9" s="105"/>
      <c r="USW9" s="105"/>
      <c r="USX9" s="105"/>
      <c r="USY9" s="105"/>
      <c r="USZ9" s="105"/>
      <c r="UTA9" s="105"/>
      <c r="UTB9" s="105"/>
      <c r="UTC9" s="105"/>
      <c r="UTD9" s="105"/>
      <c r="UTE9" s="105"/>
      <c r="UTF9" s="105"/>
      <c r="UTG9" s="105"/>
      <c r="UTH9" s="105"/>
      <c r="UTI9" s="105"/>
      <c r="UTJ9" s="105"/>
      <c r="UTK9" s="105"/>
      <c r="UTL9" s="105"/>
      <c r="UTM9" s="105"/>
      <c r="UTN9" s="105"/>
      <c r="UTO9" s="105"/>
      <c r="UTP9" s="105"/>
      <c r="UTQ9" s="105"/>
      <c r="UTR9" s="105"/>
      <c r="UTS9" s="105"/>
      <c r="UTT9" s="105"/>
      <c r="UTU9" s="105"/>
      <c r="UTV9" s="105"/>
      <c r="UTW9" s="105"/>
      <c r="UTX9" s="105"/>
      <c r="UTY9" s="105"/>
      <c r="UTZ9" s="105"/>
      <c r="UUA9" s="105"/>
      <c r="UUB9" s="105"/>
      <c r="UUC9" s="105"/>
      <c r="UUD9" s="105"/>
      <c r="UUE9" s="105"/>
      <c r="UUF9" s="105"/>
      <c r="UUG9" s="105"/>
      <c r="UUH9" s="105"/>
      <c r="UUI9" s="105"/>
      <c r="UUJ9" s="105"/>
      <c r="UUK9" s="105"/>
      <c r="UUL9" s="105"/>
      <c r="UUM9" s="105"/>
      <c r="UUN9" s="105"/>
      <c r="UUO9" s="105"/>
      <c r="UUP9" s="105"/>
      <c r="UUQ9" s="105"/>
      <c r="UUR9" s="105"/>
      <c r="UUS9" s="105"/>
      <c r="UUT9" s="105"/>
      <c r="UUU9" s="105"/>
      <c r="UUV9" s="105"/>
      <c r="UUW9" s="105"/>
      <c r="UUX9" s="105"/>
      <c r="UUY9" s="105"/>
      <c r="UUZ9" s="105"/>
      <c r="UVA9" s="105"/>
      <c r="UVB9" s="105"/>
      <c r="UVC9" s="105"/>
      <c r="UVD9" s="105"/>
      <c r="UVE9" s="105"/>
      <c r="UVF9" s="105"/>
      <c r="UVG9" s="105"/>
      <c r="UVH9" s="105"/>
      <c r="UVI9" s="105"/>
      <c r="UVJ9" s="105"/>
      <c r="UVK9" s="105"/>
      <c r="UVL9" s="105"/>
      <c r="UVM9" s="105"/>
      <c r="UVN9" s="105"/>
      <c r="UVO9" s="105"/>
      <c r="UVP9" s="105"/>
      <c r="UVQ9" s="105"/>
      <c r="UVR9" s="105"/>
      <c r="UVS9" s="105"/>
      <c r="UVT9" s="105"/>
      <c r="UVU9" s="105"/>
      <c r="UVV9" s="105"/>
      <c r="UVW9" s="105"/>
      <c r="UVX9" s="105"/>
      <c r="UVY9" s="105"/>
      <c r="UVZ9" s="105"/>
      <c r="UWA9" s="105"/>
      <c r="UWB9" s="105"/>
      <c r="UWC9" s="105"/>
      <c r="UWD9" s="105"/>
      <c r="UWE9" s="105"/>
      <c r="UWF9" s="105"/>
      <c r="UWG9" s="105"/>
      <c r="UWH9" s="105"/>
      <c r="UWI9" s="105"/>
      <c r="UWJ9" s="105"/>
      <c r="UWK9" s="105"/>
      <c r="UWL9" s="105"/>
      <c r="UWM9" s="105"/>
      <c r="UWN9" s="105"/>
      <c r="UWO9" s="105"/>
      <c r="UWP9" s="105"/>
      <c r="UWQ9" s="105"/>
      <c r="UWR9" s="105"/>
      <c r="UWS9" s="105"/>
      <c r="UWT9" s="105"/>
      <c r="UWU9" s="105"/>
      <c r="UWV9" s="105"/>
      <c r="UWW9" s="105"/>
      <c r="UWX9" s="105"/>
      <c r="UWY9" s="105"/>
      <c r="UWZ9" s="105"/>
      <c r="UXA9" s="105"/>
      <c r="UXB9" s="105"/>
      <c r="UXC9" s="105"/>
      <c r="UXD9" s="105"/>
      <c r="UXE9" s="105"/>
      <c r="UXF9" s="105"/>
      <c r="UXG9" s="105"/>
      <c r="UXH9" s="105"/>
      <c r="UXI9" s="105"/>
      <c r="UXJ9" s="105"/>
      <c r="UXK9" s="105"/>
      <c r="UXL9" s="105"/>
      <c r="UXM9" s="105"/>
      <c r="UXN9" s="105"/>
      <c r="UXO9" s="105"/>
      <c r="UXP9" s="105"/>
      <c r="UXQ9" s="105"/>
      <c r="UXR9" s="105"/>
      <c r="UXS9" s="105"/>
      <c r="UXT9" s="105"/>
      <c r="UXU9" s="105"/>
      <c r="UXV9" s="105"/>
      <c r="UXW9" s="105"/>
      <c r="UXX9" s="105"/>
      <c r="UXY9" s="105"/>
      <c r="UXZ9" s="105"/>
      <c r="UYA9" s="105"/>
      <c r="UYB9" s="105"/>
      <c r="UYC9" s="105"/>
      <c r="UYD9" s="105"/>
      <c r="UYE9" s="105"/>
      <c r="UYF9" s="105"/>
      <c r="UYG9" s="105"/>
      <c r="UYH9" s="105"/>
      <c r="UYI9" s="105"/>
      <c r="UYJ9" s="105"/>
      <c r="UYK9" s="105"/>
      <c r="UYL9" s="105"/>
      <c r="UYM9" s="105"/>
      <c r="UYN9" s="105"/>
      <c r="UYO9" s="105"/>
      <c r="UYP9" s="105"/>
      <c r="UYQ9" s="105"/>
      <c r="UYR9" s="105"/>
      <c r="UYS9" s="105"/>
      <c r="UYT9" s="105"/>
      <c r="UYU9" s="105"/>
      <c r="UYV9" s="105"/>
      <c r="UYW9" s="105"/>
      <c r="UYX9" s="105"/>
      <c r="UYY9" s="105"/>
      <c r="UYZ9" s="105"/>
      <c r="UZA9" s="105"/>
      <c r="UZB9" s="105"/>
      <c r="UZC9" s="105"/>
      <c r="UZD9" s="105"/>
      <c r="UZE9" s="105"/>
      <c r="UZF9" s="105"/>
      <c r="UZG9" s="105"/>
      <c r="UZH9" s="105"/>
      <c r="UZI9" s="105"/>
      <c r="UZJ9" s="105"/>
      <c r="UZK9" s="105"/>
      <c r="UZL9" s="105"/>
      <c r="UZM9" s="105"/>
      <c r="UZN9" s="105"/>
      <c r="UZO9" s="105"/>
      <c r="UZP9" s="105"/>
      <c r="UZQ9" s="105"/>
      <c r="UZR9" s="105"/>
      <c r="UZS9" s="105"/>
      <c r="UZT9" s="105"/>
      <c r="UZU9" s="105"/>
      <c r="UZV9" s="105"/>
      <c r="UZW9" s="105"/>
      <c r="UZX9" s="105"/>
      <c r="UZY9" s="105"/>
      <c r="UZZ9" s="105"/>
      <c r="VAA9" s="105"/>
      <c r="VAB9" s="105"/>
      <c r="VAC9" s="105"/>
      <c r="VAD9" s="105"/>
      <c r="VAE9" s="105"/>
      <c r="VAF9" s="105"/>
      <c r="VAG9" s="105"/>
      <c r="VAH9" s="105"/>
      <c r="VAI9" s="105"/>
      <c r="VAJ9" s="105"/>
      <c r="VAK9" s="105"/>
      <c r="VAL9" s="105"/>
      <c r="VAM9" s="105"/>
      <c r="VAN9" s="105"/>
      <c r="VAO9" s="105"/>
      <c r="VAP9" s="105"/>
      <c r="VAQ9" s="105"/>
      <c r="VAR9" s="105"/>
      <c r="VAS9" s="105"/>
      <c r="VAT9" s="105"/>
      <c r="VAU9" s="105"/>
      <c r="VAV9" s="105"/>
      <c r="VAW9" s="105"/>
      <c r="VAX9" s="105"/>
      <c r="VAY9" s="105"/>
      <c r="VAZ9" s="105"/>
      <c r="VBA9" s="105"/>
      <c r="VBB9" s="105"/>
      <c r="VBC9" s="105"/>
      <c r="VBD9" s="105"/>
      <c r="VBE9" s="105"/>
      <c r="VBF9" s="105"/>
      <c r="VBG9" s="105"/>
      <c r="VBH9" s="105"/>
      <c r="VBI9" s="105"/>
      <c r="VBJ9" s="105"/>
      <c r="VBK9" s="105"/>
      <c r="VBL9" s="105"/>
      <c r="VBM9" s="105"/>
      <c r="VBN9" s="105"/>
      <c r="VBO9" s="105"/>
      <c r="VBP9" s="105"/>
      <c r="VBQ9" s="105"/>
      <c r="VBR9" s="105"/>
      <c r="VBS9" s="105"/>
      <c r="VBT9" s="105"/>
      <c r="VBU9" s="105"/>
      <c r="VBV9" s="105"/>
      <c r="VBW9" s="105"/>
      <c r="VBX9" s="105"/>
      <c r="VBY9" s="105"/>
      <c r="VBZ9" s="105"/>
      <c r="VCA9" s="105"/>
      <c r="VCB9" s="105"/>
      <c r="VCC9" s="105"/>
      <c r="VCD9" s="105"/>
      <c r="VCE9" s="105"/>
      <c r="VCF9" s="105"/>
      <c r="VCG9" s="105"/>
      <c r="VCH9" s="105"/>
      <c r="VCI9" s="105"/>
      <c r="VCJ9" s="105"/>
      <c r="VCK9" s="105"/>
      <c r="VCL9" s="105"/>
      <c r="VCM9" s="105"/>
      <c r="VCN9" s="105"/>
      <c r="VCO9" s="105"/>
      <c r="VCP9" s="105"/>
      <c r="VCQ9" s="105"/>
      <c r="VCR9" s="105"/>
      <c r="VCS9" s="105"/>
      <c r="VCT9" s="105"/>
      <c r="VCU9" s="105"/>
      <c r="VCV9" s="105"/>
      <c r="VCW9" s="105"/>
      <c r="VCX9" s="105"/>
      <c r="VCY9" s="105"/>
      <c r="VCZ9" s="105"/>
      <c r="VDA9" s="105"/>
      <c r="VDB9" s="105"/>
      <c r="VDC9" s="105"/>
      <c r="VDD9" s="105"/>
      <c r="VDE9" s="105"/>
      <c r="VDF9" s="105"/>
      <c r="VDG9" s="105"/>
      <c r="VDH9" s="105"/>
      <c r="VDI9" s="105"/>
      <c r="VDJ9" s="105"/>
      <c r="VDK9" s="105"/>
      <c r="VDL9" s="105"/>
      <c r="VDM9" s="105"/>
      <c r="VDN9" s="105"/>
      <c r="VDO9" s="105"/>
      <c r="VDP9" s="105"/>
      <c r="VDQ9" s="105"/>
      <c r="VDR9" s="105"/>
      <c r="VDS9" s="105"/>
      <c r="VDT9" s="105"/>
      <c r="VDU9" s="105"/>
      <c r="VDV9" s="105"/>
      <c r="VDW9" s="105"/>
      <c r="VDX9" s="105"/>
      <c r="VDY9" s="105"/>
      <c r="VDZ9" s="105"/>
      <c r="VEA9" s="105"/>
      <c r="VEB9" s="105"/>
      <c r="VEC9" s="105"/>
      <c r="VED9" s="105"/>
      <c r="VEE9" s="105"/>
      <c r="VEF9" s="105"/>
      <c r="VEG9" s="105"/>
      <c r="VEH9" s="105"/>
      <c r="VEI9" s="105"/>
      <c r="VEJ9" s="105"/>
      <c r="VEK9" s="105"/>
      <c r="VEL9" s="105"/>
      <c r="VEM9" s="105"/>
      <c r="VEN9" s="105"/>
      <c r="VEO9" s="105"/>
      <c r="VEP9" s="105"/>
      <c r="VEQ9" s="105"/>
      <c r="VER9" s="105"/>
      <c r="VES9" s="105"/>
      <c r="VET9" s="105"/>
      <c r="VEU9" s="105"/>
      <c r="VEV9" s="105"/>
      <c r="VEW9" s="105"/>
      <c r="VEX9" s="105"/>
      <c r="VEY9" s="105"/>
      <c r="VEZ9" s="105"/>
      <c r="VFA9" s="105"/>
      <c r="VFB9" s="105"/>
      <c r="VFC9" s="105"/>
      <c r="VFD9" s="105"/>
      <c r="VFE9" s="105"/>
      <c r="VFF9" s="105"/>
      <c r="VFG9" s="105"/>
      <c r="VFH9" s="105"/>
      <c r="VFI9" s="105"/>
      <c r="VFJ9" s="105"/>
      <c r="VFK9" s="105"/>
      <c r="VFL9" s="105"/>
      <c r="VFM9" s="105"/>
      <c r="VFN9" s="105"/>
      <c r="VFO9" s="105"/>
      <c r="VFP9" s="105"/>
      <c r="VFQ9" s="105"/>
      <c r="VFR9" s="105"/>
      <c r="VFS9" s="105"/>
      <c r="VFT9" s="105"/>
      <c r="VFU9" s="105"/>
      <c r="VFV9" s="105"/>
      <c r="VFW9" s="105"/>
      <c r="VFX9" s="105"/>
      <c r="VFY9" s="105"/>
      <c r="VFZ9" s="105"/>
      <c r="VGA9" s="105"/>
      <c r="VGB9" s="105"/>
      <c r="VGC9" s="105"/>
      <c r="VGD9" s="105"/>
      <c r="VGE9" s="105"/>
      <c r="VGF9" s="105"/>
      <c r="VGG9" s="105"/>
      <c r="VGH9" s="105"/>
      <c r="VGI9" s="105"/>
      <c r="VGJ9" s="105"/>
      <c r="VGK9" s="105"/>
      <c r="VGL9" s="105"/>
      <c r="VGM9" s="105"/>
      <c r="VGN9" s="105"/>
      <c r="VGO9" s="105"/>
      <c r="VGP9" s="105"/>
      <c r="VGQ9" s="105"/>
      <c r="VGR9" s="105"/>
      <c r="VGS9" s="105"/>
      <c r="VGT9" s="105"/>
      <c r="VGU9" s="105"/>
      <c r="VGV9" s="105"/>
      <c r="VGW9" s="105"/>
      <c r="VGX9" s="105"/>
      <c r="VGY9" s="105"/>
      <c r="VGZ9" s="105"/>
      <c r="VHA9" s="105"/>
      <c r="VHB9" s="105"/>
      <c r="VHC9" s="105"/>
      <c r="VHD9" s="105"/>
      <c r="VHE9" s="105"/>
      <c r="VHF9" s="105"/>
      <c r="VHG9" s="105"/>
      <c r="VHH9" s="105"/>
      <c r="VHI9" s="105"/>
      <c r="VHJ9" s="105"/>
      <c r="VHK9" s="105"/>
      <c r="VHL9" s="105"/>
      <c r="VHM9" s="105"/>
      <c r="VHN9" s="105"/>
      <c r="VHO9" s="105"/>
      <c r="VHP9" s="105"/>
      <c r="VHQ9" s="105"/>
      <c r="VHR9" s="105"/>
      <c r="VHS9" s="105"/>
      <c r="VHT9" s="105"/>
      <c r="VHU9" s="105"/>
      <c r="VHV9" s="105"/>
      <c r="VHW9" s="105"/>
      <c r="VHX9" s="105"/>
      <c r="VHY9" s="105"/>
      <c r="VHZ9" s="105"/>
      <c r="VIA9" s="105"/>
      <c r="VIB9" s="105"/>
      <c r="VIC9" s="105"/>
      <c r="VID9" s="105"/>
      <c r="VIE9" s="105"/>
      <c r="VIF9" s="105"/>
      <c r="VIG9" s="105"/>
      <c r="VIH9" s="105"/>
      <c r="VII9" s="105"/>
      <c r="VIJ9" s="105"/>
      <c r="VIK9" s="105"/>
      <c r="VIL9" s="105"/>
      <c r="VIM9" s="105"/>
      <c r="VIN9" s="105"/>
      <c r="VIO9" s="105"/>
      <c r="VIP9" s="105"/>
      <c r="VIQ9" s="105"/>
      <c r="VIR9" s="105"/>
      <c r="VIS9" s="105"/>
      <c r="VIT9" s="105"/>
      <c r="VIU9" s="105"/>
      <c r="VIV9" s="105"/>
      <c r="VIW9" s="105"/>
      <c r="VIX9" s="105"/>
      <c r="VIY9" s="105"/>
      <c r="VIZ9" s="105"/>
      <c r="VJA9" s="105"/>
      <c r="VJB9" s="105"/>
      <c r="VJC9" s="105"/>
      <c r="VJD9" s="105"/>
      <c r="VJE9" s="105"/>
      <c r="VJF9" s="105"/>
      <c r="VJG9" s="105"/>
      <c r="VJH9" s="105"/>
      <c r="VJI9" s="105"/>
      <c r="VJJ9" s="105"/>
      <c r="VJK9" s="105"/>
      <c r="VJL9" s="105"/>
      <c r="VJM9" s="105"/>
      <c r="VJN9" s="105"/>
      <c r="VJO9" s="105"/>
      <c r="VJP9" s="105"/>
      <c r="VJQ9" s="105"/>
      <c r="VJR9" s="105"/>
      <c r="VJS9" s="105"/>
      <c r="VJT9" s="105"/>
      <c r="VJU9" s="105"/>
      <c r="VJV9" s="105"/>
      <c r="VJW9" s="105"/>
      <c r="VJX9" s="105"/>
      <c r="VJY9" s="105"/>
      <c r="VJZ9" s="105"/>
      <c r="VKA9" s="105"/>
      <c r="VKB9" s="105"/>
      <c r="VKC9" s="105"/>
      <c r="VKD9" s="105"/>
      <c r="VKE9" s="105"/>
      <c r="VKF9" s="105"/>
      <c r="VKG9" s="105"/>
      <c r="VKH9" s="105"/>
      <c r="VKI9" s="105"/>
      <c r="VKJ9" s="105"/>
      <c r="VKK9" s="105"/>
      <c r="VKL9" s="105"/>
      <c r="VKM9" s="105"/>
      <c r="VKN9" s="105"/>
      <c r="VKO9" s="105"/>
      <c r="VKP9" s="105"/>
      <c r="VKQ9" s="105"/>
      <c r="VKR9" s="105"/>
      <c r="VKS9" s="105"/>
      <c r="VKT9" s="105"/>
      <c r="VKU9" s="105"/>
      <c r="VKV9" s="105"/>
      <c r="VKW9" s="105"/>
      <c r="VKX9" s="105"/>
      <c r="VKY9" s="105"/>
      <c r="VKZ9" s="105"/>
      <c r="VLA9" s="105"/>
      <c r="VLB9" s="105"/>
      <c r="VLC9" s="105"/>
      <c r="VLD9" s="105"/>
      <c r="VLE9" s="105"/>
      <c r="VLF9" s="105"/>
      <c r="VLG9" s="105"/>
      <c r="VLH9" s="105"/>
      <c r="VLI9" s="105"/>
      <c r="VLJ9" s="105"/>
      <c r="VLK9" s="105"/>
      <c r="VLL9" s="105"/>
      <c r="VLM9" s="105"/>
      <c r="VLN9" s="105"/>
      <c r="VLO9" s="105"/>
      <c r="VLP9" s="105"/>
      <c r="VLQ9" s="105"/>
      <c r="VLR9" s="105"/>
      <c r="VLS9" s="105"/>
      <c r="VLT9" s="105"/>
      <c r="VLU9" s="105"/>
      <c r="VLV9" s="105"/>
      <c r="VLW9" s="105"/>
      <c r="VLX9" s="105"/>
      <c r="VLY9" s="105"/>
      <c r="VLZ9" s="105"/>
      <c r="VMA9" s="105"/>
      <c r="VMB9" s="105"/>
      <c r="VMC9" s="105"/>
      <c r="VMD9" s="105"/>
      <c r="VME9" s="105"/>
      <c r="VMF9" s="105"/>
      <c r="VMG9" s="105"/>
      <c r="VMH9" s="105"/>
      <c r="VMI9" s="105"/>
      <c r="VMJ9" s="105"/>
      <c r="VMK9" s="105"/>
      <c r="VML9" s="105"/>
      <c r="VMM9" s="105"/>
      <c r="VMN9" s="105"/>
      <c r="VMO9" s="105"/>
      <c r="VMP9" s="105"/>
      <c r="VMQ9" s="105"/>
      <c r="VMR9" s="105"/>
      <c r="VMS9" s="105"/>
      <c r="VMT9" s="105"/>
      <c r="VMU9" s="105"/>
      <c r="VMV9" s="105"/>
      <c r="VMW9" s="105"/>
      <c r="VMX9" s="105"/>
      <c r="VMY9" s="105"/>
      <c r="VMZ9" s="105"/>
      <c r="VNA9" s="105"/>
      <c r="VNB9" s="105"/>
      <c r="VNC9" s="105"/>
      <c r="VND9" s="105"/>
      <c r="VNE9" s="105"/>
      <c r="VNF9" s="105"/>
      <c r="VNG9" s="105"/>
      <c r="VNH9" s="105"/>
      <c r="VNI9" s="105"/>
      <c r="VNJ9" s="105"/>
      <c r="VNK9" s="105"/>
      <c r="VNL9" s="105"/>
      <c r="VNM9" s="105"/>
      <c r="VNN9" s="105"/>
      <c r="VNO9" s="105"/>
      <c r="VNP9" s="105"/>
      <c r="VNQ9" s="105"/>
      <c r="VNR9" s="105"/>
      <c r="VNS9" s="105"/>
      <c r="VNT9" s="105"/>
      <c r="VNU9" s="105"/>
      <c r="VNV9" s="105"/>
      <c r="VNW9" s="105"/>
      <c r="VNX9" s="105"/>
      <c r="VNY9" s="105"/>
      <c r="VNZ9" s="105"/>
      <c r="VOA9" s="105"/>
      <c r="VOB9" s="105"/>
      <c r="VOC9" s="105"/>
      <c r="VOD9" s="105"/>
      <c r="VOE9" s="105"/>
      <c r="VOF9" s="105"/>
      <c r="VOG9" s="105"/>
      <c r="VOH9" s="105"/>
      <c r="VOI9" s="105"/>
      <c r="VOJ9" s="105"/>
      <c r="VOK9" s="105"/>
      <c r="VOL9" s="105"/>
      <c r="VOM9" s="105"/>
      <c r="VON9" s="105"/>
      <c r="VOO9" s="105"/>
      <c r="VOP9" s="105"/>
      <c r="VOQ9" s="105"/>
      <c r="VOR9" s="105"/>
      <c r="VOS9" s="105"/>
      <c r="VOT9" s="105"/>
      <c r="VOU9" s="105"/>
      <c r="VOV9" s="105"/>
      <c r="VOW9" s="105"/>
      <c r="VOX9" s="105"/>
      <c r="VOY9" s="105"/>
      <c r="VOZ9" s="105"/>
      <c r="VPA9" s="105"/>
      <c r="VPB9" s="105"/>
      <c r="VPC9" s="105"/>
      <c r="VPD9" s="105"/>
      <c r="VPE9" s="105"/>
      <c r="VPF9" s="105"/>
      <c r="VPG9" s="105"/>
      <c r="VPH9" s="105"/>
      <c r="VPI9" s="105"/>
      <c r="VPJ9" s="105"/>
      <c r="VPK9" s="105"/>
      <c r="VPL9" s="105"/>
      <c r="VPM9" s="105"/>
      <c r="VPN9" s="105"/>
      <c r="VPO9" s="105"/>
      <c r="VPP9" s="105"/>
      <c r="VPQ9" s="105"/>
      <c r="VPR9" s="105"/>
      <c r="VPS9" s="105"/>
      <c r="VPT9" s="105"/>
      <c r="VPU9" s="105"/>
      <c r="VPV9" s="105"/>
      <c r="VPW9" s="105"/>
      <c r="VPX9" s="105"/>
      <c r="VPY9" s="105"/>
      <c r="VPZ9" s="105"/>
      <c r="VQA9" s="105"/>
      <c r="VQB9" s="105"/>
      <c r="VQC9" s="105"/>
      <c r="VQD9" s="105"/>
      <c r="VQE9" s="105"/>
      <c r="VQF9" s="105"/>
      <c r="VQG9" s="105"/>
      <c r="VQH9" s="105"/>
      <c r="VQI9" s="105"/>
      <c r="VQJ9" s="105"/>
      <c r="VQK9" s="105"/>
      <c r="VQL9" s="105"/>
      <c r="VQM9" s="105"/>
      <c r="VQN9" s="105"/>
      <c r="VQO9" s="105"/>
      <c r="VQP9" s="105"/>
      <c r="VQQ9" s="105"/>
      <c r="VQR9" s="105"/>
      <c r="VQS9" s="105"/>
      <c r="VQT9" s="105"/>
      <c r="VQU9" s="105"/>
      <c r="VQV9" s="105"/>
      <c r="VQW9" s="105"/>
      <c r="VQX9" s="105"/>
      <c r="VQY9" s="105"/>
      <c r="VQZ9" s="105"/>
      <c r="VRA9" s="105"/>
      <c r="VRB9" s="105"/>
      <c r="VRC9" s="105"/>
      <c r="VRD9" s="105"/>
      <c r="VRE9" s="105"/>
      <c r="VRF9" s="105"/>
      <c r="VRG9" s="105"/>
      <c r="VRH9" s="105"/>
      <c r="VRI9" s="105"/>
      <c r="VRJ9" s="105"/>
      <c r="VRK9" s="105"/>
      <c r="VRL9" s="105"/>
      <c r="VRM9" s="105"/>
      <c r="VRN9" s="105"/>
      <c r="VRO9" s="105"/>
      <c r="VRP9" s="105"/>
      <c r="VRQ9" s="105"/>
      <c r="VRR9" s="105"/>
      <c r="VRS9" s="105"/>
      <c r="VRT9" s="105"/>
      <c r="VRU9" s="105"/>
      <c r="VRV9" s="105"/>
      <c r="VRW9" s="105"/>
      <c r="VRX9" s="105"/>
      <c r="VRY9" s="105"/>
      <c r="VRZ9" s="105"/>
      <c r="VSA9" s="105"/>
      <c r="VSB9" s="105"/>
      <c r="VSC9" s="105"/>
      <c r="VSD9" s="105"/>
      <c r="VSE9" s="105"/>
      <c r="VSF9" s="105"/>
      <c r="VSG9" s="105"/>
      <c r="VSH9" s="105"/>
      <c r="VSI9" s="105"/>
      <c r="VSJ9" s="105"/>
      <c r="VSK9" s="105"/>
      <c r="VSL9" s="105"/>
      <c r="VSM9" s="105"/>
      <c r="VSN9" s="105"/>
      <c r="VSO9" s="105"/>
      <c r="VSP9" s="105"/>
      <c r="VSQ9" s="105"/>
      <c r="VSR9" s="105"/>
      <c r="VSS9" s="105"/>
      <c r="VST9" s="105"/>
      <c r="VSU9" s="105"/>
      <c r="VSV9" s="105"/>
      <c r="VSW9" s="105"/>
      <c r="VSX9" s="105"/>
      <c r="VSY9" s="105"/>
      <c r="VSZ9" s="105"/>
      <c r="VTA9" s="105"/>
      <c r="VTB9" s="105"/>
      <c r="VTC9" s="105"/>
      <c r="VTD9" s="105"/>
      <c r="VTE9" s="105"/>
      <c r="VTF9" s="105"/>
      <c r="VTG9" s="105"/>
      <c r="VTH9" s="105"/>
      <c r="VTI9" s="105"/>
      <c r="VTJ9" s="105"/>
      <c r="VTK9" s="105"/>
      <c r="VTL9" s="105"/>
      <c r="VTM9" s="105"/>
      <c r="VTN9" s="105"/>
      <c r="VTO9" s="105"/>
      <c r="VTP9" s="105"/>
      <c r="VTQ9" s="105"/>
      <c r="VTR9" s="105"/>
      <c r="VTS9" s="105"/>
      <c r="VTT9" s="105"/>
      <c r="VTU9" s="105"/>
      <c r="VTV9" s="105"/>
      <c r="VTW9" s="105"/>
      <c r="VTX9" s="105"/>
      <c r="VTY9" s="105"/>
      <c r="VTZ9" s="105"/>
      <c r="VUA9" s="105"/>
      <c r="VUB9" s="105"/>
      <c r="VUC9" s="105"/>
      <c r="VUD9" s="105"/>
      <c r="VUE9" s="105"/>
      <c r="VUF9" s="105"/>
      <c r="VUG9" s="105"/>
      <c r="VUH9" s="105"/>
      <c r="VUI9" s="105"/>
      <c r="VUJ9" s="105"/>
      <c r="VUK9" s="105"/>
      <c r="VUL9" s="105"/>
      <c r="VUM9" s="105"/>
      <c r="VUN9" s="105"/>
      <c r="VUO9" s="105"/>
      <c r="VUP9" s="105"/>
      <c r="VUQ9" s="105"/>
      <c r="VUR9" s="105"/>
      <c r="VUS9" s="105"/>
      <c r="VUT9" s="105"/>
      <c r="VUU9" s="105"/>
      <c r="VUV9" s="105"/>
      <c r="VUW9" s="105"/>
      <c r="VUX9" s="105"/>
      <c r="VUY9" s="105"/>
      <c r="VUZ9" s="105"/>
      <c r="VVA9" s="105"/>
      <c r="VVB9" s="105"/>
      <c r="VVC9" s="105"/>
      <c r="VVD9" s="105"/>
      <c r="VVE9" s="105"/>
      <c r="VVF9" s="105"/>
      <c r="VVG9" s="105"/>
      <c r="VVH9" s="105"/>
      <c r="VVI9" s="105"/>
      <c r="VVJ9" s="105"/>
      <c r="VVK9" s="105"/>
      <c r="VVL9" s="105"/>
      <c r="VVM9" s="105"/>
      <c r="VVN9" s="105"/>
      <c r="VVO9" s="105"/>
      <c r="VVP9" s="105"/>
      <c r="VVQ9" s="105"/>
      <c r="VVR9" s="105"/>
      <c r="VVS9" s="105"/>
      <c r="VVT9" s="105"/>
      <c r="VVU9" s="105"/>
      <c r="VVV9" s="105"/>
      <c r="VVW9" s="105"/>
      <c r="VVX9" s="105"/>
      <c r="VVY9" s="105"/>
      <c r="VVZ9" s="105"/>
      <c r="VWA9" s="105"/>
      <c r="VWB9" s="105"/>
      <c r="VWC9" s="105"/>
      <c r="VWD9" s="105"/>
      <c r="VWE9" s="105"/>
      <c r="VWF9" s="105"/>
      <c r="VWG9" s="105"/>
      <c r="VWH9" s="105"/>
      <c r="VWI9" s="105"/>
      <c r="VWJ9" s="105"/>
      <c r="VWK9" s="105"/>
      <c r="VWL9" s="105"/>
      <c r="VWM9" s="105"/>
      <c r="VWN9" s="105"/>
      <c r="VWO9" s="105"/>
      <c r="VWP9" s="105"/>
      <c r="VWQ9" s="105"/>
      <c r="VWR9" s="105"/>
      <c r="VWS9" s="105"/>
      <c r="VWT9" s="105"/>
      <c r="VWU9" s="105"/>
      <c r="VWV9" s="105"/>
      <c r="VWW9" s="105"/>
      <c r="VWX9" s="105"/>
      <c r="VWY9" s="105"/>
      <c r="VWZ9" s="105"/>
      <c r="VXA9" s="105"/>
      <c r="VXB9" s="105"/>
      <c r="VXC9" s="105"/>
      <c r="VXD9" s="105"/>
      <c r="VXE9" s="105"/>
      <c r="VXF9" s="105"/>
      <c r="VXG9" s="105"/>
      <c r="VXH9" s="105"/>
      <c r="VXI9" s="105"/>
      <c r="VXJ9" s="105"/>
      <c r="VXK9" s="105"/>
      <c r="VXL9" s="105"/>
      <c r="VXM9" s="105"/>
      <c r="VXN9" s="105"/>
      <c r="VXO9" s="105"/>
      <c r="VXP9" s="105"/>
      <c r="VXQ9" s="105"/>
      <c r="VXR9" s="105"/>
      <c r="VXS9" s="105"/>
      <c r="VXT9" s="105"/>
      <c r="VXU9" s="105"/>
      <c r="VXV9" s="105"/>
      <c r="VXW9" s="105"/>
      <c r="VXX9" s="105"/>
      <c r="VXY9" s="105"/>
      <c r="VXZ9" s="105"/>
      <c r="VYA9" s="105"/>
      <c r="VYB9" s="105"/>
      <c r="VYC9" s="105"/>
      <c r="VYD9" s="105"/>
      <c r="VYE9" s="105"/>
      <c r="VYF9" s="105"/>
      <c r="VYG9" s="105"/>
      <c r="VYH9" s="105"/>
      <c r="VYI9" s="105"/>
      <c r="VYJ9" s="105"/>
      <c r="VYK9" s="105"/>
      <c r="VYL9" s="105"/>
      <c r="VYM9" s="105"/>
      <c r="VYN9" s="105"/>
      <c r="VYO9" s="105"/>
      <c r="VYP9" s="105"/>
      <c r="VYQ9" s="105"/>
      <c r="VYR9" s="105"/>
      <c r="VYS9" s="105"/>
      <c r="VYT9" s="105"/>
      <c r="VYU9" s="105"/>
      <c r="VYV9" s="105"/>
      <c r="VYW9" s="105"/>
      <c r="VYX9" s="105"/>
      <c r="VYY9" s="105"/>
      <c r="VYZ9" s="105"/>
      <c r="VZA9" s="105"/>
      <c r="VZB9" s="105"/>
      <c r="VZC9" s="105"/>
      <c r="VZD9" s="105"/>
      <c r="VZE9" s="105"/>
      <c r="VZF9" s="105"/>
      <c r="VZG9" s="105"/>
      <c r="VZH9" s="105"/>
      <c r="VZI9" s="105"/>
      <c r="VZJ9" s="105"/>
      <c r="VZK9" s="105"/>
      <c r="VZL9" s="105"/>
      <c r="VZM9" s="105"/>
      <c r="VZN9" s="105"/>
      <c r="VZO9" s="105"/>
      <c r="VZP9" s="105"/>
      <c r="VZQ9" s="105"/>
      <c r="VZR9" s="105"/>
      <c r="VZS9" s="105"/>
      <c r="VZT9" s="105"/>
      <c r="VZU9" s="105"/>
      <c r="VZV9" s="105"/>
      <c r="VZW9" s="105"/>
      <c r="VZX9" s="105"/>
      <c r="VZY9" s="105"/>
      <c r="VZZ9" s="105"/>
      <c r="WAA9" s="105"/>
      <c r="WAB9" s="105"/>
      <c r="WAC9" s="105"/>
      <c r="WAD9" s="105"/>
      <c r="WAE9" s="105"/>
      <c r="WAF9" s="105"/>
      <c r="WAG9" s="105"/>
      <c r="WAH9" s="105"/>
      <c r="WAI9" s="105"/>
      <c r="WAJ9" s="105"/>
      <c r="WAK9" s="105"/>
      <c r="WAL9" s="105"/>
      <c r="WAM9" s="105"/>
      <c r="WAN9" s="105"/>
      <c r="WAO9" s="105"/>
      <c r="WAP9" s="105"/>
      <c r="WAQ9" s="105"/>
      <c r="WAR9" s="105"/>
      <c r="WAS9" s="105"/>
      <c r="WAT9" s="105"/>
      <c r="WAU9" s="105"/>
      <c r="WAV9" s="105"/>
      <c r="WAW9" s="105"/>
      <c r="WAX9" s="105"/>
      <c r="WAY9" s="105"/>
      <c r="WAZ9" s="105"/>
      <c r="WBA9" s="105"/>
      <c r="WBB9" s="105"/>
      <c r="WBC9" s="105"/>
      <c r="WBD9" s="105"/>
      <c r="WBE9" s="105"/>
      <c r="WBF9" s="105"/>
      <c r="WBG9" s="105"/>
      <c r="WBH9" s="105"/>
      <c r="WBI9" s="105"/>
      <c r="WBJ9" s="105"/>
      <c r="WBK9" s="105"/>
      <c r="WBL9" s="105"/>
      <c r="WBM9" s="105"/>
      <c r="WBN9" s="105"/>
      <c r="WBO9" s="105"/>
      <c r="WBP9" s="105"/>
      <c r="WBQ9" s="105"/>
      <c r="WBR9" s="105"/>
      <c r="WBS9" s="105"/>
      <c r="WBT9" s="105"/>
      <c r="WBU9" s="105"/>
      <c r="WBV9" s="105"/>
      <c r="WBW9" s="105"/>
      <c r="WBX9" s="105"/>
      <c r="WBY9" s="105"/>
      <c r="WBZ9" s="105"/>
      <c r="WCA9" s="105"/>
      <c r="WCB9" s="105"/>
      <c r="WCC9" s="105"/>
      <c r="WCD9" s="105"/>
      <c r="WCE9" s="105"/>
      <c r="WCF9" s="105"/>
      <c r="WCG9" s="105"/>
      <c r="WCH9" s="105"/>
      <c r="WCI9" s="105"/>
      <c r="WCJ9" s="105"/>
      <c r="WCK9" s="105"/>
      <c r="WCL9" s="105"/>
      <c r="WCM9" s="105"/>
      <c r="WCN9" s="105"/>
      <c r="WCO9" s="105"/>
      <c r="WCP9" s="105"/>
      <c r="WCQ9" s="105"/>
      <c r="WCR9" s="105"/>
      <c r="WCS9" s="105"/>
      <c r="WCT9" s="105"/>
      <c r="WCU9" s="105"/>
      <c r="WCV9" s="105"/>
      <c r="WCW9" s="105"/>
      <c r="WCX9" s="105"/>
      <c r="WCY9" s="105"/>
      <c r="WCZ9" s="105"/>
      <c r="WDA9" s="105"/>
      <c r="WDB9" s="105"/>
      <c r="WDC9" s="105"/>
      <c r="WDD9" s="105"/>
      <c r="WDE9" s="105"/>
      <c r="WDF9" s="105"/>
      <c r="WDG9" s="105"/>
      <c r="WDH9" s="105"/>
      <c r="WDI9" s="105"/>
      <c r="WDJ9" s="105"/>
      <c r="WDK9" s="105"/>
      <c r="WDL9" s="105"/>
      <c r="WDM9" s="105"/>
      <c r="WDN9" s="105"/>
      <c r="WDO9" s="105"/>
      <c r="WDP9" s="105"/>
      <c r="WDQ9" s="105"/>
      <c r="WDR9" s="105"/>
      <c r="WDS9" s="105"/>
      <c r="WDT9" s="105"/>
      <c r="WDU9" s="105"/>
      <c r="WDV9" s="105"/>
      <c r="WDW9" s="105"/>
      <c r="WDX9" s="105"/>
      <c r="WDY9" s="105"/>
      <c r="WDZ9" s="105"/>
      <c r="WEA9" s="105"/>
      <c r="WEB9" s="105"/>
      <c r="WEC9" s="105"/>
      <c r="WED9" s="105"/>
      <c r="WEE9" s="105"/>
      <c r="WEF9" s="105"/>
      <c r="WEG9" s="105"/>
      <c r="WEH9" s="105"/>
      <c r="WEI9" s="105"/>
      <c r="WEJ9" s="105"/>
      <c r="WEK9" s="105"/>
      <c r="WEL9" s="105"/>
      <c r="WEM9" s="105"/>
      <c r="WEN9" s="105"/>
      <c r="WEO9" s="105"/>
      <c r="WEP9" s="105"/>
      <c r="WEQ9" s="105"/>
      <c r="WER9" s="105"/>
      <c r="WES9" s="105"/>
      <c r="WET9" s="105"/>
      <c r="WEU9" s="105"/>
      <c r="WEV9" s="105"/>
      <c r="WEW9" s="105"/>
      <c r="WEX9" s="105"/>
      <c r="WEY9" s="105"/>
      <c r="WEZ9" s="105"/>
      <c r="WFA9" s="105"/>
      <c r="WFB9" s="105"/>
      <c r="WFC9" s="105"/>
      <c r="WFD9" s="105"/>
      <c r="WFE9" s="105"/>
      <c r="WFF9" s="105"/>
      <c r="WFG9" s="105"/>
      <c r="WFH9" s="105"/>
      <c r="WFI9" s="105"/>
      <c r="WFJ9" s="105"/>
      <c r="WFK9" s="105"/>
      <c r="WFL9" s="105"/>
      <c r="WFM9" s="105"/>
      <c r="WFN9" s="105"/>
      <c r="WFO9" s="105"/>
      <c r="WFP9" s="105"/>
      <c r="WFQ9" s="105"/>
      <c r="WFR9" s="105"/>
      <c r="WFS9" s="105"/>
      <c r="WFT9" s="105"/>
      <c r="WFU9" s="105"/>
      <c r="WFV9" s="105"/>
      <c r="WFW9" s="105"/>
      <c r="WFX9" s="105"/>
      <c r="WFY9" s="105"/>
      <c r="WFZ9" s="105"/>
      <c r="WGA9" s="105"/>
      <c r="WGB9" s="105"/>
      <c r="WGC9" s="105"/>
      <c r="WGD9" s="105"/>
      <c r="WGE9" s="105"/>
      <c r="WGF9" s="105"/>
      <c r="WGG9" s="105"/>
      <c r="WGH9" s="105"/>
      <c r="WGI9" s="105"/>
      <c r="WGJ9" s="105"/>
      <c r="WGK9" s="105"/>
      <c r="WGL9" s="105"/>
      <c r="WGM9" s="105"/>
      <c r="WGN9" s="105"/>
      <c r="WGO9" s="105"/>
      <c r="WGP9" s="105"/>
      <c r="WGQ9" s="105"/>
      <c r="WGR9" s="105"/>
      <c r="WGS9" s="105"/>
      <c r="WGT9" s="105"/>
      <c r="WGU9" s="105"/>
      <c r="WGV9" s="105"/>
      <c r="WGW9" s="105"/>
      <c r="WGX9" s="105"/>
      <c r="WGY9" s="105"/>
      <c r="WGZ9" s="105"/>
      <c r="WHA9" s="105"/>
      <c r="WHB9" s="105"/>
      <c r="WHC9" s="105"/>
      <c r="WHD9" s="105"/>
      <c r="WHE9" s="105"/>
      <c r="WHF9" s="105"/>
      <c r="WHG9" s="105"/>
      <c r="WHH9" s="105"/>
      <c r="WHI9" s="105"/>
      <c r="WHJ9" s="105"/>
      <c r="WHK9" s="105"/>
      <c r="WHL9" s="105"/>
      <c r="WHM9" s="105"/>
      <c r="WHN9" s="105"/>
      <c r="WHO9" s="105"/>
      <c r="WHP9" s="105"/>
      <c r="WHQ9" s="105"/>
      <c r="WHR9" s="105"/>
      <c r="WHS9" s="105"/>
      <c r="WHT9" s="105"/>
      <c r="WHU9" s="105"/>
      <c r="WHV9" s="105"/>
      <c r="WHW9" s="105"/>
      <c r="WHX9" s="105"/>
      <c r="WHY9" s="105"/>
      <c r="WHZ9" s="105"/>
      <c r="WIA9" s="105"/>
      <c r="WIB9" s="105"/>
      <c r="WIC9" s="105"/>
      <c r="WID9" s="105"/>
      <c r="WIE9" s="105"/>
      <c r="WIF9" s="105"/>
      <c r="WIG9" s="105"/>
      <c r="WIH9" s="105"/>
      <c r="WII9" s="105"/>
      <c r="WIJ9" s="105"/>
      <c r="WIK9" s="105"/>
      <c r="WIL9" s="105"/>
      <c r="WIM9" s="105"/>
      <c r="WIN9" s="105"/>
      <c r="WIO9" s="105"/>
      <c r="WIP9" s="105"/>
      <c r="WIQ9" s="105"/>
      <c r="WIR9" s="105"/>
      <c r="WIS9" s="105"/>
      <c r="WIT9" s="105"/>
      <c r="WIU9" s="105"/>
      <c r="WIV9" s="105"/>
      <c r="WIW9" s="105"/>
      <c r="WIX9" s="105"/>
      <c r="WIY9" s="105"/>
      <c r="WIZ9" s="105"/>
      <c r="WJA9" s="105"/>
      <c r="WJB9" s="105"/>
      <c r="WJC9" s="105"/>
      <c r="WJD9" s="105"/>
      <c r="WJE9" s="105"/>
      <c r="WJF9" s="105"/>
      <c r="WJG9" s="105"/>
      <c r="WJH9" s="105"/>
      <c r="WJI9" s="105"/>
      <c r="WJJ9" s="105"/>
      <c r="WJK9" s="105"/>
      <c r="WJL9" s="105"/>
      <c r="WJM9" s="105"/>
      <c r="WJN9" s="105"/>
      <c r="WJO9" s="105"/>
      <c r="WJP9" s="105"/>
      <c r="WJQ9" s="105"/>
      <c r="WJR9" s="105"/>
      <c r="WJS9" s="105"/>
      <c r="WJT9" s="105"/>
      <c r="WJU9" s="105"/>
      <c r="WJV9" s="105"/>
      <c r="WJW9" s="105"/>
      <c r="WJX9" s="105"/>
      <c r="WJY9" s="105"/>
      <c r="WJZ9" s="105"/>
      <c r="WKA9" s="105"/>
      <c r="WKB9" s="105"/>
      <c r="WKC9" s="105"/>
      <c r="WKD9" s="105"/>
      <c r="WKE9" s="105"/>
      <c r="WKF9" s="105"/>
      <c r="WKG9" s="105"/>
      <c r="WKH9" s="105"/>
      <c r="WKI9" s="105"/>
      <c r="WKJ9" s="105"/>
      <c r="WKK9" s="105"/>
      <c r="WKL9" s="105"/>
      <c r="WKM9" s="105"/>
      <c r="WKN9" s="105"/>
      <c r="WKO9" s="105"/>
      <c r="WKP9" s="105"/>
      <c r="WKQ9" s="105"/>
      <c r="WKR9" s="105"/>
      <c r="WKS9" s="105"/>
      <c r="WKT9" s="105"/>
      <c r="WKU9" s="105"/>
      <c r="WKV9" s="105"/>
      <c r="WKW9" s="105"/>
      <c r="WKX9" s="105"/>
      <c r="WKY9" s="105"/>
      <c r="WKZ9" s="105"/>
      <c r="WLA9" s="105"/>
      <c r="WLB9" s="105"/>
      <c r="WLC9" s="105"/>
      <c r="WLD9" s="105"/>
      <c r="WLE9" s="105"/>
      <c r="WLF9" s="105"/>
      <c r="WLG9" s="105"/>
      <c r="WLH9" s="105"/>
      <c r="WLI9" s="105"/>
      <c r="WLJ9" s="105"/>
      <c r="WLK9" s="105"/>
      <c r="WLL9" s="105"/>
      <c r="WLM9" s="105"/>
      <c r="WLN9" s="105"/>
      <c r="WLO9" s="105"/>
      <c r="WLP9" s="105"/>
      <c r="WLQ9" s="105"/>
      <c r="WLR9" s="105"/>
      <c r="WLS9" s="105"/>
      <c r="WLT9" s="105"/>
      <c r="WLU9" s="105"/>
      <c r="WLV9" s="105"/>
      <c r="WLW9" s="105"/>
      <c r="WLX9" s="105"/>
      <c r="WLY9" s="105"/>
      <c r="WLZ9" s="105"/>
      <c r="WMA9" s="105"/>
      <c r="WMB9" s="105"/>
      <c r="WMC9" s="105"/>
      <c r="WMD9" s="105"/>
      <c r="WME9" s="105"/>
      <c r="WMF9" s="105"/>
      <c r="WMG9" s="105"/>
      <c r="WMH9" s="105"/>
      <c r="WMI9" s="105"/>
      <c r="WMJ9" s="105"/>
      <c r="WMK9" s="105"/>
      <c r="WML9" s="105"/>
      <c r="WMM9" s="105"/>
      <c r="WMN9" s="105"/>
      <c r="WMO9" s="105"/>
      <c r="WMP9" s="105"/>
      <c r="WMQ9" s="105"/>
      <c r="WMR9" s="105"/>
      <c r="WMS9" s="105"/>
      <c r="WMT9" s="105"/>
      <c r="WMU9" s="105"/>
      <c r="WMV9" s="105"/>
      <c r="WMW9" s="105"/>
      <c r="WMX9" s="105"/>
      <c r="WMY9" s="105"/>
      <c r="WMZ9" s="105"/>
      <c r="WNA9" s="105"/>
      <c r="WNB9" s="105"/>
      <c r="WNC9" s="105"/>
      <c r="WND9" s="105"/>
      <c r="WNE9" s="105"/>
      <c r="WNF9" s="105"/>
      <c r="WNG9" s="105"/>
      <c r="WNH9" s="105"/>
      <c r="WNI9" s="105"/>
      <c r="WNJ9" s="105"/>
      <c r="WNK9" s="105"/>
      <c r="WNL9" s="105"/>
      <c r="WNM9" s="105"/>
      <c r="WNN9" s="105"/>
      <c r="WNO9" s="105"/>
      <c r="WNP9" s="105"/>
      <c r="WNQ9" s="105"/>
      <c r="WNR9" s="105"/>
      <c r="WNS9" s="105"/>
      <c r="WNT9" s="105"/>
      <c r="WNU9" s="105"/>
      <c r="WNV9" s="105"/>
      <c r="WNW9" s="105"/>
      <c r="WNX9" s="105"/>
      <c r="WNY9" s="105"/>
      <c r="WNZ9" s="105"/>
      <c r="WOA9" s="105"/>
      <c r="WOB9" s="105"/>
      <c r="WOC9" s="105"/>
      <c r="WOD9" s="105"/>
      <c r="WOE9" s="105"/>
      <c r="WOF9" s="105"/>
      <c r="WOG9" s="105"/>
      <c r="WOH9" s="105"/>
      <c r="WOI9" s="105"/>
      <c r="WOJ9" s="105"/>
      <c r="WOK9" s="105"/>
      <c r="WOL9" s="105"/>
      <c r="WOM9" s="105"/>
      <c r="WON9" s="105"/>
      <c r="WOO9" s="105"/>
      <c r="WOP9" s="105"/>
      <c r="WOQ9" s="105"/>
      <c r="WOR9" s="105"/>
      <c r="WOS9" s="105"/>
      <c r="WOT9" s="105"/>
      <c r="WOU9" s="105"/>
      <c r="WOV9" s="105"/>
      <c r="WOW9" s="105"/>
      <c r="WOX9" s="105"/>
      <c r="WOY9" s="105"/>
      <c r="WOZ9" s="105"/>
      <c r="WPA9" s="105"/>
      <c r="WPB9" s="105"/>
      <c r="WPC9" s="105"/>
      <c r="WPD9" s="105"/>
      <c r="WPE9" s="105"/>
      <c r="WPF9" s="105"/>
      <c r="WPG9" s="105"/>
      <c r="WPH9" s="105"/>
      <c r="WPI9" s="105"/>
      <c r="WPJ9" s="105"/>
      <c r="WPK9" s="105"/>
      <c r="WPL9" s="105"/>
      <c r="WPM9" s="105"/>
      <c r="WPN9" s="105"/>
      <c r="WPO9" s="105"/>
      <c r="WPP9" s="105"/>
      <c r="WPQ9" s="105"/>
      <c r="WPR9" s="105"/>
      <c r="WPS9" s="105"/>
      <c r="WPT9" s="105"/>
      <c r="WPU9" s="105"/>
      <c r="WPV9" s="105"/>
      <c r="WPW9" s="105"/>
      <c r="WPX9" s="105"/>
      <c r="WPY9" s="105"/>
      <c r="WPZ9" s="105"/>
      <c r="WQA9" s="105"/>
      <c r="WQB9" s="105"/>
      <c r="WQC9" s="105"/>
      <c r="WQD9" s="105"/>
      <c r="WQE9" s="105"/>
      <c r="WQF9" s="105"/>
      <c r="WQG9" s="105"/>
      <c r="WQH9" s="105"/>
      <c r="WQI9" s="105"/>
      <c r="WQJ9" s="105"/>
      <c r="WQK9" s="105"/>
      <c r="WQL9" s="105"/>
      <c r="WQM9" s="105"/>
      <c r="WQN9" s="105"/>
      <c r="WQO9" s="105"/>
      <c r="WQP9" s="105"/>
      <c r="WQQ9" s="105"/>
      <c r="WQR9" s="105"/>
      <c r="WQS9" s="105"/>
      <c r="WQT9" s="105"/>
      <c r="WQU9" s="105"/>
      <c r="WQV9" s="105"/>
      <c r="WQW9" s="105"/>
      <c r="WQX9" s="105"/>
      <c r="WQY9" s="105"/>
      <c r="WQZ9" s="105"/>
      <c r="WRA9" s="105"/>
      <c r="WRB9" s="105"/>
      <c r="WRC9" s="105"/>
      <c r="WRD9" s="105"/>
      <c r="WRE9" s="105"/>
      <c r="WRF9" s="105"/>
      <c r="WRG9" s="105"/>
      <c r="WRH9" s="105"/>
      <c r="WRI9" s="105"/>
      <c r="WRJ9" s="105"/>
      <c r="WRK9" s="105"/>
      <c r="WRL9" s="105"/>
      <c r="WRM9" s="105"/>
      <c r="WRN9" s="105"/>
      <c r="WRO9" s="105"/>
      <c r="WRP9" s="105"/>
      <c r="WRQ9" s="105"/>
      <c r="WRR9" s="105"/>
      <c r="WRS9" s="105"/>
      <c r="WRT9" s="105"/>
      <c r="WRU9" s="105"/>
      <c r="WRV9" s="105"/>
      <c r="WRW9" s="105"/>
      <c r="WRX9" s="105"/>
      <c r="WRY9" s="105"/>
      <c r="WRZ9" s="105"/>
      <c r="WSA9" s="105"/>
      <c r="WSB9" s="105"/>
      <c r="WSC9" s="105"/>
      <c r="WSD9" s="105"/>
      <c r="WSE9" s="105"/>
      <c r="WSF9" s="105"/>
      <c r="WSG9" s="105"/>
      <c r="WSH9" s="105"/>
      <c r="WSI9" s="105"/>
      <c r="WSJ9" s="105"/>
      <c r="WSK9" s="105"/>
      <c r="WSL9" s="105"/>
      <c r="WSM9" s="105"/>
      <c r="WSN9" s="105"/>
      <c r="WSO9" s="105"/>
      <c r="WSP9" s="105"/>
      <c r="WSQ9" s="105"/>
      <c r="WSR9" s="105"/>
      <c r="WSS9" s="105"/>
      <c r="WST9" s="105"/>
      <c r="WSU9" s="105"/>
      <c r="WSV9" s="105"/>
      <c r="WSW9" s="105"/>
      <c r="WSX9" s="105"/>
      <c r="WSY9" s="105"/>
      <c r="WSZ9" s="105"/>
      <c r="WTA9" s="105"/>
      <c r="WTB9" s="105"/>
      <c r="WTC9" s="105"/>
      <c r="WTD9" s="105"/>
      <c r="WTE9" s="105"/>
      <c r="WTF9" s="105"/>
      <c r="WTG9" s="105"/>
      <c r="WTH9" s="105"/>
      <c r="WTI9" s="105"/>
      <c r="WTJ9" s="105"/>
      <c r="WTK9" s="105"/>
      <c r="WTL9" s="105"/>
      <c r="WTM9" s="105"/>
      <c r="WTN9" s="105"/>
      <c r="WTO9" s="105"/>
      <c r="WTP9" s="105"/>
      <c r="WTQ9" s="105"/>
      <c r="WTR9" s="105"/>
      <c r="WTS9" s="105"/>
      <c r="WTT9" s="105"/>
      <c r="WTU9" s="105"/>
      <c r="WTV9" s="105"/>
      <c r="WTW9" s="105"/>
      <c r="WTX9" s="105"/>
      <c r="WTY9" s="105"/>
      <c r="WTZ9" s="105"/>
      <c r="WUA9" s="105"/>
      <c r="WUB9" s="105"/>
      <c r="WUC9" s="105"/>
      <c r="WUD9" s="105"/>
      <c r="WUE9" s="105"/>
      <c r="WUF9" s="105"/>
      <c r="WUG9" s="105"/>
      <c r="WUH9" s="105"/>
      <c r="WUI9" s="105"/>
      <c r="WUJ9" s="105"/>
      <c r="WUK9" s="105"/>
      <c r="WUL9" s="105"/>
      <c r="WUM9" s="105"/>
      <c r="WUN9" s="105"/>
      <c r="WUO9" s="105"/>
      <c r="WUP9" s="105"/>
      <c r="WUQ9" s="105"/>
      <c r="WUR9" s="105"/>
      <c r="WUS9" s="105"/>
      <c r="WUT9" s="105"/>
      <c r="WUU9" s="105"/>
      <c r="WUV9" s="105"/>
      <c r="WUW9" s="105"/>
      <c r="WUX9" s="105"/>
      <c r="WUY9" s="105"/>
      <c r="WUZ9" s="105"/>
      <c r="WVA9" s="105"/>
      <c r="WVB9" s="105"/>
      <c r="WVC9" s="105"/>
      <c r="WVD9" s="105"/>
      <c r="WVE9" s="105"/>
      <c r="WVF9" s="105"/>
      <c r="WVG9" s="105"/>
      <c r="WVH9" s="105"/>
      <c r="WVI9" s="105"/>
      <c r="WVJ9" s="105"/>
      <c r="WVK9" s="105"/>
      <c r="WVL9" s="105"/>
      <c r="WVM9" s="105"/>
      <c r="WVN9" s="105"/>
      <c r="WVO9" s="105"/>
      <c r="WVP9" s="105"/>
      <c r="WVQ9" s="105"/>
      <c r="WVR9" s="105"/>
      <c r="WVS9" s="105"/>
      <c r="WVT9" s="105"/>
      <c r="WVU9" s="105"/>
      <c r="WVV9" s="105"/>
      <c r="WVW9" s="105"/>
      <c r="WVX9" s="105"/>
      <c r="WVY9" s="105"/>
      <c r="WVZ9" s="105"/>
      <c r="WWA9" s="105"/>
      <c r="WWB9" s="105"/>
      <c r="WWC9" s="105"/>
      <c r="WWD9" s="105"/>
      <c r="WWE9" s="105"/>
      <c r="WWF9" s="105"/>
      <c r="WWG9" s="105"/>
      <c r="WWH9" s="105"/>
      <c r="WWI9" s="105"/>
      <c r="WWJ9" s="105"/>
      <c r="WWK9" s="105"/>
      <c r="WWL9" s="105"/>
      <c r="WWM9" s="105"/>
      <c r="WWN9" s="105"/>
      <c r="WWO9" s="105"/>
      <c r="WWP9" s="105"/>
      <c r="WWQ9" s="105"/>
      <c r="WWR9" s="105"/>
      <c r="WWS9" s="105"/>
      <c r="WWT9" s="105"/>
      <c r="WWU9" s="105"/>
      <c r="WWV9" s="105"/>
      <c r="WWW9" s="105"/>
      <c r="WWX9" s="105"/>
      <c r="WWY9" s="105"/>
      <c r="WWZ9" s="105"/>
      <c r="WXA9" s="105"/>
      <c r="WXB9" s="105"/>
      <c r="WXC9" s="105"/>
      <c r="WXD9" s="105"/>
      <c r="WXE9" s="105"/>
      <c r="WXF9" s="105"/>
      <c r="WXG9" s="105"/>
      <c r="WXH9" s="105"/>
      <c r="WXI9" s="105"/>
      <c r="WXJ9" s="105"/>
      <c r="WXK9" s="105"/>
      <c r="WXL9" s="105"/>
      <c r="WXM9" s="105"/>
      <c r="WXN9" s="105"/>
      <c r="WXO9" s="105"/>
      <c r="WXP9" s="105"/>
      <c r="WXQ9" s="105"/>
      <c r="WXR9" s="105"/>
      <c r="WXS9" s="105"/>
      <c r="WXT9" s="105"/>
      <c r="WXU9" s="105"/>
      <c r="WXV9" s="105"/>
      <c r="WXW9" s="105"/>
      <c r="WXX9" s="105"/>
      <c r="WXY9" s="105"/>
      <c r="WXZ9" s="105"/>
      <c r="WYA9" s="105"/>
      <c r="WYB9" s="105"/>
      <c r="WYC9" s="105"/>
      <c r="WYD9" s="105"/>
      <c r="WYE9" s="105"/>
      <c r="WYF9" s="105"/>
      <c r="WYG9" s="105"/>
      <c r="WYH9" s="105"/>
      <c r="WYI9" s="105"/>
      <c r="WYJ9" s="105"/>
      <c r="WYK9" s="105"/>
      <c r="WYL9" s="105"/>
      <c r="WYM9" s="105"/>
      <c r="WYN9" s="105"/>
      <c r="WYO9" s="105"/>
      <c r="WYP9" s="105"/>
      <c r="WYQ9" s="105"/>
      <c r="WYR9" s="105"/>
      <c r="WYS9" s="105"/>
      <c r="WYT9" s="105"/>
      <c r="WYU9" s="105"/>
      <c r="WYV9" s="105"/>
      <c r="WYW9" s="105"/>
      <c r="WYX9" s="105"/>
      <c r="WYY9" s="105"/>
      <c r="WYZ9" s="105"/>
      <c r="WZA9" s="105"/>
      <c r="WZB9" s="105"/>
      <c r="WZC9" s="105"/>
      <c r="WZD9" s="105"/>
      <c r="WZE9" s="105"/>
      <c r="WZF9" s="105"/>
      <c r="WZG9" s="105"/>
      <c r="WZH9" s="105"/>
      <c r="WZI9" s="105"/>
      <c r="WZJ9" s="105"/>
      <c r="WZK9" s="105"/>
      <c r="WZL9" s="105"/>
      <c r="WZM9" s="105"/>
      <c r="WZN9" s="105"/>
      <c r="WZO9" s="105"/>
      <c r="WZP9" s="105"/>
      <c r="WZQ9" s="105"/>
      <c r="WZR9" s="105"/>
      <c r="WZS9" s="105"/>
      <c r="WZT9" s="105"/>
      <c r="WZU9" s="105"/>
      <c r="WZV9" s="105"/>
      <c r="WZW9" s="105"/>
      <c r="WZX9" s="105"/>
      <c r="WZY9" s="105"/>
      <c r="WZZ9" s="105"/>
      <c r="XAA9" s="105"/>
      <c r="XAB9" s="105"/>
      <c r="XAC9" s="105"/>
      <c r="XAD9" s="105"/>
      <c r="XAE9" s="105"/>
      <c r="XAF9" s="105"/>
      <c r="XAG9" s="105"/>
      <c r="XAH9" s="105"/>
      <c r="XAI9" s="105"/>
      <c r="XAJ9" s="105"/>
      <c r="XAK9" s="105"/>
      <c r="XAL9" s="105"/>
      <c r="XAM9" s="105"/>
      <c r="XAN9" s="105"/>
      <c r="XAO9" s="105"/>
      <c r="XAP9" s="105"/>
      <c r="XAQ9" s="105"/>
      <c r="XAR9" s="105"/>
      <c r="XAS9" s="105"/>
      <c r="XAT9" s="105"/>
      <c r="XAU9" s="105"/>
      <c r="XAV9" s="105"/>
      <c r="XAW9" s="105"/>
      <c r="XAX9" s="105"/>
      <c r="XAY9" s="105"/>
      <c r="XAZ9" s="105"/>
      <c r="XBA9" s="105"/>
      <c r="XBB9" s="105"/>
      <c r="XBC9" s="105"/>
      <c r="XBD9" s="105"/>
      <c r="XBE9" s="105"/>
      <c r="XBF9" s="105"/>
      <c r="XBG9" s="105"/>
      <c r="XBH9" s="105"/>
      <c r="XBI9" s="105"/>
      <c r="XBJ9" s="105"/>
      <c r="XBK9" s="105"/>
      <c r="XBL9" s="105"/>
      <c r="XBM9" s="105"/>
      <c r="XBN9" s="105"/>
      <c r="XBO9" s="105"/>
      <c r="XBP9" s="105"/>
      <c r="XBQ9" s="105"/>
      <c r="XBR9" s="105"/>
      <c r="XBS9" s="105"/>
      <c r="XBT9" s="105"/>
      <c r="XBU9" s="105"/>
      <c r="XBV9" s="105"/>
      <c r="XBW9" s="105"/>
      <c r="XBX9" s="105"/>
      <c r="XBY9" s="105"/>
      <c r="XBZ9" s="105"/>
      <c r="XCA9" s="105"/>
      <c r="XCB9" s="105"/>
      <c r="XCC9" s="105"/>
      <c r="XCD9" s="105"/>
      <c r="XCE9" s="105"/>
      <c r="XCF9" s="105"/>
      <c r="XCG9" s="105"/>
      <c r="XCH9" s="105"/>
      <c r="XCI9" s="105"/>
      <c r="XCJ9" s="105"/>
      <c r="XCK9" s="105"/>
      <c r="XCL9" s="105"/>
      <c r="XCM9" s="105"/>
      <c r="XCN9" s="105"/>
      <c r="XCO9" s="105"/>
      <c r="XCP9" s="105"/>
      <c r="XCQ9" s="105"/>
      <c r="XCR9" s="105"/>
      <c r="XCS9" s="105"/>
      <c r="XCT9" s="105"/>
      <c r="XCU9" s="105"/>
      <c r="XCV9" s="105"/>
      <c r="XCW9" s="105"/>
      <c r="XCX9" s="105"/>
      <c r="XCY9" s="105"/>
      <c r="XCZ9" s="105"/>
      <c r="XDA9" s="105"/>
      <c r="XDB9" s="105"/>
      <c r="XDC9" s="105"/>
      <c r="XDD9" s="105"/>
      <c r="XDE9" s="105"/>
      <c r="XDF9" s="105"/>
      <c r="XDG9" s="105"/>
      <c r="XDH9" s="105"/>
      <c r="XDI9" s="105"/>
      <c r="XDJ9" s="105"/>
      <c r="XDK9" s="105"/>
      <c r="XDL9" s="105"/>
      <c r="XDM9" s="105"/>
      <c r="XDN9" s="105"/>
      <c r="XDO9" s="105"/>
      <c r="XDP9" s="105"/>
      <c r="XDQ9" s="105"/>
      <c r="XDR9" s="105"/>
      <c r="XDS9" s="105"/>
      <c r="XDT9" s="105"/>
      <c r="XDU9" s="105"/>
      <c r="XDV9" s="105"/>
      <c r="XDW9" s="105"/>
      <c r="XDX9" s="105"/>
      <c r="XDY9" s="105"/>
      <c r="XDZ9" s="105"/>
      <c r="XEA9" s="105"/>
      <c r="XEB9" s="105"/>
      <c r="XEC9" s="105"/>
      <c r="XED9" s="105"/>
      <c r="XEE9" s="105"/>
      <c r="XEF9" s="105"/>
      <c r="XEG9" s="105"/>
      <c r="XEH9" s="105"/>
      <c r="XEI9" s="105"/>
      <c r="XEJ9" s="105"/>
      <c r="XEK9" s="105"/>
      <c r="XEL9" s="105"/>
      <c r="XEM9" s="105"/>
      <c r="XEN9" s="105"/>
      <c r="XEO9" s="105"/>
      <c r="XEP9" s="105"/>
      <c r="XEQ9" s="105"/>
      <c r="XER9" s="105"/>
      <c r="XES9" s="105"/>
      <c r="XET9" s="105"/>
      <c r="XEU9" s="105"/>
      <c r="XEV9" s="105"/>
      <c r="XEW9" s="105"/>
      <c r="XEX9" s="105"/>
      <c r="XEY9" s="105"/>
      <c r="XEZ9" s="105"/>
      <c r="XFA9" s="105"/>
      <c r="XFB9" s="105"/>
      <c r="XFC9" s="105"/>
      <c r="XFD9" s="105"/>
    </row>
    <row r="10" spans="1:16384" x14ac:dyDescent="0.2">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5"/>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5"/>
      <c r="VB10" s="105"/>
      <c r="VC10" s="105"/>
      <c r="VD10" s="105"/>
      <c r="VE10" s="105"/>
      <c r="VF10" s="105"/>
      <c r="VG10" s="105"/>
      <c r="VH10" s="105"/>
      <c r="VI10" s="105"/>
      <c r="VJ10" s="105"/>
      <c r="VK10" s="105"/>
      <c r="VL10" s="105"/>
      <c r="VM10" s="105"/>
      <c r="VN10" s="105"/>
      <c r="VO10" s="105"/>
      <c r="VP10" s="105"/>
      <c r="VQ10" s="105"/>
      <c r="VR10" s="105"/>
      <c r="VS10" s="105"/>
      <c r="VT10" s="105"/>
      <c r="VU10" s="105"/>
      <c r="VV10" s="105"/>
      <c r="VW10" s="105"/>
      <c r="VX10" s="105"/>
      <c r="VY10" s="105"/>
      <c r="VZ10" s="105"/>
      <c r="WA10" s="105"/>
      <c r="WB10" s="105"/>
      <c r="WC10" s="105"/>
      <c r="WD10" s="105"/>
      <c r="WE10" s="105"/>
      <c r="WF10" s="105"/>
      <c r="WG10" s="105"/>
      <c r="WH10" s="105"/>
      <c r="WI10" s="105"/>
      <c r="WJ10" s="105"/>
      <c r="WK10" s="105"/>
      <c r="WL10" s="105"/>
      <c r="WM10" s="105"/>
      <c r="WN10" s="105"/>
      <c r="WO10" s="105"/>
      <c r="WP10" s="105"/>
      <c r="WQ10" s="105"/>
      <c r="WR10" s="105"/>
      <c r="WS10" s="105"/>
      <c r="WT10" s="105"/>
      <c r="WU10" s="105"/>
      <c r="WV10" s="105"/>
      <c r="WW10" s="105"/>
      <c r="WX10" s="105"/>
      <c r="WY10" s="105"/>
      <c r="WZ10" s="105"/>
      <c r="XA10" s="105"/>
      <c r="XB10" s="105"/>
      <c r="XC10" s="105"/>
      <c r="XD10" s="105"/>
      <c r="XE10" s="105"/>
      <c r="XF10" s="105"/>
      <c r="XG10" s="105"/>
      <c r="XH10" s="105"/>
      <c r="XI10" s="105"/>
      <c r="XJ10" s="105"/>
      <c r="XK10" s="105"/>
      <c r="XL10" s="105"/>
      <c r="XM10" s="105"/>
      <c r="XN10" s="105"/>
      <c r="XO10" s="105"/>
      <c r="XP10" s="105"/>
      <c r="XQ10" s="105"/>
      <c r="XR10" s="105"/>
      <c r="XS10" s="105"/>
      <c r="XT10" s="105"/>
      <c r="XU10" s="105"/>
      <c r="XV10" s="105"/>
      <c r="XW10" s="105"/>
      <c r="XX10" s="105"/>
      <c r="XY10" s="105"/>
      <c r="XZ10" s="105"/>
      <c r="YA10" s="105"/>
      <c r="YB10" s="105"/>
      <c r="YC10" s="105"/>
      <c r="YD10" s="105"/>
      <c r="YE10" s="105"/>
      <c r="YF10" s="105"/>
      <c r="YG10" s="105"/>
      <c r="YH10" s="105"/>
      <c r="YI10" s="105"/>
      <c r="YJ10" s="105"/>
      <c r="YK10" s="105"/>
      <c r="YL10" s="105"/>
      <c r="YM10" s="105"/>
      <c r="YN10" s="105"/>
      <c r="YO10" s="105"/>
      <c r="YP10" s="105"/>
      <c r="YQ10" s="105"/>
      <c r="YR10" s="105"/>
      <c r="YS10" s="105"/>
      <c r="YT10" s="105"/>
      <c r="YU10" s="105"/>
      <c r="YV10" s="105"/>
      <c r="YW10" s="105"/>
      <c r="YX10" s="105"/>
      <c r="YY10" s="105"/>
      <c r="YZ10" s="105"/>
      <c r="ZA10" s="105"/>
      <c r="ZB10" s="105"/>
      <c r="ZC10" s="105"/>
      <c r="ZD10" s="105"/>
      <c r="ZE10" s="105"/>
      <c r="ZF10" s="105"/>
      <c r="ZG10" s="105"/>
      <c r="ZH10" s="105"/>
      <c r="ZI10" s="105"/>
      <c r="ZJ10" s="105"/>
      <c r="ZK10" s="105"/>
      <c r="ZL10" s="105"/>
      <c r="ZM10" s="105"/>
      <c r="ZN10" s="105"/>
      <c r="ZO10" s="105"/>
      <c r="ZP10" s="105"/>
      <c r="ZQ10" s="105"/>
      <c r="ZR10" s="105"/>
      <c r="ZS10" s="105"/>
      <c r="ZT10" s="105"/>
      <c r="ZU10" s="105"/>
      <c r="ZV10" s="105"/>
      <c r="ZW10" s="105"/>
      <c r="ZX10" s="105"/>
      <c r="ZY10" s="105"/>
      <c r="ZZ10" s="105"/>
      <c r="AAA10" s="105"/>
      <c r="AAB10" s="105"/>
      <c r="AAC10" s="105"/>
      <c r="AAD10" s="105"/>
      <c r="AAE10" s="105"/>
      <c r="AAF10" s="105"/>
      <c r="AAG10" s="105"/>
      <c r="AAH10" s="105"/>
      <c r="AAI10" s="105"/>
      <c r="AAJ10" s="105"/>
      <c r="AAK10" s="105"/>
      <c r="AAL10" s="105"/>
      <c r="AAM10" s="105"/>
      <c r="AAN10" s="105"/>
      <c r="AAO10" s="105"/>
      <c r="AAP10" s="105"/>
      <c r="AAQ10" s="105"/>
      <c r="AAR10" s="105"/>
      <c r="AAS10" s="105"/>
      <c r="AAT10" s="105"/>
      <c r="AAU10" s="105"/>
      <c r="AAV10" s="105"/>
      <c r="AAW10" s="105"/>
      <c r="AAX10" s="105"/>
      <c r="AAY10" s="105"/>
      <c r="AAZ10" s="105"/>
      <c r="ABA10" s="105"/>
      <c r="ABB10" s="105"/>
      <c r="ABC10" s="105"/>
      <c r="ABD10" s="105"/>
      <c r="ABE10" s="105"/>
      <c r="ABF10" s="105"/>
      <c r="ABG10" s="105"/>
      <c r="ABH10" s="105"/>
      <c r="ABI10" s="105"/>
      <c r="ABJ10" s="105"/>
      <c r="ABK10" s="105"/>
      <c r="ABL10" s="105"/>
      <c r="ABM10" s="105"/>
      <c r="ABN10" s="105"/>
      <c r="ABO10" s="105"/>
      <c r="ABP10" s="105"/>
      <c r="ABQ10" s="105"/>
      <c r="ABR10" s="105"/>
      <c r="ABS10" s="105"/>
      <c r="ABT10" s="105"/>
      <c r="ABU10" s="105"/>
      <c r="ABV10" s="105"/>
      <c r="ABW10" s="105"/>
      <c r="ABX10" s="105"/>
      <c r="ABY10" s="105"/>
      <c r="ABZ10" s="105"/>
      <c r="ACA10" s="105"/>
      <c r="ACB10" s="105"/>
      <c r="ACC10" s="105"/>
      <c r="ACD10" s="105"/>
      <c r="ACE10" s="105"/>
      <c r="ACF10" s="105"/>
      <c r="ACG10" s="105"/>
      <c r="ACH10" s="105"/>
      <c r="ACI10" s="105"/>
      <c r="ACJ10" s="105"/>
      <c r="ACK10" s="105"/>
      <c r="ACL10" s="105"/>
      <c r="ACM10" s="105"/>
      <c r="ACN10" s="105"/>
      <c r="ACO10" s="105"/>
      <c r="ACP10" s="105"/>
      <c r="ACQ10" s="105"/>
      <c r="ACR10" s="105"/>
      <c r="ACS10" s="105"/>
      <c r="ACT10" s="105"/>
      <c r="ACU10" s="105"/>
      <c r="ACV10" s="105"/>
      <c r="ACW10" s="105"/>
      <c r="ACX10" s="105"/>
      <c r="ACY10" s="105"/>
      <c r="ACZ10" s="105"/>
      <c r="ADA10" s="105"/>
      <c r="ADB10" s="105"/>
      <c r="ADC10" s="105"/>
      <c r="ADD10" s="105"/>
      <c r="ADE10" s="105"/>
      <c r="ADF10" s="105"/>
      <c r="ADG10" s="105"/>
      <c r="ADH10" s="105"/>
      <c r="ADI10" s="105"/>
      <c r="ADJ10" s="105"/>
      <c r="ADK10" s="105"/>
      <c r="ADL10" s="105"/>
      <c r="ADM10" s="105"/>
      <c r="ADN10" s="105"/>
      <c r="ADO10" s="105"/>
      <c r="ADP10" s="105"/>
      <c r="ADQ10" s="105"/>
      <c r="ADR10" s="105"/>
      <c r="ADS10" s="105"/>
      <c r="ADT10" s="105"/>
      <c r="ADU10" s="105"/>
      <c r="ADV10" s="105"/>
      <c r="ADW10" s="105"/>
      <c r="ADX10" s="105"/>
      <c r="ADY10" s="105"/>
      <c r="ADZ10" s="105"/>
      <c r="AEA10" s="105"/>
      <c r="AEB10" s="105"/>
      <c r="AEC10" s="105"/>
      <c r="AED10" s="105"/>
      <c r="AEE10" s="105"/>
      <c r="AEF10" s="105"/>
      <c r="AEG10" s="105"/>
      <c r="AEH10" s="105"/>
      <c r="AEI10" s="105"/>
      <c r="AEJ10" s="105"/>
      <c r="AEK10" s="105"/>
      <c r="AEL10" s="105"/>
      <c r="AEM10" s="105"/>
      <c r="AEN10" s="105"/>
      <c r="AEO10" s="105"/>
      <c r="AEP10" s="105"/>
      <c r="AEQ10" s="105"/>
      <c r="AER10" s="105"/>
      <c r="AES10" s="105"/>
      <c r="AET10" s="105"/>
      <c r="AEU10" s="105"/>
      <c r="AEV10" s="105"/>
      <c r="AEW10" s="105"/>
      <c r="AEX10" s="105"/>
      <c r="AEY10" s="105"/>
      <c r="AEZ10" s="105"/>
      <c r="AFA10" s="105"/>
      <c r="AFB10" s="105"/>
      <c r="AFC10" s="105"/>
      <c r="AFD10" s="105"/>
      <c r="AFE10" s="105"/>
      <c r="AFF10" s="105"/>
      <c r="AFG10" s="105"/>
      <c r="AFH10" s="105"/>
      <c r="AFI10" s="105"/>
      <c r="AFJ10" s="105"/>
      <c r="AFK10" s="105"/>
      <c r="AFL10" s="105"/>
      <c r="AFM10" s="105"/>
      <c r="AFN10" s="105"/>
      <c r="AFO10" s="105"/>
      <c r="AFP10" s="105"/>
      <c r="AFQ10" s="105"/>
      <c r="AFR10" s="105"/>
      <c r="AFS10" s="105"/>
      <c r="AFT10" s="105"/>
      <c r="AFU10" s="105"/>
      <c r="AFV10" s="105"/>
      <c r="AFW10" s="105"/>
      <c r="AFX10" s="105"/>
      <c r="AFY10" s="105"/>
      <c r="AFZ10" s="105"/>
      <c r="AGA10" s="105"/>
      <c r="AGB10" s="105"/>
      <c r="AGC10" s="105"/>
      <c r="AGD10" s="105"/>
      <c r="AGE10" s="105"/>
      <c r="AGF10" s="105"/>
      <c r="AGG10" s="105"/>
      <c r="AGH10" s="105"/>
      <c r="AGI10" s="105"/>
      <c r="AGJ10" s="105"/>
      <c r="AGK10" s="105"/>
      <c r="AGL10" s="105"/>
      <c r="AGM10" s="105"/>
      <c r="AGN10" s="105"/>
      <c r="AGO10" s="105"/>
      <c r="AGP10" s="105"/>
      <c r="AGQ10" s="105"/>
      <c r="AGR10" s="105"/>
      <c r="AGS10" s="105"/>
      <c r="AGT10" s="105"/>
      <c r="AGU10" s="105"/>
      <c r="AGV10" s="105"/>
      <c r="AGW10" s="105"/>
      <c r="AGX10" s="105"/>
      <c r="AGY10" s="105"/>
      <c r="AGZ10" s="105"/>
      <c r="AHA10" s="105"/>
      <c r="AHB10" s="105"/>
      <c r="AHC10" s="105"/>
      <c r="AHD10" s="105"/>
      <c r="AHE10" s="105"/>
      <c r="AHF10" s="105"/>
      <c r="AHG10" s="105"/>
      <c r="AHH10" s="105"/>
      <c r="AHI10" s="105"/>
      <c r="AHJ10" s="105"/>
      <c r="AHK10" s="105"/>
      <c r="AHL10" s="105"/>
      <c r="AHM10" s="105"/>
      <c r="AHN10" s="105"/>
      <c r="AHO10" s="105"/>
      <c r="AHP10" s="105"/>
      <c r="AHQ10" s="105"/>
      <c r="AHR10" s="105"/>
      <c r="AHS10" s="105"/>
      <c r="AHT10" s="105"/>
      <c r="AHU10" s="105"/>
      <c r="AHV10" s="105"/>
      <c r="AHW10" s="105"/>
      <c r="AHX10" s="105"/>
      <c r="AHY10" s="105"/>
      <c r="AHZ10" s="105"/>
      <c r="AIA10" s="105"/>
      <c r="AIB10" s="105"/>
      <c r="AIC10" s="105"/>
      <c r="AID10" s="105"/>
      <c r="AIE10" s="105"/>
      <c r="AIF10" s="105"/>
      <c r="AIG10" s="105"/>
      <c r="AIH10" s="105"/>
      <c r="AII10" s="105"/>
      <c r="AIJ10" s="105"/>
      <c r="AIK10" s="105"/>
      <c r="AIL10" s="105"/>
      <c r="AIM10" s="105"/>
      <c r="AIN10" s="105"/>
      <c r="AIO10" s="105"/>
      <c r="AIP10" s="105"/>
      <c r="AIQ10" s="105"/>
      <c r="AIR10" s="105"/>
      <c r="AIS10" s="105"/>
      <c r="AIT10" s="105"/>
      <c r="AIU10" s="105"/>
      <c r="AIV10" s="105"/>
      <c r="AIW10" s="105"/>
      <c r="AIX10" s="105"/>
      <c r="AIY10" s="105"/>
      <c r="AIZ10" s="105"/>
      <c r="AJA10" s="105"/>
      <c r="AJB10" s="105"/>
      <c r="AJC10" s="105"/>
      <c r="AJD10" s="105"/>
      <c r="AJE10" s="105"/>
      <c r="AJF10" s="105"/>
      <c r="AJG10" s="105"/>
      <c r="AJH10" s="105"/>
      <c r="AJI10" s="105"/>
      <c r="AJJ10" s="105"/>
      <c r="AJK10" s="105"/>
      <c r="AJL10" s="105"/>
      <c r="AJM10" s="105"/>
      <c r="AJN10" s="105"/>
      <c r="AJO10" s="105"/>
      <c r="AJP10" s="105"/>
      <c r="AJQ10" s="105"/>
      <c r="AJR10" s="105"/>
      <c r="AJS10" s="105"/>
      <c r="AJT10" s="105"/>
      <c r="AJU10" s="105"/>
      <c r="AJV10" s="105"/>
      <c r="AJW10" s="105"/>
      <c r="AJX10" s="105"/>
      <c r="AJY10" s="105"/>
      <c r="AJZ10" s="105"/>
      <c r="AKA10" s="105"/>
      <c r="AKB10" s="105"/>
      <c r="AKC10" s="105"/>
      <c r="AKD10" s="105"/>
      <c r="AKE10" s="105"/>
      <c r="AKF10" s="105"/>
      <c r="AKG10" s="105"/>
      <c r="AKH10" s="105"/>
      <c r="AKI10" s="105"/>
      <c r="AKJ10" s="105"/>
      <c r="AKK10" s="105"/>
      <c r="AKL10" s="105"/>
      <c r="AKM10" s="105"/>
      <c r="AKN10" s="105"/>
      <c r="AKO10" s="105"/>
      <c r="AKP10" s="105"/>
      <c r="AKQ10" s="105"/>
      <c r="AKR10" s="105"/>
      <c r="AKS10" s="105"/>
      <c r="AKT10" s="105"/>
      <c r="AKU10" s="105"/>
      <c r="AKV10" s="105"/>
      <c r="AKW10" s="105"/>
      <c r="AKX10" s="105"/>
      <c r="AKY10" s="105"/>
      <c r="AKZ10" s="105"/>
      <c r="ALA10" s="105"/>
      <c r="ALB10" s="105"/>
      <c r="ALC10" s="105"/>
      <c r="ALD10" s="105"/>
      <c r="ALE10" s="105"/>
      <c r="ALF10" s="105"/>
      <c r="ALG10" s="105"/>
      <c r="ALH10" s="105"/>
      <c r="ALI10" s="105"/>
      <c r="ALJ10" s="105"/>
      <c r="ALK10" s="105"/>
      <c r="ALL10" s="105"/>
      <c r="ALM10" s="105"/>
      <c r="ALN10" s="105"/>
      <c r="ALO10" s="105"/>
      <c r="ALP10" s="105"/>
      <c r="ALQ10" s="105"/>
      <c r="ALR10" s="105"/>
      <c r="ALS10" s="105"/>
      <c r="ALT10" s="105"/>
      <c r="ALU10" s="105"/>
      <c r="ALV10" s="105"/>
      <c r="ALW10" s="105"/>
      <c r="ALX10" s="105"/>
      <c r="ALY10" s="105"/>
      <c r="ALZ10" s="105"/>
      <c r="AMA10" s="105"/>
      <c r="AMB10" s="105"/>
      <c r="AMC10" s="105"/>
      <c r="AMD10" s="105"/>
      <c r="AME10" s="105"/>
      <c r="AMF10" s="105"/>
      <c r="AMG10" s="105"/>
      <c r="AMH10" s="105"/>
      <c r="AMI10" s="105"/>
      <c r="AMJ10" s="105"/>
      <c r="AMK10" s="105"/>
      <c r="AML10" s="105"/>
      <c r="AMM10" s="105"/>
      <c r="AMN10" s="105"/>
      <c r="AMO10" s="105"/>
      <c r="AMP10" s="105"/>
      <c r="AMQ10" s="105"/>
      <c r="AMR10" s="105"/>
      <c r="AMS10" s="105"/>
      <c r="AMT10" s="105"/>
      <c r="AMU10" s="105"/>
      <c r="AMV10" s="105"/>
      <c r="AMW10" s="105"/>
      <c r="AMX10" s="105"/>
      <c r="AMY10" s="105"/>
      <c r="AMZ10" s="105"/>
      <c r="ANA10" s="105"/>
      <c r="ANB10" s="105"/>
      <c r="ANC10" s="105"/>
      <c r="AND10" s="105"/>
      <c r="ANE10" s="105"/>
      <c r="ANF10" s="105"/>
      <c r="ANG10" s="105"/>
      <c r="ANH10" s="105"/>
      <c r="ANI10" s="105"/>
      <c r="ANJ10" s="105"/>
      <c r="ANK10" s="105"/>
      <c r="ANL10" s="105"/>
      <c r="ANM10" s="105"/>
      <c r="ANN10" s="105"/>
      <c r="ANO10" s="105"/>
      <c r="ANP10" s="105"/>
      <c r="ANQ10" s="105"/>
      <c r="ANR10" s="105"/>
      <c r="ANS10" s="105"/>
      <c r="ANT10" s="105"/>
      <c r="ANU10" s="105"/>
      <c r="ANV10" s="105"/>
      <c r="ANW10" s="105"/>
      <c r="ANX10" s="105"/>
      <c r="ANY10" s="105"/>
      <c r="ANZ10" s="105"/>
      <c r="AOA10" s="105"/>
      <c r="AOB10" s="105"/>
      <c r="AOC10" s="105"/>
      <c r="AOD10" s="105"/>
      <c r="AOE10" s="105"/>
      <c r="AOF10" s="105"/>
      <c r="AOG10" s="105"/>
      <c r="AOH10" s="105"/>
      <c r="AOI10" s="105"/>
      <c r="AOJ10" s="105"/>
      <c r="AOK10" s="105"/>
      <c r="AOL10" s="105"/>
      <c r="AOM10" s="105"/>
      <c r="AON10" s="105"/>
      <c r="AOO10" s="105"/>
      <c r="AOP10" s="105"/>
      <c r="AOQ10" s="105"/>
      <c r="AOR10" s="105"/>
      <c r="AOS10" s="105"/>
      <c r="AOT10" s="105"/>
      <c r="AOU10" s="105"/>
      <c r="AOV10" s="105"/>
      <c r="AOW10" s="105"/>
      <c r="AOX10" s="105"/>
      <c r="AOY10" s="105"/>
      <c r="AOZ10" s="105"/>
      <c r="APA10" s="105"/>
      <c r="APB10" s="105"/>
      <c r="APC10" s="105"/>
      <c r="APD10" s="105"/>
      <c r="APE10" s="105"/>
      <c r="APF10" s="105"/>
      <c r="APG10" s="105"/>
      <c r="APH10" s="105"/>
      <c r="API10" s="105"/>
      <c r="APJ10" s="105"/>
      <c r="APK10" s="105"/>
      <c r="APL10" s="105"/>
      <c r="APM10" s="105"/>
      <c r="APN10" s="105"/>
      <c r="APO10" s="105"/>
      <c r="APP10" s="105"/>
      <c r="APQ10" s="105"/>
      <c r="APR10" s="105"/>
      <c r="APS10" s="105"/>
      <c r="APT10" s="105"/>
      <c r="APU10" s="105"/>
      <c r="APV10" s="105"/>
      <c r="APW10" s="105"/>
      <c r="APX10" s="105"/>
      <c r="APY10" s="105"/>
      <c r="APZ10" s="105"/>
      <c r="AQA10" s="105"/>
      <c r="AQB10" s="105"/>
      <c r="AQC10" s="105"/>
      <c r="AQD10" s="105"/>
      <c r="AQE10" s="105"/>
      <c r="AQF10" s="105"/>
      <c r="AQG10" s="105"/>
      <c r="AQH10" s="105"/>
      <c r="AQI10" s="105"/>
      <c r="AQJ10" s="105"/>
      <c r="AQK10" s="105"/>
      <c r="AQL10" s="105"/>
      <c r="AQM10" s="105"/>
      <c r="AQN10" s="105"/>
      <c r="AQO10" s="105"/>
      <c r="AQP10" s="105"/>
      <c r="AQQ10" s="105"/>
      <c r="AQR10" s="105"/>
      <c r="AQS10" s="105"/>
      <c r="AQT10" s="105"/>
      <c r="AQU10" s="105"/>
      <c r="AQV10" s="105"/>
      <c r="AQW10" s="105"/>
      <c r="AQX10" s="105"/>
      <c r="AQY10" s="105"/>
      <c r="AQZ10" s="105"/>
      <c r="ARA10" s="105"/>
      <c r="ARB10" s="105"/>
      <c r="ARC10" s="105"/>
      <c r="ARD10" s="105"/>
      <c r="ARE10" s="105"/>
      <c r="ARF10" s="105"/>
      <c r="ARG10" s="105"/>
      <c r="ARH10" s="105"/>
      <c r="ARI10" s="105"/>
      <c r="ARJ10" s="105"/>
      <c r="ARK10" s="105"/>
      <c r="ARL10" s="105"/>
      <c r="ARM10" s="105"/>
      <c r="ARN10" s="105"/>
      <c r="ARO10" s="105"/>
      <c r="ARP10" s="105"/>
      <c r="ARQ10" s="105"/>
      <c r="ARR10" s="105"/>
      <c r="ARS10" s="105"/>
      <c r="ART10" s="105"/>
      <c r="ARU10" s="105"/>
      <c r="ARV10" s="105"/>
      <c r="ARW10" s="105"/>
      <c r="ARX10" s="105"/>
      <c r="ARY10" s="105"/>
      <c r="ARZ10" s="105"/>
      <c r="ASA10" s="105"/>
      <c r="ASB10" s="105"/>
      <c r="ASC10" s="105"/>
      <c r="ASD10" s="105"/>
      <c r="ASE10" s="105"/>
      <c r="ASF10" s="105"/>
      <c r="ASG10" s="105"/>
      <c r="ASH10" s="105"/>
      <c r="ASI10" s="105"/>
      <c r="ASJ10" s="105"/>
      <c r="ASK10" s="105"/>
      <c r="ASL10" s="105"/>
      <c r="ASM10" s="105"/>
      <c r="ASN10" s="105"/>
      <c r="ASO10" s="105"/>
      <c r="ASP10" s="105"/>
      <c r="ASQ10" s="105"/>
      <c r="ASR10" s="105"/>
      <c r="ASS10" s="105"/>
      <c r="AST10" s="105"/>
      <c r="ASU10" s="105"/>
      <c r="ASV10" s="105"/>
      <c r="ASW10" s="105"/>
      <c r="ASX10" s="105"/>
      <c r="ASY10" s="105"/>
      <c r="ASZ10" s="105"/>
      <c r="ATA10" s="105"/>
      <c r="ATB10" s="105"/>
      <c r="ATC10" s="105"/>
      <c r="ATD10" s="105"/>
      <c r="ATE10" s="105"/>
      <c r="ATF10" s="105"/>
      <c r="ATG10" s="105"/>
      <c r="ATH10" s="105"/>
      <c r="ATI10" s="105"/>
      <c r="ATJ10" s="105"/>
      <c r="ATK10" s="105"/>
      <c r="ATL10" s="105"/>
      <c r="ATM10" s="105"/>
      <c r="ATN10" s="105"/>
      <c r="ATO10" s="105"/>
      <c r="ATP10" s="105"/>
      <c r="ATQ10" s="105"/>
      <c r="ATR10" s="105"/>
      <c r="ATS10" s="105"/>
      <c r="ATT10" s="105"/>
      <c r="ATU10" s="105"/>
      <c r="ATV10" s="105"/>
      <c r="ATW10" s="105"/>
      <c r="ATX10" s="105"/>
      <c r="ATY10" s="105"/>
      <c r="ATZ10" s="105"/>
      <c r="AUA10" s="105"/>
      <c r="AUB10" s="105"/>
      <c r="AUC10" s="105"/>
      <c r="AUD10" s="105"/>
      <c r="AUE10" s="105"/>
      <c r="AUF10" s="105"/>
      <c r="AUG10" s="105"/>
      <c r="AUH10" s="105"/>
      <c r="AUI10" s="105"/>
      <c r="AUJ10" s="105"/>
      <c r="AUK10" s="105"/>
      <c r="AUL10" s="105"/>
      <c r="AUM10" s="105"/>
      <c r="AUN10" s="105"/>
      <c r="AUO10" s="105"/>
      <c r="AUP10" s="105"/>
      <c r="AUQ10" s="105"/>
      <c r="AUR10" s="105"/>
      <c r="AUS10" s="105"/>
      <c r="AUT10" s="105"/>
      <c r="AUU10" s="105"/>
      <c r="AUV10" s="105"/>
      <c r="AUW10" s="105"/>
      <c r="AUX10" s="105"/>
      <c r="AUY10" s="105"/>
      <c r="AUZ10" s="105"/>
      <c r="AVA10" s="105"/>
      <c r="AVB10" s="105"/>
      <c r="AVC10" s="105"/>
      <c r="AVD10" s="105"/>
      <c r="AVE10" s="105"/>
      <c r="AVF10" s="105"/>
      <c r="AVG10" s="105"/>
      <c r="AVH10" s="105"/>
      <c r="AVI10" s="105"/>
      <c r="AVJ10" s="105"/>
      <c r="AVK10" s="105"/>
      <c r="AVL10" s="105"/>
      <c r="AVM10" s="105"/>
      <c r="AVN10" s="105"/>
      <c r="AVO10" s="105"/>
      <c r="AVP10" s="105"/>
      <c r="AVQ10" s="105"/>
      <c r="AVR10" s="105"/>
      <c r="AVS10" s="105"/>
      <c r="AVT10" s="105"/>
      <c r="AVU10" s="105"/>
      <c r="AVV10" s="105"/>
      <c r="AVW10" s="105"/>
      <c r="AVX10" s="105"/>
      <c r="AVY10" s="105"/>
      <c r="AVZ10" s="105"/>
      <c r="AWA10" s="105"/>
      <c r="AWB10" s="105"/>
      <c r="AWC10" s="105"/>
      <c r="AWD10" s="105"/>
      <c r="AWE10" s="105"/>
      <c r="AWF10" s="105"/>
      <c r="AWG10" s="105"/>
      <c r="AWH10" s="105"/>
      <c r="AWI10" s="105"/>
      <c r="AWJ10" s="105"/>
      <c r="AWK10" s="105"/>
      <c r="AWL10" s="105"/>
      <c r="AWM10" s="105"/>
      <c r="AWN10" s="105"/>
      <c r="AWO10" s="105"/>
      <c r="AWP10" s="105"/>
      <c r="AWQ10" s="105"/>
      <c r="AWR10" s="105"/>
      <c r="AWS10" s="105"/>
      <c r="AWT10" s="105"/>
      <c r="AWU10" s="105"/>
      <c r="AWV10" s="105"/>
      <c r="AWW10" s="105"/>
      <c r="AWX10" s="105"/>
      <c r="AWY10" s="105"/>
      <c r="AWZ10" s="105"/>
      <c r="AXA10" s="105"/>
      <c r="AXB10" s="105"/>
      <c r="AXC10" s="105"/>
      <c r="AXD10" s="105"/>
      <c r="AXE10" s="105"/>
      <c r="AXF10" s="105"/>
      <c r="AXG10" s="105"/>
      <c r="AXH10" s="105"/>
      <c r="AXI10" s="105"/>
      <c r="AXJ10" s="105"/>
      <c r="AXK10" s="105"/>
      <c r="AXL10" s="105"/>
      <c r="AXM10" s="105"/>
      <c r="AXN10" s="105"/>
      <c r="AXO10" s="105"/>
      <c r="AXP10" s="105"/>
      <c r="AXQ10" s="105"/>
      <c r="AXR10" s="105"/>
      <c r="AXS10" s="105"/>
      <c r="AXT10" s="105"/>
      <c r="AXU10" s="105"/>
      <c r="AXV10" s="105"/>
      <c r="AXW10" s="105"/>
      <c r="AXX10" s="105"/>
      <c r="AXY10" s="105"/>
      <c r="AXZ10" s="105"/>
      <c r="AYA10" s="105"/>
      <c r="AYB10" s="105"/>
      <c r="AYC10" s="105"/>
      <c r="AYD10" s="105"/>
      <c r="AYE10" s="105"/>
      <c r="AYF10" s="105"/>
      <c r="AYG10" s="105"/>
      <c r="AYH10" s="105"/>
      <c r="AYI10" s="105"/>
      <c r="AYJ10" s="105"/>
      <c r="AYK10" s="105"/>
      <c r="AYL10" s="105"/>
      <c r="AYM10" s="105"/>
      <c r="AYN10" s="105"/>
      <c r="AYO10" s="105"/>
      <c r="AYP10" s="105"/>
      <c r="AYQ10" s="105"/>
      <c r="AYR10" s="105"/>
      <c r="AYS10" s="105"/>
      <c r="AYT10" s="105"/>
      <c r="AYU10" s="105"/>
      <c r="AYV10" s="105"/>
      <c r="AYW10" s="105"/>
      <c r="AYX10" s="105"/>
      <c r="AYY10" s="105"/>
      <c r="AYZ10" s="105"/>
      <c r="AZA10" s="105"/>
      <c r="AZB10" s="105"/>
      <c r="AZC10" s="105"/>
      <c r="AZD10" s="105"/>
      <c r="AZE10" s="105"/>
      <c r="AZF10" s="105"/>
      <c r="AZG10" s="105"/>
      <c r="AZH10" s="105"/>
      <c r="AZI10" s="105"/>
      <c r="AZJ10" s="105"/>
      <c r="AZK10" s="105"/>
      <c r="AZL10" s="105"/>
      <c r="AZM10" s="105"/>
      <c r="AZN10" s="105"/>
      <c r="AZO10" s="105"/>
      <c r="AZP10" s="105"/>
      <c r="AZQ10" s="105"/>
      <c r="AZR10" s="105"/>
      <c r="AZS10" s="105"/>
      <c r="AZT10" s="105"/>
      <c r="AZU10" s="105"/>
      <c r="AZV10" s="105"/>
      <c r="AZW10" s="105"/>
      <c r="AZX10" s="105"/>
      <c r="AZY10" s="105"/>
      <c r="AZZ10" s="105"/>
      <c r="BAA10" s="105"/>
      <c r="BAB10" s="105"/>
      <c r="BAC10" s="105"/>
      <c r="BAD10" s="105"/>
      <c r="BAE10" s="105"/>
      <c r="BAF10" s="105"/>
      <c r="BAG10" s="105"/>
      <c r="BAH10" s="105"/>
      <c r="BAI10" s="105"/>
      <c r="BAJ10" s="105"/>
      <c r="BAK10" s="105"/>
      <c r="BAL10" s="105"/>
      <c r="BAM10" s="105"/>
      <c r="BAN10" s="105"/>
      <c r="BAO10" s="105"/>
      <c r="BAP10" s="105"/>
      <c r="BAQ10" s="105"/>
      <c r="BAR10" s="105"/>
      <c r="BAS10" s="105"/>
      <c r="BAT10" s="105"/>
      <c r="BAU10" s="105"/>
      <c r="BAV10" s="105"/>
      <c r="BAW10" s="105"/>
      <c r="BAX10" s="105"/>
      <c r="BAY10" s="105"/>
      <c r="BAZ10" s="105"/>
      <c r="BBA10" s="105"/>
      <c r="BBB10" s="105"/>
      <c r="BBC10" s="105"/>
      <c r="BBD10" s="105"/>
      <c r="BBE10" s="105"/>
      <c r="BBF10" s="105"/>
      <c r="BBG10" s="105"/>
      <c r="BBH10" s="105"/>
      <c r="BBI10" s="105"/>
      <c r="BBJ10" s="105"/>
      <c r="BBK10" s="105"/>
      <c r="BBL10" s="105"/>
      <c r="BBM10" s="105"/>
      <c r="BBN10" s="105"/>
      <c r="BBO10" s="105"/>
      <c r="BBP10" s="105"/>
      <c r="BBQ10" s="105"/>
      <c r="BBR10" s="105"/>
      <c r="BBS10" s="105"/>
      <c r="BBT10" s="105"/>
      <c r="BBU10" s="105"/>
      <c r="BBV10" s="105"/>
      <c r="BBW10" s="105"/>
      <c r="BBX10" s="105"/>
      <c r="BBY10" s="105"/>
      <c r="BBZ10" s="105"/>
      <c r="BCA10" s="105"/>
      <c r="BCB10" s="105"/>
      <c r="BCC10" s="105"/>
      <c r="BCD10" s="105"/>
      <c r="BCE10" s="105"/>
      <c r="BCF10" s="105"/>
      <c r="BCG10" s="105"/>
      <c r="BCH10" s="105"/>
      <c r="BCI10" s="105"/>
      <c r="BCJ10" s="105"/>
      <c r="BCK10" s="105"/>
      <c r="BCL10" s="105"/>
      <c r="BCM10" s="105"/>
      <c r="BCN10" s="105"/>
      <c r="BCO10" s="105"/>
      <c r="BCP10" s="105"/>
      <c r="BCQ10" s="105"/>
      <c r="BCR10" s="105"/>
      <c r="BCS10" s="105"/>
      <c r="BCT10" s="105"/>
      <c r="BCU10" s="105"/>
      <c r="BCV10" s="105"/>
      <c r="BCW10" s="105"/>
      <c r="BCX10" s="105"/>
      <c r="BCY10" s="105"/>
      <c r="BCZ10" s="105"/>
      <c r="BDA10" s="105"/>
      <c r="BDB10" s="105"/>
      <c r="BDC10" s="105"/>
      <c r="BDD10" s="105"/>
      <c r="BDE10" s="105"/>
      <c r="BDF10" s="105"/>
      <c r="BDG10" s="105"/>
      <c r="BDH10" s="105"/>
      <c r="BDI10" s="105"/>
      <c r="BDJ10" s="105"/>
      <c r="BDK10" s="105"/>
      <c r="BDL10" s="105"/>
      <c r="BDM10" s="105"/>
      <c r="BDN10" s="105"/>
      <c r="BDO10" s="105"/>
      <c r="BDP10" s="105"/>
      <c r="BDQ10" s="105"/>
      <c r="BDR10" s="105"/>
      <c r="BDS10" s="105"/>
      <c r="BDT10" s="105"/>
      <c r="BDU10" s="105"/>
      <c r="BDV10" s="105"/>
      <c r="BDW10" s="105"/>
      <c r="BDX10" s="105"/>
      <c r="BDY10" s="105"/>
      <c r="BDZ10" s="105"/>
      <c r="BEA10" s="105"/>
      <c r="BEB10" s="105"/>
      <c r="BEC10" s="105"/>
      <c r="BED10" s="105"/>
      <c r="BEE10" s="105"/>
      <c r="BEF10" s="105"/>
      <c r="BEG10" s="105"/>
      <c r="BEH10" s="105"/>
      <c r="BEI10" s="105"/>
      <c r="BEJ10" s="105"/>
      <c r="BEK10" s="105"/>
      <c r="BEL10" s="105"/>
      <c r="BEM10" s="105"/>
      <c r="BEN10" s="105"/>
      <c r="BEO10" s="105"/>
      <c r="BEP10" s="105"/>
      <c r="BEQ10" s="105"/>
      <c r="BER10" s="105"/>
      <c r="BES10" s="105"/>
      <c r="BET10" s="105"/>
      <c r="BEU10" s="105"/>
      <c r="BEV10" s="105"/>
      <c r="BEW10" s="105"/>
      <c r="BEX10" s="105"/>
      <c r="BEY10" s="105"/>
      <c r="BEZ10" s="105"/>
      <c r="BFA10" s="105"/>
      <c r="BFB10" s="105"/>
      <c r="BFC10" s="105"/>
      <c r="BFD10" s="105"/>
      <c r="BFE10" s="105"/>
      <c r="BFF10" s="105"/>
      <c r="BFG10" s="105"/>
      <c r="BFH10" s="105"/>
      <c r="BFI10" s="105"/>
      <c r="BFJ10" s="105"/>
      <c r="BFK10" s="105"/>
      <c r="BFL10" s="105"/>
      <c r="BFM10" s="105"/>
      <c r="BFN10" s="105"/>
      <c r="BFO10" s="105"/>
      <c r="BFP10" s="105"/>
      <c r="BFQ10" s="105"/>
      <c r="BFR10" s="105"/>
      <c r="BFS10" s="105"/>
      <c r="BFT10" s="105"/>
      <c r="BFU10" s="105"/>
      <c r="BFV10" s="105"/>
      <c r="BFW10" s="105"/>
      <c r="BFX10" s="105"/>
      <c r="BFY10" s="105"/>
      <c r="BFZ10" s="105"/>
      <c r="BGA10" s="105"/>
      <c r="BGB10" s="105"/>
      <c r="BGC10" s="105"/>
      <c r="BGD10" s="105"/>
      <c r="BGE10" s="105"/>
      <c r="BGF10" s="105"/>
      <c r="BGG10" s="105"/>
      <c r="BGH10" s="105"/>
      <c r="BGI10" s="105"/>
      <c r="BGJ10" s="105"/>
      <c r="BGK10" s="105"/>
      <c r="BGL10" s="105"/>
      <c r="BGM10" s="105"/>
      <c r="BGN10" s="105"/>
      <c r="BGO10" s="105"/>
      <c r="BGP10" s="105"/>
      <c r="BGQ10" s="105"/>
      <c r="BGR10" s="105"/>
      <c r="BGS10" s="105"/>
      <c r="BGT10" s="105"/>
      <c r="BGU10" s="105"/>
      <c r="BGV10" s="105"/>
      <c r="BGW10" s="105"/>
      <c r="BGX10" s="105"/>
      <c r="BGY10" s="105"/>
      <c r="BGZ10" s="105"/>
      <c r="BHA10" s="105"/>
      <c r="BHB10" s="105"/>
      <c r="BHC10" s="105"/>
      <c r="BHD10" s="105"/>
      <c r="BHE10" s="105"/>
      <c r="BHF10" s="105"/>
      <c r="BHG10" s="105"/>
      <c r="BHH10" s="105"/>
      <c r="BHI10" s="105"/>
      <c r="BHJ10" s="105"/>
      <c r="BHK10" s="105"/>
      <c r="BHL10" s="105"/>
      <c r="BHM10" s="105"/>
      <c r="BHN10" s="105"/>
      <c r="BHO10" s="105"/>
      <c r="BHP10" s="105"/>
      <c r="BHQ10" s="105"/>
      <c r="BHR10" s="105"/>
      <c r="BHS10" s="105"/>
      <c r="BHT10" s="105"/>
      <c r="BHU10" s="105"/>
      <c r="BHV10" s="105"/>
      <c r="BHW10" s="105"/>
      <c r="BHX10" s="105"/>
      <c r="BHY10" s="105"/>
      <c r="BHZ10" s="105"/>
      <c r="BIA10" s="105"/>
      <c r="BIB10" s="105"/>
      <c r="BIC10" s="105"/>
      <c r="BID10" s="105"/>
      <c r="BIE10" s="105"/>
      <c r="BIF10" s="105"/>
      <c r="BIG10" s="105"/>
      <c r="BIH10" s="105"/>
      <c r="BII10" s="105"/>
      <c r="BIJ10" s="105"/>
      <c r="BIK10" s="105"/>
      <c r="BIL10" s="105"/>
      <c r="BIM10" s="105"/>
      <c r="BIN10" s="105"/>
      <c r="BIO10" s="105"/>
      <c r="BIP10" s="105"/>
      <c r="BIQ10" s="105"/>
      <c r="BIR10" s="105"/>
      <c r="BIS10" s="105"/>
      <c r="BIT10" s="105"/>
      <c r="BIU10" s="105"/>
      <c r="BIV10" s="105"/>
      <c r="BIW10" s="105"/>
      <c r="BIX10" s="105"/>
      <c r="BIY10" s="105"/>
      <c r="BIZ10" s="105"/>
      <c r="BJA10" s="105"/>
      <c r="BJB10" s="105"/>
      <c r="BJC10" s="105"/>
      <c r="BJD10" s="105"/>
      <c r="BJE10" s="105"/>
      <c r="BJF10" s="105"/>
      <c r="BJG10" s="105"/>
      <c r="BJH10" s="105"/>
      <c r="BJI10" s="105"/>
      <c r="BJJ10" s="105"/>
      <c r="BJK10" s="105"/>
      <c r="BJL10" s="105"/>
      <c r="BJM10" s="105"/>
      <c r="BJN10" s="105"/>
      <c r="BJO10" s="105"/>
      <c r="BJP10" s="105"/>
      <c r="BJQ10" s="105"/>
      <c r="BJR10" s="105"/>
      <c r="BJS10" s="105"/>
      <c r="BJT10" s="105"/>
      <c r="BJU10" s="105"/>
      <c r="BJV10" s="105"/>
      <c r="BJW10" s="105"/>
      <c r="BJX10" s="105"/>
      <c r="BJY10" s="105"/>
      <c r="BJZ10" s="105"/>
      <c r="BKA10" s="105"/>
      <c r="BKB10" s="105"/>
      <c r="BKC10" s="105"/>
      <c r="BKD10" s="105"/>
      <c r="BKE10" s="105"/>
      <c r="BKF10" s="105"/>
      <c r="BKG10" s="105"/>
      <c r="BKH10" s="105"/>
      <c r="BKI10" s="105"/>
      <c r="BKJ10" s="105"/>
      <c r="BKK10" s="105"/>
      <c r="BKL10" s="105"/>
      <c r="BKM10" s="105"/>
      <c r="BKN10" s="105"/>
      <c r="BKO10" s="105"/>
      <c r="BKP10" s="105"/>
      <c r="BKQ10" s="105"/>
      <c r="BKR10" s="105"/>
      <c r="BKS10" s="105"/>
      <c r="BKT10" s="105"/>
      <c r="BKU10" s="105"/>
      <c r="BKV10" s="105"/>
      <c r="BKW10" s="105"/>
      <c r="BKX10" s="105"/>
      <c r="BKY10" s="105"/>
      <c r="BKZ10" s="105"/>
      <c r="BLA10" s="105"/>
      <c r="BLB10" s="105"/>
      <c r="BLC10" s="105"/>
      <c r="BLD10" s="105"/>
      <c r="BLE10" s="105"/>
      <c r="BLF10" s="105"/>
      <c r="BLG10" s="105"/>
      <c r="BLH10" s="105"/>
      <c r="BLI10" s="105"/>
      <c r="BLJ10" s="105"/>
      <c r="BLK10" s="105"/>
      <c r="BLL10" s="105"/>
      <c r="BLM10" s="105"/>
      <c r="BLN10" s="105"/>
      <c r="BLO10" s="105"/>
      <c r="BLP10" s="105"/>
      <c r="BLQ10" s="105"/>
      <c r="BLR10" s="105"/>
      <c r="BLS10" s="105"/>
      <c r="BLT10" s="105"/>
      <c r="BLU10" s="105"/>
      <c r="BLV10" s="105"/>
      <c r="BLW10" s="105"/>
      <c r="BLX10" s="105"/>
      <c r="BLY10" s="105"/>
      <c r="BLZ10" s="105"/>
      <c r="BMA10" s="105"/>
      <c r="BMB10" s="105"/>
      <c r="BMC10" s="105"/>
      <c r="BMD10" s="105"/>
      <c r="BME10" s="105"/>
      <c r="BMF10" s="105"/>
      <c r="BMG10" s="105"/>
      <c r="BMH10" s="105"/>
      <c r="BMI10" s="105"/>
      <c r="BMJ10" s="105"/>
      <c r="BMK10" s="105"/>
      <c r="BML10" s="105"/>
      <c r="BMM10" s="105"/>
      <c r="BMN10" s="105"/>
      <c r="BMO10" s="105"/>
      <c r="BMP10" s="105"/>
      <c r="BMQ10" s="105"/>
      <c r="BMR10" s="105"/>
      <c r="BMS10" s="105"/>
      <c r="BMT10" s="105"/>
      <c r="BMU10" s="105"/>
      <c r="BMV10" s="105"/>
      <c r="BMW10" s="105"/>
      <c r="BMX10" s="105"/>
      <c r="BMY10" s="105"/>
      <c r="BMZ10" s="105"/>
      <c r="BNA10" s="105"/>
      <c r="BNB10" s="105"/>
      <c r="BNC10" s="105"/>
      <c r="BND10" s="105"/>
      <c r="BNE10" s="105"/>
      <c r="BNF10" s="105"/>
      <c r="BNG10" s="105"/>
      <c r="BNH10" s="105"/>
      <c r="BNI10" s="105"/>
      <c r="BNJ10" s="105"/>
      <c r="BNK10" s="105"/>
      <c r="BNL10" s="105"/>
      <c r="BNM10" s="105"/>
      <c r="BNN10" s="105"/>
      <c r="BNO10" s="105"/>
      <c r="BNP10" s="105"/>
      <c r="BNQ10" s="105"/>
      <c r="BNR10" s="105"/>
      <c r="BNS10" s="105"/>
      <c r="BNT10" s="105"/>
      <c r="BNU10" s="105"/>
      <c r="BNV10" s="105"/>
      <c r="BNW10" s="105"/>
      <c r="BNX10" s="105"/>
      <c r="BNY10" s="105"/>
      <c r="BNZ10" s="105"/>
      <c r="BOA10" s="105"/>
      <c r="BOB10" s="105"/>
      <c r="BOC10" s="105"/>
      <c r="BOD10" s="105"/>
      <c r="BOE10" s="105"/>
      <c r="BOF10" s="105"/>
      <c r="BOG10" s="105"/>
      <c r="BOH10" s="105"/>
      <c r="BOI10" s="105"/>
      <c r="BOJ10" s="105"/>
      <c r="BOK10" s="105"/>
      <c r="BOL10" s="105"/>
      <c r="BOM10" s="105"/>
      <c r="BON10" s="105"/>
      <c r="BOO10" s="105"/>
      <c r="BOP10" s="105"/>
      <c r="BOQ10" s="105"/>
      <c r="BOR10" s="105"/>
      <c r="BOS10" s="105"/>
      <c r="BOT10" s="105"/>
      <c r="BOU10" s="105"/>
      <c r="BOV10" s="105"/>
      <c r="BOW10" s="105"/>
      <c r="BOX10" s="105"/>
      <c r="BOY10" s="105"/>
      <c r="BOZ10" s="105"/>
      <c r="BPA10" s="105"/>
      <c r="BPB10" s="105"/>
      <c r="BPC10" s="105"/>
      <c r="BPD10" s="105"/>
      <c r="BPE10" s="105"/>
      <c r="BPF10" s="105"/>
      <c r="BPG10" s="105"/>
      <c r="BPH10" s="105"/>
      <c r="BPI10" s="105"/>
      <c r="BPJ10" s="105"/>
      <c r="BPK10" s="105"/>
      <c r="BPL10" s="105"/>
      <c r="BPM10" s="105"/>
      <c r="BPN10" s="105"/>
      <c r="BPO10" s="105"/>
      <c r="BPP10" s="105"/>
      <c r="BPQ10" s="105"/>
      <c r="BPR10" s="105"/>
      <c r="BPS10" s="105"/>
      <c r="BPT10" s="105"/>
      <c r="BPU10" s="105"/>
      <c r="BPV10" s="105"/>
      <c r="BPW10" s="105"/>
      <c r="BPX10" s="105"/>
      <c r="BPY10" s="105"/>
      <c r="BPZ10" s="105"/>
      <c r="BQA10" s="105"/>
      <c r="BQB10" s="105"/>
      <c r="BQC10" s="105"/>
      <c r="BQD10" s="105"/>
      <c r="BQE10" s="105"/>
      <c r="BQF10" s="105"/>
      <c r="BQG10" s="105"/>
      <c r="BQH10" s="105"/>
      <c r="BQI10" s="105"/>
      <c r="BQJ10" s="105"/>
      <c r="BQK10" s="105"/>
      <c r="BQL10" s="105"/>
      <c r="BQM10" s="105"/>
      <c r="BQN10" s="105"/>
      <c r="BQO10" s="105"/>
      <c r="BQP10" s="105"/>
      <c r="BQQ10" s="105"/>
      <c r="BQR10" s="105"/>
      <c r="BQS10" s="105"/>
      <c r="BQT10" s="105"/>
      <c r="BQU10" s="105"/>
      <c r="BQV10" s="105"/>
      <c r="BQW10" s="105"/>
      <c r="BQX10" s="105"/>
      <c r="BQY10" s="105"/>
      <c r="BQZ10" s="105"/>
      <c r="BRA10" s="105"/>
      <c r="BRB10" s="105"/>
      <c r="BRC10" s="105"/>
      <c r="BRD10" s="105"/>
      <c r="BRE10" s="105"/>
      <c r="BRF10" s="105"/>
      <c r="BRG10" s="105"/>
      <c r="BRH10" s="105"/>
      <c r="BRI10" s="105"/>
      <c r="BRJ10" s="105"/>
      <c r="BRK10" s="105"/>
      <c r="BRL10" s="105"/>
      <c r="BRM10" s="105"/>
      <c r="BRN10" s="105"/>
      <c r="BRO10" s="105"/>
      <c r="BRP10" s="105"/>
      <c r="BRQ10" s="105"/>
      <c r="BRR10" s="105"/>
      <c r="BRS10" s="105"/>
      <c r="BRT10" s="105"/>
      <c r="BRU10" s="105"/>
      <c r="BRV10" s="105"/>
      <c r="BRW10" s="105"/>
      <c r="BRX10" s="105"/>
      <c r="BRY10" s="105"/>
      <c r="BRZ10" s="105"/>
      <c r="BSA10" s="105"/>
      <c r="BSB10" s="105"/>
      <c r="BSC10" s="105"/>
      <c r="BSD10" s="105"/>
      <c r="BSE10" s="105"/>
      <c r="BSF10" s="105"/>
      <c r="BSG10" s="105"/>
      <c r="BSH10" s="105"/>
      <c r="BSI10" s="105"/>
      <c r="BSJ10" s="105"/>
      <c r="BSK10" s="105"/>
      <c r="BSL10" s="105"/>
      <c r="BSM10" s="105"/>
      <c r="BSN10" s="105"/>
      <c r="BSO10" s="105"/>
      <c r="BSP10" s="105"/>
      <c r="BSQ10" s="105"/>
      <c r="BSR10" s="105"/>
      <c r="BSS10" s="105"/>
      <c r="BST10" s="105"/>
      <c r="BSU10" s="105"/>
      <c r="BSV10" s="105"/>
      <c r="BSW10" s="105"/>
      <c r="BSX10" s="105"/>
      <c r="BSY10" s="105"/>
      <c r="BSZ10" s="105"/>
      <c r="BTA10" s="105"/>
      <c r="BTB10" s="105"/>
      <c r="BTC10" s="105"/>
      <c r="BTD10" s="105"/>
      <c r="BTE10" s="105"/>
      <c r="BTF10" s="105"/>
      <c r="BTG10" s="105"/>
      <c r="BTH10" s="105"/>
      <c r="BTI10" s="105"/>
      <c r="BTJ10" s="105"/>
      <c r="BTK10" s="105"/>
      <c r="BTL10" s="105"/>
      <c r="BTM10" s="105"/>
      <c r="BTN10" s="105"/>
      <c r="BTO10" s="105"/>
      <c r="BTP10" s="105"/>
      <c r="BTQ10" s="105"/>
      <c r="BTR10" s="105"/>
      <c r="BTS10" s="105"/>
      <c r="BTT10" s="105"/>
      <c r="BTU10" s="105"/>
      <c r="BTV10" s="105"/>
      <c r="BTW10" s="105"/>
      <c r="BTX10" s="105"/>
      <c r="BTY10" s="105"/>
      <c r="BTZ10" s="105"/>
      <c r="BUA10" s="105"/>
      <c r="BUB10" s="105"/>
      <c r="BUC10" s="105"/>
      <c r="BUD10" s="105"/>
      <c r="BUE10" s="105"/>
      <c r="BUF10" s="105"/>
      <c r="BUG10" s="105"/>
      <c r="BUH10" s="105"/>
      <c r="BUI10" s="105"/>
      <c r="BUJ10" s="105"/>
      <c r="BUK10" s="105"/>
      <c r="BUL10" s="105"/>
      <c r="BUM10" s="105"/>
      <c r="BUN10" s="105"/>
      <c r="BUO10" s="105"/>
      <c r="BUP10" s="105"/>
      <c r="BUQ10" s="105"/>
      <c r="BUR10" s="105"/>
      <c r="BUS10" s="105"/>
      <c r="BUT10" s="105"/>
      <c r="BUU10" s="105"/>
      <c r="BUV10" s="105"/>
      <c r="BUW10" s="105"/>
      <c r="BUX10" s="105"/>
      <c r="BUY10" s="105"/>
      <c r="BUZ10" s="105"/>
      <c r="BVA10" s="105"/>
      <c r="BVB10" s="105"/>
      <c r="BVC10" s="105"/>
      <c r="BVD10" s="105"/>
      <c r="BVE10" s="105"/>
      <c r="BVF10" s="105"/>
      <c r="BVG10" s="105"/>
      <c r="BVH10" s="105"/>
      <c r="BVI10" s="105"/>
      <c r="BVJ10" s="105"/>
      <c r="BVK10" s="105"/>
      <c r="BVL10" s="105"/>
      <c r="BVM10" s="105"/>
      <c r="BVN10" s="105"/>
      <c r="BVO10" s="105"/>
      <c r="BVP10" s="105"/>
      <c r="BVQ10" s="105"/>
      <c r="BVR10" s="105"/>
      <c r="BVS10" s="105"/>
      <c r="BVT10" s="105"/>
      <c r="BVU10" s="105"/>
      <c r="BVV10" s="105"/>
      <c r="BVW10" s="105"/>
      <c r="BVX10" s="105"/>
      <c r="BVY10" s="105"/>
      <c r="BVZ10" s="105"/>
      <c r="BWA10" s="105"/>
      <c r="BWB10" s="105"/>
      <c r="BWC10" s="105"/>
      <c r="BWD10" s="105"/>
      <c r="BWE10" s="105"/>
      <c r="BWF10" s="105"/>
      <c r="BWG10" s="105"/>
      <c r="BWH10" s="105"/>
      <c r="BWI10" s="105"/>
      <c r="BWJ10" s="105"/>
      <c r="BWK10" s="105"/>
      <c r="BWL10" s="105"/>
      <c r="BWM10" s="105"/>
      <c r="BWN10" s="105"/>
      <c r="BWO10" s="105"/>
      <c r="BWP10" s="105"/>
      <c r="BWQ10" s="105"/>
      <c r="BWR10" s="105"/>
      <c r="BWS10" s="105"/>
      <c r="BWT10" s="105"/>
      <c r="BWU10" s="105"/>
      <c r="BWV10" s="105"/>
      <c r="BWW10" s="105"/>
      <c r="BWX10" s="105"/>
      <c r="BWY10" s="105"/>
      <c r="BWZ10" s="105"/>
      <c r="BXA10" s="105"/>
      <c r="BXB10" s="105"/>
      <c r="BXC10" s="105"/>
      <c r="BXD10" s="105"/>
      <c r="BXE10" s="105"/>
      <c r="BXF10" s="105"/>
      <c r="BXG10" s="105"/>
      <c r="BXH10" s="105"/>
      <c r="BXI10" s="105"/>
      <c r="BXJ10" s="105"/>
      <c r="BXK10" s="105"/>
      <c r="BXL10" s="105"/>
      <c r="BXM10" s="105"/>
      <c r="BXN10" s="105"/>
      <c r="BXO10" s="105"/>
      <c r="BXP10" s="105"/>
      <c r="BXQ10" s="105"/>
      <c r="BXR10" s="105"/>
      <c r="BXS10" s="105"/>
      <c r="BXT10" s="105"/>
      <c r="BXU10" s="105"/>
      <c r="BXV10" s="105"/>
      <c r="BXW10" s="105"/>
      <c r="BXX10" s="105"/>
      <c r="BXY10" s="105"/>
      <c r="BXZ10" s="105"/>
      <c r="BYA10" s="105"/>
      <c r="BYB10" s="105"/>
      <c r="BYC10" s="105"/>
      <c r="BYD10" s="105"/>
      <c r="BYE10" s="105"/>
      <c r="BYF10" s="105"/>
      <c r="BYG10" s="105"/>
      <c r="BYH10" s="105"/>
      <c r="BYI10" s="105"/>
      <c r="BYJ10" s="105"/>
      <c r="BYK10" s="105"/>
      <c r="BYL10" s="105"/>
      <c r="BYM10" s="105"/>
      <c r="BYN10" s="105"/>
      <c r="BYO10" s="105"/>
      <c r="BYP10" s="105"/>
      <c r="BYQ10" s="105"/>
      <c r="BYR10" s="105"/>
      <c r="BYS10" s="105"/>
      <c r="BYT10" s="105"/>
      <c r="BYU10" s="105"/>
      <c r="BYV10" s="105"/>
      <c r="BYW10" s="105"/>
      <c r="BYX10" s="105"/>
      <c r="BYY10" s="105"/>
      <c r="BYZ10" s="105"/>
      <c r="BZA10" s="105"/>
      <c r="BZB10" s="105"/>
      <c r="BZC10" s="105"/>
      <c r="BZD10" s="105"/>
      <c r="BZE10" s="105"/>
      <c r="BZF10" s="105"/>
      <c r="BZG10" s="105"/>
      <c r="BZH10" s="105"/>
      <c r="BZI10" s="105"/>
      <c r="BZJ10" s="105"/>
      <c r="BZK10" s="105"/>
      <c r="BZL10" s="105"/>
      <c r="BZM10" s="105"/>
      <c r="BZN10" s="105"/>
      <c r="BZO10" s="105"/>
      <c r="BZP10" s="105"/>
      <c r="BZQ10" s="105"/>
      <c r="BZR10" s="105"/>
      <c r="BZS10" s="105"/>
      <c r="BZT10" s="105"/>
      <c r="BZU10" s="105"/>
      <c r="BZV10" s="105"/>
      <c r="BZW10" s="105"/>
      <c r="BZX10" s="105"/>
      <c r="BZY10" s="105"/>
      <c r="BZZ10" s="105"/>
      <c r="CAA10" s="105"/>
      <c r="CAB10" s="105"/>
      <c r="CAC10" s="105"/>
      <c r="CAD10" s="105"/>
      <c r="CAE10" s="105"/>
      <c r="CAF10" s="105"/>
      <c r="CAG10" s="105"/>
      <c r="CAH10" s="105"/>
      <c r="CAI10" s="105"/>
      <c r="CAJ10" s="105"/>
      <c r="CAK10" s="105"/>
      <c r="CAL10" s="105"/>
      <c r="CAM10" s="105"/>
      <c r="CAN10" s="105"/>
      <c r="CAO10" s="105"/>
      <c r="CAP10" s="105"/>
      <c r="CAQ10" s="105"/>
      <c r="CAR10" s="105"/>
      <c r="CAS10" s="105"/>
      <c r="CAT10" s="105"/>
      <c r="CAU10" s="105"/>
      <c r="CAV10" s="105"/>
      <c r="CAW10" s="105"/>
      <c r="CAX10" s="105"/>
      <c r="CAY10" s="105"/>
      <c r="CAZ10" s="105"/>
      <c r="CBA10" s="105"/>
      <c r="CBB10" s="105"/>
      <c r="CBC10" s="105"/>
      <c r="CBD10" s="105"/>
      <c r="CBE10" s="105"/>
      <c r="CBF10" s="105"/>
      <c r="CBG10" s="105"/>
      <c r="CBH10" s="105"/>
      <c r="CBI10" s="105"/>
      <c r="CBJ10" s="105"/>
      <c r="CBK10" s="105"/>
      <c r="CBL10" s="105"/>
      <c r="CBM10" s="105"/>
      <c r="CBN10" s="105"/>
      <c r="CBO10" s="105"/>
      <c r="CBP10" s="105"/>
      <c r="CBQ10" s="105"/>
      <c r="CBR10" s="105"/>
      <c r="CBS10" s="105"/>
      <c r="CBT10" s="105"/>
      <c r="CBU10" s="105"/>
      <c r="CBV10" s="105"/>
      <c r="CBW10" s="105"/>
      <c r="CBX10" s="105"/>
      <c r="CBY10" s="105"/>
      <c r="CBZ10" s="105"/>
      <c r="CCA10" s="105"/>
      <c r="CCB10" s="105"/>
      <c r="CCC10" s="105"/>
      <c r="CCD10" s="105"/>
      <c r="CCE10" s="105"/>
      <c r="CCF10" s="105"/>
      <c r="CCG10" s="105"/>
      <c r="CCH10" s="105"/>
      <c r="CCI10" s="105"/>
      <c r="CCJ10" s="105"/>
      <c r="CCK10" s="105"/>
      <c r="CCL10" s="105"/>
      <c r="CCM10" s="105"/>
      <c r="CCN10" s="105"/>
      <c r="CCO10" s="105"/>
      <c r="CCP10" s="105"/>
      <c r="CCQ10" s="105"/>
      <c r="CCR10" s="105"/>
      <c r="CCS10" s="105"/>
      <c r="CCT10" s="105"/>
      <c r="CCU10" s="105"/>
      <c r="CCV10" s="105"/>
      <c r="CCW10" s="105"/>
      <c r="CCX10" s="105"/>
      <c r="CCY10" s="105"/>
      <c r="CCZ10" s="105"/>
      <c r="CDA10" s="105"/>
      <c r="CDB10" s="105"/>
      <c r="CDC10" s="105"/>
      <c r="CDD10" s="105"/>
      <c r="CDE10" s="105"/>
      <c r="CDF10" s="105"/>
      <c r="CDG10" s="105"/>
      <c r="CDH10" s="105"/>
      <c r="CDI10" s="105"/>
      <c r="CDJ10" s="105"/>
      <c r="CDK10" s="105"/>
      <c r="CDL10" s="105"/>
      <c r="CDM10" s="105"/>
      <c r="CDN10" s="105"/>
      <c r="CDO10" s="105"/>
      <c r="CDP10" s="105"/>
      <c r="CDQ10" s="105"/>
      <c r="CDR10" s="105"/>
      <c r="CDS10" s="105"/>
      <c r="CDT10" s="105"/>
      <c r="CDU10" s="105"/>
      <c r="CDV10" s="105"/>
      <c r="CDW10" s="105"/>
      <c r="CDX10" s="105"/>
      <c r="CDY10" s="105"/>
      <c r="CDZ10" s="105"/>
      <c r="CEA10" s="105"/>
      <c r="CEB10" s="105"/>
      <c r="CEC10" s="105"/>
      <c r="CED10" s="105"/>
      <c r="CEE10" s="105"/>
      <c r="CEF10" s="105"/>
      <c r="CEG10" s="105"/>
      <c r="CEH10" s="105"/>
      <c r="CEI10" s="105"/>
      <c r="CEJ10" s="105"/>
      <c r="CEK10" s="105"/>
      <c r="CEL10" s="105"/>
      <c r="CEM10" s="105"/>
      <c r="CEN10" s="105"/>
      <c r="CEO10" s="105"/>
      <c r="CEP10" s="105"/>
      <c r="CEQ10" s="105"/>
      <c r="CER10" s="105"/>
      <c r="CES10" s="105"/>
      <c r="CET10" s="105"/>
      <c r="CEU10" s="105"/>
      <c r="CEV10" s="105"/>
      <c r="CEW10" s="105"/>
      <c r="CEX10" s="105"/>
      <c r="CEY10" s="105"/>
      <c r="CEZ10" s="105"/>
      <c r="CFA10" s="105"/>
      <c r="CFB10" s="105"/>
      <c r="CFC10" s="105"/>
      <c r="CFD10" s="105"/>
      <c r="CFE10" s="105"/>
      <c r="CFF10" s="105"/>
      <c r="CFG10" s="105"/>
      <c r="CFH10" s="105"/>
      <c r="CFI10" s="105"/>
      <c r="CFJ10" s="105"/>
      <c r="CFK10" s="105"/>
      <c r="CFL10" s="105"/>
      <c r="CFM10" s="105"/>
      <c r="CFN10" s="105"/>
      <c r="CFO10" s="105"/>
      <c r="CFP10" s="105"/>
      <c r="CFQ10" s="105"/>
      <c r="CFR10" s="105"/>
      <c r="CFS10" s="105"/>
      <c r="CFT10" s="105"/>
      <c r="CFU10" s="105"/>
      <c r="CFV10" s="105"/>
      <c r="CFW10" s="105"/>
      <c r="CFX10" s="105"/>
      <c r="CFY10" s="105"/>
      <c r="CFZ10" s="105"/>
      <c r="CGA10" s="105"/>
      <c r="CGB10" s="105"/>
      <c r="CGC10" s="105"/>
      <c r="CGD10" s="105"/>
      <c r="CGE10" s="105"/>
      <c r="CGF10" s="105"/>
      <c r="CGG10" s="105"/>
      <c r="CGH10" s="105"/>
      <c r="CGI10" s="105"/>
      <c r="CGJ10" s="105"/>
      <c r="CGK10" s="105"/>
      <c r="CGL10" s="105"/>
      <c r="CGM10" s="105"/>
      <c r="CGN10" s="105"/>
      <c r="CGO10" s="105"/>
      <c r="CGP10" s="105"/>
      <c r="CGQ10" s="105"/>
      <c r="CGR10" s="105"/>
      <c r="CGS10" s="105"/>
      <c r="CGT10" s="105"/>
      <c r="CGU10" s="105"/>
      <c r="CGV10" s="105"/>
      <c r="CGW10" s="105"/>
      <c r="CGX10" s="105"/>
      <c r="CGY10" s="105"/>
      <c r="CGZ10" s="105"/>
      <c r="CHA10" s="105"/>
      <c r="CHB10" s="105"/>
      <c r="CHC10" s="105"/>
      <c r="CHD10" s="105"/>
      <c r="CHE10" s="105"/>
      <c r="CHF10" s="105"/>
      <c r="CHG10" s="105"/>
      <c r="CHH10" s="105"/>
      <c r="CHI10" s="105"/>
      <c r="CHJ10" s="105"/>
      <c r="CHK10" s="105"/>
      <c r="CHL10" s="105"/>
      <c r="CHM10" s="105"/>
      <c r="CHN10" s="105"/>
      <c r="CHO10" s="105"/>
      <c r="CHP10" s="105"/>
      <c r="CHQ10" s="105"/>
      <c r="CHR10" s="105"/>
      <c r="CHS10" s="105"/>
      <c r="CHT10" s="105"/>
      <c r="CHU10" s="105"/>
      <c r="CHV10" s="105"/>
      <c r="CHW10" s="105"/>
      <c r="CHX10" s="105"/>
      <c r="CHY10" s="105"/>
      <c r="CHZ10" s="105"/>
      <c r="CIA10" s="105"/>
      <c r="CIB10" s="105"/>
      <c r="CIC10" s="105"/>
      <c r="CID10" s="105"/>
      <c r="CIE10" s="105"/>
      <c r="CIF10" s="105"/>
      <c r="CIG10" s="105"/>
      <c r="CIH10" s="105"/>
      <c r="CII10" s="105"/>
      <c r="CIJ10" s="105"/>
      <c r="CIK10" s="105"/>
      <c r="CIL10" s="105"/>
      <c r="CIM10" s="105"/>
      <c r="CIN10" s="105"/>
      <c r="CIO10" s="105"/>
      <c r="CIP10" s="105"/>
      <c r="CIQ10" s="105"/>
      <c r="CIR10" s="105"/>
      <c r="CIS10" s="105"/>
      <c r="CIT10" s="105"/>
      <c r="CIU10" s="105"/>
      <c r="CIV10" s="105"/>
      <c r="CIW10" s="105"/>
      <c r="CIX10" s="105"/>
      <c r="CIY10" s="105"/>
      <c r="CIZ10" s="105"/>
      <c r="CJA10" s="105"/>
      <c r="CJB10" s="105"/>
      <c r="CJC10" s="105"/>
      <c r="CJD10" s="105"/>
      <c r="CJE10" s="105"/>
      <c r="CJF10" s="105"/>
      <c r="CJG10" s="105"/>
      <c r="CJH10" s="105"/>
      <c r="CJI10" s="105"/>
      <c r="CJJ10" s="105"/>
      <c r="CJK10" s="105"/>
      <c r="CJL10" s="105"/>
      <c r="CJM10" s="105"/>
      <c r="CJN10" s="105"/>
      <c r="CJO10" s="105"/>
      <c r="CJP10" s="105"/>
      <c r="CJQ10" s="105"/>
      <c r="CJR10" s="105"/>
      <c r="CJS10" s="105"/>
      <c r="CJT10" s="105"/>
      <c r="CJU10" s="105"/>
      <c r="CJV10" s="105"/>
      <c r="CJW10" s="105"/>
      <c r="CJX10" s="105"/>
      <c r="CJY10" s="105"/>
      <c r="CJZ10" s="105"/>
      <c r="CKA10" s="105"/>
      <c r="CKB10" s="105"/>
      <c r="CKC10" s="105"/>
      <c r="CKD10" s="105"/>
      <c r="CKE10" s="105"/>
      <c r="CKF10" s="105"/>
      <c r="CKG10" s="105"/>
      <c r="CKH10" s="105"/>
      <c r="CKI10" s="105"/>
      <c r="CKJ10" s="105"/>
      <c r="CKK10" s="105"/>
      <c r="CKL10" s="105"/>
      <c r="CKM10" s="105"/>
      <c r="CKN10" s="105"/>
      <c r="CKO10" s="105"/>
      <c r="CKP10" s="105"/>
      <c r="CKQ10" s="105"/>
      <c r="CKR10" s="105"/>
      <c r="CKS10" s="105"/>
      <c r="CKT10" s="105"/>
      <c r="CKU10" s="105"/>
      <c r="CKV10" s="105"/>
      <c r="CKW10" s="105"/>
      <c r="CKX10" s="105"/>
      <c r="CKY10" s="105"/>
      <c r="CKZ10" s="105"/>
      <c r="CLA10" s="105"/>
      <c r="CLB10" s="105"/>
      <c r="CLC10" s="105"/>
      <c r="CLD10" s="105"/>
      <c r="CLE10" s="105"/>
      <c r="CLF10" s="105"/>
      <c r="CLG10" s="105"/>
      <c r="CLH10" s="105"/>
      <c r="CLI10" s="105"/>
      <c r="CLJ10" s="105"/>
      <c r="CLK10" s="105"/>
      <c r="CLL10" s="105"/>
      <c r="CLM10" s="105"/>
      <c r="CLN10" s="105"/>
      <c r="CLO10" s="105"/>
      <c r="CLP10" s="105"/>
      <c r="CLQ10" s="105"/>
      <c r="CLR10" s="105"/>
      <c r="CLS10" s="105"/>
      <c r="CLT10" s="105"/>
      <c r="CLU10" s="105"/>
      <c r="CLV10" s="105"/>
      <c r="CLW10" s="105"/>
      <c r="CLX10" s="105"/>
      <c r="CLY10" s="105"/>
      <c r="CLZ10" s="105"/>
      <c r="CMA10" s="105"/>
      <c r="CMB10" s="105"/>
      <c r="CMC10" s="105"/>
      <c r="CMD10" s="105"/>
      <c r="CME10" s="105"/>
      <c r="CMF10" s="105"/>
      <c r="CMG10" s="105"/>
      <c r="CMH10" s="105"/>
      <c r="CMI10" s="105"/>
      <c r="CMJ10" s="105"/>
      <c r="CMK10" s="105"/>
      <c r="CML10" s="105"/>
      <c r="CMM10" s="105"/>
      <c r="CMN10" s="105"/>
      <c r="CMO10" s="105"/>
      <c r="CMP10" s="105"/>
      <c r="CMQ10" s="105"/>
      <c r="CMR10" s="105"/>
      <c r="CMS10" s="105"/>
      <c r="CMT10" s="105"/>
      <c r="CMU10" s="105"/>
      <c r="CMV10" s="105"/>
      <c r="CMW10" s="105"/>
      <c r="CMX10" s="105"/>
      <c r="CMY10" s="105"/>
      <c r="CMZ10" s="105"/>
      <c r="CNA10" s="105"/>
      <c r="CNB10" s="105"/>
      <c r="CNC10" s="105"/>
      <c r="CND10" s="105"/>
      <c r="CNE10" s="105"/>
      <c r="CNF10" s="105"/>
      <c r="CNG10" s="105"/>
      <c r="CNH10" s="105"/>
      <c r="CNI10" s="105"/>
      <c r="CNJ10" s="105"/>
      <c r="CNK10" s="105"/>
      <c r="CNL10" s="105"/>
      <c r="CNM10" s="105"/>
      <c r="CNN10" s="105"/>
      <c r="CNO10" s="105"/>
      <c r="CNP10" s="105"/>
      <c r="CNQ10" s="105"/>
      <c r="CNR10" s="105"/>
      <c r="CNS10" s="105"/>
      <c r="CNT10" s="105"/>
      <c r="CNU10" s="105"/>
      <c r="CNV10" s="105"/>
      <c r="CNW10" s="105"/>
      <c r="CNX10" s="105"/>
      <c r="CNY10" s="105"/>
      <c r="CNZ10" s="105"/>
      <c r="COA10" s="105"/>
      <c r="COB10" s="105"/>
      <c r="COC10" s="105"/>
      <c r="COD10" s="105"/>
      <c r="COE10" s="105"/>
      <c r="COF10" s="105"/>
      <c r="COG10" s="105"/>
      <c r="COH10" s="105"/>
      <c r="COI10" s="105"/>
      <c r="COJ10" s="105"/>
      <c r="COK10" s="105"/>
      <c r="COL10" s="105"/>
      <c r="COM10" s="105"/>
      <c r="CON10" s="105"/>
      <c r="COO10" s="105"/>
      <c r="COP10" s="105"/>
      <c r="COQ10" s="105"/>
      <c r="COR10" s="105"/>
      <c r="COS10" s="105"/>
      <c r="COT10" s="105"/>
      <c r="COU10" s="105"/>
      <c r="COV10" s="105"/>
      <c r="COW10" s="105"/>
      <c r="COX10" s="105"/>
      <c r="COY10" s="105"/>
      <c r="COZ10" s="105"/>
      <c r="CPA10" s="105"/>
      <c r="CPB10" s="105"/>
      <c r="CPC10" s="105"/>
      <c r="CPD10" s="105"/>
      <c r="CPE10" s="105"/>
      <c r="CPF10" s="105"/>
      <c r="CPG10" s="105"/>
      <c r="CPH10" s="105"/>
      <c r="CPI10" s="105"/>
      <c r="CPJ10" s="105"/>
      <c r="CPK10" s="105"/>
      <c r="CPL10" s="105"/>
      <c r="CPM10" s="105"/>
      <c r="CPN10" s="105"/>
      <c r="CPO10" s="105"/>
      <c r="CPP10" s="105"/>
      <c r="CPQ10" s="105"/>
      <c r="CPR10" s="105"/>
      <c r="CPS10" s="105"/>
      <c r="CPT10" s="105"/>
      <c r="CPU10" s="105"/>
      <c r="CPV10" s="105"/>
      <c r="CPW10" s="105"/>
      <c r="CPX10" s="105"/>
      <c r="CPY10" s="105"/>
      <c r="CPZ10" s="105"/>
      <c r="CQA10" s="105"/>
      <c r="CQB10" s="105"/>
      <c r="CQC10" s="105"/>
      <c r="CQD10" s="105"/>
      <c r="CQE10" s="105"/>
      <c r="CQF10" s="105"/>
      <c r="CQG10" s="105"/>
      <c r="CQH10" s="105"/>
      <c r="CQI10" s="105"/>
      <c r="CQJ10" s="105"/>
      <c r="CQK10" s="105"/>
      <c r="CQL10" s="105"/>
      <c r="CQM10" s="105"/>
      <c r="CQN10" s="105"/>
      <c r="CQO10" s="105"/>
      <c r="CQP10" s="105"/>
      <c r="CQQ10" s="105"/>
      <c r="CQR10" s="105"/>
      <c r="CQS10" s="105"/>
      <c r="CQT10" s="105"/>
      <c r="CQU10" s="105"/>
      <c r="CQV10" s="105"/>
      <c r="CQW10" s="105"/>
      <c r="CQX10" s="105"/>
      <c r="CQY10" s="105"/>
      <c r="CQZ10" s="105"/>
      <c r="CRA10" s="105"/>
      <c r="CRB10" s="105"/>
      <c r="CRC10" s="105"/>
      <c r="CRD10" s="105"/>
      <c r="CRE10" s="105"/>
      <c r="CRF10" s="105"/>
      <c r="CRG10" s="105"/>
      <c r="CRH10" s="105"/>
      <c r="CRI10" s="105"/>
      <c r="CRJ10" s="105"/>
      <c r="CRK10" s="105"/>
      <c r="CRL10" s="105"/>
      <c r="CRM10" s="105"/>
      <c r="CRN10" s="105"/>
      <c r="CRO10" s="105"/>
      <c r="CRP10" s="105"/>
      <c r="CRQ10" s="105"/>
      <c r="CRR10" s="105"/>
      <c r="CRS10" s="105"/>
      <c r="CRT10" s="105"/>
      <c r="CRU10" s="105"/>
      <c r="CRV10" s="105"/>
      <c r="CRW10" s="105"/>
      <c r="CRX10" s="105"/>
      <c r="CRY10" s="105"/>
      <c r="CRZ10" s="105"/>
      <c r="CSA10" s="105"/>
      <c r="CSB10" s="105"/>
      <c r="CSC10" s="105"/>
      <c r="CSD10" s="105"/>
      <c r="CSE10" s="105"/>
      <c r="CSF10" s="105"/>
      <c r="CSG10" s="105"/>
      <c r="CSH10" s="105"/>
      <c r="CSI10" s="105"/>
      <c r="CSJ10" s="105"/>
      <c r="CSK10" s="105"/>
      <c r="CSL10" s="105"/>
      <c r="CSM10" s="105"/>
      <c r="CSN10" s="105"/>
      <c r="CSO10" s="105"/>
      <c r="CSP10" s="105"/>
      <c r="CSQ10" s="105"/>
      <c r="CSR10" s="105"/>
      <c r="CSS10" s="105"/>
      <c r="CST10" s="105"/>
      <c r="CSU10" s="105"/>
      <c r="CSV10" s="105"/>
      <c r="CSW10" s="105"/>
      <c r="CSX10" s="105"/>
      <c r="CSY10" s="105"/>
      <c r="CSZ10" s="105"/>
      <c r="CTA10" s="105"/>
      <c r="CTB10" s="105"/>
      <c r="CTC10" s="105"/>
      <c r="CTD10" s="105"/>
      <c r="CTE10" s="105"/>
      <c r="CTF10" s="105"/>
      <c r="CTG10" s="105"/>
      <c r="CTH10" s="105"/>
      <c r="CTI10" s="105"/>
      <c r="CTJ10" s="105"/>
      <c r="CTK10" s="105"/>
      <c r="CTL10" s="105"/>
      <c r="CTM10" s="105"/>
      <c r="CTN10" s="105"/>
      <c r="CTO10" s="105"/>
      <c r="CTP10" s="105"/>
      <c r="CTQ10" s="105"/>
      <c r="CTR10" s="105"/>
      <c r="CTS10" s="105"/>
      <c r="CTT10" s="105"/>
      <c r="CTU10" s="105"/>
      <c r="CTV10" s="105"/>
      <c r="CTW10" s="105"/>
      <c r="CTX10" s="105"/>
      <c r="CTY10" s="105"/>
      <c r="CTZ10" s="105"/>
      <c r="CUA10" s="105"/>
      <c r="CUB10" s="105"/>
      <c r="CUC10" s="105"/>
      <c r="CUD10" s="105"/>
      <c r="CUE10" s="105"/>
      <c r="CUF10" s="105"/>
      <c r="CUG10" s="105"/>
      <c r="CUH10" s="105"/>
      <c r="CUI10" s="105"/>
      <c r="CUJ10" s="105"/>
      <c r="CUK10" s="105"/>
      <c r="CUL10" s="105"/>
      <c r="CUM10" s="105"/>
      <c r="CUN10" s="105"/>
      <c r="CUO10" s="105"/>
      <c r="CUP10" s="105"/>
      <c r="CUQ10" s="105"/>
      <c r="CUR10" s="105"/>
      <c r="CUS10" s="105"/>
      <c r="CUT10" s="105"/>
      <c r="CUU10" s="105"/>
      <c r="CUV10" s="105"/>
      <c r="CUW10" s="105"/>
      <c r="CUX10" s="105"/>
      <c r="CUY10" s="105"/>
      <c r="CUZ10" s="105"/>
      <c r="CVA10" s="105"/>
      <c r="CVB10" s="105"/>
      <c r="CVC10" s="105"/>
      <c r="CVD10" s="105"/>
      <c r="CVE10" s="105"/>
      <c r="CVF10" s="105"/>
      <c r="CVG10" s="105"/>
      <c r="CVH10" s="105"/>
      <c r="CVI10" s="105"/>
      <c r="CVJ10" s="105"/>
      <c r="CVK10" s="105"/>
      <c r="CVL10" s="105"/>
      <c r="CVM10" s="105"/>
      <c r="CVN10" s="105"/>
      <c r="CVO10" s="105"/>
      <c r="CVP10" s="105"/>
      <c r="CVQ10" s="105"/>
      <c r="CVR10" s="105"/>
      <c r="CVS10" s="105"/>
      <c r="CVT10" s="105"/>
      <c r="CVU10" s="105"/>
      <c r="CVV10" s="105"/>
      <c r="CVW10" s="105"/>
      <c r="CVX10" s="105"/>
      <c r="CVY10" s="105"/>
      <c r="CVZ10" s="105"/>
      <c r="CWA10" s="105"/>
      <c r="CWB10" s="105"/>
      <c r="CWC10" s="105"/>
      <c r="CWD10" s="105"/>
      <c r="CWE10" s="105"/>
      <c r="CWF10" s="105"/>
      <c r="CWG10" s="105"/>
      <c r="CWH10" s="105"/>
      <c r="CWI10" s="105"/>
      <c r="CWJ10" s="105"/>
      <c r="CWK10" s="105"/>
      <c r="CWL10" s="105"/>
      <c r="CWM10" s="105"/>
      <c r="CWN10" s="105"/>
      <c r="CWO10" s="105"/>
      <c r="CWP10" s="105"/>
      <c r="CWQ10" s="105"/>
      <c r="CWR10" s="105"/>
      <c r="CWS10" s="105"/>
      <c r="CWT10" s="105"/>
      <c r="CWU10" s="105"/>
      <c r="CWV10" s="105"/>
      <c r="CWW10" s="105"/>
      <c r="CWX10" s="105"/>
      <c r="CWY10" s="105"/>
      <c r="CWZ10" s="105"/>
      <c r="CXA10" s="105"/>
      <c r="CXB10" s="105"/>
      <c r="CXC10" s="105"/>
      <c r="CXD10" s="105"/>
      <c r="CXE10" s="105"/>
      <c r="CXF10" s="105"/>
      <c r="CXG10" s="105"/>
      <c r="CXH10" s="105"/>
      <c r="CXI10" s="105"/>
      <c r="CXJ10" s="105"/>
      <c r="CXK10" s="105"/>
      <c r="CXL10" s="105"/>
      <c r="CXM10" s="105"/>
      <c r="CXN10" s="105"/>
      <c r="CXO10" s="105"/>
      <c r="CXP10" s="105"/>
      <c r="CXQ10" s="105"/>
      <c r="CXR10" s="105"/>
      <c r="CXS10" s="105"/>
      <c r="CXT10" s="105"/>
      <c r="CXU10" s="105"/>
      <c r="CXV10" s="105"/>
      <c r="CXW10" s="105"/>
      <c r="CXX10" s="105"/>
      <c r="CXY10" s="105"/>
      <c r="CXZ10" s="105"/>
      <c r="CYA10" s="105"/>
      <c r="CYB10" s="105"/>
      <c r="CYC10" s="105"/>
      <c r="CYD10" s="105"/>
      <c r="CYE10" s="105"/>
      <c r="CYF10" s="105"/>
      <c r="CYG10" s="105"/>
      <c r="CYH10" s="105"/>
      <c r="CYI10" s="105"/>
      <c r="CYJ10" s="105"/>
      <c r="CYK10" s="105"/>
      <c r="CYL10" s="105"/>
      <c r="CYM10" s="105"/>
      <c r="CYN10" s="105"/>
      <c r="CYO10" s="105"/>
      <c r="CYP10" s="105"/>
      <c r="CYQ10" s="105"/>
      <c r="CYR10" s="105"/>
      <c r="CYS10" s="105"/>
      <c r="CYT10" s="105"/>
      <c r="CYU10" s="105"/>
      <c r="CYV10" s="105"/>
      <c r="CYW10" s="105"/>
      <c r="CYX10" s="105"/>
      <c r="CYY10" s="105"/>
      <c r="CYZ10" s="105"/>
      <c r="CZA10" s="105"/>
      <c r="CZB10" s="105"/>
      <c r="CZC10" s="105"/>
      <c r="CZD10" s="105"/>
      <c r="CZE10" s="105"/>
      <c r="CZF10" s="105"/>
      <c r="CZG10" s="105"/>
      <c r="CZH10" s="105"/>
      <c r="CZI10" s="105"/>
      <c r="CZJ10" s="105"/>
      <c r="CZK10" s="105"/>
      <c r="CZL10" s="105"/>
      <c r="CZM10" s="105"/>
      <c r="CZN10" s="105"/>
      <c r="CZO10" s="105"/>
      <c r="CZP10" s="105"/>
      <c r="CZQ10" s="105"/>
      <c r="CZR10" s="105"/>
      <c r="CZS10" s="105"/>
      <c r="CZT10" s="105"/>
      <c r="CZU10" s="105"/>
      <c r="CZV10" s="105"/>
      <c r="CZW10" s="105"/>
      <c r="CZX10" s="105"/>
      <c r="CZY10" s="105"/>
      <c r="CZZ10" s="105"/>
      <c r="DAA10" s="105"/>
      <c r="DAB10" s="105"/>
      <c r="DAC10" s="105"/>
      <c r="DAD10" s="105"/>
      <c r="DAE10" s="105"/>
      <c r="DAF10" s="105"/>
      <c r="DAG10" s="105"/>
      <c r="DAH10" s="105"/>
      <c r="DAI10" s="105"/>
      <c r="DAJ10" s="105"/>
      <c r="DAK10" s="105"/>
      <c r="DAL10" s="105"/>
      <c r="DAM10" s="105"/>
      <c r="DAN10" s="105"/>
      <c r="DAO10" s="105"/>
      <c r="DAP10" s="105"/>
      <c r="DAQ10" s="105"/>
      <c r="DAR10" s="105"/>
      <c r="DAS10" s="105"/>
      <c r="DAT10" s="105"/>
      <c r="DAU10" s="105"/>
      <c r="DAV10" s="105"/>
      <c r="DAW10" s="105"/>
      <c r="DAX10" s="105"/>
      <c r="DAY10" s="105"/>
      <c r="DAZ10" s="105"/>
      <c r="DBA10" s="105"/>
      <c r="DBB10" s="105"/>
      <c r="DBC10" s="105"/>
      <c r="DBD10" s="105"/>
      <c r="DBE10" s="105"/>
      <c r="DBF10" s="105"/>
      <c r="DBG10" s="105"/>
      <c r="DBH10" s="105"/>
      <c r="DBI10" s="105"/>
      <c r="DBJ10" s="105"/>
      <c r="DBK10" s="105"/>
      <c r="DBL10" s="105"/>
      <c r="DBM10" s="105"/>
      <c r="DBN10" s="105"/>
      <c r="DBO10" s="105"/>
      <c r="DBP10" s="105"/>
      <c r="DBQ10" s="105"/>
      <c r="DBR10" s="105"/>
      <c r="DBS10" s="105"/>
      <c r="DBT10" s="105"/>
      <c r="DBU10" s="105"/>
      <c r="DBV10" s="105"/>
      <c r="DBW10" s="105"/>
      <c r="DBX10" s="105"/>
      <c r="DBY10" s="105"/>
      <c r="DBZ10" s="105"/>
      <c r="DCA10" s="105"/>
      <c r="DCB10" s="105"/>
      <c r="DCC10" s="105"/>
      <c r="DCD10" s="105"/>
      <c r="DCE10" s="105"/>
      <c r="DCF10" s="105"/>
      <c r="DCG10" s="105"/>
      <c r="DCH10" s="105"/>
      <c r="DCI10" s="105"/>
      <c r="DCJ10" s="105"/>
      <c r="DCK10" s="105"/>
      <c r="DCL10" s="105"/>
      <c r="DCM10" s="105"/>
      <c r="DCN10" s="105"/>
      <c r="DCO10" s="105"/>
      <c r="DCP10" s="105"/>
      <c r="DCQ10" s="105"/>
      <c r="DCR10" s="105"/>
      <c r="DCS10" s="105"/>
      <c r="DCT10" s="105"/>
      <c r="DCU10" s="105"/>
      <c r="DCV10" s="105"/>
      <c r="DCW10" s="105"/>
      <c r="DCX10" s="105"/>
      <c r="DCY10" s="105"/>
      <c r="DCZ10" s="105"/>
      <c r="DDA10" s="105"/>
      <c r="DDB10" s="105"/>
      <c r="DDC10" s="105"/>
      <c r="DDD10" s="105"/>
      <c r="DDE10" s="105"/>
      <c r="DDF10" s="105"/>
      <c r="DDG10" s="105"/>
      <c r="DDH10" s="105"/>
      <c r="DDI10" s="105"/>
      <c r="DDJ10" s="105"/>
      <c r="DDK10" s="105"/>
      <c r="DDL10" s="105"/>
      <c r="DDM10" s="105"/>
      <c r="DDN10" s="105"/>
      <c r="DDO10" s="105"/>
      <c r="DDP10" s="105"/>
      <c r="DDQ10" s="105"/>
      <c r="DDR10" s="105"/>
      <c r="DDS10" s="105"/>
      <c r="DDT10" s="105"/>
      <c r="DDU10" s="105"/>
      <c r="DDV10" s="105"/>
      <c r="DDW10" s="105"/>
      <c r="DDX10" s="105"/>
      <c r="DDY10" s="105"/>
      <c r="DDZ10" s="105"/>
      <c r="DEA10" s="105"/>
      <c r="DEB10" s="105"/>
      <c r="DEC10" s="105"/>
      <c r="DED10" s="105"/>
      <c r="DEE10" s="105"/>
      <c r="DEF10" s="105"/>
      <c r="DEG10" s="105"/>
      <c r="DEH10" s="105"/>
      <c r="DEI10" s="105"/>
      <c r="DEJ10" s="105"/>
      <c r="DEK10" s="105"/>
      <c r="DEL10" s="105"/>
      <c r="DEM10" s="105"/>
      <c r="DEN10" s="105"/>
      <c r="DEO10" s="105"/>
      <c r="DEP10" s="105"/>
      <c r="DEQ10" s="105"/>
      <c r="DER10" s="105"/>
      <c r="DES10" s="105"/>
      <c r="DET10" s="105"/>
      <c r="DEU10" s="105"/>
      <c r="DEV10" s="105"/>
      <c r="DEW10" s="105"/>
      <c r="DEX10" s="105"/>
      <c r="DEY10" s="105"/>
      <c r="DEZ10" s="105"/>
      <c r="DFA10" s="105"/>
      <c r="DFB10" s="105"/>
      <c r="DFC10" s="105"/>
      <c r="DFD10" s="105"/>
      <c r="DFE10" s="105"/>
      <c r="DFF10" s="105"/>
      <c r="DFG10" s="105"/>
      <c r="DFH10" s="105"/>
      <c r="DFI10" s="105"/>
      <c r="DFJ10" s="105"/>
      <c r="DFK10" s="105"/>
      <c r="DFL10" s="105"/>
      <c r="DFM10" s="105"/>
      <c r="DFN10" s="105"/>
      <c r="DFO10" s="105"/>
      <c r="DFP10" s="105"/>
      <c r="DFQ10" s="105"/>
      <c r="DFR10" s="105"/>
      <c r="DFS10" s="105"/>
      <c r="DFT10" s="105"/>
      <c r="DFU10" s="105"/>
      <c r="DFV10" s="105"/>
      <c r="DFW10" s="105"/>
      <c r="DFX10" s="105"/>
      <c r="DFY10" s="105"/>
      <c r="DFZ10" s="105"/>
      <c r="DGA10" s="105"/>
      <c r="DGB10" s="105"/>
      <c r="DGC10" s="105"/>
      <c r="DGD10" s="105"/>
      <c r="DGE10" s="105"/>
      <c r="DGF10" s="105"/>
      <c r="DGG10" s="105"/>
      <c r="DGH10" s="105"/>
      <c r="DGI10" s="105"/>
      <c r="DGJ10" s="105"/>
      <c r="DGK10" s="105"/>
      <c r="DGL10" s="105"/>
      <c r="DGM10" s="105"/>
      <c r="DGN10" s="105"/>
      <c r="DGO10" s="105"/>
      <c r="DGP10" s="105"/>
      <c r="DGQ10" s="105"/>
      <c r="DGR10" s="105"/>
      <c r="DGS10" s="105"/>
      <c r="DGT10" s="105"/>
      <c r="DGU10" s="105"/>
      <c r="DGV10" s="105"/>
      <c r="DGW10" s="105"/>
      <c r="DGX10" s="105"/>
      <c r="DGY10" s="105"/>
      <c r="DGZ10" s="105"/>
      <c r="DHA10" s="105"/>
      <c r="DHB10" s="105"/>
      <c r="DHC10" s="105"/>
      <c r="DHD10" s="105"/>
      <c r="DHE10" s="105"/>
      <c r="DHF10" s="105"/>
      <c r="DHG10" s="105"/>
      <c r="DHH10" s="105"/>
      <c r="DHI10" s="105"/>
      <c r="DHJ10" s="105"/>
      <c r="DHK10" s="105"/>
      <c r="DHL10" s="105"/>
      <c r="DHM10" s="105"/>
      <c r="DHN10" s="105"/>
      <c r="DHO10" s="105"/>
      <c r="DHP10" s="105"/>
      <c r="DHQ10" s="105"/>
      <c r="DHR10" s="105"/>
      <c r="DHS10" s="105"/>
      <c r="DHT10" s="105"/>
      <c r="DHU10" s="105"/>
      <c r="DHV10" s="105"/>
      <c r="DHW10" s="105"/>
      <c r="DHX10" s="105"/>
      <c r="DHY10" s="105"/>
      <c r="DHZ10" s="105"/>
      <c r="DIA10" s="105"/>
      <c r="DIB10" s="105"/>
      <c r="DIC10" s="105"/>
      <c r="DID10" s="105"/>
      <c r="DIE10" s="105"/>
      <c r="DIF10" s="105"/>
      <c r="DIG10" s="105"/>
      <c r="DIH10" s="105"/>
      <c r="DII10" s="105"/>
      <c r="DIJ10" s="105"/>
      <c r="DIK10" s="105"/>
      <c r="DIL10" s="105"/>
      <c r="DIM10" s="105"/>
      <c r="DIN10" s="105"/>
      <c r="DIO10" s="105"/>
      <c r="DIP10" s="105"/>
      <c r="DIQ10" s="105"/>
      <c r="DIR10" s="105"/>
      <c r="DIS10" s="105"/>
      <c r="DIT10" s="105"/>
      <c r="DIU10" s="105"/>
      <c r="DIV10" s="105"/>
      <c r="DIW10" s="105"/>
      <c r="DIX10" s="105"/>
      <c r="DIY10" s="105"/>
      <c r="DIZ10" s="105"/>
      <c r="DJA10" s="105"/>
      <c r="DJB10" s="105"/>
      <c r="DJC10" s="105"/>
      <c r="DJD10" s="105"/>
      <c r="DJE10" s="105"/>
      <c r="DJF10" s="105"/>
      <c r="DJG10" s="105"/>
      <c r="DJH10" s="105"/>
      <c r="DJI10" s="105"/>
      <c r="DJJ10" s="105"/>
      <c r="DJK10" s="105"/>
      <c r="DJL10" s="105"/>
      <c r="DJM10" s="105"/>
      <c r="DJN10" s="105"/>
      <c r="DJO10" s="105"/>
      <c r="DJP10" s="105"/>
      <c r="DJQ10" s="105"/>
      <c r="DJR10" s="105"/>
      <c r="DJS10" s="105"/>
      <c r="DJT10" s="105"/>
      <c r="DJU10" s="105"/>
      <c r="DJV10" s="105"/>
      <c r="DJW10" s="105"/>
      <c r="DJX10" s="105"/>
      <c r="DJY10" s="105"/>
      <c r="DJZ10" s="105"/>
      <c r="DKA10" s="105"/>
      <c r="DKB10" s="105"/>
      <c r="DKC10" s="105"/>
      <c r="DKD10" s="105"/>
      <c r="DKE10" s="105"/>
      <c r="DKF10" s="105"/>
      <c r="DKG10" s="105"/>
      <c r="DKH10" s="105"/>
      <c r="DKI10" s="105"/>
      <c r="DKJ10" s="105"/>
      <c r="DKK10" s="105"/>
      <c r="DKL10" s="105"/>
      <c r="DKM10" s="105"/>
      <c r="DKN10" s="105"/>
      <c r="DKO10" s="105"/>
      <c r="DKP10" s="105"/>
      <c r="DKQ10" s="105"/>
      <c r="DKR10" s="105"/>
      <c r="DKS10" s="105"/>
      <c r="DKT10" s="105"/>
      <c r="DKU10" s="105"/>
      <c r="DKV10" s="105"/>
      <c r="DKW10" s="105"/>
      <c r="DKX10" s="105"/>
      <c r="DKY10" s="105"/>
      <c r="DKZ10" s="105"/>
      <c r="DLA10" s="105"/>
      <c r="DLB10" s="105"/>
      <c r="DLC10" s="105"/>
      <c r="DLD10" s="105"/>
      <c r="DLE10" s="105"/>
      <c r="DLF10" s="105"/>
      <c r="DLG10" s="105"/>
      <c r="DLH10" s="105"/>
      <c r="DLI10" s="105"/>
      <c r="DLJ10" s="105"/>
      <c r="DLK10" s="105"/>
      <c r="DLL10" s="105"/>
      <c r="DLM10" s="105"/>
      <c r="DLN10" s="105"/>
      <c r="DLO10" s="105"/>
      <c r="DLP10" s="105"/>
      <c r="DLQ10" s="105"/>
      <c r="DLR10" s="105"/>
      <c r="DLS10" s="105"/>
      <c r="DLT10" s="105"/>
      <c r="DLU10" s="105"/>
      <c r="DLV10" s="105"/>
      <c r="DLW10" s="105"/>
      <c r="DLX10" s="105"/>
      <c r="DLY10" s="105"/>
      <c r="DLZ10" s="105"/>
      <c r="DMA10" s="105"/>
      <c r="DMB10" s="105"/>
      <c r="DMC10" s="105"/>
      <c r="DMD10" s="105"/>
      <c r="DME10" s="105"/>
      <c r="DMF10" s="105"/>
      <c r="DMG10" s="105"/>
      <c r="DMH10" s="105"/>
      <c r="DMI10" s="105"/>
      <c r="DMJ10" s="105"/>
      <c r="DMK10" s="105"/>
      <c r="DML10" s="105"/>
      <c r="DMM10" s="105"/>
      <c r="DMN10" s="105"/>
      <c r="DMO10" s="105"/>
      <c r="DMP10" s="105"/>
      <c r="DMQ10" s="105"/>
      <c r="DMR10" s="105"/>
      <c r="DMS10" s="105"/>
      <c r="DMT10" s="105"/>
      <c r="DMU10" s="105"/>
      <c r="DMV10" s="105"/>
      <c r="DMW10" s="105"/>
      <c r="DMX10" s="105"/>
      <c r="DMY10" s="105"/>
      <c r="DMZ10" s="105"/>
      <c r="DNA10" s="105"/>
      <c r="DNB10" s="105"/>
      <c r="DNC10" s="105"/>
      <c r="DND10" s="105"/>
      <c r="DNE10" s="105"/>
      <c r="DNF10" s="105"/>
      <c r="DNG10" s="105"/>
      <c r="DNH10" s="105"/>
      <c r="DNI10" s="105"/>
      <c r="DNJ10" s="105"/>
      <c r="DNK10" s="105"/>
      <c r="DNL10" s="105"/>
      <c r="DNM10" s="105"/>
      <c r="DNN10" s="105"/>
      <c r="DNO10" s="105"/>
      <c r="DNP10" s="105"/>
      <c r="DNQ10" s="105"/>
      <c r="DNR10" s="105"/>
      <c r="DNS10" s="105"/>
      <c r="DNT10" s="105"/>
      <c r="DNU10" s="105"/>
      <c r="DNV10" s="105"/>
      <c r="DNW10" s="105"/>
      <c r="DNX10" s="105"/>
      <c r="DNY10" s="105"/>
      <c r="DNZ10" s="105"/>
      <c r="DOA10" s="105"/>
      <c r="DOB10" s="105"/>
      <c r="DOC10" s="105"/>
      <c r="DOD10" s="105"/>
      <c r="DOE10" s="105"/>
      <c r="DOF10" s="105"/>
      <c r="DOG10" s="105"/>
      <c r="DOH10" s="105"/>
      <c r="DOI10" s="105"/>
      <c r="DOJ10" s="105"/>
      <c r="DOK10" s="105"/>
      <c r="DOL10" s="105"/>
      <c r="DOM10" s="105"/>
      <c r="DON10" s="105"/>
      <c r="DOO10" s="105"/>
      <c r="DOP10" s="105"/>
      <c r="DOQ10" s="105"/>
      <c r="DOR10" s="105"/>
      <c r="DOS10" s="105"/>
      <c r="DOT10" s="105"/>
      <c r="DOU10" s="105"/>
      <c r="DOV10" s="105"/>
      <c r="DOW10" s="105"/>
      <c r="DOX10" s="105"/>
      <c r="DOY10" s="105"/>
      <c r="DOZ10" s="105"/>
      <c r="DPA10" s="105"/>
      <c r="DPB10" s="105"/>
      <c r="DPC10" s="105"/>
      <c r="DPD10" s="105"/>
      <c r="DPE10" s="105"/>
      <c r="DPF10" s="105"/>
      <c r="DPG10" s="105"/>
      <c r="DPH10" s="105"/>
      <c r="DPI10" s="105"/>
      <c r="DPJ10" s="105"/>
      <c r="DPK10" s="105"/>
      <c r="DPL10" s="105"/>
      <c r="DPM10" s="105"/>
      <c r="DPN10" s="105"/>
      <c r="DPO10" s="105"/>
      <c r="DPP10" s="105"/>
      <c r="DPQ10" s="105"/>
      <c r="DPR10" s="105"/>
      <c r="DPS10" s="105"/>
      <c r="DPT10" s="105"/>
      <c r="DPU10" s="105"/>
      <c r="DPV10" s="105"/>
      <c r="DPW10" s="105"/>
      <c r="DPX10" s="105"/>
      <c r="DPY10" s="105"/>
      <c r="DPZ10" s="105"/>
      <c r="DQA10" s="105"/>
      <c r="DQB10" s="105"/>
      <c r="DQC10" s="105"/>
      <c r="DQD10" s="105"/>
      <c r="DQE10" s="105"/>
      <c r="DQF10" s="105"/>
      <c r="DQG10" s="105"/>
      <c r="DQH10" s="105"/>
      <c r="DQI10" s="105"/>
      <c r="DQJ10" s="105"/>
      <c r="DQK10" s="105"/>
      <c r="DQL10" s="105"/>
      <c r="DQM10" s="105"/>
      <c r="DQN10" s="105"/>
      <c r="DQO10" s="105"/>
      <c r="DQP10" s="105"/>
      <c r="DQQ10" s="105"/>
      <c r="DQR10" s="105"/>
      <c r="DQS10" s="105"/>
      <c r="DQT10" s="105"/>
      <c r="DQU10" s="105"/>
      <c r="DQV10" s="105"/>
      <c r="DQW10" s="105"/>
      <c r="DQX10" s="105"/>
      <c r="DQY10" s="105"/>
      <c r="DQZ10" s="105"/>
      <c r="DRA10" s="105"/>
      <c r="DRB10" s="105"/>
      <c r="DRC10" s="105"/>
      <c r="DRD10" s="105"/>
      <c r="DRE10" s="105"/>
      <c r="DRF10" s="105"/>
      <c r="DRG10" s="105"/>
      <c r="DRH10" s="105"/>
      <c r="DRI10" s="105"/>
      <c r="DRJ10" s="105"/>
      <c r="DRK10" s="105"/>
      <c r="DRL10" s="105"/>
      <c r="DRM10" s="105"/>
      <c r="DRN10" s="105"/>
      <c r="DRO10" s="105"/>
      <c r="DRP10" s="105"/>
      <c r="DRQ10" s="105"/>
      <c r="DRR10" s="105"/>
      <c r="DRS10" s="105"/>
      <c r="DRT10" s="105"/>
      <c r="DRU10" s="105"/>
      <c r="DRV10" s="105"/>
      <c r="DRW10" s="105"/>
      <c r="DRX10" s="105"/>
      <c r="DRY10" s="105"/>
      <c r="DRZ10" s="105"/>
      <c r="DSA10" s="105"/>
      <c r="DSB10" s="105"/>
      <c r="DSC10" s="105"/>
      <c r="DSD10" s="105"/>
      <c r="DSE10" s="105"/>
      <c r="DSF10" s="105"/>
      <c r="DSG10" s="105"/>
      <c r="DSH10" s="105"/>
      <c r="DSI10" s="105"/>
      <c r="DSJ10" s="105"/>
      <c r="DSK10" s="105"/>
      <c r="DSL10" s="105"/>
      <c r="DSM10" s="105"/>
      <c r="DSN10" s="105"/>
      <c r="DSO10" s="105"/>
      <c r="DSP10" s="105"/>
      <c r="DSQ10" s="105"/>
      <c r="DSR10" s="105"/>
      <c r="DSS10" s="105"/>
      <c r="DST10" s="105"/>
      <c r="DSU10" s="105"/>
      <c r="DSV10" s="105"/>
      <c r="DSW10" s="105"/>
      <c r="DSX10" s="105"/>
      <c r="DSY10" s="105"/>
      <c r="DSZ10" s="105"/>
      <c r="DTA10" s="105"/>
      <c r="DTB10" s="105"/>
      <c r="DTC10" s="105"/>
      <c r="DTD10" s="105"/>
      <c r="DTE10" s="105"/>
      <c r="DTF10" s="105"/>
      <c r="DTG10" s="105"/>
      <c r="DTH10" s="105"/>
      <c r="DTI10" s="105"/>
      <c r="DTJ10" s="105"/>
      <c r="DTK10" s="105"/>
      <c r="DTL10" s="105"/>
      <c r="DTM10" s="105"/>
      <c r="DTN10" s="105"/>
      <c r="DTO10" s="105"/>
      <c r="DTP10" s="105"/>
      <c r="DTQ10" s="105"/>
      <c r="DTR10" s="105"/>
      <c r="DTS10" s="105"/>
      <c r="DTT10" s="105"/>
      <c r="DTU10" s="105"/>
      <c r="DTV10" s="105"/>
      <c r="DTW10" s="105"/>
      <c r="DTX10" s="105"/>
      <c r="DTY10" s="105"/>
      <c r="DTZ10" s="105"/>
      <c r="DUA10" s="105"/>
      <c r="DUB10" s="105"/>
      <c r="DUC10" s="105"/>
      <c r="DUD10" s="105"/>
      <c r="DUE10" s="105"/>
      <c r="DUF10" s="105"/>
      <c r="DUG10" s="105"/>
      <c r="DUH10" s="105"/>
      <c r="DUI10" s="105"/>
      <c r="DUJ10" s="105"/>
      <c r="DUK10" s="105"/>
      <c r="DUL10" s="105"/>
      <c r="DUM10" s="105"/>
      <c r="DUN10" s="105"/>
      <c r="DUO10" s="105"/>
      <c r="DUP10" s="105"/>
      <c r="DUQ10" s="105"/>
      <c r="DUR10" s="105"/>
      <c r="DUS10" s="105"/>
      <c r="DUT10" s="105"/>
      <c r="DUU10" s="105"/>
      <c r="DUV10" s="105"/>
      <c r="DUW10" s="105"/>
      <c r="DUX10" s="105"/>
      <c r="DUY10" s="105"/>
      <c r="DUZ10" s="105"/>
      <c r="DVA10" s="105"/>
      <c r="DVB10" s="105"/>
      <c r="DVC10" s="105"/>
      <c r="DVD10" s="105"/>
      <c r="DVE10" s="105"/>
      <c r="DVF10" s="105"/>
      <c r="DVG10" s="105"/>
      <c r="DVH10" s="105"/>
      <c r="DVI10" s="105"/>
      <c r="DVJ10" s="105"/>
      <c r="DVK10" s="105"/>
      <c r="DVL10" s="105"/>
      <c r="DVM10" s="105"/>
      <c r="DVN10" s="105"/>
      <c r="DVO10" s="105"/>
      <c r="DVP10" s="105"/>
      <c r="DVQ10" s="105"/>
      <c r="DVR10" s="105"/>
      <c r="DVS10" s="105"/>
      <c r="DVT10" s="105"/>
      <c r="DVU10" s="105"/>
      <c r="DVV10" s="105"/>
      <c r="DVW10" s="105"/>
      <c r="DVX10" s="105"/>
      <c r="DVY10" s="105"/>
      <c r="DVZ10" s="105"/>
      <c r="DWA10" s="105"/>
      <c r="DWB10" s="105"/>
      <c r="DWC10" s="105"/>
      <c r="DWD10" s="105"/>
      <c r="DWE10" s="105"/>
      <c r="DWF10" s="105"/>
      <c r="DWG10" s="105"/>
      <c r="DWH10" s="105"/>
      <c r="DWI10" s="105"/>
      <c r="DWJ10" s="105"/>
      <c r="DWK10" s="105"/>
      <c r="DWL10" s="105"/>
      <c r="DWM10" s="105"/>
      <c r="DWN10" s="105"/>
      <c r="DWO10" s="105"/>
      <c r="DWP10" s="105"/>
      <c r="DWQ10" s="105"/>
      <c r="DWR10" s="105"/>
      <c r="DWS10" s="105"/>
      <c r="DWT10" s="105"/>
      <c r="DWU10" s="105"/>
      <c r="DWV10" s="105"/>
      <c r="DWW10" s="105"/>
      <c r="DWX10" s="105"/>
      <c r="DWY10" s="105"/>
      <c r="DWZ10" s="105"/>
      <c r="DXA10" s="105"/>
      <c r="DXB10" s="105"/>
      <c r="DXC10" s="105"/>
      <c r="DXD10" s="105"/>
      <c r="DXE10" s="105"/>
      <c r="DXF10" s="105"/>
      <c r="DXG10" s="105"/>
      <c r="DXH10" s="105"/>
      <c r="DXI10" s="105"/>
      <c r="DXJ10" s="105"/>
      <c r="DXK10" s="105"/>
      <c r="DXL10" s="105"/>
      <c r="DXM10" s="105"/>
      <c r="DXN10" s="105"/>
      <c r="DXO10" s="105"/>
      <c r="DXP10" s="105"/>
      <c r="DXQ10" s="105"/>
      <c r="DXR10" s="105"/>
      <c r="DXS10" s="105"/>
      <c r="DXT10" s="105"/>
      <c r="DXU10" s="105"/>
      <c r="DXV10" s="105"/>
      <c r="DXW10" s="105"/>
      <c r="DXX10" s="105"/>
      <c r="DXY10" s="105"/>
      <c r="DXZ10" s="105"/>
      <c r="DYA10" s="105"/>
      <c r="DYB10" s="105"/>
      <c r="DYC10" s="105"/>
      <c r="DYD10" s="105"/>
      <c r="DYE10" s="105"/>
      <c r="DYF10" s="105"/>
      <c r="DYG10" s="105"/>
      <c r="DYH10" s="105"/>
      <c r="DYI10" s="105"/>
      <c r="DYJ10" s="105"/>
      <c r="DYK10" s="105"/>
      <c r="DYL10" s="105"/>
      <c r="DYM10" s="105"/>
      <c r="DYN10" s="105"/>
      <c r="DYO10" s="105"/>
      <c r="DYP10" s="105"/>
      <c r="DYQ10" s="105"/>
      <c r="DYR10" s="105"/>
      <c r="DYS10" s="105"/>
      <c r="DYT10" s="105"/>
      <c r="DYU10" s="105"/>
      <c r="DYV10" s="105"/>
      <c r="DYW10" s="105"/>
      <c r="DYX10" s="105"/>
      <c r="DYY10" s="105"/>
      <c r="DYZ10" s="105"/>
      <c r="DZA10" s="105"/>
      <c r="DZB10" s="105"/>
      <c r="DZC10" s="105"/>
      <c r="DZD10" s="105"/>
      <c r="DZE10" s="105"/>
      <c r="DZF10" s="105"/>
      <c r="DZG10" s="105"/>
      <c r="DZH10" s="105"/>
      <c r="DZI10" s="105"/>
      <c r="DZJ10" s="105"/>
      <c r="DZK10" s="105"/>
      <c r="DZL10" s="105"/>
      <c r="DZM10" s="105"/>
      <c r="DZN10" s="105"/>
      <c r="DZO10" s="105"/>
      <c r="DZP10" s="105"/>
      <c r="DZQ10" s="105"/>
      <c r="DZR10" s="105"/>
      <c r="DZS10" s="105"/>
      <c r="DZT10" s="105"/>
      <c r="DZU10" s="105"/>
      <c r="DZV10" s="105"/>
      <c r="DZW10" s="105"/>
      <c r="DZX10" s="105"/>
      <c r="DZY10" s="105"/>
      <c r="DZZ10" s="105"/>
      <c r="EAA10" s="105"/>
      <c r="EAB10" s="105"/>
      <c r="EAC10" s="105"/>
      <c r="EAD10" s="105"/>
      <c r="EAE10" s="105"/>
      <c r="EAF10" s="105"/>
      <c r="EAG10" s="105"/>
      <c r="EAH10" s="105"/>
      <c r="EAI10" s="105"/>
      <c r="EAJ10" s="105"/>
      <c r="EAK10" s="105"/>
      <c r="EAL10" s="105"/>
      <c r="EAM10" s="105"/>
      <c r="EAN10" s="105"/>
      <c r="EAO10" s="105"/>
      <c r="EAP10" s="105"/>
      <c r="EAQ10" s="105"/>
      <c r="EAR10" s="105"/>
      <c r="EAS10" s="105"/>
      <c r="EAT10" s="105"/>
      <c r="EAU10" s="105"/>
      <c r="EAV10" s="105"/>
      <c r="EAW10" s="105"/>
      <c r="EAX10" s="105"/>
      <c r="EAY10" s="105"/>
      <c r="EAZ10" s="105"/>
      <c r="EBA10" s="105"/>
      <c r="EBB10" s="105"/>
      <c r="EBC10" s="105"/>
      <c r="EBD10" s="105"/>
      <c r="EBE10" s="105"/>
      <c r="EBF10" s="105"/>
      <c r="EBG10" s="105"/>
      <c r="EBH10" s="105"/>
      <c r="EBI10" s="105"/>
      <c r="EBJ10" s="105"/>
      <c r="EBK10" s="105"/>
      <c r="EBL10" s="105"/>
      <c r="EBM10" s="105"/>
      <c r="EBN10" s="105"/>
      <c r="EBO10" s="105"/>
      <c r="EBP10" s="105"/>
      <c r="EBQ10" s="105"/>
      <c r="EBR10" s="105"/>
      <c r="EBS10" s="105"/>
      <c r="EBT10" s="105"/>
      <c r="EBU10" s="105"/>
      <c r="EBV10" s="105"/>
      <c r="EBW10" s="105"/>
      <c r="EBX10" s="105"/>
      <c r="EBY10" s="105"/>
      <c r="EBZ10" s="105"/>
      <c r="ECA10" s="105"/>
      <c r="ECB10" s="105"/>
      <c r="ECC10" s="105"/>
      <c r="ECD10" s="105"/>
      <c r="ECE10" s="105"/>
      <c r="ECF10" s="105"/>
      <c r="ECG10" s="105"/>
      <c r="ECH10" s="105"/>
      <c r="ECI10" s="105"/>
      <c r="ECJ10" s="105"/>
      <c r="ECK10" s="105"/>
      <c r="ECL10" s="105"/>
      <c r="ECM10" s="105"/>
      <c r="ECN10" s="105"/>
      <c r="ECO10" s="105"/>
      <c r="ECP10" s="105"/>
      <c r="ECQ10" s="105"/>
      <c r="ECR10" s="105"/>
      <c r="ECS10" s="105"/>
      <c r="ECT10" s="105"/>
      <c r="ECU10" s="105"/>
      <c r="ECV10" s="105"/>
      <c r="ECW10" s="105"/>
      <c r="ECX10" s="105"/>
      <c r="ECY10" s="105"/>
      <c r="ECZ10" s="105"/>
      <c r="EDA10" s="105"/>
      <c r="EDB10" s="105"/>
      <c r="EDC10" s="105"/>
      <c r="EDD10" s="105"/>
      <c r="EDE10" s="105"/>
      <c r="EDF10" s="105"/>
      <c r="EDG10" s="105"/>
      <c r="EDH10" s="105"/>
      <c r="EDI10" s="105"/>
      <c r="EDJ10" s="105"/>
      <c r="EDK10" s="105"/>
      <c r="EDL10" s="105"/>
      <c r="EDM10" s="105"/>
      <c r="EDN10" s="105"/>
      <c r="EDO10" s="105"/>
      <c r="EDP10" s="105"/>
      <c r="EDQ10" s="105"/>
      <c r="EDR10" s="105"/>
      <c r="EDS10" s="105"/>
      <c r="EDT10" s="105"/>
      <c r="EDU10" s="105"/>
      <c r="EDV10" s="105"/>
      <c r="EDW10" s="105"/>
      <c r="EDX10" s="105"/>
      <c r="EDY10" s="105"/>
      <c r="EDZ10" s="105"/>
      <c r="EEA10" s="105"/>
      <c r="EEB10" s="105"/>
      <c r="EEC10" s="105"/>
      <c r="EED10" s="105"/>
      <c r="EEE10" s="105"/>
      <c r="EEF10" s="105"/>
      <c r="EEG10" s="105"/>
      <c r="EEH10" s="105"/>
      <c r="EEI10" s="105"/>
      <c r="EEJ10" s="105"/>
      <c r="EEK10" s="105"/>
      <c r="EEL10" s="105"/>
      <c r="EEM10" s="105"/>
      <c r="EEN10" s="105"/>
      <c r="EEO10" s="105"/>
      <c r="EEP10" s="105"/>
      <c r="EEQ10" s="105"/>
      <c r="EER10" s="105"/>
      <c r="EES10" s="105"/>
      <c r="EET10" s="105"/>
      <c r="EEU10" s="105"/>
      <c r="EEV10" s="105"/>
      <c r="EEW10" s="105"/>
      <c r="EEX10" s="105"/>
      <c r="EEY10" s="105"/>
      <c r="EEZ10" s="105"/>
      <c r="EFA10" s="105"/>
      <c r="EFB10" s="105"/>
      <c r="EFC10" s="105"/>
      <c r="EFD10" s="105"/>
      <c r="EFE10" s="105"/>
      <c r="EFF10" s="105"/>
      <c r="EFG10" s="105"/>
      <c r="EFH10" s="105"/>
      <c r="EFI10" s="105"/>
      <c r="EFJ10" s="105"/>
      <c r="EFK10" s="105"/>
      <c r="EFL10" s="105"/>
      <c r="EFM10" s="105"/>
      <c r="EFN10" s="105"/>
      <c r="EFO10" s="105"/>
      <c r="EFP10" s="105"/>
      <c r="EFQ10" s="105"/>
      <c r="EFR10" s="105"/>
      <c r="EFS10" s="105"/>
      <c r="EFT10" s="105"/>
      <c r="EFU10" s="105"/>
      <c r="EFV10" s="105"/>
      <c r="EFW10" s="105"/>
      <c r="EFX10" s="105"/>
      <c r="EFY10" s="105"/>
      <c r="EFZ10" s="105"/>
      <c r="EGA10" s="105"/>
      <c r="EGB10" s="105"/>
      <c r="EGC10" s="105"/>
      <c r="EGD10" s="105"/>
      <c r="EGE10" s="105"/>
      <c r="EGF10" s="105"/>
      <c r="EGG10" s="105"/>
      <c r="EGH10" s="105"/>
      <c r="EGI10" s="105"/>
      <c r="EGJ10" s="105"/>
      <c r="EGK10" s="105"/>
      <c r="EGL10" s="105"/>
      <c r="EGM10" s="105"/>
      <c r="EGN10" s="105"/>
      <c r="EGO10" s="105"/>
      <c r="EGP10" s="105"/>
      <c r="EGQ10" s="105"/>
      <c r="EGR10" s="105"/>
      <c r="EGS10" s="105"/>
      <c r="EGT10" s="105"/>
      <c r="EGU10" s="105"/>
      <c r="EGV10" s="105"/>
      <c r="EGW10" s="105"/>
      <c r="EGX10" s="105"/>
      <c r="EGY10" s="105"/>
      <c r="EGZ10" s="105"/>
      <c r="EHA10" s="105"/>
      <c r="EHB10" s="105"/>
      <c r="EHC10" s="105"/>
      <c r="EHD10" s="105"/>
      <c r="EHE10" s="105"/>
      <c r="EHF10" s="105"/>
      <c r="EHG10" s="105"/>
      <c r="EHH10" s="105"/>
      <c r="EHI10" s="105"/>
      <c r="EHJ10" s="105"/>
      <c r="EHK10" s="105"/>
      <c r="EHL10" s="105"/>
      <c r="EHM10" s="105"/>
      <c r="EHN10" s="105"/>
      <c r="EHO10" s="105"/>
      <c r="EHP10" s="105"/>
      <c r="EHQ10" s="105"/>
      <c r="EHR10" s="105"/>
      <c r="EHS10" s="105"/>
      <c r="EHT10" s="105"/>
      <c r="EHU10" s="105"/>
      <c r="EHV10" s="105"/>
      <c r="EHW10" s="105"/>
      <c r="EHX10" s="105"/>
      <c r="EHY10" s="105"/>
      <c r="EHZ10" s="105"/>
      <c r="EIA10" s="105"/>
      <c r="EIB10" s="105"/>
      <c r="EIC10" s="105"/>
      <c r="EID10" s="105"/>
      <c r="EIE10" s="105"/>
      <c r="EIF10" s="105"/>
      <c r="EIG10" s="105"/>
      <c r="EIH10" s="105"/>
      <c r="EII10" s="105"/>
      <c r="EIJ10" s="105"/>
      <c r="EIK10" s="105"/>
      <c r="EIL10" s="105"/>
      <c r="EIM10" s="105"/>
      <c r="EIN10" s="105"/>
      <c r="EIO10" s="105"/>
      <c r="EIP10" s="105"/>
      <c r="EIQ10" s="105"/>
      <c r="EIR10" s="105"/>
      <c r="EIS10" s="105"/>
      <c r="EIT10" s="105"/>
      <c r="EIU10" s="105"/>
      <c r="EIV10" s="105"/>
      <c r="EIW10" s="105"/>
      <c r="EIX10" s="105"/>
      <c r="EIY10" s="105"/>
      <c r="EIZ10" s="105"/>
      <c r="EJA10" s="105"/>
      <c r="EJB10" s="105"/>
      <c r="EJC10" s="105"/>
      <c r="EJD10" s="105"/>
      <c r="EJE10" s="105"/>
      <c r="EJF10" s="105"/>
      <c r="EJG10" s="105"/>
      <c r="EJH10" s="105"/>
      <c r="EJI10" s="105"/>
      <c r="EJJ10" s="105"/>
      <c r="EJK10" s="105"/>
      <c r="EJL10" s="105"/>
      <c r="EJM10" s="105"/>
      <c r="EJN10" s="105"/>
      <c r="EJO10" s="105"/>
      <c r="EJP10" s="105"/>
      <c r="EJQ10" s="105"/>
      <c r="EJR10" s="105"/>
      <c r="EJS10" s="105"/>
      <c r="EJT10" s="105"/>
      <c r="EJU10" s="105"/>
      <c r="EJV10" s="105"/>
      <c r="EJW10" s="105"/>
      <c r="EJX10" s="105"/>
      <c r="EJY10" s="105"/>
      <c r="EJZ10" s="105"/>
      <c r="EKA10" s="105"/>
      <c r="EKB10" s="105"/>
      <c r="EKC10" s="105"/>
      <c r="EKD10" s="105"/>
      <c r="EKE10" s="105"/>
      <c r="EKF10" s="105"/>
      <c r="EKG10" s="105"/>
      <c r="EKH10" s="105"/>
      <c r="EKI10" s="105"/>
      <c r="EKJ10" s="105"/>
      <c r="EKK10" s="105"/>
      <c r="EKL10" s="105"/>
      <c r="EKM10" s="105"/>
      <c r="EKN10" s="105"/>
      <c r="EKO10" s="105"/>
      <c r="EKP10" s="105"/>
      <c r="EKQ10" s="105"/>
      <c r="EKR10" s="105"/>
      <c r="EKS10" s="105"/>
      <c r="EKT10" s="105"/>
      <c r="EKU10" s="105"/>
      <c r="EKV10" s="105"/>
      <c r="EKW10" s="105"/>
      <c r="EKX10" s="105"/>
      <c r="EKY10" s="105"/>
      <c r="EKZ10" s="105"/>
      <c r="ELA10" s="105"/>
      <c r="ELB10" s="105"/>
      <c r="ELC10" s="105"/>
      <c r="ELD10" s="105"/>
      <c r="ELE10" s="105"/>
      <c r="ELF10" s="105"/>
      <c r="ELG10" s="105"/>
      <c r="ELH10" s="105"/>
      <c r="ELI10" s="105"/>
      <c r="ELJ10" s="105"/>
      <c r="ELK10" s="105"/>
      <c r="ELL10" s="105"/>
      <c r="ELM10" s="105"/>
      <c r="ELN10" s="105"/>
      <c r="ELO10" s="105"/>
      <c r="ELP10" s="105"/>
      <c r="ELQ10" s="105"/>
      <c r="ELR10" s="105"/>
      <c r="ELS10" s="105"/>
      <c r="ELT10" s="105"/>
      <c r="ELU10" s="105"/>
      <c r="ELV10" s="105"/>
      <c r="ELW10" s="105"/>
      <c r="ELX10" s="105"/>
      <c r="ELY10" s="105"/>
      <c r="ELZ10" s="105"/>
      <c r="EMA10" s="105"/>
      <c r="EMB10" s="105"/>
      <c r="EMC10" s="105"/>
      <c r="EMD10" s="105"/>
      <c r="EME10" s="105"/>
      <c r="EMF10" s="105"/>
      <c r="EMG10" s="105"/>
      <c r="EMH10" s="105"/>
      <c r="EMI10" s="105"/>
      <c r="EMJ10" s="105"/>
      <c r="EMK10" s="105"/>
      <c r="EML10" s="105"/>
      <c r="EMM10" s="105"/>
      <c r="EMN10" s="105"/>
      <c r="EMO10" s="105"/>
      <c r="EMP10" s="105"/>
      <c r="EMQ10" s="105"/>
      <c r="EMR10" s="105"/>
      <c r="EMS10" s="105"/>
      <c r="EMT10" s="105"/>
      <c r="EMU10" s="105"/>
      <c r="EMV10" s="105"/>
      <c r="EMW10" s="105"/>
      <c r="EMX10" s="105"/>
      <c r="EMY10" s="105"/>
      <c r="EMZ10" s="105"/>
      <c r="ENA10" s="105"/>
      <c r="ENB10" s="105"/>
      <c r="ENC10" s="105"/>
      <c r="END10" s="105"/>
      <c r="ENE10" s="105"/>
      <c r="ENF10" s="105"/>
      <c r="ENG10" s="105"/>
      <c r="ENH10" s="105"/>
      <c r="ENI10" s="105"/>
      <c r="ENJ10" s="105"/>
      <c r="ENK10" s="105"/>
      <c r="ENL10" s="105"/>
      <c r="ENM10" s="105"/>
      <c r="ENN10" s="105"/>
      <c r="ENO10" s="105"/>
      <c r="ENP10" s="105"/>
      <c r="ENQ10" s="105"/>
      <c r="ENR10" s="105"/>
      <c r="ENS10" s="105"/>
      <c r="ENT10" s="105"/>
      <c r="ENU10" s="105"/>
      <c r="ENV10" s="105"/>
      <c r="ENW10" s="105"/>
      <c r="ENX10" s="105"/>
      <c r="ENY10" s="105"/>
      <c r="ENZ10" s="105"/>
      <c r="EOA10" s="105"/>
      <c r="EOB10" s="105"/>
      <c r="EOC10" s="105"/>
      <c r="EOD10" s="105"/>
      <c r="EOE10" s="105"/>
      <c r="EOF10" s="105"/>
      <c r="EOG10" s="105"/>
      <c r="EOH10" s="105"/>
      <c r="EOI10" s="105"/>
      <c r="EOJ10" s="105"/>
      <c r="EOK10" s="105"/>
      <c r="EOL10" s="105"/>
      <c r="EOM10" s="105"/>
      <c r="EON10" s="105"/>
      <c r="EOO10" s="105"/>
      <c r="EOP10" s="105"/>
      <c r="EOQ10" s="105"/>
      <c r="EOR10" s="105"/>
      <c r="EOS10" s="105"/>
      <c r="EOT10" s="105"/>
      <c r="EOU10" s="105"/>
      <c r="EOV10" s="105"/>
      <c r="EOW10" s="105"/>
      <c r="EOX10" s="105"/>
      <c r="EOY10" s="105"/>
      <c r="EOZ10" s="105"/>
      <c r="EPA10" s="105"/>
      <c r="EPB10" s="105"/>
      <c r="EPC10" s="105"/>
      <c r="EPD10" s="105"/>
      <c r="EPE10" s="105"/>
      <c r="EPF10" s="105"/>
      <c r="EPG10" s="105"/>
      <c r="EPH10" s="105"/>
      <c r="EPI10" s="105"/>
      <c r="EPJ10" s="105"/>
      <c r="EPK10" s="105"/>
      <c r="EPL10" s="105"/>
      <c r="EPM10" s="105"/>
      <c r="EPN10" s="105"/>
      <c r="EPO10" s="105"/>
      <c r="EPP10" s="105"/>
      <c r="EPQ10" s="105"/>
      <c r="EPR10" s="105"/>
      <c r="EPS10" s="105"/>
      <c r="EPT10" s="105"/>
      <c r="EPU10" s="105"/>
      <c r="EPV10" s="105"/>
      <c r="EPW10" s="105"/>
      <c r="EPX10" s="105"/>
      <c r="EPY10" s="105"/>
      <c r="EPZ10" s="105"/>
      <c r="EQA10" s="105"/>
      <c r="EQB10" s="105"/>
      <c r="EQC10" s="105"/>
      <c r="EQD10" s="105"/>
      <c r="EQE10" s="105"/>
      <c r="EQF10" s="105"/>
      <c r="EQG10" s="105"/>
      <c r="EQH10" s="105"/>
      <c r="EQI10" s="105"/>
      <c r="EQJ10" s="105"/>
      <c r="EQK10" s="105"/>
      <c r="EQL10" s="105"/>
      <c r="EQM10" s="105"/>
      <c r="EQN10" s="105"/>
      <c r="EQO10" s="105"/>
      <c r="EQP10" s="105"/>
      <c r="EQQ10" s="105"/>
      <c r="EQR10" s="105"/>
      <c r="EQS10" s="105"/>
      <c r="EQT10" s="105"/>
      <c r="EQU10" s="105"/>
      <c r="EQV10" s="105"/>
      <c r="EQW10" s="105"/>
      <c r="EQX10" s="105"/>
      <c r="EQY10" s="105"/>
      <c r="EQZ10" s="105"/>
      <c r="ERA10" s="105"/>
      <c r="ERB10" s="105"/>
      <c r="ERC10" s="105"/>
      <c r="ERD10" s="105"/>
      <c r="ERE10" s="105"/>
      <c r="ERF10" s="105"/>
      <c r="ERG10" s="105"/>
      <c r="ERH10" s="105"/>
      <c r="ERI10" s="105"/>
      <c r="ERJ10" s="105"/>
      <c r="ERK10" s="105"/>
      <c r="ERL10" s="105"/>
      <c r="ERM10" s="105"/>
      <c r="ERN10" s="105"/>
      <c r="ERO10" s="105"/>
      <c r="ERP10" s="105"/>
      <c r="ERQ10" s="105"/>
      <c r="ERR10" s="105"/>
      <c r="ERS10" s="105"/>
      <c r="ERT10" s="105"/>
      <c r="ERU10" s="105"/>
      <c r="ERV10" s="105"/>
      <c r="ERW10" s="105"/>
      <c r="ERX10" s="105"/>
      <c r="ERY10" s="105"/>
      <c r="ERZ10" s="105"/>
      <c r="ESA10" s="105"/>
      <c r="ESB10" s="105"/>
      <c r="ESC10" s="105"/>
      <c r="ESD10" s="105"/>
      <c r="ESE10" s="105"/>
      <c r="ESF10" s="105"/>
      <c r="ESG10" s="105"/>
      <c r="ESH10" s="105"/>
      <c r="ESI10" s="105"/>
      <c r="ESJ10" s="105"/>
      <c r="ESK10" s="105"/>
      <c r="ESL10" s="105"/>
      <c r="ESM10" s="105"/>
      <c r="ESN10" s="105"/>
      <c r="ESO10" s="105"/>
      <c r="ESP10" s="105"/>
      <c r="ESQ10" s="105"/>
      <c r="ESR10" s="105"/>
      <c r="ESS10" s="105"/>
      <c r="EST10" s="105"/>
      <c r="ESU10" s="105"/>
      <c r="ESV10" s="105"/>
      <c r="ESW10" s="105"/>
      <c r="ESX10" s="105"/>
      <c r="ESY10" s="105"/>
      <c r="ESZ10" s="105"/>
      <c r="ETA10" s="105"/>
      <c r="ETB10" s="105"/>
      <c r="ETC10" s="105"/>
      <c r="ETD10" s="105"/>
      <c r="ETE10" s="105"/>
      <c r="ETF10" s="105"/>
      <c r="ETG10" s="105"/>
      <c r="ETH10" s="105"/>
      <c r="ETI10" s="105"/>
      <c r="ETJ10" s="105"/>
      <c r="ETK10" s="105"/>
      <c r="ETL10" s="105"/>
      <c r="ETM10" s="105"/>
      <c r="ETN10" s="105"/>
      <c r="ETO10" s="105"/>
      <c r="ETP10" s="105"/>
      <c r="ETQ10" s="105"/>
      <c r="ETR10" s="105"/>
      <c r="ETS10" s="105"/>
      <c r="ETT10" s="105"/>
      <c r="ETU10" s="105"/>
      <c r="ETV10" s="105"/>
      <c r="ETW10" s="105"/>
      <c r="ETX10" s="105"/>
      <c r="ETY10" s="105"/>
      <c r="ETZ10" s="105"/>
      <c r="EUA10" s="105"/>
      <c r="EUB10" s="105"/>
      <c r="EUC10" s="105"/>
      <c r="EUD10" s="105"/>
      <c r="EUE10" s="105"/>
      <c r="EUF10" s="105"/>
      <c r="EUG10" s="105"/>
      <c r="EUH10" s="105"/>
      <c r="EUI10" s="105"/>
      <c r="EUJ10" s="105"/>
      <c r="EUK10" s="105"/>
      <c r="EUL10" s="105"/>
      <c r="EUM10" s="105"/>
      <c r="EUN10" s="105"/>
      <c r="EUO10" s="105"/>
      <c r="EUP10" s="105"/>
      <c r="EUQ10" s="105"/>
      <c r="EUR10" s="105"/>
      <c r="EUS10" s="105"/>
      <c r="EUT10" s="105"/>
      <c r="EUU10" s="105"/>
      <c r="EUV10" s="105"/>
      <c r="EUW10" s="105"/>
      <c r="EUX10" s="105"/>
      <c r="EUY10" s="105"/>
      <c r="EUZ10" s="105"/>
      <c r="EVA10" s="105"/>
      <c r="EVB10" s="105"/>
      <c r="EVC10" s="105"/>
      <c r="EVD10" s="105"/>
      <c r="EVE10" s="105"/>
      <c r="EVF10" s="105"/>
      <c r="EVG10" s="105"/>
      <c r="EVH10" s="105"/>
      <c r="EVI10" s="105"/>
      <c r="EVJ10" s="105"/>
      <c r="EVK10" s="105"/>
      <c r="EVL10" s="105"/>
      <c r="EVM10" s="105"/>
      <c r="EVN10" s="105"/>
      <c r="EVO10" s="105"/>
      <c r="EVP10" s="105"/>
      <c r="EVQ10" s="105"/>
      <c r="EVR10" s="105"/>
      <c r="EVS10" s="105"/>
      <c r="EVT10" s="105"/>
      <c r="EVU10" s="105"/>
      <c r="EVV10" s="105"/>
      <c r="EVW10" s="105"/>
      <c r="EVX10" s="105"/>
      <c r="EVY10" s="105"/>
      <c r="EVZ10" s="105"/>
      <c r="EWA10" s="105"/>
      <c r="EWB10" s="105"/>
      <c r="EWC10" s="105"/>
      <c r="EWD10" s="105"/>
      <c r="EWE10" s="105"/>
      <c r="EWF10" s="105"/>
      <c r="EWG10" s="105"/>
      <c r="EWH10" s="105"/>
      <c r="EWI10" s="105"/>
      <c r="EWJ10" s="105"/>
      <c r="EWK10" s="105"/>
      <c r="EWL10" s="105"/>
      <c r="EWM10" s="105"/>
      <c r="EWN10" s="105"/>
      <c r="EWO10" s="105"/>
      <c r="EWP10" s="105"/>
      <c r="EWQ10" s="105"/>
      <c r="EWR10" s="105"/>
      <c r="EWS10" s="105"/>
      <c r="EWT10" s="105"/>
      <c r="EWU10" s="105"/>
      <c r="EWV10" s="105"/>
      <c r="EWW10" s="105"/>
      <c r="EWX10" s="105"/>
      <c r="EWY10" s="105"/>
      <c r="EWZ10" s="105"/>
      <c r="EXA10" s="105"/>
      <c r="EXB10" s="105"/>
      <c r="EXC10" s="105"/>
      <c r="EXD10" s="105"/>
      <c r="EXE10" s="105"/>
      <c r="EXF10" s="105"/>
      <c r="EXG10" s="105"/>
      <c r="EXH10" s="105"/>
      <c r="EXI10" s="105"/>
      <c r="EXJ10" s="105"/>
      <c r="EXK10" s="105"/>
      <c r="EXL10" s="105"/>
      <c r="EXM10" s="105"/>
      <c r="EXN10" s="105"/>
      <c r="EXO10" s="105"/>
      <c r="EXP10" s="105"/>
      <c r="EXQ10" s="105"/>
      <c r="EXR10" s="105"/>
      <c r="EXS10" s="105"/>
      <c r="EXT10" s="105"/>
      <c r="EXU10" s="105"/>
      <c r="EXV10" s="105"/>
      <c r="EXW10" s="105"/>
      <c r="EXX10" s="105"/>
      <c r="EXY10" s="105"/>
      <c r="EXZ10" s="105"/>
      <c r="EYA10" s="105"/>
      <c r="EYB10" s="105"/>
      <c r="EYC10" s="105"/>
      <c r="EYD10" s="105"/>
      <c r="EYE10" s="105"/>
      <c r="EYF10" s="105"/>
      <c r="EYG10" s="105"/>
      <c r="EYH10" s="105"/>
      <c r="EYI10" s="105"/>
      <c r="EYJ10" s="105"/>
      <c r="EYK10" s="105"/>
      <c r="EYL10" s="105"/>
      <c r="EYM10" s="105"/>
      <c r="EYN10" s="105"/>
      <c r="EYO10" s="105"/>
      <c r="EYP10" s="105"/>
      <c r="EYQ10" s="105"/>
      <c r="EYR10" s="105"/>
      <c r="EYS10" s="105"/>
      <c r="EYT10" s="105"/>
      <c r="EYU10" s="105"/>
      <c r="EYV10" s="105"/>
      <c r="EYW10" s="105"/>
      <c r="EYX10" s="105"/>
      <c r="EYY10" s="105"/>
      <c r="EYZ10" s="105"/>
      <c r="EZA10" s="105"/>
      <c r="EZB10" s="105"/>
      <c r="EZC10" s="105"/>
      <c r="EZD10" s="105"/>
      <c r="EZE10" s="105"/>
      <c r="EZF10" s="105"/>
      <c r="EZG10" s="105"/>
      <c r="EZH10" s="105"/>
      <c r="EZI10" s="105"/>
      <c r="EZJ10" s="105"/>
      <c r="EZK10" s="105"/>
      <c r="EZL10" s="105"/>
      <c r="EZM10" s="105"/>
      <c r="EZN10" s="105"/>
      <c r="EZO10" s="105"/>
      <c r="EZP10" s="105"/>
      <c r="EZQ10" s="105"/>
      <c r="EZR10" s="105"/>
      <c r="EZS10" s="105"/>
      <c r="EZT10" s="105"/>
      <c r="EZU10" s="105"/>
      <c r="EZV10" s="105"/>
      <c r="EZW10" s="105"/>
      <c r="EZX10" s="105"/>
      <c r="EZY10" s="105"/>
      <c r="EZZ10" s="105"/>
      <c r="FAA10" s="105"/>
      <c r="FAB10" s="105"/>
      <c r="FAC10" s="105"/>
      <c r="FAD10" s="105"/>
      <c r="FAE10" s="105"/>
      <c r="FAF10" s="105"/>
      <c r="FAG10" s="105"/>
      <c r="FAH10" s="105"/>
      <c r="FAI10" s="105"/>
      <c r="FAJ10" s="105"/>
      <c r="FAK10" s="105"/>
      <c r="FAL10" s="105"/>
      <c r="FAM10" s="105"/>
      <c r="FAN10" s="105"/>
      <c r="FAO10" s="105"/>
      <c r="FAP10" s="105"/>
      <c r="FAQ10" s="105"/>
      <c r="FAR10" s="105"/>
      <c r="FAS10" s="105"/>
      <c r="FAT10" s="105"/>
      <c r="FAU10" s="105"/>
      <c r="FAV10" s="105"/>
      <c r="FAW10" s="105"/>
      <c r="FAX10" s="105"/>
      <c r="FAY10" s="105"/>
      <c r="FAZ10" s="105"/>
      <c r="FBA10" s="105"/>
      <c r="FBB10" s="105"/>
      <c r="FBC10" s="105"/>
      <c r="FBD10" s="105"/>
      <c r="FBE10" s="105"/>
      <c r="FBF10" s="105"/>
      <c r="FBG10" s="105"/>
      <c r="FBH10" s="105"/>
      <c r="FBI10" s="105"/>
      <c r="FBJ10" s="105"/>
      <c r="FBK10" s="105"/>
      <c r="FBL10" s="105"/>
      <c r="FBM10" s="105"/>
      <c r="FBN10" s="105"/>
      <c r="FBO10" s="105"/>
      <c r="FBP10" s="105"/>
      <c r="FBQ10" s="105"/>
      <c r="FBR10" s="105"/>
      <c r="FBS10" s="105"/>
      <c r="FBT10" s="105"/>
      <c r="FBU10" s="105"/>
      <c r="FBV10" s="105"/>
      <c r="FBW10" s="105"/>
      <c r="FBX10" s="105"/>
      <c r="FBY10" s="105"/>
      <c r="FBZ10" s="105"/>
      <c r="FCA10" s="105"/>
      <c r="FCB10" s="105"/>
      <c r="FCC10" s="105"/>
      <c r="FCD10" s="105"/>
      <c r="FCE10" s="105"/>
      <c r="FCF10" s="105"/>
      <c r="FCG10" s="105"/>
      <c r="FCH10" s="105"/>
      <c r="FCI10" s="105"/>
      <c r="FCJ10" s="105"/>
      <c r="FCK10" s="105"/>
      <c r="FCL10" s="105"/>
      <c r="FCM10" s="105"/>
      <c r="FCN10" s="105"/>
      <c r="FCO10" s="105"/>
      <c r="FCP10" s="105"/>
      <c r="FCQ10" s="105"/>
      <c r="FCR10" s="105"/>
      <c r="FCS10" s="105"/>
      <c r="FCT10" s="105"/>
      <c r="FCU10" s="105"/>
      <c r="FCV10" s="105"/>
      <c r="FCW10" s="105"/>
      <c r="FCX10" s="105"/>
      <c r="FCY10" s="105"/>
      <c r="FCZ10" s="105"/>
      <c r="FDA10" s="105"/>
      <c r="FDB10" s="105"/>
      <c r="FDC10" s="105"/>
      <c r="FDD10" s="105"/>
      <c r="FDE10" s="105"/>
      <c r="FDF10" s="105"/>
      <c r="FDG10" s="105"/>
      <c r="FDH10" s="105"/>
      <c r="FDI10" s="105"/>
      <c r="FDJ10" s="105"/>
      <c r="FDK10" s="105"/>
      <c r="FDL10" s="105"/>
      <c r="FDM10" s="105"/>
      <c r="FDN10" s="105"/>
      <c r="FDO10" s="105"/>
      <c r="FDP10" s="105"/>
      <c r="FDQ10" s="105"/>
      <c r="FDR10" s="105"/>
      <c r="FDS10" s="105"/>
      <c r="FDT10" s="105"/>
      <c r="FDU10" s="105"/>
      <c r="FDV10" s="105"/>
      <c r="FDW10" s="105"/>
      <c r="FDX10" s="105"/>
      <c r="FDY10" s="105"/>
      <c r="FDZ10" s="105"/>
      <c r="FEA10" s="105"/>
      <c r="FEB10" s="105"/>
      <c r="FEC10" s="105"/>
      <c r="FED10" s="105"/>
      <c r="FEE10" s="105"/>
      <c r="FEF10" s="105"/>
      <c r="FEG10" s="105"/>
      <c r="FEH10" s="105"/>
      <c r="FEI10" s="105"/>
      <c r="FEJ10" s="105"/>
      <c r="FEK10" s="105"/>
      <c r="FEL10" s="105"/>
      <c r="FEM10" s="105"/>
      <c r="FEN10" s="105"/>
      <c r="FEO10" s="105"/>
      <c r="FEP10" s="105"/>
      <c r="FEQ10" s="105"/>
      <c r="FER10" s="105"/>
      <c r="FES10" s="105"/>
      <c r="FET10" s="105"/>
      <c r="FEU10" s="105"/>
      <c r="FEV10" s="105"/>
      <c r="FEW10" s="105"/>
      <c r="FEX10" s="105"/>
      <c r="FEY10" s="105"/>
      <c r="FEZ10" s="105"/>
      <c r="FFA10" s="105"/>
      <c r="FFB10" s="105"/>
      <c r="FFC10" s="105"/>
      <c r="FFD10" s="105"/>
      <c r="FFE10" s="105"/>
      <c r="FFF10" s="105"/>
      <c r="FFG10" s="105"/>
      <c r="FFH10" s="105"/>
      <c r="FFI10" s="105"/>
      <c r="FFJ10" s="105"/>
      <c r="FFK10" s="105"/>
      <c r="FFL10" s="105"/>
      <c r="FFM10" s="105"/>
      <c r="FFN10" s="105"/>
      <c r="FFO10" s="105"/>
      <c r="FFP10" s="105"/>
      <c r="FFQ10" s="105"/>
      <c r="FFR10" s="105"/>
      <c r="FFS10" s="105"/>
      <c r="FFT10" s="105"/>
      <c r="FFU10" s="105"/>
      <c r="FFV10" s="105"/>
      <c r="FFW10" s="105"/>
      <c r="FFX10" s="105"/>
      <c r="FFY10" s="105"/>
      <c r="FFZ10" s="105"/>
      <c r="FGA10" s="105"/>
      <c r="FGB10" s="105"/>
      <c r="FGC10" s="105"/>
      <c r="FGD10" s="105"/>
      <c r="FGE10" s="105"/>
      <c r="FGF10" s="105"/>
      <c r="FGG10" s="105"/>
      <c r="FGH10" s="105"/>
      <c r="FGI10" s="105"/>
      <c r="FGJ10" s="105"/>
      <c r="FGK10" s="105"/>
      <c r="FGL10" s="105"/>
      <c r="FGM10" s="105"/>
      <c r="FGN10" s="105"/>
      <c r="FGO10" s="105"/>
      <c r="FGP10" s="105"/>
      <c r="FGQ10" s="105"/>
      <c r="FGR10" s="105"/>
      <c r="FGS10" s="105"/>
      <c r="FGT10" s="105"/>
      <c r="FGU10" s="105"/>
      <c r="FGV10" s="105"/>
      <c r="FGW10" s="105"/>
      <c r="FGX10" s="105"/>
      <c r="FGY10" s="105"/>
      <c r="FGZ10" s="105"/>
      <c r="FHA10" s="105"/>
      <c r="FHB10" s="105"/>
      <c r="FHC10" s="105"/>
      <c r="FHD10" s="105"/>
      <c r="FHE10" s="105"/>
      <c r="FHF10" s="105"/>
      <c r="FHG10" s="105"/>
      <c r="FHH10" s="105"/>
      <c r="FHI10" s="105"/>
      <c r="FHJ10" s="105"/>
      <c r="FHK10" s="105"/>
      <c r="FHL10" s="105"/>
      <c r="FHM10" s="105"/>
      <c r="FHN10" s="105"/>
      <c r="FHO10" s="105"/>
      <c r="FHP10" s="105"/>
      <c r="FHQ10" s="105"/>
      <c r="FHR10" s="105"/>
      <c r="FHS10" s="105"/>
      <c r="FHT10" s="105"/>
      <c r="FHU10" s="105"/>
      <c r="FHV10" s="105"/>
      <c r="FHW10" s="105"/>
      <c r="FHX10" s="105"/>
      <c r="FHY10" s="105"/>
      <c r="FHZ10" s="105"/>
      <c r="FIA10" s="105"/>
      <c r="FIB10" s="105"/>
      <c r="FIC10" s="105"/>
      <c r="FID10" s="105"/>
      <c r="FIE10" s="105"/>
      <c r="FIF10" s="105"/>
      <c r="FIG10" s="105"/>
      <c r="FIH10" s="105"/>
      <c r="FII10" s="105"/>
      <c r="FIJ10" s="105"/>
      <c r="FIK10" s="105"/>
      <c r="FIL10" s="105"/>
      <c r="FIM10" s="105"/>
      <c r="FIN10" s="105"/>
      <c r="FIO10" s="105"/>
      <c r="FIP10" s="105"/>
      <c r="FIQ10" s="105"/>
      <c r="FIR10" s="105"/>
      <c r="FIS10" s="105"/>
      <c r="FIT10" s="105"/>
      <c r="FIU10" s="105"/>
      <c r="FIV10" s="105"/>
      <c r="FIW10" s="105"/>
      <c r="FIX10" s="105"/>
      <c r="FIY10" s="105"/>
      <c r="FIZ10" s="105"/>
      <c r="FJA10" s="105"/>
      <c r="FJB10" s="105"/>
      <c r="FJC10" s="105"/>
      <c r="FJD10" s="105"/>
      <c r="FJE10" s="105"/>
      <c r="FJF10" s="105"/>
      <c r="FJG10" s="105"/>
      <c r="FJH10" s="105"/>
      <c r="FJI10" s="105"/>
      <c r="FJJ10" s="105"/>
      <c r="FJK10" s="105"/>
      <c r="FJL10" s="105"/>
      <c r="FJM10" s="105"/>
      <c r="FJN10" s="105"/>
      <c r="FJO10" s="105"/>
      <c r="FJP10" s="105"/>
      <c r="FJQ10" s="105"/>
      <c r="FJR10" s="105"/>
      <c r="FJS10" s="105"/>
      <c r="FJT10" s="105"/>
      <c r="FJU10" s="105"/>
      <c r="FJV10" s="105"/>
      <c r="FJW10" s="105"/>
      <c r="FJX10" s="105"/>
      <c r="FJY10" s="105"/>
      <c r="FJZ10" s="105"/>
      <c r="FKA10" s="105"/>
      <c r="FKB10" s="105"/>
      <c r="FKC10" s="105"/>
      <c r="FKD10" s="105"/>
      <c r="FKE10" s="105"/>
      <c r="FKF10" s="105"/>
      <c r="FKG10" s="105"/>
      <c r="FKH10" s="105"/>
      <c r="FKI10" s="105"/>
      <c r="FKJ10" s="105"/>
      <c r="FKK10" s="105"/>
      <c r="FKL10" s="105"/>
      <c r="FKM10" s="105"/>
      <c r="FKN10" s="105"/>
      <c r="FKO10" s="105"/>
      <c r="FKP10" s="105"/>
      <c r="FKQ10" s="105"/>
      <c r="FKR10" s="105"/>
      <c r="FKS10" s="105"/>
      <c r="FKT10" s="105"/>
      <c r="FKU10" s="105"/>
      <c r="FKV10" s="105"/>
      <c r="FKW10" s="105"/>
      <c r="FKX10" s="105"/>
      <c r="FKY10" s="105"/>
      <c r="FKZ10" s="105"/>
      <c r="FLA10" s="105"/>
      <c r="FLB10" s="105"/>
      <c r="FLC10" s="105"/>
      <c r="FLD10" s="105"/>
      <c r="FLE10" s="105"/>
      <c r="FLF10" s="105"/>
      <c r="FLG10" s="105"/>
      <c r="FLH10" s="105"/>
      <c r="FLI10" s="105"/>
      <c r="FLJ10" s="105"/>
      <c r="FLK10" s="105"/>
      <c r="FLL10" s="105"/>
      <c r="FLM10" s="105"/>
      <c r="FLN10" s="105"/>
      <c r="FLO10" s="105"/>
      <c r="FLP10" s="105"/>
      <c r="FLQ10" s="105"/>
      <c r="FLR10" s="105"/>
      <c r="FLS10" s="105"/>
      <c r="FLT10" s="105"/>
      <c r="FLU10" s="105"/>
      <c r="FLV10" s="105"/>
      <c r="FLW10" s="105"/>
      <c r="FLX10" s="105"/>
      <c r="FLY10" s="105"/>
      <c r="FLZ10" s="105"/>
      <c r="FMA10" s="105"/>
      <c r="FMB10" s="105"/>
      <c r="FMC10" s="105"/>
      <c r="FMD10" s="105"/>
      <c r="FME10" s="105"/>
      <c r="FMF10" s="105"/>
      <c r="FMG10" s="105"/>
      <c r="FMH10" s="105"/>
      <c r="FMI10" s="105"/>
      <c r="FMJ10" s="105"/>
      <c r="FMK10" s="105"/>
      <c r="FML10" s="105"/>
      <c r="FMM10" s="105"/>
      <c r="FMN10" s="105"/>
      <c r="FMO10" s="105"/>
      <c r="FMP10" s="105"/>
      <c r="FMQ10" s="105"/>
      <c r="FMR10" s="105"/>
      <c r="FMS10" s="105"/>
      <c r="FMT10" s="105"/>
      <c r="FMU10" s="105"/>
      <c r="FMV10" s="105"/>
      <c r="FMW10" s="105"/>
      <c r="FMX10" s="105"/>
      <c r="FMY10" s="105"/>
      <c r="FMZ10" s="105"/>
      <c r="FNA10" s="105"/>
      <c r="FNB10" s="105"/>
      <c r="FNC10" s="105"/>
      <c r="FND10" s="105"/>
      <c r="FNE10" s="105"/>
      <c r="FNF10" s="105"/>
      <c r="FNG10" s="105"/>
      <c r="FNH10" s="105"/>
      <c r="FNI10" s="105"/>
      <c r="FNJ10" s="105"/>
      <c r="FNK10" s="105"/>
      <c r="FNL10" s="105"/>
      <c r="FNM10" s="105"/>
      <c r="FNN10" s="105"/>
      <c r="FNO10" s="105"/>
      <c r="FNP10" s="105"/>
      <c r="FNQ10" s="105"/>
      <c r="FNR10" s="105"/>
      <c r="FNS10" s="105"/>
      <c r="FNT10" s="105"/>
      <c r="FNU10" s="105"/>
      <c r="FNV10" s="105"/>
      <c r="FNW10" s="105"/>
      <c r="FNX10" s="105"/>
      <c r="FNY10" s="105"/>
      <c r="FNZ10" s="105"/>
      <c r="FOA10" s="105"/>
      <c r="FOB10" s="105"/>
      <c r="FOC10" s="105"/>
      <c r="FOD10" s="105"/>
      <c r="FOE10" s="105"/>
      <c r="FOF10" s="105"/>
      <c r="FOG10" s="105"/>
      <c r="FOH10" s="105"/>
      <c r="FOI10" s="105"/>
      <c r="FOJ10" s="105"/>
      <c r="FOK10" s="105"/>
      <c r="FOL10" s="105"/>
      <c r="FOM10" s="105"/>
      <c r="FON10" s="105"/>
      <c r="FOO10" s="105"/>
      <c r="FOP10" s="105"/>
      <c r="FOQ10" s="105"/>
      <c r="FOR10" s="105"/>
      <c r="FOS10" s="105"/>
      <c r="FOT10" s="105"/>
      <c r="FOU10" s="105"/>
      <c r="FOV10" s="105"/>
      <c r="FOW10" s="105"/>
      <c r="FOX10" s="105"/>
      <c r="FOY10" s="105"/>
      <c r="FOZ10" s="105"/>
      <c r="FPA10" s="105"/>
      <c r="FPB10" s="105"/>
      <c r="FPC10" s="105"/>
      <c r="FPD10" s="105"/>
      <c r="FPE10" s="105"/>
      <c r="FPF10" s="105"/>
      <c r="FPG10" s="105"/>
      <c r="FPH10" s="105"/>
      <c r="FPI10" s="105"/>
      <c r="FPJ10" s="105"/>
      <c r="FPK10" s="105"/>
      <c r="FPL10" s="105"/>
      <c r="FPM10" s="105"/>
      <c r="FPN10" s="105"/>
      <c r="FPO10" s="105"/>
      <c r="FPP10" s="105"/>
      <c r="FPQ10" s="105"/>
      <c r="FPR10" s="105"/>
      <c r="FPS10" s="105"/>
      <c r="FPT10" s="105"/>
      <c r="FPU10" s="105"/>
      <c r="FPV10" s="105"/>
      <c r="FPW10" s="105"/>
      <c r="FPX10" s="105"/>
      <c r="FPY10" s="105"/>
      <c r="FPZ10" s="105"/>
      <c r="FQA10" s="105"/>
      <c r="FQB10" s="105"/>
      <c r="FQC10" s="105"/>
      <c r="FQD10" s="105"/>
      <c r="FQE10" s="105"/>
      <c r="FQF10" s="105"/>
      <c r="FQG10" s="105"/>
      <c r="FQH10" s="105"/>
      <c r="FQI10" s="105"/>
      <c r="FQJ10" s="105"/>
      <c r="FQK10" s="105"/>
      <c r="FQL10" s="105"/>
      <c r="FQM10" s="105"/>
      <c r="FQN10" s="105"/>
      <c r="FQO10" s="105"/>
      <c r="FQP10" s="105"/>
      <c r="FQQ10" s="105"/>
      <c r="FQR10" s="105"/>
      <c r="FQS10" s="105"/>
      <c r="FQT10" s="105"/>
      <c r="FQU10" s="105"/>
      <c r="FQV10" s="105"/>
      <c r="FQW10" s="105"/>
      <c r="FQX10" s="105"/>
      <c r="FQY10" s="105"/>
      <c r="FQZ10" s="105"/>
      <c r="FRA10" s="105"/>
      <c r="FRB10" s="105"/>
      <c r="FRC10" s="105"/>
      <c r="FRD10" s="105"/>
      <c r="FRE10" s="105"/>
      <c r="FRF10" s="105"/>
      <c r="FRG10" s="105"/>
      <c r="FRH10" s="105"/>
      <c r="FRI10" s="105"/>
      <c r="FRJ10" s="105"/>
      <c r="FRK10" s="105"/>
      <c r="FRL10" s="105"/>
      <c r="FRM10" s="105"/>
      <c r="FRN10" s="105"/>
      <c r="FRO10" s="105"/>
      <c r="FRP10" s="105"/>
      <c r="FRQ10" s="105"/>
      <c r="FRR10" s="105"/>
      <c r="FRS10" s="105"/>
      <c r="FRT10" s="105"/>
      <c r="FRU10" s="105"/>
      <c r="FRV10" s="105"/>
      <c r="FRW10" s="105"/>
      <c r="FRX10" s="105"/>
      <c r="FRY10" s="105"/>
      <c r="FRZ10" s="105"/>
      <c r="FSA10" s="105"/>
      <c r="FSB10" s="105"/>
      <c r="FSC10" s="105"/>
      <c r="FSD10" s="105"/>
      <c r="FSE10" s="105"/>
      <c r="FSF10" s="105"/>
      <c r="FSG10" s="105"/>
      <c r="FSH10" s="105"/>
      <c r="FSI10" s="105"/>
      <c r="FSJ10" s="105"/>
      <c r="FSK10" s="105"/>
      <c r="FSL10" s="105"/>
      <c r="FSM10" s="105"/>
      <c r="FSN10" s="105"/>
      <c r="FSO10" s="105"/>
      <c r="FSP10" s="105"/>
      <c r="FSQ10" s="105"/>
      <c r="FSR10" s="105"/>
      <c r="FSS10" s="105"/>
      <c r="FST10" s="105"/>
      <c r="FSU10" s="105"/>
      <c r="FSV10" s="105"/>
      <c r="FSW10" s="105"/>
      <c r="FSX10" s="105"/>
      <c r="FSY10" s="105"/>
      <c r="FSZ10" s="105"/>
      <c r="FTA10" s="105"/>
      <c r="FTB10" s="105"/>
      <c r="FTC10" s="105"/>
      <c r="FTD10" s="105"/>
      <c r="FTE10" s="105"/>
      <c r="FTF10" s="105"/>
      <c r="FTG10" s="105"/>
      <c r="FTH10" s="105"/>
      <c r="FTI10" s="105"/>
      <c r="FTJ10" s="105"/>
      <c r="FTK10" s="105"/>
      <c r="FTL10" s="105"/>
      <c r="FTM10" s="105"/>
      <c r="FTN10" s="105"/>
      <c r="FTO10" s="105"/>
      <c r="FTP10" s="105"/>
      <c r="FTQ10" s="105"/>
      <c r="FTR10" s="105"/>
      <c r="FTS10" s="105"/>
      <c r="FTT10" s="105"/>
      <c r="FTU10" s="105"/>
      <c r="FTV10" s="105"/>
      <c r="FTW10" s="105"/>
      <c r="FTX10" s="105"/>
      <c r="FTY10" s="105"/>
      <c r="FTZ10" s="105"/>
      <c r="FUA10" s="105"/>
      <c r="FUB10" s="105"/>
      <c r="FUC10" s="105"/>
      <c r="FUD10" s="105"/>
      <c r="FUE10" s="105"/>
      <c r="FUF10" s="105"/>
      <c r="FUG10" s="105"/>
      <c r="FUH10" s="105"/>
      <c r="FUI10" s="105"/>
      <c r="FUJ10" s="105"/>
      <c r="FUK10" s="105"/>
      <c r="FUL10" s="105"/>
      <c r="FUM10" s="105"/>
      <c r="FUN10" s="105"/>
      <c r="FUO10" s="105"/>
      <c r="FUP10" s="105"/>
      <c r="FUQ10" s="105"/>
      <c r="FUR10" s="105"/>
      <c r="FUS10" s="105"/>
      <c r="FUT10" s="105"/>
      <c r="FUU10" s="105"/>
      <c r="FUV10" s="105"/>
      <c r="FUW10" s="105"/>
      <c r="FUX10" s="105"/>
      <c r="FUY10" s="105"/>
      <c r="FUZ10" s="105"/>
      <c r="FVA10" s="105"/>
      <c r="FVB10" s="105"/>
      <c r="FVC10" s="105"/>
      <c r="FVD10" s="105"/>
      <c r="FVE10" s="105"/>
      <c r="FVF10" s="105"/>
      <c r="FVG10" s="105"/>
      <c r="FVH10" s="105"/>
      <c r="FVI10" s="105"/>
      <c r="FVJ10" s="105"/>
      <c r="FVK10" s="105"/>
      <c r="FVL10" s="105"/>
      <c r="FVM10" s="105"/>
      <c r="FVN10" s="105"/>
      <c r="FVO10" s="105"/>
      <c r="FVP10" s="105"/>
      <c r="FVQ10" s="105"/>
      <c r="FVR10" s="105"/>
      <c r="FVS10" s="105"/>
      <c r="FVT10" s="105"/>
      <c r="FVU10" s="105"/>
      <c r="FVV10" s="105"/>
      <c r="FVW10" s="105"/>
      <c r="FVX10" s="105"/>
      <c r="FVY10" s="105"/>
      <c r="FVZ10" s="105"/>
      <c r="FWA10" s="105"/>
      <c r="FWB10" s="105"/>
      <c r="FWC10" s="105"/>
      <c r="FWD10" s="105"/>
      <c r="FWE10" s="105"/>
      <c r="FWF10" s="105"/>
      <c r="FWG10" s="105"/>
      <c r="FWH10" s="105"/>
      <c r="FWI10" s="105"/>
      <c r="FWJ10" s="105"/>
      <c r="FWK10" s="105"/>
      <c r="FWL10" s="105"/>
      <c r="FWM10" s="105"/>
      <c r="FWN10" s="105"/>
      <c r="FWO10" s="105"/>
      <c r="FWP10" s="105"/>
      <c r="FWQ10" s="105"/>
      <c r="FWR10" s="105"/>
      <c r="FWS10" s="105"/>
      <c r="FWT10" s="105"/>
      <c r="FWU10" s="105"/>
      <c r="FWV10" s="105"/>
      <c r="FWW10" s="105"/>
      <c r="FWX10" s="105"/>
      <c r="FWY10" s="105"/>
      <c r="FWZ10" s="105"/>
      <c r="FXA10" s="105"/>
      <c r="FXB10" s="105"/>
      <c r="FXC10" s="105"/>
      <c r="FXD10" s="105"/>
      <c r="FXE10" s="105"/>
      <c r="FXF10" s="105"/>
      <c r="FXG10" s="105"/>
      <c r="FXH10" s="105"/>
      <c r="FXI10" s="105"/>
      <c r="FXJ10" s="105"/>
      <c r="FXK10" s="105"/>
      <c r="FXL10" s="105"/>
      <c r="FXM10" s="105"/>
      <c r="FXN10" s="105"/>
      <c r="FXO10" s="105"/>
      <c r="FXP10" s="105"/>
      <c r="FXQ10" s="105"/>
      <c r="FXR10" s="105"/>
      <c r="FXS10" s="105"/>
      <c r="FXT10" s="105"/>
      <c r="FXU10" s="105"/>
      <c r="FXV10" s="105"/>
      <c r="FXW10" s="105"/>
      <c r="FXX10" s="105"/>
      <c r="FXY10" s="105"/>
      <c r="FXZ10" s="105"/>
      <c r="FYA10" s="105"/>
      <c r="FYB10" s="105"/>
      <c r="FYC10" s="105"/>
      <c r="FYD10" s="105"/>
      <c r="FYE10" s="105"/>
      <c r="FYF10" s="105"/>
      <c r="FYG10" s="105"/>
      <c r="FYH10" s="105"/>
      <c r="FYI10" s="105"/>
      <c r="FYJ10" s="105"/>
      <c r="FYK10" s="105"/>
      <c r="FYL10" s="105"/>
      <c r="FYM10" s="105"/>
      <c r="FYN10" s="105"/>
      <c r="FYO10" s="105"/>
      <c r="FYP10" s="105"/>
      <c r="FYQ10" s="105"/>
      <c r="FYR10" s="105"/>
      <c r="FYS10" s="105"/>
      <c r="FYT10" s="105"/>
      <c r="FYU10" s="105"/>
      <c r="FYV10" s="105"/>
      <c r="FYW10" s="105"/>
      <c r="FYX10" s="105"/>
      <c r="FYY10" s="105"/>
      <c r="FYZ10" s="105"/>
      <c r="FZA10" s="105"/>
      <c r="FZB10" s="105"/>
      <c r="FZC10" s="105"/>
      <c r="FZD10" s="105"/>
      <c r="FZE10" s="105"/>
      <c r="FZF10" s="105"/>
      <c r="FZG10" s="105"/>
      <c r="FZH10" s="105"/>
      <c r="FZI10" s="105"/>
      <c r="FZJ10" s="105"/>
      <c r="FZK10" s="105"/>
      <c r="FZL10" s="105"/>
      <c r="FZM10" s="105"/>
      <c r="FZN10" s="105"/>
      <c r="FZO10" s="105"/>
      <c r="FZP10" s="105"/>
      <c r="FZQ10" s="105"/>
      <c r="FZR10" s="105"/>
      <c r="FZS10" s="105"/>
      <c r="FZT10" s="105"/>
      <c r="FZU10" s="105"/>
      <c r="FZV10" s="105"/>
      <c r="FZW10" s="105"/>
      <c r="FZX10" s="105"/>
      <c r="FZY10" s="105"/>
      <c r="FZZ10" s="105"/>
      <c r="GAA10" s="105"/>
      <c r="GAB10" s="105"/>
      <c r="GAC10" s="105"/>
      <c r="GAD10" s="105"/>
      <c r="GAE10" s="105"/>
      <c r="GAF10" s="105"/>
      <c r="GAG10" s="105"/>
      <c r="GAH10" s="105"/>
      <c r="GAI10" s="105"/>
      <c r="GAJ10" s="105"/>
      <c r="GAK10" s="105"/>
      <c r="GAL10" s="105"/>
      <c r="GAM10" s="105"/>
      <c r="GAN10" s="105"/>
      <c r="GAO10" s="105"/>
      <c r="GAP10" s="105"/>
      <c r="GAQ10" s="105"/>
      <c r="GAR10" s="105"/>
      <c r="GAS10" s="105"/>
      <c r="GAT10" s="105"/>
      <c r="GAU10" s="105"/>
      <c r="GAV10" s="105"/>
      <c r="GAW10" s="105"/>
      <c r="GAX10" s="105"/>
      <c r="GAY10" s="105"/>
      <c r="GAZ10" s="105"/>
      <c r="GBA10" s="105"/>
      <c r="GBB10" s="105"/>
      <c r="GBC10" s="105"/>
      <c r="GBD10" s="105"/>
      <c r="GBE10" s="105"/>
      <c r="GBF10" s="105"/>
      <c r="GBG10" s="105"/>
      <c r="GBH10" s="105"/>
      <c r="GBI10" s="105"/>
      <c r="GBJ10" s="105"/>
      <c r="GBK10" s="105"/>
      <c r="GBL10" s="105"/>
      <c r="GBM10" s="105"/>
      <c r="GBN10" s="105"/>
      <c r="GBO10" s="105"/>
      <c r="GBP10" s="105"/>
      <c r="GBQ10" s="105"/>
      <c r="GBR10" s="105"/>
      <c r="GBS10" s="105"/>
      <c r="GBT10" s="105"/>
      <c r="GBU10" s="105"/>
      <c r="GBV10" s="105"/>
      <c r="GBW10" s="105"/>
      <c r="GBX10" s="105"/>
      <c r="GBY10" s="105"/>
      <c r="GBZ10" s="105"/>
      <c r="GCA10" s="105"/>
      <c r="GCB10" s="105"/>
      <c r="GCC10" s="105"/>
      <c r="GCD10" s="105"/>
      <c r="GCE10" s="105"/>
      <c r="GCF10" s="105"/>
      <c r="GCG10" s="105"/>
      <c r="GCH10" s="105"/>
      <c r="GCI10" s="105"/>
      <c r="GCJ10" s="105"/>
      <c r="GCK10" s="105"/>
      <c r="GCL10" s="105"/>
      <c r="GCM10" s="105"/>
      <c r="GCN10" s="105"/>
      <c r="GCO10" s="105"/>
      <c r="GCP10" s="105"/>
      <c r="GCQ10" s="105"/>
      <c r="GCR10" s="105"/>
      <c r="GCS10" s="105"/>
      <c r="GCT10" s="105"/>
      <c r="GCU10" s="105"/>
      <c r="GCV10" s="105"/>
      <c r="GCW10" s="105"/>
      <c r="GCX10" s="105"/>
      <c r="GCY10" s="105"/>
      <c r="GCZ10" s="105"/>
      <c r="GDA10" s="105"/>
      <c r="GDB10" s="105"/>
      <c r="GDC10" s="105"/>
      <c r="GDD10" s="105"/>
      <c r="GDE10" s="105"/>
      <c r="GDF10" s="105"/>
      <c r="GDG10" s="105"/>
      <c r="GDH10" s="105"/>
      <c r="GDI10" s="105"/>
      <c r="GDJ10" s="105"/>
      <c r="GDK10" s="105"/>
      <c r="GDL10" s="105"/>
      <c r="GDM10" s="105"/>
      <c r="GDN10" s="105"/>
      <c r="GDO10" s="105"/>
      <c r="GDP10" s="105"/>
      <c r="GDQ10" s="105"/>
      <c r="GDR10" s="105"/>
      <c r="GDS10" s="105"/>
      <c r="GDT10" s="105"/>
      <c r="GDU10" s="105"/>
      <c r="GDV10" s="105"/>
      <c r="GDW10" s="105"/>
      <c r="GDX10" s="105"/>
      <c r="GDY10" s="105"/>
      <c r="GDZ10" s="105"/>
      <c r="GEA10" s="105"/>
      <c r="GEB10" s="105"/>
      <c r="GEC10" s="105"/>
      <c r="GED10" s="105"/>
      <c r="GEE10" s="105"/>
      <c r="GEF10" s="105"/>
      <c r="GEG10" s="105"/>
      <c r="GEH10" s="105"/>
      <c r="GEI10" s="105"/>
      <c r="GEJ10" s="105"/>
      <c r="GEK10" s="105"/>
      <c r="GEL10" s="105"/>
      <c r="GEM10" s="105"/>
      <c r="GEN10" s="105"/>
      <c r="GEO10" s="105"/>
      <c r="GEP10" s="105"/>
      <c r="GEQ10" s="105"/>
      <c r="GER10" s="105"/>
      <c r="GES10" s="105"/>
      <c r="GET10" s="105"/>
      <c r="GEU10" s="105"/>
      <c r="GEV10" s="105"/>
      <c r="GEW10" s="105"/>
      <c r="GEX10" s="105"/>
      <c r="GEY10" s="105"/>
      <c r="GEZ10" s="105"/>
      <c r="GFA10" s="105"/>
      <c r="GFB10" s="105"/>
      <c r="GFC10" s="105"/>
      <c r="GFD10" s="105"/>
      <c r="GFE10" s="105"/>
      <c r="GFF10" s="105"/>
      <c r="GFG10" s="105"/>
      <c r="GFH10" s="105"/>
      <c r="GFI10" s="105"/>
      <c r="GFJ10" s="105"/>
      <c r="GFK10" s="105"/>
      <c r="GFL10" s="105"/>
      <c r="GFM10" s="105"/>
      <c r="GFN10" s="105"/>
      <c r="GFO10" s="105"/>
      <c r="GFP10" s="105"/>
      <c r="GFQ10" s="105"/>
      <c r="GFR10" s="105"/>
      <c r="GFS10" s="105"/>
      <c r="GFT10" s="105"/>
      <c r="GFU10" s="105"/>
      <c r="GFV10" s="105"/>
      <c r="GFW10" s="105"/>
      <c r="GFX10" s="105"/>
      <c r="GFY10" s="105"/>
      <c r="GFZ10" s="105"/>
      <c r="GGA10" s="105"/>
      <c r="GGB10" s="105"/>
      <c r="GGC10" s="105"/>
      <c r="GGD10" s="105"/>
      <c r="GGE10" s="105"/>
      <c r="GGF10" s="105"/>
      <c r="GGG10" s="105"/>
      <c r="GGH10" s="105"/>
      <c r="GGI10" s="105"/>
      <c r="GGJ10" s="105"/>
      <c r="GGK10" s="105"/>
      <c r="GGL10" s="105"/>
      <c r="GGM10" s="105"/>
      <c r="GGN10" s="105"/>
      <c r="GGO10" s="105"/>
      <c r="GGP10" s="105"/>
      <c r="GGQ10" s="105"/>
      <c r="GGR10" s="105"/>
      <c r="GGS10" s="105"/>
      <c r="GGT10" s="105"/>
      <c r="GGU10" s="105"/>
      <c r="GGV10" s="105"/>
      <c r="GGW10" s="105"/>
      <c r="GGX10" s="105"/>
      <c r="GGY10" s="105"/>
      <c r="GGZ10" s="105"/>
      <c r="GHA10" s="105"/>
      <c r="GHB10" s="105"/>
      <c r="GHC10" s="105"/>
      <c r="GHD10" s="105"/>
      <c r="GHE10" s="105"/>
      <c r="GHF10" s="105"/>
      <c r="GHG10" s="105"/>
      <c r="GHH10" s="105"/>
      <c r="GHI10" s="105"/>
      <c r="GHJ10" s="105"/>
      <c r="GHK10" s="105"/>
      <c r="GHL10" s="105"/>
      <c r="GHM10" s="105"/>
      <c r="GHN10" s="105"/>
      <c r="GHO10" s="105"/>
      <c r="GHP10" s="105"/>
      <c r="GHQ10" s="105"/>
      <c r="GHR10" s="105"/>
      <c r="GHS10" s="105"/>
      <c r="GHT10" s="105"/>
      <c r="GHU10" s="105"/>
      <c r="GHV10" s="105"/>
      <c r="GHW10" s="105"/>
      <c r="GHX10" s="105"/>
      <c r="GHY10" s="105"/>
      <c r="GHZ10" s="105"/>
      <c r="GIA10" s="105"/>
      <c r="GIB10" s="105"/>
      <c r="GIC10" s="105"/>
      <c r="GID10" s="105"/>
      <c r="GIE10" s="105"/>
      <c r="GIF10" s="105"/>
      <c r="GIG10" s="105"/>
      <c r="GIH10" s="105"/>
      <c r="GII10" s="105"/>
      <c r="GIJ10" s="105"/>
      <c r="GIK10" s="105"/>
      <c r="GIL10" s="105"/>
      <c r="GIM10" s="105"/>
      <c r="GIN10" s="105"/>
      <c r="GIO10" s="105"/>
      <c r="GIP10" s="105"/>
      <c r="GIQ10" s="105"/>
      <c r="GIR10" s="105"/>
      <c r="GIS10" s="105"/>
      <c r="GIT10" s="105"/>
      <c r="GIU10" s="105"/>
      <c r="GIV10" s="105"/>
      <c r="GIW10" s="105"/>
      <c r="GIX10" s="105"/>
      <c r="GIY10" s="105"/>
      <c r="GIZ10" s="105"/>
      <c r="GJA10" s="105"/>
      <c r="GJB10" s="105"/>
      <c r="GJC10" s="105"/>
      <c r="GJD10" s="105"/>
      <c r="GJE10" s="105"/>
      <c r="GJF10" s="105"/>
      <c r="GJG10" s="105"/>
      <c r="GJH10" s="105"/>
      <c r="GJI10" s="105"/>
      <c r="GJJ10" s="105"/>
      <c r="GJK10" s="105"/>
      <c r="GJL10" s="105"/>
      <c r="GJM10" s="105"/>
      <c r="GJN10" s="105"/>
      <c r="GJO10" s="105"/>
      <c r="GJP10" s="105"/>
      <c r="GJQ10" s="105"/>
      <c r="GJR10" s="105"/>
      <c r="GJS10" s="105"/>
      <c r="GJT10" s="105"/>
      <c r="GJU10" s="105"/>
      <c r="GJV10" s="105"/>
      <c r="GJW10" s="105"/>
      <c r="GJX10" s="105"/>
      <c r="GJY10" s="105"/>
      <c r="GJZ10" s="105"/>
      <c r="GKA10" s="105"/>
      <c r="GKB10" s="105"/>
      <c r="GKC10" s="105"/>
      <c r="GKD10" s="105"/>
      <c r="GKE10" s="105"/>
      <c r="GKF10" s="105"/>
      <c r="GKG10" s="105"/>
      <c r="GKH10" s="105"/>
      <c r="GKI10" s="105"/>
      <c r="GKJ10" s="105"/>
      <c r="GKK10" s="105"/>
      <c r="GKL10" s="105"/>
      <c r="GKM10" s="105"/>
      <c r="GKN10" s="105"/>
      <c r="GKO10" s="105"/>
      <c r="GKP10" s="105"/>
      <c r="GKQ10" s="105"/>
      <c r="GKR10" s="105"/>
      <c r="GKS10" s="105"/>
      <c r="GKT10" s="105"/>
      <c r="GKU10" s="105"/>
      <c r="GKV10" s="105"/>
      <c r="GKW10" s="105"/>
      <c r="GKX10" s="105"/>
      <c r="GKY10" s="105"/>
      <c r="GKZ10" s="105"/>
      <c r="GLA10" s="105"/>
      <c r="GLB10" s="105"/>
      <c r="GLC10" s="105"/>
      <c r="GLD10" s="105"/>
      <c r="GLE10" s="105"/>
      <c r="GLF10" s="105"/>
      <c r="GLG10" s="105"/>
      <c r="GLH10" s="105"/>
      <c r="GLI10" s="105"/>
      <c r="GLJ10" s="105"/>
      <c r="GLK10" s="105"/>
      <c r="GLL10" s="105"/>
      <c r="GLM10" s="105"/>
      <c r="GLN10" s="105"/>
      <c r="GLO10" s="105"/>
      <c r="GLP10" s="105"/>
      <c r="GLQ10" s="105"/>
      <c r="GLR10" s="105"/>
      <c r="GLS10" s="105"/>
      <c r="GLT10" s="105"/>
      <c r="GLU10" s="105"/>
      <c r="GLV10" s="105"/>
      <c r="GLW10" s="105"/>
      <c r="GLX10" s="105"/>
      <c r="GLY10" s="105"/>
      <c r="GLZ10" s="105"/>
      <c r="GMA10" s="105"/>
      <c r="GMB10" s="105"/>
      <c r="GMC10" s="105"/>
      <c r="GMD10" s="105"/>
      <c r="GME10" s="105"/>
      <c r="GMF10" s="105"/>
      <c r="GMG10" s="105"/>
      <c r="GMH10" s="105"/>
      <c r="GMI10" s="105"/>
      <c r="GMJ10" s="105"/>
      <c r="GMK10" s="105"/>
      <c r="GML10" s="105"/>
      <c r="GMM10" s="105"/>
      <c r="GMN10" s="105"/>
      <c r="GMO10" s="105"/>
      <c r="GMP10" s="105"/>
      <c r="GMQ10" s="105"/>
      <c r="GMR10" s="105"/>
      <c r="GMS10" s="105"/>
      <c r="GMT10" s="105"/>
      <c r="GMU10" s="105"/>
      <c r="GMV10" s="105"/>
      <c r="GMW10" s="105"/>
      <c r="GMX10" s="105"/>
      <c r="GMY10" s="105"/>
      <c r="GMZ10" s="105"/>
      <c r="GNA10" s="105"/>
      <c r="GNB10" s="105"/>
      <c r="GNC10" s="105"/>
      <c r="GND10" s="105"/>
      <c r="GNE10" s="105"/>
      <c r="GNF10" s="105"/>
      <c r="GNG10" s="105"/>
      <c r="GNH10" s="105"/>
      <c r="GNI10" s="105"/>
      <c r="GNJ10" s="105"/>
      <c r="GNK10" s="105"/>
      <c r="GNL10" s="105"/>
      <c r="GNM10" s="105"/>
      <c r="GNN10" s="105"/>
      <c r="GNO10" s="105"/>
      <c r="GNP10" s="105"/>
      <c r="GNQ10" s="105"/>
      <c r="GNR10" s="105"/>
      <c r="GNS10" s="105"/>
      <c r="GNT10" s="105"/>
      <c r="GNU10" s="105"/>
      <c r="GNV10" s="105"/>
      <c r="GNW10" s="105"/>
      <c r="GNX10" s="105"/>
      <c r="GNY10" s="105"/>
      <c r="GNZ10" s="105"/>
      <c r="GOA10" s="105"/>
      <c r="GOB10" s="105"/>
      <c r="GOC10" s="105"/>
      <c r="GOD10" s="105"/>
      <c r="GOE10" s="105"/>
      <c r="GOF10" s="105"/>
      <c r="GOG10" s="105"/>
      <c r="GOH10" s="105"/>
      <c r="GOI10" s="105"/>
      <c r="GOJ10" s="105"/>
      <c r="GOK10" s="105"/>
      <c r="GOL10" s="105"/>
      <c r="GOM10" s="105"/>
      <c r="GON10" s="105"/>
      <c r="GOO10" s="105"/>
      <c r="GOP10" s="105"/>
      <c r="GOQ10" s="105"/>
      <c r="GOR10" s="105"/>
      <c r="GOS10" s="105"/>
      <c r="GOT10" s="105"/>
      <c r="GOU10" s="105"/>
      <c r="GOV10" s="105"/>
      <c r="GOW10" s="105"/>
      <c r="GOX10" s="105"/>
      <c r="GOY10" s="105"/>
      <c r="GOZ10" s="105"/>
      <c r="GPA10" s="105"/>
      <c r="GPB10" s="105"/>
      <c r="GPC10" s="105"/>
      <c r="GPD10" s="105"/>
      <c r="GPE10" s="105"/>
      <c r="GPF10" s="105"/>
      <c r="GPG10" s="105"/>
      <c r="GPH10" s="105"/>
      <c r="GPI10" s="105"/>
      <c r="GPJ10" s="105"/>
      <c r="GPK10" s="105"/>
      <c r="GPL10" s="105"/>
      <c r="GPM10" s="105"/>
      <c r="GPN10" s="105"/>
      <c r="GPO10" s="105"/>
      <c r="GPP10" s="105"/>
      <c r="GPQ10" s="105"/>
      <c r="GPR10" s="105"/>
      <c r="GPS10" s="105"/>
      <c r="GPT10" s="105"/>
      <c r="GPU10" s="105"/>
      <c r="GPV10" s="105"/>
      <c r="GPW10" s="105"/>
      <c r="GPX10" s="105"/>
      <c r="GPY10" s="105"/>
      <c r="GPZ10" s="105"/>
      <c r="GQA10" s="105"/>
      <c r="GQB10" s="105"/>
      <c r="GQC10" s="105"/>
      <c r="GQD10" s="105"/>
      <c r="GQE10" s="105"/>
      <c r="GQF10" s="105"/>
      <c r="GQG10" s="105"/>
      <c r="GQH10" s="105"/>
      <c r="GQI10" s="105"/>
      <c r="GQJ10" s="105"/>
      <c r="GQK10" s="105"/>
      <c r="GQL10" s="105"/>
      <c r="GQM10" s="105"/>
      <c r="GQN10" s="105"/>
      <c r="GQO10" s="105"/>
      <c r="GQP10" s="105"/>
      <c r="GQQ10" s="105"/>
      <c r="GQR10" s="105"/>
      <c r="GQS10" s="105"/>
      <c r="GQT10" s="105"/>
      <c r="GQU10" s="105"/>
      <c r="GQV10" s="105"/>
      <c r="GQW10" s="105"/>
      <c r="GQX10" s="105"/>
      <c r="GQY10" s="105"/>
      <c r="GQZ10" s="105"/>
      <c r="GRA10" s="105"/>
      <c r="GRB10" s="105"/>
      <c r="GRC10" s="105"/>
      <c r="GRD10" s="105"/>
      <c r="GRE10" s="105"/>
      <c r="GRF10" s="105"/>
      <c r="GRG10" s="105"/>
      <c r="GRH10" s="105"/>
      <c r="GRI10" s="105"/>
      <c r="GRJ10" s="105"/>
      <c r="GRK10" s="105"/>
      <c r="GRL10" s="105"/>
      <c r="GRM10" s="105"/>
      <c r="GRN10" s="105"/>
      <c r="GRO10" s="105"/>
      <c r="GRP10" s="105"/>
      <c r="GRQ10" s="105"/>
      <c r="GRR10" s="105"/>
      <c r="GRS10" s="105"/>
      <c r="GRT10" s="105"/>
      <c r="GRU10" s="105"/>
      <c r="GRV10" s="105"/>
      <c r="GRW10" s="105"/>
      <c r="GRX10" s="105"/>
      <c r="GRY10" s="105"/>
      <c r="GRZ10" s="105"/>
      <c r="GSA10" s="105"/>
      <c r="GSB10" s="105"/>
      <c r="GSC10" s="105"/>
      <c r="GSD10" s="105"/>
      <c r="GSE10" s="105"/>
      <c r="GSF10" s="105"/>
      <c r="GSG10" s="105"/>
      <c r="GSH10" s="105"/>
      <c r="GSI10" s="105"/>
      <c r="GSJ10" s="105"/>
      <c r="GSK10" s="105"/>
      <c r="GSL10" s="105"/>
      <c r="GSM10" s="105"/>
      <c r="GSN10" s="105"/>
      <c r="GSO10" s="105"/>
      <c r="GSP10" s="105"/>
      <c r="GSQ10" s="105"/>
      <c r="GSR10" s="105"/>
      <c r="GSS10" s="105"/>
      <c r="GST10" s="105"/>
      <c r="GSU10" s="105"/>
      <c r="GSV10" s="105"/>
      <c r="GSW10" s="105"/>
      <c r="GSX10" s="105"/>
      <c r="GSY10" s="105"/>
      <c r="GSZ10" s="105"/>
      <c r="GTA10" s="105"/>
      <c r="GTB10" s="105"/>
      <c r="GTC10" s="105"/>
      <c r="GTD10" s="105"/>
      <c r="GTE10" s="105"/>
      <c r="GTF10" s="105"/>
      <c r="GTG10" s="105"/>
      <c r="GTH10" s="105"/>
      <c r="GTI10" s="105"/>
      <c r="GTJ10" s="105"/>
      <c r="GTK10" s="105"/>
      <c r="GTL10" s="105"/>
      <c r="GTM10" s="105"/>
      <c r="GTN10" s="105"/>
      <c r="GTO10" s="105"/>
      <c r="GTP10" s="105"/>
      <c r="GTQ10" s="105"/>
      <c r="GTR10" s="105"/>
      <c r="GTS10" s="105"/>
      <c r="GTT10" s="105"/>
      <c r="GTU10" s="105"/>
      <c r="GTV10" s="105"/>
      <c r="GTW10" s="105"/>
      <c r="GTX10" s="105"/>
      <c r="GTY10" s="105"/>
      <c r="GTZ10" s="105"/>
      <c r="GUA10" s="105"/>
      <c r="GUB10" s="105"/>
      <c r="GUC10" s="105"/>
      <c r="GUD10" s="105"/>
      <c r="GUE10" s="105"/>
      <c r="GUF10" s="105"/>
      <c r="GUG10" s="105"/>
      <c r="GUH10" s="105"/>
      <c r="GUI10" s="105"/>
      <c r="GUJ10" s="105"/>
      <c r="GUK10" s="105"/>
      <c r="GUL10" s="105"/>
      <c r="GUM10" s="105"/>
      <c r="GUN10" s="105"/>
      <c r="GUO10" s="105"/>
      <c r="GUP10" s="105"/>
      <c r="GUQ10" s="105"/>
      <c r="GUR10" s="105"/>
      <c r="GUS10" s="105"/>
      <c r="GUT10" s="105"/>
      <c r="GUU10" s="105"/>
      <c r="GUV10" s="105"/>
      <c r="GUW10" s="105"/>
      <c r="GUX10" s="105"/>
      <c r="GUY10" s="105"/>
      <c r="GUZ10" s="105"/>
      <c r="GVA10" s="105"/>
      <c r="GVB10" s="105"/>
      <c r="GVC10" s="105"/>
      <c r="GVD10" s="105"/>
      <c r="GVE10" s="105"/>
      <c r="GVF10" s="105"/>
      <c r="GVG10" s="105"/>
      <c r="GVH10" s="105"/>
      <c r="GVI10" s="105"/>
      <c r="GVJ10" s="105"/>
      <c r="GVK10" s="105"/>
      <c r="GVL10" s="105"/>
      <c r="GVM10" s="105"/>
      <c r="GVN10" s="105"/>
      <c r="GVO10" s="105"/>
      <c r="GVP10" s="105"/>
      <c r="GVQ10" s="105"/>
      <c r="GVR10" s="105"/>
      <c r="GVS10" s="105"/>
      <c r="GVT10" s="105"/>
      <c r="GVU10" s="105"/>
      <c r="GVV10" s="105"/>
      <c r="GVW10" s="105"/>
      <c r="GVX10" s="105"/>
      <c r="GVY10" s="105"/>
      <c r="GVZ10" s="105"/>
      <c r="GWA10" s="105"/>
      <c r="GWB10" s="105"/>
      <c r="GWC10" s="105"/>
      <c r="GWD10" s="105"/>
      <c r="GWE10" s="105"/>
      <c r="GWF10" s="105"/>
      <c r="GWG10" s="105"/>
      <c r="GWH10" s="105"/>
      <c r="GWI10" s="105"/>
      <c r="GWJ10" s="105"/>
      <c r="GWK10" s="105"/>
      <c r="GWL10" s="105"/>
      <c r="GWM10" s="105"/>
      <c r="GWN10" s="105"/>
      <c r="GWO10" s="105"/>
      <c r="GWP10" s="105"/>
      <c r="GWQ10" s="105"/>
      <c r="GWR10" s="105"/>
      <c r="GWS10" s="105"/>
      <c r="GWT10" s="105"/>
      <c r="GWU10" s="105"/>
      <c r="GWV10" s="105"/>
      <c r="GWW10" s="105"/>
      <c r="GWX10" s="105"/>
      <c r="GWY10" s="105"/>
      <c r="GWZ10" s="105"/>
      <c r="GXA10" s="105"/>
      <c r="GXB10" s="105"/>
      <c r="GXC10" s="105"/>
      <c r="GXD10" s="105"/>
      <c r="GXE10" s="105"/>
      <c r="GXF10" s="105"/>
      <c r="GXG10" s="105"/>
      <c r="GXH10" s="105"/>
      <c r="GXI10" s="105"/>
      <c r="GXJ10" s="105"/>
      <c r="GXK10" s="105"/>
      <c r="GXL10" s="105"/>
      <c r="GXM10" s="105"/>
      <c r="GXN10" s="105"/>
      <c r="GXO10" s="105"/>
      <c r="GXP10" s="105"/>
      <c r="GXQ10" s="105"/>
      <c r="GXR10" s="105"/>
      <c r="GXS10" s="105"/>
      <c r="GXT10" s="105"/>
      <c r="GXU10" s="105"/>
      <c r="GXV10" s="105"/>
      <c r="GXW10" s="105"/>
      <c r="GXX10" s="105"/>
      <c r="GXY10" s="105"/>
      <c r="GXZ10" s="105"/>
      <c r="GYA10" s="105"/>
      <c r="GYB10" s="105"/>
      <c r="GYC10" s="105"/>
      <c r="GYD10" s="105"/>
      <c r="GYE10" s="105"/>
      <c r="GYF10" s="105"/>
      <c r="GYG10" s="105"/>
      <c r="GYH10" s="105"/>
      <c r="GYI10" s="105"/>
      <c r="GYJ10" s="105"/>
      <c r="GYK10" s="105"/>
      <c r="GYL10" s="105"/>
      <c r="GYM10" s="105"/>
      <c r="GYN10" s="105"/>
      <c r="GYO10" s="105"/>
      <c r="GYP10" s="105"/>
      <c r="GYQ10" s="105"/>
      <c r="GYR10" s="105"/>
      <c r="GYS10" s="105"/>
      <c r="GYT10" s="105"/>
      <c r="GYU10" s="105"/>
      <c r="GYV10" s="105"/>
      <c r="GYW10" s="105"/>
      <c r="GYX10" s="105"/>
      <c r="GYY10" s="105"/>
      <c r="GYZ10" s="105"/>
      <c r="GZA10" s="105"/>
      <c r="GZB10" s="105"/>
      <c r="GZC10" s="105"/>
      <c r="GZD10" s="105"/>
      <c r="GZE10" s="105"/>
      <c r="GZF10" s="105"/>
      <c r="GZG10" s="105"/>
      <c r="GZH10" s="105"/>
      <c r="GZI10" s="105"/>
      <c r="GZJ10" s="105"/>
      <c r="GZK10" s="105"/>
      <c r="GZL10" s="105"/>
      <c r="GZM10" s="105"/>
      <c r="GZN10" s="105"/>
      <c r="GZO10" s="105"/>
      <c r="GZP10" s="105"/>
      <c r="GZQ10" s="105"/>
      <c r="GZR10" s="105"/>
      <c r="GZS10" s="105"/>
      <c r="GZT10" s="105"/>
      <c r="GZU10" s="105"/>
      <c r="GZV10" s="105"/>
      <c r="GZW10" s="105"/>
      <c r="GZX10" s="105"/>
      <c r="GZY10" s="105"/>
      <c r="GZZ10" s="105"/>
      <c r="HAA10" s="105"/>
      <c r="HAB10" s="105"/>
      <c r="HAC10" s="105"/>
      <c r="HAD10" s="105"/>
      <c r="HAE10" s="105"/>
      <c r="HAF10" s="105"/>
      <c r="HAG10" s="105"/>
      <c r="HAH10" s="105"/>
      <c r="HAI10" s="105"/>
      <c r="HAJ10" s="105"/>
      <c r="HAK10" s="105"/>
      <c r="HAL10" s="105"/>
      <c r="HAM10" s="105"/>
      <c r="HAN10" s="105"/>
      <c r="HAO10" s="105"/>
      <c r="HAP10" s="105"/>
      <c r="HAQ10" s="105"/>
      <c r="HAR10" s="105"/>
      <c r="HAS10" s="105"/>
      <c r="HAT10" s="105"/>
      <c r="HAU10" s="105"/>
      <c r="HAV10" s="105"/>
      <c r="HAW10" s="105"/>
      <c r="HAX10" s="105"/>
      <c r="HAY10" s="105"/>
      <c r="HAZ10" s="105"/>
      <c r="HBA10" s="105"/>
      <c r="HBB10" s="105"/>
      <c r="HBC10" s="105"/>
      <c r="HBD10" s="105"/>
      <c r="HBE10" s="105"/>
      <c r="HBF10" s="105"/>
      <c r="HBG10" s="105"/>
      <c r="HBH10" s="105"/>
      <c r="HBI10" s="105"/>
      <c r="HBJ10" s="105"/>
      <c r="HBK10" s="105"/>
      <c r="HBL10" s="105"/>
      <c r="HBM10" s="105"/>
      <c r="HBN10" s="105"/>
      <c r="HBO10" s="105"/>
      <c r="HBP10" s="105"/>
      <c r="HBQ10" s="105"/>
      <c r="HBR10" s="105"/>
      <c r="HBS10" s="105"/>
      <c r="HBT10" s="105"/>
      <c r="HBU10" s="105"/>
      <c r="HBV10" s="105"/>
      <c r="HBW10" s="105"/>
      <c r="HBX10" s="105"/>
      <c r="HBY10" s="105"/>
      <c r="HBZ10" s="105"/>
      <c r="HCA10" s="105"/>
      <c r="HCB10" s="105"/>
      <c r="HCC10" s="105"/>
      <c r="HCD10" s="105"/>
      <c r="HCE10" s="105"/>
      <c r="HCF10" s="105"/>
      <c r="HCG10" s="105"/>
      <c r="HCH10" s="105"/>
      <c r="HCI10" s="105"/>
      <c r="HCJ10" s="105"/>
      <c r="HCK10" s="105"/>
      <c r="HCL10" s="105"/>
      <c r="HCM10" s="105"/>
      <c r="HCN10" s="105"/>
      <c r="HCO10" s="105"/>
      <c r="HCP10" s="105"/>
      <c r="HCQ10" s="105"/>
      <c r="HCR10" s="105"/>
      <c r="HCS10" s="105"/>
      <c r="HCT10" s="105"/>
      <c r="HCU10" s="105"/>
      <c r="HCV10" s="105"/>
      <c r="HCW10" s="105"/>
      <c r="HCX10" s="105"/>
      <c r="HCY10" s="105"/>
      <c r="HCZ10" s="105"/>
      <c r="HDA10" s="105"/>
      <c r="HDB10" s="105"/>
      <c r="HDC10" s="105"/>
      <c r="HDD10" s="105"/>
      <c r="HDE10" s="105"/>
      <c r="HDF10" s="105"/>
      <c r="HDG10" s="105"/>
      <c r="HDH10" s="105"/>
      <c r="HDI10" s="105"/>
      <c r="HDJ10" s="105"/>
      <c r="HDK10" s="105"/>
      <c r="HDL10" s="105"/>
      <c r="HDM10" s="105"/>
      <c r="HDN10" s="105"/>
      <c r="HDO10" s="105"/>
      <c r="HDP10" s="105"/>
      <c r="HDQ10" s="105"/>
      <c r="HDR10" s="105"/>
      <c r="HDS10" s="105"/>
      <c r="HDT10" s="105"/>
      <c r="HDU10" s="105"/>
      <c r="HDV10" s="105"/>
      <c r="HDW10" s="105"/>
      <c r="HDX10" s="105"/>
      <c r="HDY10" s="105"/>
      <c r="HDZ10" s="105"/>
      <c r="HEA10" s="105"/>
      <c r="HEB10" s="105"/>
      <c r="HEC10" s="105"/>
      <c r="HED10" s="105"/>
      <c r="HEE10" s="105"/>
      <c r="HEF10" s="105"/>
      <c r="HEG10" s="105"/>
      <c r="HEH10" s="105"/>
      <c r="HEI10" s="105"/>
      <c r="HEJ10" s="105"/>
      <c r="HEK10" s="105"/>
      <c r="HEL10" s="105"/>
      <c r="HEM10" s="105"/>
      <c r="HEN10" s="105"/>
      <c r="HEO10" s="105"/>
      <c r="HEP10" s="105"/>
      <c r="HEQ10" s="105"/>
      <c r="HER10" s="105"/>
      <c r="HES10" s="105"/>
      <c r="HET10" s="105"/>
      <c r="HEU10" s="105"/>
      <c r="HEV10" s="105"/>
      <c r="HEW10" s="105"/>
      <c r="HEX10" s="105"/>
      <c r="HEY10" s="105"/>
      <c r="HEZ10" s="105"/>
      <c r="HFA10" s="105"/>
      <c r="HFB10" s="105"/>
      <c r="HFC10" s="105"/>
      <c r="HFD10" s="105"/>
      <c r="HFE10" s="105"/>
      <c r="HFF10" s="105"/>
      <c r="HFG10" s="105"/>
      <c r="HFH10" s="105"/>
      <c r="HFI10" s="105"/>
      <c r="HFJ10" s="105"/>
      <c r="HFK10" s="105"/>
      <c r="HFL10" s="105"/>
      <c r="HFM10" s="105"/>
      <c r="HFN10" s="105"/>
      <c r="HFO10" s="105"/>
      <c r="HFP10" s="105"/>
      <c r="HFQ10" s="105"/>
      <c r="HFR10" s="105"/>
      <c r="HFS10" s="105"/>
      <c r="HFT10" s="105"/>
      <c r="HFU10" s="105"/>
      <c r="HFV10" s="105"/>
      <c r="HFW10" s="105"/>
      <c r="HFX10" s="105"/>
      <c r="HFY10" s="105"/>
      <c r="HFZ10" s="105"/>
      <c r="HGA10" s="105"/>
      <c r="HGB10" s="105"/>
      <c r="HGC10" s="105"/>
      <c r="HGD10" s="105"/>
      <c r="HGE10" s="105"/>
      <c r="HGF10" s="105"/>
      <c r="HGG10" s="105"/>
      <c r="HGH10" s="105"/>
      <c r="HGI10" s="105"/>
      <c r="HGJ10" s="105"/>
      <c r="HGK10" s="105"/>
      <c r="HGL10" s="105"/>
      <c r="HGM10" s="105"/>
      <c r="HGN10" s="105"/>
      <c r="HGO10" s="105"/>
      <c r="HGP10" s="105"/>
      <c r="HGQ10" s="105"/>
      <c r="HGR10" s="105"/>
      <c r="HGS10" s="105"/>
      <c r="HGT10" s="105"/>
      <c r="HGU10" s="105"/>
      <c r="HGV10" s="105"/>
      <c r="HGW10" s="105"/>
      <c r="HGX10" s="105"/>
      <c r="HGY10" s="105"/>
      <c r="HGZ10" s="105"/>
      <c r="HHA10" s="105"/>
      <c r="HHB10" s="105"/>
      <c r="HHC10" s="105"/>
      <c r="HHD10" s="105"/>
      <c r="HHE10" s="105"/>
      <c r="HHF10" s="105"/>
      <c r="HHG10" s="105"/>
      <c r="HHH10" s="105"/>
      <c r="HHI10" s="105"/>
      <c r="HHJ10" s="105"/>
      <c r="HHK10" s="105"/>
      <c r="HHL10" s="105"/>
      <c r="HHM10" s="105"/>
      <c r="HHN10" s="105"/>
      <c r="HHO10" s="105"/>
      <c r="HHP10" s="105"/>
      <c r="HHQ10" s="105"/>
      <c r="HHR10" s="105"/>
      <c r="HHS10" s="105"/>
      <c r="HHT10" s="105"/>
      <c r="HHU10" s="105"/>
      <c r="HHV10" s="105"/>
      <c r="HHW10" s="105"/>
      <c r="HHX10" s="105"/>
      <c r="HHY10" s="105"/>
      <c r="HHZ10" s="105"/>
      <c r="HIA10" s="105"/>
      <c r="HIB10" s="105"/>
      <c r="HIC10" s="105"/>
      <c r="HID10" s="105"/>
      <c r="HIE10" s="105"/>
      <c r="HIF10" s="105"/>
      <c r="HIG10" s="105"/>
      <c r="HIH10" s="105"/>
      <c r="HII10" s="105"/>
      <c r="HIJ10" s="105"/>
      <c r="HIK10" s="105"/>
      <c r="HIL10" s="105"/>
      <c r="HIM10" s="105"/>
      <c r="HIN10" s="105"/>
      <c r="HIO10" s="105"/>
      <c r="HIP10" s="105"/>
      <c r="HIQ10" s="105"/>
      <c r="HIR10" s="105"/>
      <c r="HIS10" s="105"/>
      <c r="HIT10" s="105"/>
      <c r="HIU10" s="105"/>
      <c r="HIV10" s="105"/>
      <c r="HIW10" s="105"/>
      <c r="HIX10" s="105"/>
      <c r="HIY10" s="105"/>
      <c r="HIZ10" s="105"/>
      <c r="HJA10" s="105"/>
      <c r="HJB10" s="105"/>
      <c r="HJC10" s="105"/>
      <c r="HJD10" s="105"/>
      <c r="HJE10" s="105"/>
      <c r="HJF10" s="105"/>
      <c r="HJG10" s="105"/>
      <c r="HJH10" s="105"/>
      <c r="HJI10" s="105"/>
      <c r="HJJ10" s="105"/>
      <c r="HJK10" s="105"/>
      <c r="HJL10" s="105"/>
      <c r="HJM10" s="105"/>
      <c r="HJN10" s="105"/>
      <c r="HJO10" s="105"/>
      <c r="HJP10" s="105"/>
      <c r="HJQ10" s="105"/>
      <c r="HJR10" s="105"/>
      <c r="HJS10" s="105"/>
      <c r="HJT10" s="105"/>
      <c r="HJU10" s="105"/>
      <c r="HJV10" s="105"/>
      <c r="HJW10" s="105"/>
      <c r="HJX10" s="105"/>
      <c r="HJY10" s="105"/>
      <c r="HJZ10" s="105"/>
      <c r="HKA10" s="105"/>
      <c r="HKB10" s="105"/>
      <c r="HKC10" s="105"/>
      <c r="HKD10" s="105"/>
      <c r="HKE10" s="105"/>
      <c r="HKF10" s="105"/>
      <c r="HKG10" s="105"/>
      <c r="HKH10" s="105"/>
      <c r="HKI10" s="105"/>
      <c r="HKJ10" s="105"/>
      <c r="HKK10" s="105"/>
      <c r="HKL10" s="105"/>
      <c r="HKM10" s="105"/>
      <c r="HKN10" s="105"/>
      <c r="HKO10" s="105"/>
      <c r="HKP10" s="105"/>
      <c r="HKQ10" s="105"/>
      <c r="HKR10" s="105"/>
      <c r="HKS10" s="105"/>
      <c r="HKT10" s="105"/>
      <c r="HKU10" s="105"/>
      <c r="HKV10" s="105"/>
      <c r="HKW10" s="105"/>
      <c r="HKX10" s="105"/>
      <c r="HKY10" s="105"/>
      <c r="HKZ10" s="105"/>
      <c r="HLA10" s="105"/>
      <c r="HLB10" s="105"/>
      <c r="HLC10" s="105"/>
      <c r="HLD10" s="105"/>
      <c r="HLE10" s="105"/>
      <c r="HLF10" s="105"/>
      <c r="HLG10" s="105"/>
      <c r="HLH10" s="105"/>
      <c r="HLI10" s="105"/>
      <c r="HLJ10" s="105"/>
      <c r="HLK10" s="105"/>
      <c r="HLL10" s="105"/>
      <c r="HLM10" s="105"/>
      <c r="HLN10" s="105"/>
      <c r="HLO10" s="105"/>
      <c r="HLP10" s="105"/>
      <c r="HLQ10" s="105"/>
      <c r="HLR10" s="105"/>
      <c r="HLS10" s="105"/>
      <c r="HLT10" s="105"/>
      <c r="HLU10" s="105"/>
      <c r="HLV10" s="105"/>
      <c r="HLW10" s="105"/>
      <c r="HLX10" s="105"/>
      <c r="HLY10" s="105"/>
      <c r="HLZ10" s="105"/>
      <c r="HMA10" s="105"/>
      <c r="HMB10" s="105"/>
      <c r="HMC10" s="105"/>
      <c r="HMD10" s="105"/>
      <c r="HME10" s="105"/>
      <c r="HMF10" s="105"/>
      <c r="HMG10" s="105"/>
      <c r="HMH10" s="105"/>
      <c r="HMI10" s="105"/>
      <c r="HMJ10" s="105"/>
      <c r="HMK10" s="105"/>
      <c r="HML10" s="105"/>
      <c r="HMM10" s="105"/>
      <c r="HMN10" s="105"/>
      <c r="HMO10" s="105"/>
      <c r="HMP10" s="105"/>
      <c r="HMQ10" s="105"/>
      <c r="HMR10" s="105"/>
      <c r="HMS10" s="105"/>
      <c r="HMT10" s="105"/>
      <c r="HMU10" s="105"/>
      <c r="HMV10" s="105"/>
      <c r="HMW10" s="105"/>
      <c r="HMX10" s="105"/>
      <c r="HMY10" s="105"/>
      <c r="HMZ10" s="105"/>
      <c r="HNA10" s="105"/>
      <c r="HNB10" s="105"/>
      <c r="HNC10" s="105"/>
      <c r="HND10" s="105"/>
      <c r="HNE10" s="105"/>
      <c r="HNF10" s="105"/>
      <c r="HNG10" s="105"/>
      <c r="HNH10" s="105"/>
      <c r="HNI10" s="105"/>
      <c r="HNJ10" s="105"/>
      <c r="HNK10" s="105"/>
      <c r="HNL10" s="105"/>
      <c r="HNM10" s="105"/>
      <c r="HNN10" s="105"/>
      <c r="HNO10" s="105"/>
      <c r="HNP10" s="105"/>
      <c r="HNQ10" s="105"/>
      <c r="HNR10" s="105"/>
      <c r="HNS10" s="105"/>
      <c r="HNT10" s="105"/>
      <c r="HNU10" s="105"/>
      <c r="HNV10" s="105"/>
      <c r="HNW10" s="105"/>
      <c r="HNX10" s="105"/>
      <c r="HNY10" s="105"/>
      <c r="HNZ10" s="105"/>
      <c r="HOA10" s="105"/>
      <c r="HOB10" s="105"/>
      <c r="HOC10" s="105"/>
      <c r="HOD10" s="105"/>
      <c r="HOE10" s="105"/>
      <c r="HOF10" s="105"/>
      <c r="HOG10" s="105"/>
      <c r="HOH10" s="105"/>
      <c r="HOI10" s="105"/>
      <c r="HOJ10" s="105"/>
      <c r="HOK10" s="105"/>
      <c r="HOL10" s="105"/>
      <c r="HOM10" s="105"/>
      <c r="HON10" s="105"/>
      <c r="HOO10" s="105"/>
      <c r="HOP10" s="105"/>
      <c r="HOQ10" s="105"/>
      <c r="HOR10" s="105"/>
      <c r="HOS10" s="105"/>
      <c r="HOT10" s="105"/>
      <c r="HOU10" s="105"/>
      <c r="HOV10" s="105"/>
      <c r="HOW10" s="105"/>
      <c r="HOX10" s="105"/>
      <c r="HOY10" s="105"/>
      <c r="HOZ10" s="105"/>
      <c r="HPA10" s="105"/>
      <c r="HPB10" s="105"/>
      <c r="HPC10" s="105"/>
      <c r="HPD10" s="105"/>
      <c r="HPE10" s="105"/>
      <c r="HPF10" s="105"/>
      <c r="HPG10" s="105"/>
      <c r="HPH10" s="105"/>
      <c r="HPI10" s="105"/>
      <c r="HPJ10" s="105"/>
      <c r="HPK10" s="105"/>
      <c r="HPL10" s="105"/>
      <c r="HPM10" s="105"/>
      <c r="HPN10" s="105"/>
      <c r="HPO10" s="105"/>
      <c r="HPP10" s="105"/>
      <c r="HPQ10" s="105"/>
      <c r="HPR10" s="105"/>
      <c r="HPS10" s="105"/>
      <c r="HPT10" s="105"/>
      <c r="HPU10" s="105"/>
      <c r="HPV10" s="105"/>
      <c r="HPW10" s="105"/>
      <c r="HPX10" s="105"/>
      <c r="HPY10" s="105"/>
      <c r="HPZ10" s="105"/>
      <c r="HQA10" s="105"/>
      <c r="HQB10" s="105"/>
      <c r="HQC10" s="105"/>
      <c r="HQD10" s="105"/>
      <c r="HQE10" s="105"/>
      <c r="HQF10" s="105"/>
      <c r="HQG10" s="105"/>
      <c r="HQH10" s="105"/>
      <c r="HQI10" s="105"/>
      <c r="HQJ10" s="105"/>
      <c r="HQK10" s="105"/>
      <c r="HQL10" s="105"/>
      <c r="HQM10" s="105"/>
      <c r="HQN10" s="105"/>
      <c r="HQO10" s="105"/>
      <c r="HQP10" s="105"/>
      <c r="HQQ10" s="105"/>
      <c r="HQR10" s="105"/>
      <c r="HQS10" s="105"/>
      <c r="HQT10" s="105"/>
      <c r="HQU10" s="105"/>
      <c r="HQV10" s="105"/>
      <c r="HQW10" s="105"/>
      <c r="HQX10" s="105"/>
      <c r="HQY10" s="105"/>
      <c r="HQZ10" s="105"/>
      <c r="HRA10" s="105"/>
      <c r="HRB10" s="105"/>
      <c r="HRC10" s="105"/>
      <c r="HRD10" s="105"/>
      <c r="HRE10" s="105"/>
      <c r="HRF10" s="105"/>
      <c r="HRG10" s="105"/>
      <c r="HRH10" s="105"/>
      <c r="HRI10" s="105"/>
      <c r="HRJ10" s="105"/>
      <c r="HRK10" s="105"/>
      <c r="HRL10" s="105"/>
      <c r="HRM10" s="105"/>
      <c r="HRN10" s="105"/>
      <c r="HRO10" s="105"/>
      <c r="HRP10" s="105"/>
      <c r="HRQ10" s="105"/>
      <c r="HRR10" s="105"/>
      <c r="HRS10" s="105"/>
      <c r="HRT10" s="105"/>
      <c r="HRU10" s="105"/>
      <c r="HRV10" s="105"/>
      <c r="HRW10" s="105"/>
      <c r="HRX10" s="105"/>
      <c r="HRY10" s="105"/>
      <c r="HRZ10" s="105"/>
      <c r="HSA10" s="105"/>
      <c r="HSB10" s="105"/>
      <c r="HSC10" s="105"/>
      <c r="HSD10" s="105"/>
      <c r="HSE10" s="105"/>
      <c r="HSF10" s="105"/>
      <c r="HSG10" s="105"/>
      <c r="HSH10" s="105"/>
      <c r="HSI10" s="105"/>
      <c r="HSJ10" s="105"/>
      <c r="HSK10" s="105"/>
      <c r="HSL10" s="105"/>
      <c r="HSM10" s="105"/>
      <c r="HSN10" s="105"/>
      <c r="HSO10" s="105"/>
      <c r="HSP10" s="105"/>
      <c r="HSQ10" s="105"/>
      <c r="HSR10" s="105"/>
      <c r="HSS10" s="105"/>
      <c r="HST10" s="105"/>
      <c r="HSU10" s="105"/>
      <c r="HSV10" s="105"/>
      <c r="HSW10" s="105"/>
      <c r="HSX10" s="105"/>
      <c r="HSY10" s="105"/>
      <c r="HSZ10" s="105"/>
      <c r="HTA10" s="105"/>
      <c r="HTB10" s="105"/>
      <c r="HTC10" s="105"/>
      <c r="HTD10" s="105"/>
      <c r="HTE10" s="105"/>
      <c r="HTF10" s="105"/>
      <c r="HTG10" s="105"/>
      <c r="HTH10" s="105"/>
      <c r="HTI10" s="105"/>
      <c r="HTJ10" s="105"/>
      <c r="HTK10" s="105"/>
      <c r="HTL10" s="105"/>
      <c r="HTM10" s="105"/>
      <c r="HTN10" s="105"/>
      <c r="HTO10" s="105"/>
      <c r="HTP10" s="105"/>
      <c r="HTQ10" s="105"/>
      <c r="HTR10" s="105"/>
      <c r="HTS10" s="105"/>
      <c r="HTT10" s="105"/>
      <c r="HTU10" s="105"/>
      <c r="HTV10" s="105"/>
      <c r="HTW10" s="105"/>
      <c r="HTX10" s="105"/>
      <c r="HTY10" s="105"/>
      <c r="HTZ10" s="105"/>
      <c r="HUA10" s="105"/>
      <c r="HUB10" s="105"/>
      <c r="HUC10" s="105"/>
      <c r="HUD10" s="105"/>
      <c r="HUE10" s="105"/>
      <c r="HUF10" s="105"/>
      <c r="HUG10" s="105"/>
      <c r="HUH10" s="105"/>
      <c r="HUI10" s="105"/>
      <c r="HUJ10" s="105"/>
      <c r="HUK10" s="105"/>
      <c r="HUL10" s="105"/>
      <c r="HUM10" s="105"/>
      <c r="HUN10" s="105"/>
      <c r="HUO10" s="105"/>
      <c r="HUP10" s="105"/>
      <c r="HUQ10" s="105"/>
      <c r="HUR10" s="105"/>
      <c r="HUS10" s="105"/>
      <c r="HUT10" s="105"/>
      <c r="HUU10" s="105"/>
      <c r="HUV10" s="105"/>
      <c r="HUW10" s="105"/>
      <c r="HUX10" s="105"/>
      <c r="HUY10" s="105"/>
      <c r="HUZ10" s="105"/>
      <c r="HVA10" s="105"/>
      <c r="HVB10" s="105"/>
      <c r="HVC10" s="105"/>
      <c r="HVD10" s="105"/>
      <c r="HVE10" s="105"/>
      <c r="HVF10" s="105"/>
      <c r="HVG10" s="105"/>
      <c r="HVH10" s="105"/>
      <c r="HVI10" s="105"/>
      <c r="HVJ10" s="105"/>
      <c r="HVK10" s="105"/>
      <c r="HVL10" s="105"/>
      <c r="HVM10" s="105"/>
      <c r="HVN10" s="105"/>
      <c r="HVO10" s="105"/>
      <c r="HVP10" s="105"/>
      <c r="HVQ10" s="105"/>
      <c r="HVR10" s="105"/>
      <c r="HVS10" s="105"/>
      <c r="HVT10" s="105"/>
      <c r="HVU10" s="105"/>
      <c r="HVV10" s="105"/>
      <c r="HVW10" s="105"/>
      <c r="HVX10" s="105"/>
      <c r="HVY10" s="105"/>
      <c r="HVZ10" s="105"/>
      <c r="HWA10" s="105"/>
      <c r="HWB10" s="105"/>
      <c r="HWC10" s="105"/>
      <c r="HWD10" s="105"/>
      <c r="HWE10" s="105"/>
      <c r="HWF10" s="105"/>
      <c r="HWG10" s="105"/>
      <c r="HWH10" s="105"/>
      <c r="HWI10" s="105"/>
      <c r="HWJ10" s="105"/>
      <c r="HWK10" s="105"/>
      <c r="HWL10" s="105"/>
      <c r="HWM10" s="105"/>
      <c r="HWN10" s="105"/>
      <c r="HWO10" s="105"/>
      <c r="HWP10" s="105"/>
      <c r="HWQ10" s="105"/>
      <c r="HWR10" s="105"/>
      <c r="HWS10" s="105"/>
      <c r="HWT10" s="105"/>
      <c r="HWU10" s="105"/>
      <c r="HWV10" s="105"/>
      <c r="HWW10" s="105"/>
      <c r="HWX10" s="105"/>
      <c r="HWY10" s="105"/>
      <c r="HWZ10" s="105"/>
      <c r="HXA10" s="105"/>
      <c r="HXB10" s="105"/>
      <c r="HXC10" s="105"/>
      <c r="HXD10" s="105"/>
      <c r="HXE10" s="105"/>
      <c r="HXF10" s="105"/>
      <c r="HXG10" s="105"/>
      <c r="HXH10" s="105"/>
      <c r="HXI10" s="105"/>
      <c r="HXJ10" s="105"/>
      <c r="HXK10" s="105"/>
      <c r="HXL10" s="105"/>
      <c r="HXM10" s="105"/>
      <c r="HXN10" s="105"/>
      <c r="HXO10" s="105"/>
      <c r="HXP10" s="105"/>
      <c r="HXQ10" s="105"/>
      <c r="HXR10" s="105"/>
      <c r="HXS10" s="105"/>
      <c r="HXT10" s="105"/>
      <c r="HXU10" s="105"/>
      <c r="HXV10" s="105"/>
      <c r="HXW10" s="105"/>
      <c r="HXX10" s="105"/>
      <c r="HXY10" s="105"/>
      <c r="HXZ10" s="105"/>
      <c r="HYA10" s="105"/>
      <c r="HYB10" s="105"/>
      <c r="HYC10" s="105"/>
      <c r="HYD10" s="105"/>
      <c r="HYE10" s="105"/>
      <c r="HYF10" s="105"/>
      <c r="HYG10" s="105"/>
      <c r="HYH10" s="105"/>
      <c r="HYI10" s="105"/>
      <c r="HYJ10" s="105"/>
      <c r="HYK10" s="105"/>
      <c r="HYL10" s="105"/>
      <c r="HYM10" s="105"/>
      <c r="HYN10" s="105"/>
      <c r="HYO10" s="105"/>
      <c r="HYP10" s="105"/>
      <c r="HYQ10" s="105"/>
      <c r="HYR10" s="105"/>
      <c r="HYS10" s="105"/>
      <c r="HYT10" s="105"/>
      <c r="HYU10" s="105"/>
      <c r="HYV10" s="105"/>
      <c r="HYW10" s="105"/>
      <c r="HYX10" s="105"/>
      <c r="HYY10" s="105"/>
      <c r="HYZ10" s="105"/>
      <c r="HZA10" s="105"/>
      <c r="HZB10" s="105"/>
      <c r="HZC10" s="105"/>
      <c r="HZD10" s="105"/>
      <c r="HZE10" s="105"/>
      <c r="HZF10" s="105"/>
      <c r="HZG10" s="105"/>
      <c r="HZH10" s="105"/>
      <c r="HZI10" s="105"/>
      <c r="HZJ10" s="105"/>
      <c r="HZK10" s="105"/>
      <c r="HZL10" s="105"/>
      <c r="HZM10" s="105"/>
      <c r="HZN10" s="105"/>
      <c r="HZO10" s="105"/>
      <c r="HZP10" s="105"/>
      <c r="HZQ10" s="105"/>
      <c r="HZR10" s="105"/>
      <c r="HZS10" s="105"/>
      <c r="HZT10" s="105"/>
      <c r="HZU10" s="105"/>
      <c r="HZV10" s="105"/>
      <c r="HZW10" s="105"/>
      <c r="HZX10" s="105"/>
      <c r="HZY10" s="105"/>
      <c r="HZZ10" s="105"/>
      <c r="IAA10" s="105"/>
      <c r="IAB10" s="105"/>
      <c r="IAC10" s="105"/>
      <c r="IAD10" s="105"/>
      <c r="IAE10" s="105"/>
      <c r="IAF10" s="105"/>
      <c r="IAG10" s="105"/>
      <c r="IAH10" s="105"/>
      <c r="IAI10" s="105"/>
      <c r="IAJ10" s="105"/>
      <c r="IAK10" s="105"/>
      <c r="IAL10" s="105"/>
      <c r="IAM10" s="105"/>
      <c r="IAN10" s="105"/>
      <c r="IAO10" s="105"/>
      <c r="IAP10" s="105"/>
      <c r="IAQ10" s="105"/>
      <c r="IAR10" s="105"/>
      <c r="IAS10" s="105"/>
      <c r="IAT10" s="105"/>
      <c r="IAU10" s="105"/>
      <c r="IAV10" s="105"/>
      <c r="IAW10" s="105"/>
      <c r="IAX10" s="105"/>
      <c r="IAY10" s="105"/>
      <c r="IAZ10" s="105"/>
      <c r="IBA10" s="105"/>
      <c r="IBB10" s="105"/>
      <c r="IBC10" s="105"/>
      <c r="IBD10" s="105"/>
      <c r="IBE10" s="105"/>
      <c r="IBF10" s="105"/>
      <c r="IBG10" s="105"/>
      <c r="IBH10" s="105"/>
      <c r="IBI10" s="105"/>
      <c r="IBJ10" s="105"/>
      <c r="IBK10" s="105"/>
      <c r="IBL10" s="105"/>
      <c r="IBM10" s="105"/>
      <c r="IBN10" s="105"/>
      <c r="IBO10" s="105"/>
      <c r="IBP10" s="105"/>
      <c r="IBQ10" s="105"/>
      <c r="IBR10" s="105"/>
      <c r="IBS10" s="105"/>
      <c r="IBT10" s="105"/>
      <c r="IBU10" s="105"/>
      <c r="IBV10" s="105"/>
      <c r="IBW10" s="105"/>
      <c r="IBX10" s="105"/>
      <c r="IBY10" s="105"/>
      <c r="IBZ10" s="105"/>
      <c r="ICA10" s="105"/>
      <c r="ICB10" s="105"/>
      <c r="ICC10" s="105"/>
      <c r="ICD10" s="105"/>
      <c r="ICE10" s="105"/>
      <c r="ICF10" s="105"/>
      <c r="ICG10" s="105"/>
      <c r="ICH10" s="105"/>
      <c r="ICI10" s="105"/>
      <c r="ICJ10" s="105"/>
      <c r="ICK10" s="105"/>
      <c r="ICL10" s="105"/>
      <c r="ICM10" s="105"/>
      <c r="ICN10" s="105"/>
      <c r="ICO10" s="105"/>
      <c r="ICP10" s="105"/>
      <c r="ICQ10" s="105"/>
      <c r="ICR10" s="105"/>
      <c r="ICS10" s="105"/>
      <c r="ICT10" s="105"/>
      <c r="ICU10" s="105"/>
      <c r="ICV10" s="105"/>
      <c r="ICW10" s="105"/>
      <c r="ICX10" s="105"/>
      <c r="ICY10" s="105"/>
      <c r="ICZ10" s="105"/>
      <c r="IDA10" s="105"/>
      <c r="IDB10" s="105"/>
      <c r="IDC10" s="105"/>
      <c r="IDD10" s="105"/>
      <c r="IDE10" s="105"/>
      <c r="IDF10" s="105"/>
      <c r="IDG10" s="105"/>
      <c r="IDH10" s="105"/>
      <c r="IDI10" s="105"/>
      <c r="IDJ10" s="105"/>
      <c r="IDK10" s="105"/>
      <c r="IDL10" s="105"/>
      <c r="IDM10" s="105"/>
      <c r="IDN10" s="105"/>
      <c r="IDO10" s="105"/>
      <c r="IDP10" s="105"/>
      <c r="IDQ10" s="105"/>
      <c r="IDR10" s="105"/>
      <c r="IDS10" s="105"/>
      <c r="IDT10" s="105"/>
      <c r="IDU10" s="105"/>
      <c r="IDV10" s="105"/>
      <c r="IDW10" s="105"/>
      <c r="IDX10" s="105"/>
      <c r="IDY10" s="105"/>
      <c r="IDZ10" s="105"/>
      <c r="IEA10" s="105"/>
      <c r="IEB10" s="105"/>
      <c r="IEC10" s="105"/>
      <c r="IED10" s="105"/>
      <c r="IEE10" s="105"/>
      <c r="IEF10" s="105"/>
      <c r="IEG10" s="105"/>
      <c r="IEH10" s="105"/>
      <c r="IEI10" s="105"/>
      <c r="IEJ10" s="105"/>
      <c r="IEK10" s="105"/>
      <c r="IEL10" s="105"/>
      <c r="IEM10" s="105"/>
      <c r="IEN10" s="105"/>
      <c r="IEO10" s="105"/>
      <c r="IEP10" s="105"/>
      <c r="IEQ10" s="105"/>
      <c r="IER10" s="105"/>
      <c r="IES10" s="105"/>
      <c r="IET10" s="105"/>
      <c r="IEU10" s="105"/>
      <c r="IEV10" s="105"/>
      <c r="IEW10" s="105"/>
      <c r="IEX10" s="105"/>
      <c r="IEY10" s="105"/>
      <c r="IEZ10" s="105"/>
      <c r="IFA10" s="105"/>
      <c r="IFB10" s="105"/>
      <c r="IFC10" s="105"/>
      <c r="IFD10" s="105"/>
      <c r="IFE10" s="105"/>
      <c r="IFF10" s="105"/>
      <c r="IFG10" s="105"/>
      <c r="IFH10" s="105"/>
      <c r="IFI10" s="105"/>
      <c r="IFJ10" s="105"/>
      <c r="IFK10" s="105"/>
      <c r="IFL10" s="105"/>
      <c r="IFM10" s="105"/>
      <c r="IFN10" s="105"/>
      <c r="IFO10" s="105"/>
      <c r="IFP10" s="105"/>
      <c r="IFQ10" s="105"/>
      <c r="IFR10" s="105"/>
      <c r="IFS10" s="105"/>
      <c r="IFT10" s="105"/>
      <c r="IFU10" s="105"/>
      <c r="IFV10" s="105"/>
      <c r="IFW10" s="105"/>
      <c r="IFX10" s="105"/>
      <c r="IFY10" s="105"/>
      <c r="IFZ10" s="105"/>
      <c r="IGA10" s="105"/>
      <c r="IGB10" s="105"/>
      <c r="IGC10" s="105"/>
      <c r="IGD10" s="105"/>
      <c r="IGE10" s="105"/>
      <c r="IGF10" s="105"/>
      <c r="IGG10" s="105"/>
      <c r="IGH10" s="105"/>
      <c r="IGI10" s="105"/>
      <c r="IGJ10" s="105"/>
      <c r="IGK10" s="105"/>
      <c r="IGL10" s="105"/>
      <c r="IGM10" s="105"/>
      <c r="IGN10" s="105"/>
      <c r="IGO10" s="105"/>
      <c r="IGP10" s="105"/>
      <c r="IGQ10" s="105"/>
      <c r="IGR10" s="105"/>
      <c r="IGS10" s="105"/>
      <c r="IGT10" s="105"/>
      <c r="IGU10" s="105"/>
      <c r="IGV10" s="105"/>
      <c r="IGW10" s="105"/>
      <c r="IGX10" s="105"/>
      <c r="IGY10" s="105"/>
      <c r="IGZ10" s="105"/>
      <c r="IHA10" s="105"/>
      <c r="IHB10" s="105"/>
      <c r="IHC10" s="105"/>
      <c r="IHD10" s="105"/>
      <c r="IHE10" s="105"/>
      <c r="IHF10" s="105"/>
      <c r="IHG10" s="105"/>
      <c r="IHH10" s="105"/>
      <c r="IHI10" s="105"/>
      <c r="IHJ10" s="105"/>
      <c r="IHK10" s="105"/>
      <c r="IHL10" s="105"/>
      <c r="IHM10" s="105"/>
      <c r="IHN10" s="105"/>
      <c r="IHO10" s="105"/>
      <c r="IHP10" s="105"/>
      <c r="IHQ10" s="105"/>
      <c r="IHR10" s="105"/>
      <c r="IHS10" s="105"/>
      <c r="IHT10" s="105"/>
      <c r="IHU10" s="105"/>
      <c r="IHV10" s="105"/>
      <c r="IHW10" s="105"/>
      <c r="IHX10" s="105"/>
      <c r="IHY10" s="105"/>
      <c r="IHZ10" s="105"/>
      <c r="IIA10" s="105"/>
      <c r="IIB10" s="105"/>
      <c r="IIC10" s="105"/>
      <c r="IID10" s="105"/>
      <c r="IIE10" s="105"/>
      <c r="IIF10" s="105"/>
      <c r="IIG10" s="105"/>
      <c r="IIH10" s="105"/>
      <c r="III10" s="105"/>
      <c r="IIJ10" s="105"/>
      <c r="IIK10" s="105"/>
      <c r="IIL10" s="105"/>
      <c r="IIM10" s="105"/>
      <c r="IIN10" s="105"/>
      <c r="IIO10" s="105"/>
      <c r="IIP10" s="105"/>
      <c r="IIQ10" s="105"/>
      <c r="IIR10" s="105"/>
      <c r="IIS10" s="105"/>
      <c r="IIT10" s="105"/>
      <c r="IIU10" s="105"/>
      <c r="IIV10" s="105"/>
      <c r="IIW10" s="105"/>
      <c r="IIX10" s="105"/>
      <c r="IIY10" s="105"/>
      <c r="IIZ10" s="105"/>
      <c r="IJA10" s="105"/>
      <c r="IJB10" s="105"/>
      <c r="IJC10" s="105"/>
      <c r="IJD10" s="105"/>
      <c r="IJE10" s="105"/>
      <c r="IJF10" s="105"/>
      <c r="IJG10" s="105"/>
      <c r="IJH10" s="105"/>
      <c r="IJI10" s="105"/>
      <c r="IJJ10" s="105"/>
      <c r="IJK10" s="105"/>
      <c r="IJL10" s="105"/>
      <c r="IJM10" s="105"/>
      <c r="IJN10" s="105"/>
      <c r="IJO10" s="105"/>
      <c r="IJP10" s="105"/>
      <c r="IJQ10" s="105"/>
      <c r="IJR10" s="105"/>
      <c r="IJS10" s="105"/>
      <c r="IJT10" s="105"/>
      <c r="IJU10" s="105"/>
      <c r="IJV10" s="105"/>
      <c r="IJW10" s="105"/>
      <c r="IJX10" s="105"/>
      <c r="IJY10" s="105"/>
      <c r="IJZ10" s="105"/>
      <c r="IKA10" s="105"/>
      <c r="IKB10" s="105"/>
      <c r="IKC10" s="105"/>
      <c r="IKD10" s="105"/>
      <c r="IKE10" s="105"/>
      <c r="IKF10" s="105"/>
      <c r="IKG10" s="105"/>
      <c r="IKH10" s="105"/>
      <c r="IKI10" s="105"/>
      <c r="IKJ10" s="105"/>
      <c r="IKK10" s="105"/>
      <c r="IKL10" s="105"/>
      <c r="IKM10" s="105"/>
      <c r="IKN10" s="105"/>
      <c r="IKO10" s="105"/>
      <c r="IKP10" s="105"/>
      <c r="IKQ10" s="105"/>
      <c r="IKR10" s="105"/>
      <c r="IKS10" s="105"/>
      <c r="IKT10" s="105"/>
      <c r="IKU10" s="105"/>
      <c r="IKV10" s="105"/>
      <c r="IKW10" s="105"/>
      <c r="IKX10" s="105"/>
      <c r="IKY10" s="105"/>
      <c r="IKZ10" s="105"/>
      <c r="ILA10" s="105"/>
      <c r="ILB10" s="105"/>
      <c r="ILC10" s="105"/>
      <c r="ILD10" s="105"/>
      <c r="ILE10" s="105"/>
      <c r="ILF10" s="105"/>
      <c r="ILG10" s="105"/>
      <c r="ILH10" s="105"/>
      <c r="ILI10" s="105"/>
      <c r="ILJ10" s="105"/>
      <c r="ILK10" s="105"/>
      <c r="ILL10" s="105"/>
      <c r="ILM10" s="105"/>
      <c r="ILN10" s="105"/>
      <c r="ILO10" s="105"/>
      <c r="ILP10" s="105"/>
      <c r="ILQ10" s="105"/>
      <c r="ILR10" s="105"/>
      <c r="ILS10" s="105"/>
      <c r="ILT10" s="105"/>
      <c r="ILU10" s="105"/>
      <c r="ILV10" s="105"/>
      <c r="ILW10" s="105"/>
      <c r="ILX10" s="105"/>
      <c r="ILY10" s="105"/>
      <c r="ILZ10" s="105"/>
      <c r="IMA10" s="105"/>
      <c r="IMB10" s="105"/>
      <c r="IMC10" s="105"/>
      <c r="IMD10" s="105"/>
      <c r="IME10" s="105"/>
      <c r="IMF10" s="105"/>
      <c r="IMG10" s="105"/>
      <c r="IMH10" s="105"/>
      <c r="IMI10" s="105"/>
      <c r="IMJ10" s="105"/>
      <c r="IMK10" s="105"/>
      <c r="IML10" s="105"/>
      <c r="IMM10" s="105"/>
      <c r="IMN10" s="105"/>
      <c r="IMO10" s="105"/>
      <c r="IMP10" s="105"/>
      <c r="IMQ10" s="105"/>
      <c r="IMR10" s="105"/>
      <c r="IMS10" s="105"/>
      <c r="IMT10" s="105"/>
      <c r="IMU10" s="105"/>
      <c r="IMV10" s="105"/>
      <c r="IMW10" s="105"/>
      <c r="IMX10" s="105"/>
      <c r="IMY10" s="105"/>
      <c r="IMZ10" s="105"/>
      <c r="INA10" s="105"/>
      <c r="INB10" s="105"/>
      <c r="INC10" s="105"/>
      <c r="IND10" s="105"/>
      <c r="INE10" s="105"/>
      <c r="INF10" s="105"/>
      <c r="ING10" s="105"/>
      <c r="INH10" s="105"/>
      <c r="INI10" s="105"/>
      <c r="INJ10" s="105"/>
      <c r="INK10" s="105"/>
      <c r="INL10" s="105"/>
      <c r="INM10" s="105"/>
      <c r="INN10" s="105"/>
      <c r="INO10" s="105"/>
      <c r="INP10" s="105"/>
      <c r="INQ10" s="105"/>
      <c r="INR10" s="105"/>
      <c r="INS10" s="105"/>
      <c r="INT10" s="105"/>
      <c r="INU10" s="105"/>
      <c r="INV10" s="105"/>
      <c r="INW10" s="105"/>
      <c r="INX10" s="105"/>
      <c r="INY10" s="105"/>
      <c r="INZ10" s="105"/>
      <c r="IOA10" s="105"/>
      <c r="IOB10" s="105"/>
      <c r="IOC10" s="105"/>
      <c r="IOD10" s="105"/>
      <c r="IOE10" s="105"/>
      <c r="IOF10" s="105"/>
      <c r="IOG10" s="105"/>
      <c r="IOH10" s="105"/>
      <c r="IOI10" s="105"/>
      <c r="IOJ10" s="105"/>
      <c r="IOK10" s="105"/>
      <c r="IOL10" s="105"/>
      <c r="IOM10" s="105"/>
      <c r="ION10" s="105"/>
      <c r="IOO10" s="105"/>
      <c r="IOP10" s="105"/>
      <c r="IOQ10" s="105"/>
      <c r="IOR10" s="105"/>
      <c r="IOS10" s="105"/>
      <c r="IOT10" s="105"/>
      <c r="IOU10" s="105"/>
      <c r="IOV10" s="105"/>
      <c r="IOW10" s="105"/>
      <c r="IOX10" s="105"/>
      <c r="IOY10" s="105"/>
      <c r="IOZ10" s="105"/>
      <c r="IPA10" s="105"/>
      <c r="IPB10" s="105"/>
      <c r="IPC10" s="105"/>
      <c r="IPD10" s="105"/>
      <c r="IPE10" s="105"/>
      <c r="IPF10" s="105"/>
      <c r="IPG10" s="105"/>
      <c r="IPH10" s="105"/>
      <c r="IPI10" s="105"/>
      <c r="IPJ10" s="105"/>
      <c r="IPK10" s="105"/>
      <c r="IPL10" s="105"/>
      <c r="IPM10" s="105"/>
      <c r="IPN10" s="105"/>
      <c r="IPO10" s="105"/>
      <c r="IPP10" s="105"/>
      <c r="IPQ10" s="105"/>
      <c r="IPR10" s="105"/>
      <c r="IPS10" s="105"/>
      <c r="IPT10" s="105"/>
      <c r="IPU10" s="105"/>
      <c r="IPV10" s="105"/>
      <c r="IPW10" s="105"/>
      <c r="IPX10" s="105"/>
      <c r="IPY10" s="105"/>
      <c r="IPZ10" s="105"/>
      <c r="IQA10" s="105"/>
      <c r="IQB10" s="105"/>
      <c r="IQC10" s="105"/>
      <c r="IQD10" s="105"/>
      <c r="IQE10" s="105"/>
      <c r="IQF10" s="105"/>
      <c r="IQG10" s="105"/>
      <c r="IQH10" s="105"/>
      <c r="IQI10" s="105"/>
      <c r="IQJ10" s="105"/>
      <c r="IQK10" s="105"/>
      <c r="IQL10" s="105"/>
      <c r="IQM10" s="105"/>
      <c r="IQN10" s="105"/>
      <c r="IQO10" s="105"/>
      <c r="IQP10" s="105"/>
      <c r="IQQ10" s="105"/>
      <c r="IQR10" s="105"/>
      <c r="IQS10" s="105"/>
      <c r="IQT10" s="105"/>
      <c r="IQU10" s="105"/>
      <c r="IQV10" s="105"/>
      <c r="IQW10" s="105"/>
      <c r="IQX10" s="105"/>
      <c r="IQY10" s="105"/>
      <c r="IQZ10" s="105"/>
      <c r="IRA10" s="105"/>
      <c r="IRB10" s="105"/>
      <c r="IRC10" s="105"/>
      <c r="IRD10" s="105"/>
      <c r="IRE10" s="105"/>
      <c r="IRF10" s="105"/>
      <c r="IRG10" s="105"/>
      <c r="IRH10" s="105"/>
      <c r="IRI10" s="105"/>
      <c r="IRJ10" s="105"/>
      <c r="IRK10" s="105"/>
      <c r="IRL10" s="105"/>
      <c r="IRM10" s="105"/>
      <c r="IRN10" s="105"/>
      <c r="IRO10" s="105"/>
      <c r="IRP10" s="105"/>
      <c r="IRQ10" s="105"/>
      <c r="IRR10" s="105"/>
      <c r="IRS10" s="105"/>
      <c r="IRT10" s="105"/>
      <c r="IRU10" s="105"/>
      <c r="IRV10" s="105"/>
      <c r="IRW10" s="105"/>
      <c r="IRX10" s="105"/>
      <c r="IRY10" s="105"/>
      <c r="IRZ10" s="105"/>
      <c r="ISA10" s="105"/>
      <c r="ISB10" s="105"/>
      <c r="ISC10" s="105"/>
      <c r="ISD10" s="105"/>
      <c r="ISE10" s="105"/>
      <c r="ISF10" s="105"/>
      <c r="ISG10" s="105"/>
      <c r="ISH10" s="105"/>
      <c r="ISI10" s="105"/>
      <c r="ISJ10" s="105"/>
      <c r="ISK10" s="105"/>
      <c r="ISL10" s="105"/>
      <c r="ISM10" s="105"/>
      <c r="ISN10" s="105"/>
      <c r="ISO10" s="105"/>
      <c r="ISP10" s="105"/>
      <c r="ISQ10" s="105"/>
      <c r="ISR10" s="105"/>
      <c r="ISS10" s="105"/>
      <c r="IST10" s="105"/>
      <c r="ISU10" s="105"/>
      <c r="ISV10" s="105"/>
      <c r="ISW10" s="105"/>
      <c r="ISX10" s="105"/>
      <c r="ISY10" s="105"/>
      <c r="ISZ10" s="105"/>
      <c r="ITA10" s="105"/>
      <c r="ITB10" s="105"/>
      <c r="ITC10" s="105"/>
      <c r="ITD10" s="105"/>
      <c r="ITE10" s="105"/>
      <c r="ITF10" s="105"/>
      <c r="ITG10" s="105"/>
      <c r="ITH10" s="105"/>
      <c r="ITI10" s="105"/>
      <c r="ITJ10" s="105"/>
      <c r="ITK10" s="105"/>
      <c r="ITL10" s="105"/>
      <c r="ITM10" s="105"/>
      <c r="ITN10" s="105"/>
      <c r="ITO10" s="105"/>
      <c r="ITP10" s="105"/>
      <c r="ITQ10" s="105"/>
      <c r="ITR10" s="105"/>
      <c r="ITS10" s="105"/>
      <c r="ITT10" s="105"/>
      <c r="ITU10" s="105"/>
      <c r="ITV10" s="105"/>
      <c r="ITW10" s="105"/>
      <c r="ITX10" s="105"/>
      <c r="ITY10" s="105"/>
      <c r="ITZ10" s="105"/>
      <c r="IUA10" s="105"/>
      <c r="IUB10" s="105"/>
      <c r="IUC10" s="105"/>
      <c r="IUD10" s="105"/>
      <c r="IUE10" s="105"/>
      <c r="IUF10" s="105"/>
      <c r="IUG10" s="105"/>
      <c r="IUH10" s="105"/>
      <c r="IUI10" s="105"/>
      <c r="IUJ10" s="105"/>
      <c r="IUK10" s="105"/>
      <c r="IUL10" s="105"/>
      <c r="IUM10" s="105"/>
      <c r="IUN10" s="105"/>
      <c r="IUO10" s="105"/>
      <c r="IUP10" s="105"/>
      <c r="IUQ10" s="105"/>
      <c r="IUR10" s="105"/>
      <c r="IUS10" s="105"/>
      <c r="IUT10" s="105"/>
      <c r="IUU10" s="105"/>
      <c r="IUV10" s="105"/>
      <c r="IUW10" s="105"/>
      <c r="IUX10" s="105"/>
      <c r="IUY10" s="105"/>
      <c r="IUZ10" s="105"/>
      <c r="IVA10" s="105"/>
      <c r="IVB10" s="105"/>
      <c r="IVC10" s="105"/>
      <c r="IVD10" s="105"/>
      <c r="IVE10" s="105"/>
      <c r="IVF10" s="105"/>
      <c r="IVG10" s="105"/>
      <c r="IVH10" s="105"/>
      <c r="IVI10" s="105"/>
      <c r="IVJ10" s="105"/>
      <c r="IVK10" s="105"/>
      <c r="IVL10" s="105"/>
      <c r="IVM10" s="105"/>
      <c r="IVN10" s="105"/>
      <c r="IVO10" s="105"/>
      <c r="IVP10" s="105"/>
      <c r="IVQ10" s="105"/>
      <c r="IVR10" s="105"/>
      <c r="IVS10" s="105"/>
      <c r="IVT10" s="105"/>
      <c r="IVU10" s="105"/>
      <c r="IVV10" s="105"/>
      <c r="IVW10" s="105"/>
      <c r="IVX10" s="105"/>
      <c r="IVY10" s="105"/>
      <c r="IVZ10" s="105"/>
      <c r="IWA10" s="105"/>
      <c r="IWB10" s="105"/>
      <c r="IWC10" s="105"/>
      <c r="IWD10" s="105"/>
      <c r="IWE10" s="105"/>
      <c r="IWF10" s="105"/>
      <c r="IWG10" s="105"/>
      <c r="IWH10" s="105"/>
      <c r="IWI10" s="105"/>
      <c r="IWJ10" s="105"/>
      <c r="IWK10" s="105"/>
      <c r="IWL10" s="105"/>
      <c r="IWM10" s="105"/>
      <c r="IWN10" s="105"/>
      <c r="IWO10" s="105"/>
      <c r="IWP10" s="105"/>
      <c r="IWQ10" s="105"/>
      <c r="IWR10" s="105"/>
      <c r="IWS10" s="105"/>
      <c r="IWT10" s="105"/>
      <c r="IWU10" s="105"/>
      <c r="IWV10" s="105"/>
      <c r="IWW10" s="105"/>
      <c r="IWX10" s="105"/>
      <c r="IWY10" s="105"/>
      <c r="IWZ10" s="105"/>
      <c r="IXA10" s="105"/>
      <c r="IXB10" s="105"/>
      <c r="IXC10" s="105"/>
      <c r="IXD10" s="105"/>
      <c r="IXE10" s="105"/>
      <c r="IXF10" s="105"/>
      <c r="IXG10" s="105"/>
      <c r="IXH10" s="105"/>
      <c r="IXI10" s="105"/>
      <c r="IXJ10" s="105"/>
      <c r="IXK10" s="105"/>
      <c r="IXL10" s="105"/>
      <c r="IXM10" s="105"/>
      <c r="IXN10" s="105"/>
      <c r="IXO10" s="105"/>
      <c r="IXP10" s="105"/>
      <c r="IXQ10" s="105"/>
      <c r="IXR10" s="105"/>
      <c r="IXS10" s="105"/>
      <c r="IXT10" s="105"/>
      <c r="IXU10" s="105"/>
      <c r="IXV10" s="105"/>
      <c r="IXW10" s="105"/>
      <c r="IXX10" s="105"/>
      <c r="IXY10" s="105"/>
      <c r="IXZ10" s="105"/>
      <c r="IYA10" s="105"/>
      <c r="IYB10" s="105"/>
      <c r="IYC10" s="105"/>
      <c r="IYD10" s="105"/>
      <c r="IYE10" s="105"/>
      <c r="IYF10" s="105"/>
      <c r="IYG10" s="105"/>
      <c r="IYH10" s="105"/>
      <c r="IYI10" s="105"/>
      <c r="IYJ10" s="105"/>
      <c r="IYK10" s="105"/>
      <c r="IYL10" s="105"/>
      <c r="IYM10" s="105"/>
      <c r="IYN10" s="105"/>
      <c r="IYO10" s="105"/>
      <c r="IYP10" s="105"/>
      <c r="IYQ10" s="105"/>
      <c r="IYR10" s="105"/>
      <c r="IYS10" s="105"/>
      <c r="IYT10" s="105"/>
      <c r="IYU10" s="105"/>
      <c r="IYV10" s="105"/>
      <c r="IYW10" s="105"/>
      <c r="IYX10" s="105"/>
      <c r="IYY10" s="105"/>
      <c r="IYZ10" s="105"/>
      <c r="IZA10" s="105"/>
      <c r="IZB10" s="105"/>
      <c r="IZC10" s="105"/>
      <c r="IZD10" s="105"/>
      <c r="IZE10" s="105"/>
      <c r="IZF10" s="105"/>
      <c r="IZG10" s="105"/>
      <c r="IZH10" s="105"/>
      <c r="IZI10" s="105"/>
      <c r="IZJ10" s="105"/>
      <c r="IZK10" s="105"/>
      <c r="IZL10" s="105"/>
      <c r="IZM10" s="105"/>
      <c r="IZN10" s="105"/>
      <c r="IZO10" s="105"/>
      <c r="IZP10" s="105"/>
      <c r="IZQ10" s="105"/>
      <c r="IZR10" s="105"/>
      <c r="IZS10" s="105"/>
      <c r="IZT10" s="105"/>
      <c r="IZU10" s="105"/>
      <c r="IZV10" s="105"/>
      <c r="IZW10" s="105"/>
      <c r="IZX10" s="105"/>
      <c r="IZY10" s="105"/>
      <c r="IZZ10" s="105"/>
      <c r="JAA10" s="105"/>
      <c r="JAB10" s="105"/>
      <c r="JAC10" s="105"/>
      <c r="JAD10" s="105"/>
      <c r="JAE10" s="105"/>
      <c r="JAF10" s="105"/>
      <c r="JAG10" s="105"/>
      <c r="JAH10" s="105"/>
      <c r="JAI10" s="105"/>
      <c r="JAJ10" s="105"/>
      <c r="JAK10" s="105"/>
      <c r="JAL10" s="105"/>
      <c r="JAM10" s="105"/>
      <c r="JAN10" s="105"/>
      <c r="JAO10" s="105"/>
      <c r="JAP10" s="105"/>
      <c r="JAQ10" s="105"/>
      <c r="JAR10" s="105"/>
      <c r="JAS10" s="105"/>
      <c r="JAT10" s="105"/>
      <c r="JAU10" s="105"/>
      <c r="JAV10" s="105"/>
      <c r="JAW10" s="105"/>
      <c r="JAX10" s="105"/>
      <c r="JAY10" s="105"/>
      <c r="JAZ10" s="105"/>
      <c r="JBA10" s="105"/>
      <c r="JBB10" s="105"/>
      <c r="JBC10" s="105"/>
      <c r="JBD10" s="105"/>
      <c r="JBE10" s="105"/>
      <c r="JBF10" s="105"/>
      <c r="JBG10" s="105"/>
      <c r="JBH10" s="105"/>
      <c r="JBI10" s="105"/>
      <c r="JBJ10" s="105"/>
      <c r="JBK10" s="105"/>
      <c r="JBL10" s="105"/>
      <c r="JBM10" s="105"/>
      <c r="JBN10" s="105"/>
      <c r="JBO10" s="105"/>
      <c r="JBP10" s="105"/>
      <c r="JBQ10" s="105"/>
      <c r="JBR10" s="105"/>
      <c r="JBS10" s="105"/>
      <c r="JBT10" s="105"/>
      <c r="JBU10" s="105"/>
      <c r="JBV10" s="105"/>
      <c r="JBW10" s="105"/>
      <c r="JBX10" s="105"/>
      <c r="JBY10" s="105"/>
      <c r="JBZ10" s="105"/>
      <c r="JCA10" s="105"/>
      <c r="JCB10" s="105"/>
      <c r="JCC10" s="105"/>
      <c r="JCD10" s="105"/>
      <c r="JCE10" s="105"/>
      <c r="JCF10" s="105"/>
      <c r="JCG10" s="105"/>
      <c r="JCH10" s="105"/>
      <c r="JCI10" s="105"/>
      <c r="JCJ10" s="105"/>
      <c r="JCK10" s="105"/>
      <c r="JCL10" s="105"/>
      <c r="JCM10" s="105"/>
      <c r="JCN10" s="105"/>
      <c r="JCO10" s="105"/>
      <c r="JCP10" s="105"/>
      <c r="JCQ10" s="105"/>
      <c r="JCR10" s="105"/>
      <c r="JCS10" s="105"/>
      <c r="JCT10" s="105"/>
      <c r="JCU10" s="105"/>
      <c r="JCV10" s="105"/>
      <c r="JCW10" s="105"/>
      <c r="JCX10" s="105"/>
      <c r="JCY10" s="105"/>
      <c r="JCZ10" s="105"/>
      <c r="JDA10" s="105"/>
      <c r="JDB10" s="105"/>
      <c r="JDC10" s="105"/>
      <c r="JDD10" s="105"/>
      <c r="JDE10" s="105"/>
      <c r="JDF10" s="105"/>
      <c r="JDG10" s="105"/>
      <c r="JDH10" s="105"/>
      <c r="JDI10" s="105"/>
      <c r="JDJ10" s="105"/>
      <c r="JDK10" s="105"/>
      <c r="JDL10" s="105"/>
      <c r="JDM10" s="105"/>
      <c r="JDN10" s="105"/>
      <c r="JDO10" s="105"/>
      <c r="JDP10" s="105"/>
      <c r="JDQ10" s="105"/>
      <c r="JDR10" s="105"/>
      <c r="JDS10" s="105"/>
      <c r="JDT10" s="105"/>
      <c r="JDU10" s="105"/>
      <c r="JDV10" s="105"/>
      <c r="JDW10" s="105"/>
      <c r="JDX10" s="105"/>
      <c r="JDY10" s="105"/>
      <c r="JDZ10" s="105"/>
      <c r="JEA10" s="105"/>
      <c r="JEB10" s="105"/>
      <c r="JEC10" s="105"/>
      <c r="JED10" s="105"/>
      <c r="JEE10" s="105"/>
      <c r="JEF10" s="105"/>
      <c r="JEG10" s="105"/>
      <c r="JEH10" s="105"/>
      <c r="JEI10" s="105"/>
      <c r="JEJ10" s="105"/>
      <c r="JEK10" s="105"/>
      <c r="JEL10" s="105"/>
      <c r="JEM10" s="105"/>
      <c r="JEN10" s="105"/>
      <c r="JEO10" s="105"/>
      <c r="JEP10" s="105"/>
      <c r="JEQ10" s="105"/>
      <c r="JER10" s="105"/>
      <c r="JES10" s="105"/>
      <c r="JET10" s="105"/>
      <c r="JEU10" s="105"/>
      <c r="JEV10" s="105"/>
      <c r="JEW10" s="105"/>
      <c r="JEX10" s="105"/>
      <c r="JEY10" s="105"/>
      <c r="JEZ10" s="105"/>
      <c r="JFA10" s="105"/>
      <c r="JFB10" s="105"/>
      <c r="JFC10" s="105"/>
      <c r="JFD10" s="105"/>
      <c r="JFE10" s="105"/>
      <c r="JFF10" s="105"/>
      <c r="JFG10" s="105"/>
      <c r="JFH10" s="105"/>
      <c r="JFI10" s="105"/>
      <c r="JFJ10" s="105"/>
      <c r="JFK10" s="105"/>
      <c r="JFL10" s="105"/>
      <c r="JFM10" s="105"/>
      <c r="JFN10" s="105"/>
      <c r="JFO10" s="105"/>
      <c r="JFP10" s="105"/>
      <c r="JFQ10" s="105"/>
      <c r="JFR10" s="105"/>
      <c r="JFS10" s="105"/>
      <c r="JFT10" s="105"/>
      <c r="JFU10" s="105"/>
      <c r="JFV10" s="105"/>
      <c r="JFW10" s="105"/>
      <c r="JFX10" s="105"/>
      <c r="JFY10" s="105"/>
      <c r="JFZ10" s="105"/>
      <c r="JGA10" s="105"/>
      <c r="JGB10" s="105"/>
      <c r="JGC10" s="105"/>
      <c r="JGD10" s="105"/>
      <c r="JGE10" s="105"/>
      <c r="JGF10" s="105"/>
      <c r="JGG10" s="105"/>
      <c r="JGH10" s="105"/>
      <c r="JGI10" s="105"/>
      <c r="JGJ10" s="105"/>
      <c r="JGK10" s="105"/>
      <c r="JGL10" s="105"/>
      <c r="JGM10" s="105"/>
      <c r="JGN10" s="105"/>
      <c r="JGO10" s="105"/>
      <c r="JGP10" s="105"/>
      <c r="JGQ10" s="105"/>
      <c r="JGR10" s="105"/>
      <c r="JGS10" s="105"/>
      <c r="JGT10" s="105"/>
      <c r="JGU10" s="105"/>
      <c r="JGV10" s="105"/>
      <c r="JGW10" s="105"/>
      <c r="JGX10" s="105"/>
      <c r="JGY10" s="105"/>
      <c r="JGZ10" s="105"/>
      <c r="JHA10" s="105"/>
      <c r="JHB10" s="105"/>
      <c r="JHC10" s="105"/>
      <c r="JHD10" s="105"/>
      <c r="JHE10" s="105"/>
      <c r="JHF10" s="105"/>
      <c r="JHG10" s="105"/>
      <c r="JHH10" s="105"/>
      <c r="JHI10" s="105"/>
      <c r="JHJ10" s="105"/>
      <c r="JHK10" s="105"/>
      <c r="JHL10" s="105"/>
      <c r="JHM10" s="105"/>
      <c r="JHN10" s="105"/>
      <c r="JHO10" s="105"/>
      <c r="JHP10" s="105"/>
      <c r="JHQ10" s="105"/>
      <c r="JHR10" s="105"/>
      <c r="JHS10" s="105"/>
      <c r="JHT10" s="105"/>
      <c r="JHU10" s="105"/>
      <c r="JHV10" s="105"/>
      <c r="JHW10" s="105"/>
      <c r="JHX10" s="105"/>
      <c r="JHY10" s="105"/>
      <c r="JHZ10" s="105"/>
      <c r="JIA10" s="105"/>
      <c r="JIB10" s="105"/>
      <c r="JIC10" s="105"/>
      <c r="JID10" s="105"/>
      <c r="JIE10" s="105"/>
      <c r="JIF10" s="105"/>
      <c r="JIG10" s="105"/>
      <c r="JIH10" s="105"/>
      <c r="JII10" s="105"/>
      <c r="JIJ10" s="105"/>
      <c r="JIK10" s="105"/>
      <c r="JIL10" s="105"/>
      <c r="JIM10" s="105"/>
      <c r="JIN10" s="105"/>
      <c r="JIO10" s="105"/>
      <c r="JIP10" s="105"/>
      <c r="JIQ10" s="105"/>
      <c r="JIR10" s="105"/>
      <c r="JIS10" s="105"/>
      <c r="JIT10" s="105"/>
      <c r="JIU10" s="105"/>
      <c r="JIV10" s="105"/>
      <c r="JIW10" s="105"/>
      <c r="JIX10" s="105"/>
      <c r="JIY10" s="105"/>
      <c r="JIZ10" s="105"/>
      <c r="JJA10" s="105"/>
      <c r="JJB10" s="105"/>
      <c r="JJC10" s="105"/>
      <c r="JJD10" s="105"/>
      <c r="JJE10" s="105"/>
      <c r="JJF10" s="105"/>
      <c r="JJG10" s="105"/>
      <c r="JJH10" s="105"/>
      <c r="JJI10" s="105"/>
      <c r="JJJ10" s="105"/>
      <c r="JJK10" s="105"/>
      <c r="JJL10" s="105"/>
      <c r="JJM10" s="105"/>
      <c r="JJN10" s="105"/>
      <c r="JJO10" s="105"/>
      <c r="JJP10" s="105"/>
      <c r="JJQ10" s="105"/>
      <c r="JJR10" s="105"/>
      <c r="JJS10" s="105"/>
      <c r="JJT10" s="105"/>
      <c r="JJU10" s="105"/>
      <c r="JJV10" s="105"/>
      <c r="JJW10" s="105"/>
      <c r="JJX10" s="105"/>
      <c r="JJY10" s="105"/>
      <c r="JJZ10" s="105"/>
      <c r="JKA10" s="105"/>
      <c r="JKB10" s="105"/>
      <c r="JKC10" s="105"/>
      <c r="JKD10" s="105"/>
      <c r="JKE10" s="105"/>
      <c r="JKF10" s="105"/>
      <c r="JKG10" s="105"/>
      <c r="JKH10" s="105"/>
      <c r="JKI10" s="105"/>
      <c r="JKJ10" s="105"/>
      <c r="JKK10" s="105"/>
      <c r="JKL10" s="105"/>
      <c r="JKM10" s="105"/>
      <c r="JKN10" s="105"/>
      <c r="JKO10" s="105"/>
      <c r="JKP10" s="105"/>
      <c r="JKQ10" s="105"/>
      <c r="JKR10" s="105"/>
      <c r="JKS10" s="105"/>
      <c r="JKT10" s="105"/>
      <c r="JKU10" s="105"/>
      <c r="JKV10" s="105"/>
      <c r="JKW10" s="105"/>
      <c r="JKX10" s="105"/>
      <c r="JKY10" s="105"/>
      <c r="JKZ10" s="105"/>
      <c r="JLA10" s="105"/>
      <c r="JLB10" s="105"/>
      <c r="JLC10" s="105"/>
      <c r="JLD10" s="105"/>
      <c r="JLE10" s="105"/>
      <c r="JLF10" s="105"/>
      <c r="JLG10" s="105"/>
      <c r="JLH10" s="105"/>
      <c r="JLI10" s="105"/>
      <c r="JLJ10" s="105"/>
      <c r="JLK10" s="105"/>
      <c r="JLL10" s="105"/>
      <c r="JLM10" s="105"/>
      <c r="JLN10" s="105"/>
      <c r="JLO10" s="105"/>
      <c r="JLP10" s="105"/>
      <c r="JLQ10" s="105"/>
      <c r="JLR10" s="105"/>
      <c r="JLS10" s="105"/>
      <c r="JLT10" s="105"/>
      <c r="JLU10" s="105"/>
      <c r="JLV10" s="105"/>
      <c r="JLW10" s="105"/>
      <c r="JLX10" s="105"/>
      <c r="JLY10" s="105"/>
      <c r="JLZ10" s="105"/>
      <c r="JMA10" s="105"/>
      <c r="JMB10" s="105"/>
      <c r="JMC10" s="105"/>
      <c r="JMD10" s="105"/>
      <c r="JME10" s="105"/>
      <c r="JMF10" s="105"/>
      <c r="JMG10" s="105"/>
      <c r="JMH10" s="105"/>
      <c r="JMI10" s="105"/>
      <c r="JMJ10" s="105"/>
      <c r="JMK10" s="105"/>
      <c r="JML10" s="105"/>
      <c r="JMM10" s="105"/>
      <c r="JMN10" s="105"/>
      <c r="JMO10" s="105"/>
      <c r="JMP10" s="105"/>
      <c r="JMQ10" s="105"/>
      <c r="JMR10" s="105"/>
      <c r="JMS10" s="105"/>
      <c r="JMT10" s="105"/>
      <c r="JMU10" s="105"/>
      <c r="JMV10" s="105"/>
      <c r="JMW10" s="105"/>
      <c r="JMX10" s="105"/>
      <c r="JMY10" s="105"/>
      <c r="JMZ10" s="105"/>
      <c r="JNA10" s="105"/>
      <c r="JNB10" s="105"/>
      <c r="JNC10" s="105"/>
      <c r="JND10" s="105"/>
      <c r="JNE10" s="105"/>
      <c r="JNF10" s="105"/>
      <c r="JNG10" s="105"/>
      <c r="JNH10" s="105"/>
      <c r="JNI10" s="105"/>
      <c r="JNJ10" s="105"/>
      <c r="JNK10" s="105"/>
      <c r="JNL10" s="105"/>
      <c r="JNM10" s="105"/>
      <c r="JNN10" s="105"/>
      <c r="JNO10" s="105"/>
      <c r="JNP10" s="105"/>
      <c r="JNQ10" s="105"/>
      <c r="JNR10" s="105"/>
      <c r="JNS10" s="105"/>
      <c r="JNT10" s="105"/>
      <c r="JNU10" s="105"/>
      <c r="JNV10" s="105"/>
      <c r="JNW10" s="105"/>
      <c r="JNX10" s="105"/>
      <c r="JNY10" s="105"/>
      <c r="JNZ10" s="105"/>
      <c r="JOA10" s="105"/>
      <c r="JOB10" s="105"/>
      <c r="JOC10" s="105"/>
      <c r="JOD10" s="105"/>
      <c r="JOE10" s="105"/>
      <c r="JOF10" s="105"/>
      <c r="JOG10" s="105"/>
      <c r="JOH10" s="105"/>
      <c r="JOI10" s="105"/>
      <c r="JOJ10" s="105"/>
      <c r="JOK10" s="105"/>
      <c r="JOL10" s="105"/>
      <c r="JOM10" s="105"/>
      <c r="JON10" s="105"/>
      <c r="JOO10" s="105"/>
      <c r="JOP10" s="105"/>
      <c r="JOQ10" s="105"/>
      <c r="JOR10" s="105"/>
      <c r="JOS10" s="105"/>
      <c r="JOT10" s="105"/>
      <c r="JOU10" s="105"/>
      <c r="JOV10" s="105"/>
      <c r="JOW10" s="105"/>
      <c r="JOX10" s="105"/>
      <c r="JOY10" s="105"/>
      <c r="JOZ10" s="105"/>
      <c r="JPA10" s="105"/>
      <c r="JPB10" s="105"/>
      <c r="JPC10" s="105"/>
      <c r="JPD10" s="105"/>
      <c r="JPE10" s="105"/>
      <c r="JPF10" s="105"/>
      <c r="JPG10" s="105"/>
      <c r="JPH10" s="105"/>
      <c r="JPI10" s="105"/>
      <c r="JPJ10" s="105"/>
      <c r="JPK10" s="105"/>
      <c r="JPL10" s="105"/>
      <c r="JPM10" s="105"/>
      <c r="JPN10" s="105"/>
      <c r="JPO10" s="105"/>
      <c r="JPP10" s="105"/>
      <c r="JPQ10" s="105"/>
      <c r="JPR10" s="105"/>
      <c r="JPS10" s="105"/>
      <c r="JPT10" s="105"/>
      <c r="JPU10" s="105"/>
      <c r="JPV10" s="105"/>
      <c r="JPW10" s="105"/>
      <c r="JPX10" s="105"/>
      <c r="JPY10" s="105"/>
      <c r="JPZ10" s="105"/>
      <c r="JQA10" s="105"/>
      <c r="JQB10" s="105"/>
      <c r="JQC10" s="105"/>
      <c r="JQD10" s="105"/>
      <c r="JQE10" s="105"/>
      <c r="JQF10" s="105"/>
      <c r="JQG10" s="105"/>
      <c r="JQH10" s="105"/>
      <c r="JQI10" s="105"/>
      <c r="JQJ10" s="105"/>
      <c r="JQK10" s="105"/>
      <c r="JQL10" s="105"/>
      <c r="JQM10" s="105"/>
      <c r="JQN10" s="105"/>
      <c r="JQO10" s="105"/>
      <c r="JQP10" s="105"/>
      <c r="JQQ10" s="105"/>
      <c r="JQR10" s="105"/>
      <c r="JQS10" s="105"/>
      <c r="JQT10" s="105"/>
      <c r="JQU10" s="105"/>
      <c r="JQV10" s="105"/>
      <c r="JQW10" s="105"/>
      <c r="JQX10" s="105"/>
      <c r="JQY10" s="105"/>
      <c r="JQZ10" s="105"/>
      <c r="JRA10" s="105"/>
      <c r="JRB10" s="105"/>
      <c r="JRC10" s="105"/>
      <c r="JRD10" s="105"/>
      <c r="JRE10" s="105"/>
      <c r="JRF10" s="105"/>
      <c r="JRG10" s="105"/>
      <c r="JRH10" s="105"/>
      <c r="JRI10" s="105"/>
      <c r="JRJ10" s="105"/>
      <c r="JRK10" s="105"/>
      <c r="JRL10" s="105"/>
      <c r="JRM10" s="105"/>
      <c r="JRN10" s="105"/>
      <c r="JRO10" s="105"/>
      <c r="JRP10" s="105"/>
      <c r="JRQ10" s="105"/>
      <c r="JRR10" s="105"/>
      <c r="JRS10" s="105"/>
      <c r="JRT10" s="105"/>
      <c r="JRU10" s="105"/>
      <c r="JRV10" s="105"/>
      <c r="JRW10" s="105"/>
      <c r="JRX10" s="105"/>
      <c r="JRY10" s="105"/>
      <c r="JRZ10" s="105"/>
      <c r="JSA10" s="105"/>
      <c r="JSB10" s="105"/>
      <c r="JSC10" s="105"/>
      <c r="JSD10" s="105"/>
      <c r="JSE10" s="105"/>
      <c r="JSF10" s="105"/>
      <c r="JSG10" s="105"/>
      <c r="JSH10" s="105"/>
      <c r="JSI10" s="105"/>
      <c r="JSJ10" s="105"/>
      <c r="JSK10" s="105"/>
      <c r="JSL10" s="105"/>
      <c r="JSM10" s="105"/>
      <c r="JSN10" s="105"/>
      <c r="JSO10" s="105"/>
      <c r="JSP10" s="105"/>
      <c r="JSQ10" s="105"/>
      <c r="JSR10" s="105"/>
      <c r="JSS10" s="105"/>
      <c r="JST10" s="105"/>
      <c r="JSU10" s="105"/>
      <c r="JSV10" s="105"/>
      <c r="JSW10" s="105"/>
      <c r="JSX10" s="105"/>
      <c r="JSY10" s="105"/>
      <c r="JSZ10" s="105"/>
      <c r="JTA10" s="105"/>
      <c r="JTB10" s="105"/>
      <c r="JTC10" s="105"/>
      <c r="JTD10" s="105"/>
      <c r="JTE10" s="105"/>
      <c r="JTF10" s="105"/>
      <c r="JTG10" s="105"/>
      <c r="JTH10" s="105"/>
      <c r="JTI10" s="105"/>
      <c r="JTJ10" s="105"/>
      <c r="JTK10" s="105"/>
      <c r="JTL10" s="105"/>
      <c r="JTM10" s="105"/>
      <c r="JTN10" s="105"/>
      <c r="JTO10" s="105"/>
      <c r="JTP10" s="105"/>
      <c r="JTQ10" s="105"/>
      <c r="JTR10" s="105"/>
      <c r="JTS10" s="105"/>
      <c r="JTT10" s="105"/>
      <c r="JTU10" s="105"/>
      <c r="JTV10" s="105"/>
      <c r="JTW10" s="105"/>
      <c r="JTX10" s="105"/>
      <c r="JTY10" s="105"/>
      <c r="JTZ10" s="105"/>
      <c r="JUA10" s="105"/>
      <c r="JUB10" s="105"/>
      <c r="JUC10" s="105"/>
      <c r="JUD10" s="105"/>
      <c r="JUE10" s="105"/>
      <c r="JUF10" s="105"/>
      <c r="JUG10" s="105"/>
      <c r="JUH10" s="105"/>
      <c r="JUI10" s="105"/>
      <c r="JUJ10" s="105"/>
      <c r="JUK10" s="105"/>
      <c r="JUL10" s="105"/>
      <c r="JUM10" s="105"/>
      <c r="JUN10" s="105"/>
      <c r="JUO10" s="105"/>
      <c r="JUP10" s="105"/>
      <c r="JUQ10" s="105"/>
      <c r="JUR10" s="105"/>
      <c r="JUS10" s="105"/>
      <c r="JUT10" s="105"/>
      <c r="JUU10" s="105"/>
      <c r="JUV10" s="105"/>
      <c r="JUW10" s="105"/>
      <c r="JUX10" s="105"/>
      <c r="JUY10" s="105"/>
      <c r="JUZ10" s="105"/>
      <c r="JVA10" s="105"/>
      <c r="JVB10" s="105"/>
      <c r="JVC10" s="105"/>
      <c r="JVD10" s="105"/>
      <c r="JVE10" s="105"/>
      <c r="JVF10" s="105"/>
      <c r="JVG10" s="105"/>
      <c r="JVH10" s="105"/>
      <c r="JVI10" s="105"/>
      <c r="JVJ10" s="105"/>
      <c r="JVK10" s="105"/>
      <c r="JVL10" s="105"/>
      <c r="JVM10" s="105"/>
      <c r="JVN10" s="105"/>
      <c r="JVO10" s="105"/>
      <c r="JVP10" s="105"/>
      <c r="JVQ10" s="105"/>
      <c r="JVR10" s="105"/>
      <c r="JVS10" s="105"/>
      <c r="JVT10" s="105"/>
      <c r="JVU10" s="105"/>
      <c r="JVV10" s="105"/>
      <c r="JVW10" s="105"/>
      <c r="JVX10" s="105"/>
      <c r="JVY10" s="105"/>
      <c r="JVZ10" s="105"/>
      <c r="JWA10" s="105"/>
      <c r="JWB10" s="105"/>
      <c r="JWC10" s="105"/>
      <c r="JWD10" s="105"/>
      <c r="JWE10" s="105"/>
      <c r="JWF10" s="105"/>
      <c r="JWG10" s="105"/>
      <c r="JWH10" s="105"/>
      <c r="JWI10" s="105"/>
      <c r="JWJ10" s="105"/>
      <c r="JWK10" s="105"/>
      <c r="JWL10" s="105"/>
      <c r="JWM10" s="105"/>
      <c r="JWN10" s="105"/>
      <c r="JWO10" s="105"/>
      <c r="JWP10" s="105"/>
      <c r="JWQ10" s="105"/>
      <c r="JWR10" s="105"/>
      <c r="JWS10" s="105"/>
      <c r="JWT10" s="105"/>
      <c r="JWU10" s="105"/>
      <c r="JWV10" s="105"/>
      <c r="JWW10" s="105"/>
      <c r="JWX10" s="105"/>
      <c r="JWY10" s="105"/>
      <c r="JWZ10" s="105"/>
      <c r="JXA10" s="105"/>
      <c r="JXB10" s="105"/>
      <c r="JXC10" s="105"/>
      <c r="JXD10" s="105"/>
      <c r="JXE10" s="105"/>
      <c r="JXF10" s="105"/>
      <c r="JXG10" s="105"/>
      <c r="JXH10" s="105"/>
      <c r="JXI10" s="105"/>
      <c r="JXJ10" s="105"/>
      <c r="JXK10" s="105"/>
      <c r="JXL10" s="105"/>
      <c r="JXM10" s="105"/>
      <c r="JXN10" s="105"/>
      <c r="JXO10" s="105"/>
      <c r="JXP10" s="105"/>
      <c r="JXQ10" s="105"/>
      <c r="JXR10" s="105"/>
      <c r="JXS10" s="105"/>
      <c r="JXT10" s="105"/>
      <c r="JXU10" s="105"/>
      <c r="JXV10" s="105"/>
      <c r="JXW10" s="105"/>
      <c r="JXX10" s="105"/>
      <c r="JXY10" s="105"/>
      <c r="JXZ10" s="105"/>
      <c r="JYA10" s="105"/>
      <c r="JYB10" s="105"/>
      <c r="JYC10" s="105"/>
      <c r="JYD10" s="105"/>
      <c r="JYE10" s="105"/>
      <c r="JYF10" s="105"/>
      <c r="JYG10" s="105"/>
      <c r="JYH10" s="105"/>
      <c r="JYI10" s="105"/>
      <c r="JYJ10" s="105"/>
      <c r="JYK10" s="105"/>
      <c r="JYL10" s="105"/>
      <c r="JYM10" s="105"/>
      <c r="JYN10" s="105"/>
      <c r="JYO10" s="105"/>
      <c r="JYP10" s="105"/>
      <c r="JYQ10" s="105"/>
      <c r="JYR10" s="105"/>
      <c r="JYS10" s="105"/>
      <c r="JYT10" s="105"/>
      <c r="JYU10" s="105"/>
      <c r="JYV10" s="105"/>
      <c r="JYW10" s="105"/>
      <c r="JYX10" s="105"/>
      <c r="JYY10" s="105"/>
      <c r="JYZ10" s="105"/>
      <c r="JZA10" s="105"/>
      <c r="JZB10" s="105"/>
      <c r="JZC10" s="105"/>
      <c r="JZD10" s="105"/>
      <c r="JZE10" s="105"/>
      <c r="JZF10" s="105"/>
      <c r="JZG10" s="105"/>
      <c r="JZH10" s="105"/>
      <c r="JZI10" s="105"/>
      <c r="JZJ10" s="105"/>
      <c r="JZK10" s="105"/>
      <c r="JZL10" s="105"/>
      <c r="JZM10" s="105"/>
      <c r="JZN10" s="105"/>
      <c r="JZO10" s="105"/>
      <c r="JZP10" s="105"/>
      <c r="JZQ10" s="105"/>
      <c r="JZR10" s="105"/>
      <c r="JZS10" s="105"/>
      <c r="JZT10" s="105"/>
      <c r="JZU10" s="105"/>
      <c r="JZV10" s="105"/>
      <c r="JZW10" s="105"/>
      <c r="JZX10" s="105"/>
      <c r="JZY10" s="105"/>
      <c r="JZZ10" s="105"/>
      <c r="KAA10" s="105"/>
      <c r="KAB10" s="105"/>
      <c r="KAC10" s="105"/>
      <c r="KAD10" s="105"/>
      <c r="KAE10" s="105"/>
      <c r="KAF10" s="105"/>
      <c r="KAG10" s="105"/>
      <c r="KAH10" s="105"/>
      <c r="KAI10" s="105"/>
      <c r="KAJ10" s="105"/>
      <c r="KAK10" s="105"/>
      <c r="KAL10" s="105"/>
      <c r="KAM10" s="105"/>
      <c r="KAN10" s="105"/>
      <c r="KAO10" s="105"/>
      <c r="KAP10" s="105"/>
      <c r="KAQ10" s="105"/>
      <c r="KAR10" s="105"/>
      <c r="KAS10" s="105"/>
      <c r="KAT10" s="105"/>
      <c r="KAU10" s="105"/>
      <c r="KAV10" s="105"/>
      <c r="KAW10" s="105"/>
      <c r="KAX10" s="105"/>
      <c r="KAY10" s="105"/>
      <c r="KAZ10" s="105"/>
      <c r="KBA10" s="105"/>
      <c r="KBB10" s="105"/>
      <c r="KBC10" s="105"/>
      <c r="KBD10" s="105"/>
      <c r="KBE10" s="105"/>
      <c r="KBF10" s="105"/>
      <c r="KBG10" s="105"/>
      <c r="KBH10" s="105"/>
      <c r="KBI10" s="105"/>
      <c r="KBJ10" s="105"/>
      <c r="KBK10" s="105"/>
      <c r="KBL10" s="105"/>
      <c r="KBM10" s="105"/>
      <c r="KBN10" s="105"/>
      <c r="KBO10" s="105"/>
      <c r="KBP10" s="105"/>
      <c r="KBQ10" s="105"/>
      <c r="KBR10" s="105"/>
      <c r="KBS10" s="105"/>
      <c r="KBT10" s="105"/>
      <c r="KBU10" s="105"/>
      <c r="KBV10" s="105"/>
      <c r="KBW10" s="105"/>
      <c r="KBX10" s="105"/>
      <c r="KBY10" s="105"/>
      <c r="KBZ10" s="105"/>
      <c r="KCA10" s="105"/>
      <c r="KCB10" s="105"/>
      <c r="KCC10" s="105"/>
      <c r="KCD10" s="105"/>
      <c r="KCE10" s="105"/>
      <c r="KCF10" s="105"/>
      <c r="KCG10" s="105"/>
      <c r="KCH10" s="105"/>
      <c r="KCI10" s="105"/>
      <c r="KCJ10" s="105"/>
      <c r="KCK10" s="105"/>
      <c r="KCL10" s="105"/>
      <c r="KCM10" s="105"/>
      <c r="KCN10" s="105"/>
      <c r="KCO10" s="105"/>
      <c r="KCP10" s="105"/>
      <c r="KCQ10" s="105"/>
      <c r="KCR10" s="105"/>
      <c r="KCS10" s="105"/>
      <c r="KCT10" s="105"/>
      <c r="KCU10" s="105"/>
      <c r="KCV10" s="105"/>
      <c r="KCW10" s="105"/>
      <c r="KCX10" s="105"/>
      <c r="KCY10" s="105"/>
      <c r="KCZ10" s="105"/>
      <c r="KDA10" s="105"/>
      <c r="KDB10" s="105"/>
      <c r="KDC10" s="105"/>
      <c r="KDD10" s="105"/>
      <c r="KDE10" s="105"/>
      <c r="KDF10" s="105"/>
      <c r="KDG10" s="105"/>
      <c r="KDH10" s="105"/>
      <c r="KDI10" s="105"/>
      <c r="KDJ10" s="105"/>
      <c r="KDK10" s="105"/>
      <c r="KDL10" s="105"/>
      <c r="KDM10" s="105"/>
      <c r="KDN10" s="105"/>
      <c r="KDO10" s="105"/>
      <c r="KDP10" s="105"/>
      <c r="KDQ10" s="105"/>
      <c r="KDR10" s="105"/>
      <c r="KDS10" s="105"/>
      <c r="KDT10" s="105"/>
      <c r="KDU10" s="105"/>
      <c r="KDV10" s="105"/>
      <c r="KDW10" s="105"/>
      <c r="KDX10" s="105"/>
      <c r="KDY10" s="105"/>
      <c r="KDZ10" s="105"/>
      <c r="KEA10" s="105"/>
      <c r="KEB10" s="105"/>
      <c r="KEC10" s="105"/>
      <c r="KED10" s="105"/>
      <c r="KEE10" s="105"/>
      <c r="KEF10" s="105"/>
      <c r="KEG10" s="105"/>
      <c r="KEH10" s="105"/>
      <c r="KEI10" s="105"/>
      <c r="KEJ10" s="105"/>
      <c r="KEK10" s="105"/>
      <c r="KEL10" s="105"/>
      <c r="KEM10" s="105"/>
      <c r="KEN10" s="105"/>
      <c r="KEO10" s="105"/>
      <c r="KEP10" s="105"/>
      <c r="KEQ10" s="105"/>
      <c r="KER10" s="105"/>
      <c r="KES10" s="105"/>
      <c r="KET10" s="105"/>
      <c r="KEU10" s="105"/>
      <c r="KEV10" s="105"/>
      <c r="KEW10" s="105"/>
      <c r="KEX10" s="105"/>
      <c r="KEY10" s="105"/>
      <c r="KEZ10" s="105"/>
      <c r="KFA10" s="105"/>
      <c r="KFB10" s="105"/>
      <c r="KFC10" s="105"/>
      <c r="KFD10" s="105"/>
      <c r="KFE10" s="105"/>
      <c r="KFF10" s="105"/>
      <c r="KFG10" s="105"/>
      <c r="KFH10" s="105"/>
      <c r="KFI10" s="105"/>
      <c r="KFJ10" s="105"/>
      <c r="KFK10" s="105"/>
      <c r="KFL10" s="105"/>
      <c r="KFM10" s="105"/>
      <c r="KFN10" s="105"/>
      <c r="KFO10" s="105"/>
      <c r="KFP10" s="105"/>
      <c r="KFQ10" s="105"/>
      <c r="KFR10" s="105"/>
      <c r="KFS10" s="105"/>
      <c r="KFT10" s="105"/>
      <c r="KFU10" s="105"/>
      <c r="KFV10" s="105"/>
      <c r="KFW10" s="105"/>
      <c r="KFX10" s="105"/>
      <c r="KFY10" s="105"/>
      <c r="KFZ10" s="105"/>
      <c r="KGA10" s="105"/>
      <c r="KGB10" s="105"/>
      <c r="KGC10" s="105"/>
      <c r="KGD10" s="105"/>
      <c r="KGE10" s="105"/>
      <c r="KGF10" s="105"/>
      <c r="KGG10" s="105"/>
      <c r="KGH10" s="105"/>
      <c r="KGI10" s="105"/>
      <c r="KGJ10" s="105"/>
      <c r="KGK10" s="105"/>
      <c r="KGL10" s="105"/>
      <c r="KGM10" s="105"/>
      <c r="KGN10" s="105"/>
      <c r="KGO10" s="105"/>
      <c r="KGP10" s="105"/>
      <c r="KGQ10" s="105"/>
      <c r="KGR10" s="105"/>
      <c r="KGS10" s="105"/>
      <c r="KGT10" s="105"/>
      <c r="KGU10" s="105"/>
      <c r="KGV10" s="105"/>
      <c r="KGW10" s="105"/>
      <c r="KGX10" s="105"/>
      <c r="KGY10" s="105"/>
      <c r="KGZ10" s="105"/>
      <c r="KHA10" s="105"/>
      <c r="KHB10" s="105"/>
      <c r="KHC10" s="105"/>
      <c r="KHD10" s="105"/>
      <c r="KHE10" s="105"/>
      <c r="KHF10" s="105"/>
      <c r="KHG10" s="105"/>
      <c r="KHH10" s="105"/>
      <c r="KHI10" s="105"/>
      <c r="KHJ10" s="105"/>
      <c r="KHK10" s="105"/>
      <c r="KHL10" s="105"/>
      <c r="KHM10" s="105"/>
      <c r="KHN10" s="105"/>
      <c r="KHO10" s="105"/>
      <c r="KHP10" s="105"/>
      <c r="KHQ10" s="105"/>
      <c r="KHR10" s="105"/>
      <c r="KHS10" s="105"/>
      <c r="KHT10" s="105"/>
      <c r="KHU10" s="105"/>
      <c r="KHV10" s="105"/>
      <c r="KHW10" s="105"/>
      <c r="KHX10" s="105"/>
      <c r="KHY10" s="105"/>
      <c r="KHZ10" s="105"/>
      <c r="KIA10" s="105"/>
      <c r="KIB10" s="105"/>
      <c r="KIC10" s="105"/>
      <c r="KID10" s="105"/>
      <c r="KIE10" s="105"/>
      <c r="KIF10" s="105"/>
      <c r="KIG10" s="105"/>
      <c r="KIH10" s="105"/>
      <c r="KII10" s="105"/>
      <c r="KIJ10" s="105"/>
      <c r="KIK10" s="105"/>
      <c r="KIL10" s="105"/>
      <c r="KIM10" s="105"/>
      <c r="KIN10" s="105"/>
      <c r="KIO10" s="105"/>
      <c r="KIP10" s="105"/>
      <c r="KIQ10" s="105"/>
      <c r="KIR10" s="105"/>
      <c r="KIS10" s="105"/>
      <c r="KIT10" s="105"/>
      <c r="KIU10" s="105"/>
      <c r="KIV10" s="105"/>
      <c r="KIW10" s="105"/>
      <c r="KIX10" s="105"/>
      <c r="KIY10" s="105"/>
      <c r="KIZ10" s="105"/>
      <c r="KJA10" s="105"/>
      <c r="KJB10" s="105"/>
      <c r="KJC10" s="105"/>
      <c r="KJD10" s="105"/>
      <c r="KJE10" s="105"/>
      <c r="KJF10" s="105"/>
      <c r="KJG10" s="105"/>
      <c r="KJH10" s="105"/>
      <c r="KJI10" s="105"/>
      <c r="KJJ10" s="105"/>
      <c r="KJK10" s="105"/>
      <c r="KJL10" s="105"/>
      <c r="KJM10" s="105"/>
      <c r="KJN10" s="105"/>
      <c r="KJO10" s="105"/>
      <c r="KJP10" s="105"/>
      <c r="KJQ10" s="105"/>
      <c r="KJR10" s="105"/>
      <c r="KJS10" s="105"/>
      <c r="KJT10" s="105"/>
      <c r="KJU10" s="105"/>
      <c r="KJV10" s="105"/>
      <c r="KJW10" s="105"/>
      <c r="KJX10" s="105"/>
      <c r="KJY10" s="105"/>
      <c r="KJZ10" s="105"/>
      <c r="KKA10" s="105"/>
      <c r="KKB10" s="105"/>
      <c r="KKC10" s="105"/>
      <c r="KKD10" s="105"/>
      <c r="KKE10" s="105"/>
      <c r="KKF10" s="105"/>
      <c r="KKG10" s="105"/>
      <c r="KKH10" s="105"/>
      <c r="KKI10" s="105"/>
      <c r="KKJ10" s="105"/>
      <c r="KKK10" s="105"/>
      <c r="KKL10" s="105"/>
      <c r="KKM10" s="105"/>
      <c r="KKN10" s="105"/>
      <c r="KKO10" s="105"/>
      <c r="KKP10" s="105"/>
      <c r="KKQ10" s="105"/>
      <c r="KKR10" s="105"/>
      <c r="KKS10" s="105"/>
      <c r="KKT10" s="105"/>
      <c r="KKU10" s="105"/>
      <c r="KKV10" s="105"/>
      <c r="KKW10" s="105"/>
      <c r="KKX10" s="105"/>
      <c r="KKY10" s="105"/>
      <c r="KKZ10" s="105"/>
      <c r="KLA10" s="105"/>
      <c r="KLB10" s="105"/>
      <c r="KLC10" s="105"/>
      <c r="KLD10" s="105"/>
      <c r="KLE10" s="105"/>
      <c r="KLF10" s="105"/>
      <c r="KLG10" s="105"/>
      <c r="KLH10" s="105"/>
      <c r="KLI10" s="105"/>
      <c r="KLJ10" s="105"/>
      <c r="KLK10" s="105"/>
      <c r="KLL10" s="105"/>
      <c r="KLM10" s="105"/>
      <c r="KLN10" s="105"/>
      <c r="KLO10" s="105"/>
      <c r="KLP10" s="105"/>
      <c r="KLQ10" s="105"/>
      <c r="KLR10" s="105"/>
      <c r="KLS10" s="105"/>
      <c r="KLT10" s="105"/>
      <c r="KLU10" s="105"/>
      <c r="KLV10" s="105"/>
      <c r="KLW10" s="105"/>
      <c r="KLX10" s="105"/>
      <c r="KLY10" s="105"/>
      <c r="KLZ10" s="105"/>
      <c r="KMA10" s="105"/>
      <c r="KMB10" s="105"/>
      <c r="KMC10" s="105"/>
      <c r="KMD10" s="105"/>
      <c r="KME10" s="105"/>
      <c r="KMF10" s="105"/>
      <c r="KMG10" s="105"/>
      <c r="KMH10" s="105"/>
      <c r="KMI10" s="105"/>
      <c r="KMJ10" s="105"/>
      <c r="KMK10" s="105"/>
      <c r="KML10" s="105"/>
      <c r="KMM10" s="105"/>
      <c r="KMN10" s="105"/>
      <c r="KMO10" s="105"/>
      <c r="KMP10" s="105"/>
      <c r="KMQ10" s="105"/>
      <c r="KMR10" s="105"/>
      <c r="KMS10" s="105"/>
      <c r="KMT10" s="105"/>
      <c r="KMU10" s="105"/>
      <c r="KMV10" s="105"/>
      <c r="KMW10" s="105"/>
      <c r="KMX10" s="105"/>
      <c r="KMY10" s="105"/>
      <c r="KMZ10" s="105"/>
      <c r="KNA10" s="105"/>
      <c r="KNB10" s="105"/>
      <c r="KNC10" s="105"/>
      <c r="KND10" s="105"/>
      <c r="KNE10" s="105"/>
      <c r="KNF10" s="105"/>
      <c r="KNG10" s="105"/>
      <c r="KNH10" s="105"/>
      <c r="KNI10" s="105"/>
      <c r="KNJ10" s="105"/>
      <c r="KNK10" s="105"/>
      <c r="KNL10" s="105"/>
      <c r="KNM10" s="105"/>
      <c r="KNN10" s="105"/>
      <c r="KNO10" s="105"/>
      <c r="KNP10" s="105"/>
      <c r="KNQ10" s="105"/>
      <c r="KNR10" s="105"/>
      <c r="KNS10" s="105"/>
      <c r="KNT10" s="105"/>
      <c r="KNU10" s="105"/>
      <c r="KNV10" s="105"/>
      <c r="KNW10" s="105"/>
      <c r="KNX10" s="105"/>
      <c r="KNY10" s="105"/>
      <c r="KNZ10" s="105"/>
      <c r="KOA10" s="105"/>
      <c r="KOB10" s="105"/>
      <c r="KOC10" s="105"/>
      <c r="KOD10" s="105"/>
      <c r="KOE10" s="105"/>
      <c r="KOF10" s="105"/>
      <c r="KOG10" s="105"/>
      <c r="KOH10" s="105"/>
      <c r="KOI10" s="105"/>
      <c r="KOJ10" s="105"/>
      <c r="KOK10" s="105"/>
      <c r="KOL10" s="105"/>
      <c r="KOM10" s="105"/>
      <c r="KON10" s="105"/>
      <c r="KOO10" s="105"/>
      <c r="KOP10" s="105"/>
      <c r="KOQ10" s="105"/>
      <c r="KOR10" s="105"/>
      <c r="KOS10" s="105"/>
      <c r="KOT10" s="105"/>
      <c r="KOU10" s="105"/>
      <c r="KOV10" s="105"/>
      <c r="KOW10" s="105"/>
      <c r="KOX10" s="105"/>
      <c r="KOY10" s="105"/>
      <c r="KOZ10" s="105"/>
      <c r="KPA10" s="105"/>
      <c r="KPB10" s="105"/>
      <c r="KPC10" s="105"/>
      <c r="KPD10" s="105"/>
      <c r="KPE10" s="105"/>
      <c r="KPF10" s="105"/>
      <c r="KPG10" s="105"/>
      <c r="KPH10" s="105"/>
      <c r="KPI10" s="105"/>
      <c r="KPJ10" s="105"/>
      <c r="KPK10" s="105"/>
      <c r="KPL10" s="105"/>
      <c r="KPM10" s="105"/>
      <c r="KPN10" s="105"/>
      <c r="KPO10" s="105"/>
      <c r="KPP10" s="105"/>
      <c r="KPQ10" s="105"/>
      <c r="KPR10" s="105"/>
      <c r="KPS10" s="105"/>
      <c r="KPT10" s="105"/>
      <c r="KPU10" s="105"/>
      <c r="KPV10" s="105"/>
      <c r="KPW10" s="105"/>
      <c r="KPX10" s="105"/>
      <c r="KPY10" s="105"/>
      <c r="KPZ10" s="105"/>
      <c r="KQA10" s="105"/>
      <c r="KQB10" s="105"/>
      <c r="KQC10" s="105"/>
      <c r="KQD10" s="105"/>
      <c r="KQE10" s="105"/>
      <c r="KQF10" s="105"/>
      <c r="KQG10" s="105"/>
      <c r="KQH10" s="105"/>
      <c r="KQI10" s="105"/>
      <c r="KQJ10" s="105"/>
      <c r="KQK10" s="105"/>
      <c r="KQL10" s="105"/>
      <c r="KQM10" s="105"/>
      <c r="KQN10" s="105"/>
      <c r="KQO10" s="105"/>
      <c r="KQP10" s="105"/>
      <c r="KQQ10" s="105"/>
      <c r="KQR10" s="105"/>
      <c r="KQS10" s="105"/>
      <c r="KQT10" s="105"/>
      <c r="KQU10" s="105"/>
      <c r="KQV10" s="105"/>
      <c r="KQW10" s="105"/>
      <c r="KQX10" s="105"/>
      <c r="KQY10" s="105"/>
      <c r="KQZ10" s="105"/>
      <c r="KRA10" s="105"/>
      <c r="KRB10" s="105"/>
      <c r="KRC10" s="105"/>
      <c r="KRD10" s="105"/>
      <c r="KRE10" s="105"/>
      <c r="KRF10" s="105"/>
      <c r="KRG10" s="105"/>
      <c r="KRH10" s="105"/>
      <c r="KRI10" s="105"/>
      <c r="KRJ10" s="105"/>
      <c r="KRK10" s="105"/>
      <c r="KRL10" s="105"/>
      <c r="KRM10" s="105"/>
      <c r="KRN10" s="105"/>
      <c r="KRO10" s="105"/>
      <c r="KRP10" s="105"/>
      <c r="KRQ10" s="105"/>
      <c r="KRR10" s="105"/>
      <c r="KRS10" s="105"/>
      <c r="KRT10" s="105"/>
      <c r="KRU10" s="105"/>
      <c r="KRV10" s="105"/>
      <c r="KRW10" s="105"/>
      <c r="KRX10" s="105"/>
      <c r="KRY10" s="105"/>
      <c r="KRZ10" s="105"/>
      <c r="KSA10" s="105"/>
      <c r="KSB10" s="105"/>
      <c r="KSC10" s="105"/>
      <c r="KSD10" s="105"/>
      <c r="KSE10" s="105"/>
      <c r="KSF10" s="105"/>
      <c r="KSG10" s="105"/>
      <c r="KSH10" s="105"/>
      <c r="KSI10" s="105"/>
      <c r="KSJ10" s="105"/>
      <c r="KSK10" s="105"/>
      <c r="KSL10" s="105"/>
      <c r="KSM10" s="105"/>
      <c r="KSN10" s="105"/>
      <c r="KSO10" s="105"/>
      <c r="KSP10" s="105"/>
      <c r="KSQ10" s="105"/>
      <c r="KSR10" s="105"/>
      <c r="KSS10" s="105"/>
      <c r="KST10" s="105"/>
      <c r="KSU10" s="105"/>
      <c r="KSV10" s="105"/>
      <c r="KSW10" s="105"/>
      <c r="KSX10" s="105"/>
      <c r="KSY10" s="105"/>
      <c r="KSZ10" s="105"/>
      <c r="KTA10" s="105"/>
      <c r="KTB10" s="105"/>
      <c r="KTC10" s="105"/>
      <c r="KTD10" s="105"/>
      <c r="KTE10" s="105"/>
      <c r="KTF10" s="105"/>
      <c r="KTG10" s="105"/>
      <c r="KTH10" s="105"/>
      <c r="KTI10" s="105"/>
      <c r="KTJ10" s="105"/>
      <c r="KTK10" s="105"/>
      <c r="KTL10" s="105"/>
      <c r="KTM10" s="105"/>
      <c r="KTN10" s="105"/>
      <c r="KTO10" s="105"/>
      <c r="KTP10" s="105"/>
      <c r="KTQ10" s="105"/>
      <c r="KTR10" s="105"/>
      <c r="KTS10" s="105"/>
      <c r="KTT10" s="105"/>
      <c r="KTU10" s="105"/>
      <c r="KTV10" s="105"/>
      <c r="KTW10" s="105"/>
      <c r="KTX10" s="105"/>
      <c r="KTY10" s="105"/>
      <c r="KTZ10" s="105"/>
      <c r="KUA10" s="105"/>
      <c r="KUB10" s="105"/>
      <c r="KUC10" s="105"/>
      <c r="KUD10" s="105"/>
      <c r="KUE10" s="105"/>
      <c r="KUF10" s="105"/>
      <c r="KUG10" s="105"/>
      <c r="KUH10" s="105"/>
      <c r="KUI10" s="105"/>
      <c r="KUJ10" s="105"/>
      <c r="KUK10" s="105"/>
      <c r="KUL10" s="105"/>
      <c r="KUM10" s="105"/>
      <c r="KUN10" s="105"/>
      <c r="KUO10" s="105"/>
      <c r="KUP10" s="105"/>
      <c r="KUQ10" s="105"/>
      <c r="KUR10" s="105"/>
      <c r="KUS10" s="105"/>
      <c r="KUT10" s="105"/>
      <c r="KUU10" s="105"/>
      <c r="KUV10" s="105"/>
      <c r="KUW10" s="105"/>
      <c r="KUX10" s="105"/>
      <c r="KUY10" s="105"/>
      <c r="KUZ10" s="105"/>
      <c r="KVA10" s="105"/>
      <c r="KVB10" s="105"/>
      <c r="KVC10" s="105"/>
      <c r="KVD10" s="105"/>
      <c r="KVE10" s="105"/>
      <c r="KVF10" s="105"/>
      <c r="KVG10" s="105"/>
      <c r="KVH10" s="105"/>
      <c r="KVI10" s="105"/>
      <c r="KVJ10" s="105"/>
      <c r="KVK10" s="105"/>
      <c r="KVL10" s="105"/>
      <c r="KVM10" s="105"/>
      <c r="KVN10" s="105"/>
      <c r="KVO10" s="105"/>
      <c r="KVP10" s="105"/>
      <c r="KVQ10" s="105"/>
      <c r="KVR10" s="105"/>
      <c r="KVS10" s="105"/>
      <c r="KVT10" s="105"/>
      <c r="KVU10" s="105"/>
      <c r="KVV10" s="105"/>
      <c r="KVW10" s="105"/>
      <c r="KVX10" s="105"/>
      <c r="KVY10" s="105"/>
      <c r="KVZ10" s="105"/>
      <c r="KWA10" s="105"/>
      <c r="KWB10" s="105"/>
      <c r="KWC10" s="105"/>
      <c r="KWD10" s="105"/>
      <c r="KWE10" s="105"/>
      <c r="KWF10" s="105"/>
      <c r="KWG10" s="105"/>
      <c r="KWH10" s="105"/>
      <c r="KWI10" s="105"/>
      <c r="KWJ10" s="105"/>
      <c r="KWK10" s="105"/>
      <c r="KWL10" s="105"/>
      <c r="KWM10" s="105"/>
      <c r="KWN10" s="105"/>
      <c r="KWO10" s="105"/>
      <c r="KWP10" s="105"/>
      <c r="KWQ10" s="105"/>
      <c r="KWR10" s="105"/>
      <c r="KWS10" s="105"/>
      <c r="KWT10" s="105"/>
      <c r="KWU10" s="105"/>
      <c r="KWV10" s="105"/>
      <c r="KWW10" s="105"/>
      <c r="KWX10" s="105"/>
      <c r="KWY10" s="105"/>
      <c r="KWZ10" s="105"/>
      <c r="KXA10" s="105"/>
      <c r="KXB10" s="105"/>
      <c r="KXC10" s="105"/>
      <c r="KXD10" s="105"/>
      <c r="KXE10" s="105"/>
      <c r="KXF10" s="105"/>
      <c r="KXG10" s="105"/>
      <c r="KXH10" s="105"/>
      <c r="KXI10" s="105"/>
      <c r="KXJ10" s="105"/>
      <c r="KXK10" s="105"/>
      <c r="KXL10" s="105"/>
      <c r="KXM10" s="105"/>
      <c r="KXN10" s="105"/>
      <c r="KXO10" s="105"/>
      <c r="KXP10" s="105"/>
      <c r="KXQ10" s="105"/>
      <c r="KXR10" s="105"/>
      <c r="KXS10" s="105"/>
      <c r="KXT10" s="105"/>
      <c r="KXU10" s="105"/>
      <c r="KXV10" s="105"/>
      <c r="KXW10" s="105"/>
      <c r="KXX10" s="105"/>
      <c r="KXY10" s="105"/>
      <c r="KXZ10" s="105"/>
      <c r="KYA10" s="105"/>
      <c r="KYB10" s="105"/>
      <c r="KYC10" s="105"/>
      <c r="KYD10" s="105"/>
      <c r="KYE10" s="105"/>
      <c r="KYF10" s="105"/>
      <c r="KYG10" s="105"/>
      <c r="KYH10" s="105"/>
      <c r="KYI10" s="105"/>
      <c r="KYJ10" s="105"/>
      <c r="KYK10" s="105"/>
      <c r="KYL10" s="105"/>
      <c r="KYM10" s="105"/>
      <c r="KYN10" s="105"/>
      <c r="KYO10" s="105"/>
      <c r="KYP10" s="105"/>
      <c r="KYQ10" s="105"/>
      <c r="KYR10" s="105"/>
      <c r="KYS10" s="105"/>
      <c r="KYT10" s="105"/>
      <c r="KYU10" s="105"/>
      <c r="KYV10" s="105"/>
      <c r="KYW10" s="105"/>
      <c r="KYX10" s="105"/>
      <c r="KYY10" s="105"/>
      <c r="KYZ10" s="105"/>
      <c r="KZA10" s="105"/>
      <c r="KZB10" s="105"/>
      <c r="KZC10" s="105"/>
      <c r="KZD10" s="105"/>
      <c r="KZE10" s="105"/>
      <c r="KZF10" s="105"/>
      <c r="KZG10" s="105"/>
      <c r="KZH10" s="105"/>
      <c r="KZI10" s="105"/>
      <c r="KZJ10" s="105"/>
      <c r="KZK10" s="105"/>
      <c r="KZL10" s="105"/>
      <c r="KZM10" s="105"/>
      <c r="KZN10" s="105"/>
      <c r="KZO10" s="105"/>
      <c r="KZP10" s="105"/>
      <c r="KZQ10" s="105"/>
      <c r="KZR10" s="105"/>
      <c r="KZS10" s="105"/>
      <c r="KZT10" s="105"/>
      <c r="KZU10" s="105"/>
      <c r="KZV10" s="105"/>
      <c r="KZW10" s="105"/>
      <c r="KZX10" s="105"/>
      <c r="KZY10" s="105"/>
      <c r="KZZ10" s="105"/>
      <c r="LAA10" s="105"/>
      <c r="LAB10" s="105"/>
      <c r="LAC10" s="105"/>
      <c r="LAD10" s="105"/>
      <c r="LAE10" s="105"/>
      <c r="LAF10" s="105"/>
      <c r="LAG10" s="105"/>
      <c r="LAH10" s="105"/>
      <c r="LAI10" s="105"/>
      <c r="LAJ10" s="105"/>
      <c r="LAK10" s="105"/>
      <c r="LAL10" s="105"/>
      <c r="LAM10" s="105"/>
      <c r="LAN10" s="105"/>
      <c r="LAO10" s="105"/>
      <c r="LAP10" s="105"/>
      <c r="LAQ10" s="105"/>
      <c r="LAR10" s="105"/>
      <c r="LAS10" s="105"/>
      <c r="LAT10" s="105"/>
      <c r="LAU10" s="105"/>
      <c r="LAV10" s="105"/>
      <c r="LAW10" s="105"/>
      <c r="LAX10" s="105"/>
      <c r="LAY10" s="105"/>
      <c r="LAZ10" s="105"/>
      <c r="LBA10" s="105"/>
      <c r="LBB10" s="105"/>
      <c r="LBC10" s="105"/>
      <c r="LBD10" s="105"/>
      <c r="LBE10" s="105"/>
      <c r="LBF10" s="105"/>
      <c r="LBG10" s="105"/>
      <c r="LBH10" s="105"/>
      <c r="LBI10" s="105"/>
      <c r="LBJ10" s="105"/>
      <c r="LBK10" s="105"/>
      <c r="LBL10" s="105"/>
      <c r="LBM10" s="105"/>
      <c r="LBN10" s="105"/>
      <c r="LBO10" s="105"/>
      <c r="LBP10" s="105"/>
      <c r="LBQ10" s="105"/>
      <c r="LBR10" s="105"/>
      <c r="LBS10" s="105"/>
      <c r="LBT10" s="105"/>
      <c r="LBU10" s="105"/>
      <c r="LBV10" s="105"/>
      <c r="LBW10" s="105"/>
      <c r="LBX10" s="105"/>
      <c r="LBY10" s="105"/>
      <c r="LBZ10" s="105"/>
      <c r="LCA10" s="105"/>
      <c r="LCB10" s="105"/>
      <c r="LCC10" s="105"/>
      <c r="LCD10" s="105"/>
      <c r="LCE10" s="105"/>
      <c r="LCF10" s="105"/>
      <c r="LCG10" s="105"/>
      <c r="LCH10" s="105"/>
      <c r="LCI10" s="105"/>
      <c r="LCJ10" s="105"/>
      <c r="LCK10" s="105"/>
      <c r="LCL10" s="105"/>
      <c r="LCM10" s="105"/>
      <c r="LCN10" s="105"/>
      <c r="LCO10" s="105"/>
      <c r="LCP10" s="105"/>
      <c r="LCQ10" s="105"/>
      <c r="LCR10" s="105"/>
      <c r="LCS10" s="105"/>
      <c r="LCT10" s="105"/>
      <c r="LCU10" s="105"/>
      <c r="LCV10" s="105"/>
      <c r="LCW10" s="105"/>
      <c r="LCX10" s="105"/>
      <c r="LCY10" s="105"/>
      <c r="LCZ10" s="105"/>
      <c r="LDA10" s="105"/>
      <c r="LDB10" s="105"/>
      <c r="LDC10" s="105"/>
      <c r="LDD10" s="105"/>
      <c r="LDE10" s="105"/>
      <c r="LDF10" s="105"/>
      <c r="LDG10" s="105"/>
      <c r="LDH10" s="105"/>
      <c r="LDI10" s="105"/>
      <c r="LDJ10" s="105"/>
      <c r="LDK10" s="105"/>
      <c r="LDL10" s="105"/>
      <c r="LDM10" s="105"/>
      <c r="LDN10" s="105"/>
      <c r="LDO10" s="105"/>
      <c r="LDP10" s="105"/>
      <c r="LDQ10" s="105"/>
      <c r="LDR10" s="105"/>
      <c r="LDS10" s="105"/>
      <c r="LDT10" s="105"/>
      <c r="LDU10" s="105"/>
      <c r="LDV10" s="105"/>
      <c r="LDW10" s="105"/>
      <c r="LDX10" s="105"/>
      <c r="LDY10" s="105"/>
      <c r="LDZ10" s="105"/>
      <c r="LEA10" s="105"/>
      <c r="LEB10" s="105"/>
      <c r="LEC10" s="105"/>
      <c r="LED10" s="105"/>
      <c r="LEE10" s="105"/>
      <c r="LEF10" s="105"/>
      <c r="LEG10" s="105"/>
      <c r="LEH10" s="105"/>
      <c r="LEI10" s="105"/>
      <c r="LEJ10" s="105"/>
      <c r="LEK10" s="105"/>
      <c r="LEL10" s="105"/>
      <c r="LEM10" s="105"/>
      <c r="LEN10" s="105"/>
      <c r="LEO10" s="105"/>
      <c r="LEP10" s="105"/>
      <c r="LEQ10" s="105"/>
      <c r="LER10" s="105"/>
      <c r="LES10" s="105"/>
      <c r="LET10" s="105"/>
      <c r="LEU10" s="105"/>
      <c r="LEV10" s="105"/>
      <c r="LEW10" s="105"/>
      <c r="LEX10" s="105"/>
      <c r="LEY10" s="105"/>
      <c r="LEZ10" s="105"/>
      <c r="LFA10" s="105"/>
      <c r="LFB10" s="105"/>
      <c r="LFC10" s="105"/>
      <c r="LFD10" s="105"/>
      <c r="LFE10" s="105"/>
      <c r="LFF10" s="105"/>
      <c r="LFG10" s="105"/>
      <c r="LFH10" s="105"/>
      <c r="LFI10" s="105"/>
      <c r="LFJ10" s="105"/>
      <c r="LFK10" s="105"/>
      <c r="LFL10" s="105"/>
      <c r="LFM10" s="105"/>
      <c r="LFN10" s="105"/>
      <c r="LFO10" s="105"/>
      <c r="LFP10" s="105"/>
      <c r="LFQ10" s="105"/>
      <c r="LFR10" s="105"/>
      <c r="LFS10" s="105"/>
      <c r="LFT10" s="105"/>
      <c r="LFU10" s="105"/>
      <c r="LFV10" s="105"/>
      <c r="LFW10" s="105"/>
      <c r="LFX10" s="105"/>
      <c r="LFY10" s="105"/>
      <c r="LFZ10" s="105"/>
      <c r="LGA10" s="105"/>
      <c r="LGB10" s="105"/>
      <c r="LGC10" s="105"/>
      <c r="LGD10" s="105"/>
      <c r="LGE10" s="105"/>
      <c r="LGF10" s="105"/>
      <c r="LGG10" s="105"/>
      <c r="LGH10" s="105"/>
      <c r="LGI10" s="105"/>
      <c r="LGJ10" s="105"/>
      <c r="LGK10" s="105"/>
      <c r="LGL10" s="105"/>
      <c r="LGM10" s="105"/>
      <c r="LGN10" s="105"/>
      <c r="LGO10" s="105"/>
      <c r="LGP10" s="105"/>
      <c r="LGQ10" s="105"/>
      <c r="LGR10" s="105"/>
      <c r="LGS10" s="105"/>
      <c r="LGT10" s="105"/>
      <c r="LGU10" s="105"/>
      <c r="LGV10" s="105"/>
      <c r="LGW10" s="105"/>
      <c r="LGX10" s="105"/>
      <c r="LGY10" s="105"/>
      <c r="LGZ10" s="105"/>
      <c r="LHA10" s="105"/>
      <c r="LHB10" s="105"/>
      <c r="LHC10" s="105"/>
      <c r="LHD10" s="105"/>
      <c r="LHE10" s="105"/>
      <c r="LHF10" s="105"/>
      <c r="LHG10" s="105"/>
      <c r="LHH10" s="105"/>
      <c r="LHI10" s="105"/>
      <c r="LHJ10" s="105"/>
      <c r="LHK10" s="105"/>
      <c r="LHL10" s="105"/>
      <c r="LHM10" s="105"/>
      <c r="LHN10" s="105"/>
      <c r="LHO10" s="105"/>
      <c r="LHP10" s="105"/>
      <c r="LHQ10" s="105"/>
      <c r="LHR10" s="105"/>
      <c r="LHS10" s="105"/>
      <c r="LHT10" s="105"/>
      <c r="LHU10" s="105"/>
      <c r="LHV10" s="105"/>
      <c r="LHW10" s="105"/>
      <c r="LHX10" s="105"/>
      <c r="LHY10" s="105"/>
      <c r="LHZ10" s="105"/>
      <c r="LIA10" s="105"/>
      <c r="LIB10" s="105"/>
      <c r="LIC10" s="105"/>
      <c r="LID10" s="105"/>
      <c r="LIE10" s="105"/>
      <c r="LIF10" s="105"/>
      <c r="LIG10" s="105"/>
      <c r="LIH10" s="105"/>
      <c r="LII10" s="105"/>
      <c r="LIJ10" s="105"/>
      <c r="LIK10" s="105"/>
      <c r="LIL10" s="105"/>
      <c r="LIM10" s="105"/>
      <c r="LIN10" s="105"/>
      <c r="LIO10" s="105"/>
      <c r="LIP10" s="105"/>
      <c r="LIQ10" s="105"/>
      <c r="LIR10" s="105"/>
      <c r="LIS10" s="105"/>
      <c r="LIT10" s="105"/>
      <c r="LIU10" s="105"/>
      <c r="LIV10" s="105"/>
      <c r="LIW10" s="105"/>
      <c r="LIX10" s="105"/>
      <c r="LIY10" s="105"/>
      <c r="LIZ10" s="105"/>
      <c r="LJA10" s="105"/>
      <c r="LJB10" s="105"/>
      <c r="LJC10" s="105"/>
      <c r="LJD10" s="105"/>
      <c r="LJE10" s="105"/>
      <c r="LJF10" s="105"/>
      <c r="LJG10" s="105"/>
      <c r="LJH10" s="105"/>
      <c r="LJI10" s="105"/>
      <c r="LJJ10" s="105"/>
      <c r="LJK10" s="105"/>
      <c r="LJL10" s="105"/>
      <c r="LJM10" s="105"/>
      <c r="LJN10" s="105"/>
      <c r="LJO10" s="105"/>
      <c r="LJP10" s="105"/>
      <c r="LJQ10" s="105"/>
      <c r="LJR10" s="105"/>
      <c r="LJS10" s="105"/>
      <c r="LJT10" s="105"/>
      <c r="LJU10" s="105"/>
      <c r="LJV10" s="105"/>
      <c r="LJW10" s="105"/>
      <c r="LJX10" s="105"/>
      <c r="LJY10" s="105"/>
      <c r="LJZ10" s="105"/>
      <c r="LKA10" s="105"/>
      <c r="LKB10" s="105"/>
      <c r="LKC10" s="105"/>
      <c r="LKD10" s="105"/>
      <c r="LKE10" s="105"/>
      <c r="LKF10" s="105"/>
      <c r="LKG10" s="105"/>
      <c r="LKH10" s="105"/>
      <c r="LKI10" s="105"/>
      <c r="LKJ10" s="105"/>
      <c r="LKK10" s="105"/>
      <c r="LKL10" s="105"/>
      <c r="LKM10" s="105"/>
      <c r="LKN10" s="105"/>
      <c r="LKO10" s="105"/>
      <c r="LKP10" s="105"/>
      <c r="LKQ10" s="105"/>
      <c r="LKR10" s="105"/>
      <c r="LKS10" s="105"/>
      <c r="LKT10" s="105"/>
      <c r="LKU10" s="105"/>
      <c r="LKV10" s="105"/>
      <c r="LKW10" s="105"/>
      <c r="LKX10" s="105"/>
      <c r="LKY10" s="105"/>
      <c r="LKZ10" s="105"/>
      <c r="LLA10" s="105"/>
      <c r="LLB10" s="105"/>
      <c r="LLC10" s="105"/>
      <c r="LLD10" s="105"/>
      <c r="LLE10" s="105"/>
      <c r="LLF10" s="105"/>
      <c r="LLG10" s="105"/>
      <c r="LLH10" s="105"/>
      <c r="LLI10" s="105"/>
      <c r="LLJ10" s="105"/>
      <c r="LLK10" s="105"/>
      <c r="LLL10" s="105"/>
      <c r="LLM10" s="105"/>
      <c r="LLN10" s="105"/>
      <c r="LLO10" s="105"/>
      <c r="LLP10" s="105"/>
      <c r="LLQ10" s="105"/>
      <c r="LLR10" s="105"/>
      <c r="LLS10" s="105"/>
      <c r="LLT10" s="105"/>
      <c r="LLU10" s="105"/>
      <c r="LLV10" s="105"/>
      <c r="LLW10" s="105"/>
      <c r="LLX10" s="105"/>
      <c r="LLY10" s="105"/>
      <c r="LLZ10" s="105"/>
      <c r="LMA10" s="105"/>
      <c r="LMB10" s="105"/>
      <c r="LMC10" s="105"/>
      <c r="LMD10" s="105"/>
      <c r="LME10" s="105"/>
      <c r="LMF10" s="105"/>
      <c r="LMG10" s="105"/>
      <c r="LMH10" s="105"/>
      <c r="LMI10" s="105"/>
      <c r="LMJ10" s="105"/>
      <c r="LMK10" s="105"/>
      <c r="LML10" s="105"/>
      <c r="LMM10" s="105"/>
      <c r="LMN10" s="105"/>
      <c r="LMO10" s="105"/>
      <c r="LMP10" s="105"/>
      <c r="LMQ10" s="105"/>
      <c r="LMR10" s="105"/>
      <c r="LMS10" s="105"/>
      <c r="LMT10" s="105"/>
      <c r="LMU10" s="105"/>
      <c r="LMV10" s="105"/>
      <c r="LMW10" s="105"/>
      <c r="LMX10" s="105"/>
      <c r="LMY10" s="105"/>
      <c r="LMZ10" s="105"/>
      <c r="LNA10" s="105"/>
      <c r="LNB10" s="105"/>
      <c r="LNC10" s="105"/>
      <c r="LND10" s="105"/>
      <c r="LNE10" s="105"/>
      <c r="LNF10" s="105"/>
      <c r="LNG10" s="105"/>
      <c r="LNH10" s="105"/>
      <c r="LNI10" s="105"/>
      <c r="LNJ10" s="105"/>
      <c r="LNK10" s="105"/>
      <c r="LNL10" s="105"/>
      <c r="LNM10" s="105"/>
      <c r="LNN10" s="105"/>
      <c r="LNO10" s="105"/>
      <c r="LNP10" s="105"/>
      <c r="LNQ10" s="105"/>
      <c r="LNR10" s="105"/>
      <c r="LNS10" s="105"/>
      <c r="LNT10" s="105"/>
      <c r="LNU10" s="105"/>
      <c r="LNV10" s="105"/>
      <c r="LNW10" s="105"/>
      <c r="LNX10" s="105"/>
      <c r="LNY10" s="105"/>
      <c r="LNZ10" s="105"/>
      <c r="LOA10" s="105"/>
      <c r="LOB10" s="105"/>
      <c r="LOC10" s="105"/>
      <c r="LOD10" s="105"/>
      <c r="LOE10" s="105"/>
      <c r="LOF10" s="105"/>
      <c r="LOG10" s="105"/>
      <c r="LOH10" s="105"/>
      <c r="LOI10" s="105"/>
      <c r="LOJ10" s="105"/>
      <c r="LOK10" s="105"/>
      <c r="LOL10" s="105"/>
      <c r="LOM10" s="105"/>
      <c r="LON10" s="105"/>
      <c r="LOO10" s="105"/>
      <c r="LOP10" s="105"/>
      <c r="LOQ10" s="105"/>
      <c r="LOR10" s="105"/>
      <c r="LOS10" s="105"/>
      <c r="LOT10" s="105"/>
      <c r="LOU10" s="105"/>
      <c r="LOV10" s="105"/>
      <c r="LOW10" s="105"/>
      <c r="LOX10" s="105"/>
      <c r="LOY10" s="105"/>
      <c r="LOZ10" s="105"/>
      <c r="LPA10" s="105"/>
      <c r="LPB10" s="105"/>
      <c r="LPC10" s="105"/>
      <c r="LPD10" s="105"/>
      <c r="LPE10" s="105"/>
      <c r="LPF10" s="105"/>
      <c r="LPG10" s="105"/>
      <c r="LPH10" s="105"/>
      <c r="LPI10" s="105"/>
      <c r="LPJ10" s="105"/>
      <c r="LPK10" s="105"/>
      <c r="LPL10" s="105"/>
      <c r="LPM10" s="105"/>
      <c r="LPN10" s="105"/>
      <c r="LPO10" s="105"/>
      <c r="LPP10" s="105"/>
      <c r="LPQ10" s="105"/>
      <c r="LPR10" s="105"/>
      <c r="LPS10" s="105"/>
      <c r="LPT10" s="105"/>
      <c r="LPU10" s="105"/>
      <c r="LPV10" s="105"/>
      <c r="LPW10" s="105"/>
      <c r="LPX10" s="105"/>
      <c r="LPY10" s="105"/>
      <c r="LPZ10" s="105"/>
      <c r="LQA10" s="105"/>
      <c r="LQB10" s="105"/>
      <c r="LQC10" s="105"/>
      <c r="LQD10" s="105"/>
      <c r="LQE10" s="105"/>
      <c r="LQF10" s="105"/>
      <c r="LQG10" s="105"/>
      <c r="LQH10" s="105"/>
      <c r="LQI10" s="105"/>
      <c r="LQJ10" s="105"/>
      <c r="LQK10" s="105"/>
      <c r="LQL10" s="105"/>
      <c r="LQM10" s="105"/>
      <c r="LQN10" s="105"/>
      <c r="LQO10" s="105"/>
      <c r="LQP10" s="105"/>
      <c r="LQQ10" s="105"/>
      <c r="LQR10" s="105"/>
      <c r="LQS10" s="105"/>
      <c r="LQT10" s="105"/>
      <c r="LQU10" s="105"/>
      <c r="LQV10" s="105"/>
      <c r="LQW10" s="105"/>
      <c r="LQX10" s="105"/>
      <c r="LQY10" s="105"/>
      <c r="LQZ10" s="105"/>
      <c r="LRA10" s="105"/>
      <c r="LRB10" s="105"/>
      <c r="LRC10" s="105"/>
      <c r="LRD10" s="105"/>
      <c r="LRE10" s="105"/>
      <c r="LRF10" s="105"/>
      <c r="LRG10" s="105"/>
      <c r="LRH10" s="105"/>
      <c r="LRI10" s="105"/>
      <c r="LRJ10" s="105"/>
      <c r="LRK10" s="105"/>
      <c r="LRL10" s="105"/>
      <c r="LRM10" s="105"/>
      <c r="LRN10" s="105"/>
      <c r="LRO10" s="105"/>
      <c r="LRP10" s="105"/>
      <c r="LRQ10" s="105"/>
      <c r="LRR10" s="105"/>
      <c r="LRS10" s="105"/>
      <c r="LRT10" s="105"/>
      <c r="LRU10" s="105"/>
      <c r="LRV10" s="105"/>
      <c r="LRW10" s="105"/>
      <c r="LRX10" s="105"/>
      <c r="LRY10" s="105"/>
      <c r="LRZ10" s="105"/>
      <c r="LSA10" s="105"/>
      <c r="LSB10" s="105"/>
      <c r="LSC10" s="105"/>
      <c r="LSD10" s="105"/>
      <c r="LSE10" s="105"/>
      <c r="LSF10" s="105"/>
      <c r="LSG10" s="105"/>
      <c r="LSH10" s="105"/>
      <c r="LSI10" s="105"/>
      <c r="LSJ10" s="105"/>
      <c r="LSK10" s="105"/>
      <c r="LSL10" s="105"/>
      <c r="LSM10" s="105"/>
      <c r="LSN10" s="105"/>
      <c r="LSO10" s="105"/>
      <c r="LSP10" s="105"/>
      <c r="LSQ10" s="105"/>
      <c r="LSR10" s="105"/>
      <c r="LSS10" s="105"/>
      <c r="LST10" s="105"/>
      <c r="LSU10" s="105"/>
      <c r="LSV10" s="105"/>
      <c r="LSW10" s="105"/>
      <c r="LSX10" s="105"/>
      <c r="LSY10" s="105"/>
      <c r="LSZ10" s="105"/>
      <c r="LTA10" s="105"/>
      <c r="LTB10" s="105"/>
      <c r="LTC10" s="105"/>
      <c r="LTD10" s="105"/>
      <c r="LTE10" s="105"/>
      <c r="LTF10" s="105"/>
      <c r="LTG10" s="105"/>
      <c r="LTH10" s="105"/>
      <c r="LTI10" s="105"/>
      <c r="LTJ10" s="105"/>
      <c r="LTK10" s="105"/>
      <c r="LTL10" s="105"/>
      <c r="LTM10" s="105"/>
      <c r="LTN10" s="105"/>
      <c r="LTO10" s="105"/>
      <c r="LTP10" s="105"/>
      <c r="LTQ10" s="105"/>
      <c r="LTR10" s="105"/>
      <c r="LTS10" s="105"/>
      <c r="LTT10" s="105"/>
      <c r="LTU10" s="105"/>
      <c r="LTV10" s="105"/>
      <c r="LTW10" s="105"/>
      <c r="LTX10" s="105"/>
      <c r="LTY10" s="105"/>
      <c r="LTZ10" s="105"/>
      <c r="LUA10" s="105"/>
      <c r="LUB10" s="105"/>
      <c r="LUC10" s="105"/>
      <c r="LUD10" s="105"/>
      <c r="LUE10" s="105"/>
      <c r="LUF10" s="105"/>
      <c r="LUG10" s="105"/>
      <c r="LUH10" s="105"/>
      <c r="LUI10" s="105"/>
      <c r="LUJ10" s="105"/>
      <c r="LUK10" s="105"/>
      <c r="LUL10" s="105"/>
      <c r="LUM10" s="105"/>
      <c r="LUN10" s="105"/>
      <c r="LUO10" s="105"/>
      <c r="LUP10" s="105"/>
      <c r="LUQ10" s="105"/>
      <c r="LUR10" s="105"/>
      <c r="LUS10" s="105"/>
      <c r="LUT10" s="105"/>
      <c r="LUU10" s="105"/>
      <c r="LUV10" s="105"/>
      <c r="LUW10" s="105"/>
      <c r="LUX10" s="105"/>
      <c r="LUY10" s="105"/>
      <c r="LUZ10" s="105"/>
      <c r="LVA10" s="105"/>
      <c r="LVB10" s="105"/>
      <c r="LVC10" s="105"/>
      <c r="LVD10" s="105"/>
      <c r="LVE10" s="105"/>
      <c r="LVF10" s="105"/>
      <c r="LVG10" s="105"/>
      <c r="LVH10" s="105"/>
      <c r="LVI10" s="105"/>
      <c r="LVJ10" s="105"/>
      <c r="LVK10" s="105"/>
      <c r="LVL10" s="105"/>
      <c r="LVM10" s="105"/>
      <c r="LVN10" s="105"/>
      <c r="LVO10" s="105"/>
      <c r="LVP10" s="105"/>
      <c r="LVQ10" s="105"/>
      <c r="LVR10" s="105"/>
      <c r="LVS10" s="105"/>
      <c r="LVT10" s="105"/>
      <c r="LVU10" s="105"/>
      <c r="LVV10" s="105"/>
      <c r="LVW10" s="105"/>
      <c r="LVX10" s="105"/>
      <c r="LVY10" s="105"/>
      <c r="LVZ10" s="105"/>
      <c r="LWA10" s="105"/>
      <c r="LWB10" s="105"/>
      <c r="LWC10" s="105"/>
      <c r="LWD10" s="105"/>
      <c r="LWE10" s="105"/>
      <c r="LWF10" s="105"/>
      <c r="LWG10" s="105"/>
      <c r="LWH10" s="105"/>
      <c r="LWI10" s="105"/>
      <c r="LWJ10" s="105"/>
      <c r="LWK10" s="105"/>
      <c r="LWL10" s="105"/>
      <c r="LWM10" s="105"/>
      <c r="LWN10" s="105"/>
      <c r="LWO10" s="105"/>
      <c r="LWP10" s="105"/>
      <c r="LWQ10" s="105"/>
      <c r="LWR10" s="105"/>
      <c r="LWS10" s="105"/>
      <c r="LWT10" s="105"/>
      <c r="LWU10" s="105"/>
      <c r="LWV10" s="105"/>
      <c r="LWW10" s="105"/>
      <c r="LWX10" s="105"/>
      <c r="LWY10" s="105"/>
      <c r="LWZ10" s="105"/>
      <c r="LXA10" s="105"/>
      <c r="LXB10" s="105"/>
      <c r="LXC10" s="105"/>
      <c r="LXD10" s="105"/>
      <c r="LXE10" s="105"/>
      <c r="LXF10" s="105"/>
      <c r="LXG10" s="105"/>
      <c r="LXH10" s="105"/>
      <c r="LXI10" s="105"/>
      <c r="LXJ10" s="105"/>
      <c r="LXK10" s="105"/>
      <c r="LXL10" s="105"/>
      <c r="LXM10" s="105"/>
      <c r="LXN10" s="105"/>
      <c r="LXO10" s="105"/>
      <c r="LXP10" s="105"/>
      <c r="LXQ10" s="105"/>
      <c r="LXR10" s="105"/>
      <c r="LXS10" s="105"/>
      <c r="LXT10" s="105"/>
      <c r="LXU10" s="105"/>
      <c r="LXV10" s="105"/>
      <c r="LXW10" s="105"/>
      <c r="LXX10" s="105"/>
      <c r="LXY10" s="105"/>
      <c r="LXZ10" s="105"/>
      <c r="LYA10" s="105"/>
      <c r="LYB10" s="105"/>
      <c r="LYC10" s="105"/>
      <c r="LYD10" s="105"/>
      <c r="LYE10" s="105"/>
      <c r="LYF10" s="105"/>
      <c r="LYG10" s="105"/>
      <c r="LYH10" s="105"/>
      <c r="LYI10" s="105"/>
      <c r="LYJ10" s="105"/>
      <c r="LYK10" s="105"/>
      <c r="LYL10" s="105"/>
      <c r="LYM10" s="105"/>
      <c r="LYN10" s="105"/>
      <c r="LYO10" s="105"/>
      <c r="LYP10" s="105"/>
      <c r="LYQ10" s="105"/>
      <c r="LYR10" s="105"/>
      <c r="LYS10" s="105"/>
      <c r="LYT10" s="105"/>
      <c r="LYU10" s="105"/>
      <c r="LYV10" s="105"/>
      <c r="LYW10" s="105"/>
      <c r="LYX10" s="105"/>
      <c r="LYY10" s="105"/>
      <c r="LYZ10" s="105"/>
      <c r="LZA10" s="105"/>
      <c r="LZB10" s="105"/>
      <c r="LZC10" s="105"/>
      <c r="LZD10" s="105"/>
      <c r="LZE10" s="105"/>
      <c r="LZF10" s="105"/>
      <c r="LZG10" s="105"/>
      <c r="LZH10" s="105"/>
      <c r="LZI10" s="105"/>
      <c r="LZJ10" s="105"/>
      <c r="LZK10" s="105"/>
      <c r="LZL10" s="105"/>
      <c r="LZM10" s="105"/>
      <c r="LZN10" s="105"/>
      <c r="LZO10" s="105"/>
      <c r="LZP10" s="105"/>
      <c r="LZQ10" s="105"/>
      <c r="LZR10" s="105"/>
      <c r="LZS10" s="105"/>
      <c r="LZT10" s="105"/>
      <c r="LZU10" s="105"/>
      <c r="LZV10" s="105"/>
      <c r="LZW10" s="105"/>
      <c r="LZX10" s="105"/>
      <c r="LZY10" s="105"/>
      <c r="LZZ10" s="105"/>
      <c r="MAA10" s="105"/>
      <c r="MAB10" s="105"/>
      <c r="MAC10" s="105"/>
      <c r="MAD10" s="105"/>
      <c r="MAE10" s="105"/>
      <c r="MAF10" s="105"/>
      <c r="MAG10" s="105"/>
      <c r="MAH10" s="105"/>
      <c r="MAI10" s="105"/>
      <c r="MAJ10" s="105"/>
      <c r="MAK10" s="105"/>
      <c r="MAL10" s="105"/>
      <c r="MAM10" s="105"/>
      <c r="MAN10" s="105"/>
      <c r="MAO10" s="105"/>
      <c r="MAP10" s="105"/>
      <c r="MAQ10" s="105"/>
      <c r="MAR10" s="105"/>
      <c r="MAS10" s="105"/>
      <c r="MAT10" s="105"/>
      <c r="MAU10" s="105"/>
      <c r="MAV10" s="105"/>
      <c r="MAW10" s="105"/>
      <c r="MAX10" s="105"/>
      <c r="MAY10" s="105"/>
      <c r="MAZ10" s="105"/>
      <c r="MBA10" s="105"/>
      <c r="MBB10" s="105"/>
      <c r="MBC10" s="105"/>
      <c r="MBD10" s="105"/>
      <c r="MBE10" s="105"/>
      <c r="MBF10" s="105"/>
      <c r="MBG10" s="105"/>
      <c r="MBH10" s="105"/>
      <c r="MBI10" s="105"/>
      <c r="MBJ10" s="105"/>
      <c r="MBK10" s="105"/>
      <c r="MBL10" s="105"/>
      <c r="MBM10" s="105"/>
      <c r="MBN10" s="105"/>
      <c r="MBO10" s="105"/>
      <c r="MBP10" s="105"/>
      <c r="MBQ10" s="105"/>
      <c r="MBR10" s="105"/>
      <c r="MBS10" s="105"/>
      <c r="MBT10" s="105"/>
      <c r="MBU10" s="105"/>
      <c r="MBV10" s="105"/>
      <c r="MBW10" s="105"/>
      <c r="MBX10" s="105"/>
      <c r="MBY10" s="105"/>
      <c r="MBZ10" s="105"/>
      <c r="MCA10" s="105"/>
      <c r="MCB10" s="105"/>
      <c r="MCC10" s="105"/>
      <c r="MCD10" s="105"/>
      <c r="MCE10" s="105"/>
      <c r="MCF10" s="105"/>
      <c r="MCG10" s="105"/>
      <c r="MCH10" s="105"/>
      <c r="MCI10" s="105"/>
      <c r="MCJ10" s="105"/>
      <c r="MCK10" s="105"/>
      <c r="MCL10" s="105"/>
      <c r="MCM10" s="105"/>
      <c r="MCN10" s="105"/>
      <c r="MCO10" s="105"/>
      <c r="MCP10" s="105"/>
      <c r="MCQ10" s="105"/>
      <c r="MCR10" s="105"/>
      <c r="MCS10" s="105"/>
      <c r="MCT10" s="105"/>
      <c r="MCU10" s="105"/>
      <c r="MCV10" s="105"/>
      <c r="MCW10" s="105"/>
      <c r="MCX10" s="105"/>
      <c r="MCY10" s="105"/>
      <c r="MCZ10" s="105"/>
      <c r="MDA10" s="105"/>
      <c r="MDB10" s="105"/>
      <c r="MDC10" s="105"/>
      <c r="MDD10" s="105"/>
      <c r="MDE10" s="105"/>
      <c r="MDF10" s="105"/>
      <c r="MDG10" s="105"/>
      <c r="MDH10" s="105"/>
      <c r="MDI10" s="105"/>
      <c r="MDJ10" s="105"/>
      <c r="MDK10" s="105"/>
      <c r="MDL10" s="105"/>
      <c r="MDM10" s="105"/>
      <c r="MDN10" s="105"/>
      <c r="MDO10" s="105"/>
      <c r="MDP10" s="105"/>
      <c r="MDQ10" s="105"/>
      <c r="MDR10" s="105"/>
      <c r="MDS10" s="105"/>
      <c r="MDT10" s="105"/>
      <c r="MDU10" s="105"/>
      <c r="MDV10" s="105"/>
      <c r="MDW10" s="105"/>
      <c r="MDX10" s="105"/>
      <c r="MDY10" s="105"/>
      <c r="MDZ10" s="105"/>
      <c r="MEA10" s="105"/>
      <c r="MEB10" s="105"/>
      <c r="MEC10" s="105"/>
      <c r="MED10" s="105"/>
      <c r="MEE10" s="105"/>
      <c r="MEF10" s="105"/>
      <c r="MEG10" s="105"/>
      <c r="MEH10" s="105"/>
      <c r="MEI10" s="105"/>
      <c r="MEJ10" s="105"/>
      <c r="MEK10" s="105"/>
      <c r="MEL10" s="105"/>
      <c r="MEM10" s="105"/>
      <c r="MEN10" s="105"/>
      <c r="MEO10" s="105"/>
      <c r="MEP10" s="105"/>
      <c r="MEQ10" s="105"/>
      <c r="MER10" s="105"/>
      <c r="MES10" s="105"/>
      <c r="MET10" s="105"/>
      <c r="MEU10" s="105"/>
      <c r="MEV10" s="105"/>
      <c r="MEW10" s="105"/>
      <c r="MEX10" s="105"/>
      <c r="MEY10" s="105"/>
      <c r="MEZ10" s="105"/>
      <c r="MFA10" s="105"/>
      <c r="MFB10" s="105"/>
      <c r="MFC10" s="105"/>
      <c r="MFD10" s="105"/>
      <c r="MFE10" s="105"/>
      <c r="MFF10" s="105"/>
      <c r="MFG10" s="105"/>
      <c r="MFH10" s="105"/>
      <c r="MFI10" s="105"/>
      <c r="MFJ10" s="105"/>
      <c r="MFK10" s="105"/>
      <c r="MFL10" s="105"/>
      <c r="MFM10" s="105"/>
      <c r="MFN10" s="105"/>
      <c r="MFO10" s="105"/>
      <c r="MFP10" s="105"/>
      <c r="MFQ10" s="105"/>
      <c r="MFR10" s="105"/>
      <c r="MFS10" s="105"/>
      <c r="MFT10" s="105"/>
      <c r="MFU10" s="105"/>
      <c r="MFV10" s="105"/>
      <c r="MFW10" s="105"/>
      <c r="MFX10" s="105"/>
      <c r="MFY10" s="105"/>
      <c r="MFZ10" s="105"/>
      <c r="MGA10" s="105"/>
      <c r="MGB10" s="105"/>
      <c r="MGC10" s="105"/>
      <c r="MGD10" s="105"/>
      <c r="MGE10" s="105"/>
      <c r="MGF10" s="105"/>
      <c r="MGG10" s="105"/>
      <c r="MGH10" s="105"/>
      <c r="MGI10" s="105"/>
      <c r="MGJ10" s="105"/>
      <c r="MGK10" s="105"/>
      <c r="MGL10" s="105"/>
      <c r="MGM10" s="105"/>
      <c r="MGN10" s="105"/>
      <c r="MGO10" s="105"/>
      <c r="MGP10" s="105"/>
      <c r="MGQ10" s="105"/>
      <c r="MGR10" s="105"/>
      <c r="MGS10" s="105"/>
      <c r="MGT10" s="105"/>
      <c r="MGU10" s="105"/>
      <c r="MGV10" s="105"/>
      <c r="MGW10" s="105"/>
      <c r="MGX10" s="105"/>
      <c r="MGY10" s="105"/>
      <c r="MGZ10" s="105"/>
      <c r="MHA10" s="105"/>
      <c r="MHB10" s="105"/>
      <c r="MHC10" s="105"/>
      <c r="MHD10" s="105"/>
      <c r="MHE10" s="105"/>
      <c r="MHF10" s="105"/>
      <c r="MHG10" s="105"/>
      <c r="MHH10" s="105"/>
      <c r="MHI10" s="105"/>
      <c r="MHJ10" s="105"/>
      <c r="MHK10" s="105"/>
      <c r="MHL10" s="105"/>
      <c r="MHM10" s="105"/>
      <c r="MHN10" s="105"/>
      <c r="MHO10" s="105"/>
      <c r="MHP10" s="105"/>
      <c r="MHQ10" s="105"/>
      <c r="MHR10" s="105"/>
      <c r="MHS10" s="105"/>
      <c r="MHT10" s="105"/>
      <c r="MHU10" s="105"/>
      <c r="MHV10" s="105"/>
      <c r="MHW10" s="105"/>
      <c r="MHX10" s="105"/>
      <c r="MHY10" s="105"/>
      <c r="MHZ10" s="105"/>
      <c r="MIA10" s="105"/>
      <c r="MIB10" s="105"/>
      <c r="MIC10" s="105"/>
      <c r="MID10" s="105"/>
      <c r="MIE10" s="105"/>
      <c r="MIF10" s="105"/>
      <c r="MIG10" s="105"/>
      <c r="MIH10" s="105"/>
      <c r="MII10" s="105"/>
      <c r="MIJ10" s="105"/>
      <c r="MIK10" s="105"/>
      <c r="MIL10" s="105"/>
      <c r="MIM10" s="105"/>
      <c r="MIN10" s="105"/>
      <c r="MIO10" s="105"/>
      <c r="MIP10" s="105"/>
      <c r="MIQ10" s="105"/>
      <c r="MIR10" s="105"/>
      <c r="MIS10" s="105"/>
      <c r="MIT10" s="105"/>
      <c r="MIU10" s="105"/>
      <c r="MIV10" s="105"/>
      <c r="MIW10" s="105"/>
      <c r="MIX10" s="105"/>
      <c r="MIY10" s="105"/>
      <c r="MIZ10" s="105"/>
      <c r="MJA10" s="105"/>
      <c r="MJB10" s="105"/>
      <c r="MJC10" s="105"/>
      <c r="MJD10" s="105"/>
      <c r="MJE10" s="105"/>
      <c r="MJF10" s="105"/>
      <c r="MJG10" s="105"/>
      <c r="MJH10" s="105"/>
      <c r="MJI10" s="105"/>
      <c r="MJJ10" s="105"/>
      <c r="MJK10" s="105"/>
      <c r="MJL10" s="105"/>
      <c r="MJM10" s="105"/>
      <c r="MJN10" s="105"/>
      <c r="MJO10" s="105"/>
      <c r="MJP10" s="105"/>
      <c r="MJQ10" s="105"/>
      <c r="MJR10" s="105"/>
      <c r="MJS10" s="105"/>
      <c r="MJT10" s="105"/>
      <c r="MJU10" s="105"/>
      <c r="MJV10" s="105"/>
      <c r="MJW10" s="105"/>
      <c r="MJX10" s="105"/>
      <c r="MJY10" s="105"/>
      <c r="MJZ10" s="105"/>
      <c r="MKA10" s="105"/>
      <c r="MKB10" s="105"/>
      <c r="MKC10" s="105"/>
      <c r="MKD10" s="105"/>
      <c r="MKE10" s="105"/>
      <c r="MKF10" s="105"/>
      <c r="MKG10" s="105"/>
      <c r="MKH10" s="105"/>
      <c r="MKI10" s="105"/>
      <c r="MKJ10" s="105"/>
      <c r="MKK10" s="105"/>
      <c r="MKL10" s="105"/>
      <c r="MKM10" s="105"/>
      <c r="MKN10" s="105"/>
      <c r="MKO10" s="105"/>
      <c r="MKP10" s="105"/>
      <c r="MKQ10" s="105"/>
      <c r="MKR10" s="105"/>
      <c r="MKS10" s="105"/>
      <c r="MKT10" s="105"/>
      <c r="MKU10" s="105"/>
      <c r="MKV10" s="105"/>
      <c r="MKW10" s="105"/>
      <c r="MKX10" s="105"/>
      <c r="MKY10" s="105"/>
      <c r="MKZ10" s="105"/>
      <c r="MLA10" s="105"/>
      <c r="MLB10" s="105"/>
      <c r="MLC10" s="105"/>
      <c r="MLD10" s="105"/>
      <c r="MLE10" s="105"/>
      <c r="MLF10" s="105"/>
      <c r="MLG10" s="105"/>
      <c r="MLH10" s="105"/>
      <c r="MLI10" s="105"/>
      <c r="MLJ10" s="105"/>
      <c r="MLK10" s="105"/>
      <c r="MLL10" s="105"/>
      <c r="MLM10" s="105"/>
      <c r="MLN10" s="105"/>
      <c r="MLO10" s="105"/>
      <c r="MLP10" s="105"/>
      <c r="MLQ10" s="105"/>
      <c r="MLR10" s="105"/>
      <c r="MLS10" s="105"/>
      <c r="MLT10" s="105"/>
      <c r="MLU10" s="105"/>
      <c r="MLV10" s="105"/>
      <c r="MLW10" s="105"/>
      <c r="MLX10" s="105"/>
      <c r="MLY10" s="105"/>
      <c r="MLZ10" s="105"/>
      <c r="MMA10" s="105"/>
      <c r="MMB10" s="105"/>
      <c r="MMC10" s="105"/>
      <c r="MMD10" s="105"/>
      <c r="MME10" s="105"/>
      <c r="MMF10" s="105"/>
      <c r="MMG10" s="105"/>
      <c r="MMH10" s="105"/>
      <c r="MMI10" s="105"/>
      <c r="MMJ10" s="105"/>
      <c r="MMK10" s="105"/>
      <c r="MML10" s="105"/>
      <c r="MMM10" s="105"/>
      <c r="MMN10" s="105"/>
      <c r="MMO10" s="105"/>
      <c r="MMP10" s="105"/>
      <c r="MMQ10" s="105"/>
      <c r="MMR10" s="105"/>
      <c r="MMS10" s="105"/>
      <c r="MMT10" s="105"/>
      <c r="MMU10" s="105"/>
      <c r="MMV10" s="105"/>
      <c r="MMW10" s="105"/>
      <c r="MMX10" s="105"/>
      <c r="MMY10" s="105"/>
      <c r="MMZ10" s="105"/>
      <c r="MNA10" s="105"/>
      <c r="MNB10" s="105"/>
      <c r="MNC10" s="105"/>
      <c r="MND10" s="105"/>
      <c r="MNE10" s="105"/>
      <c r="MNF10" s="105"/>
      <c r="MNG10" s="105"/>
      <c r="MNH10" s="105"/>
      <c r="MNI10" s="105"/>
      <c r="MNJ10" s="105"/>
      <c r="MNK10" s="105"/>
      <c r="MNL10" s="105"/>
      <c r="MNM10" s="105"/>
      <c r="MNN10" s="105"/>
      <c r="MNO10" s="105"/>
      <c r="MNP10" s="105"/>
      <c r="MNQ10" s="105"/>
      <c r="MNR10" s="105"/>
      <c r="MNS10" s="105"/>
      <c r="MNT10" s="105"/>
      <c r="MNU10" s="105"/>
      <c r="MNV10" s="105"/>
      <c r="MNW10" s="105"/>
      <c r="MNX10" s="105"/>
      <c r="MNY10" s="105"/>
      <c r="MNZ10" s="105"/>
      <c r="MOA10" s="105"/>
      <c r="MOB10" s="105"/>
      <c r="MOC10" s="105"/>
      <c r="MOD10" s="105"/>
      <c r="MOE10" s="105"/>
      <c r="MOF10" s="105"/>
      <c r="MOG10" s="105"/>
      <c r="MOH10" s="105"/>
      <c r="MOI10" s="105"/>
      <c r="MOJ10" s="105"/>
      <c r="MOK10" s="105"/>
      <c r="MOL10" s="105"/>
      <c r="MOM10" s="105"/>
      <c r="MON10" s="105"/>
      <c r="MOO10" s="105"/>
      <c r="MOP10" s="105"/>
      <c r="MOQ10" s="105"/>
      <c r="MOR10" s="105"/>
      <c r="MOS10" s="105"/>
      <c r="MOT10" s="105"/>
      <c r="MOU10" s="105"/>
      <c r="MOV10" s="105"/>
      <c r="MOW10" s="105"/>
      <c r="MOX10" s="105"/>
      <c r="MOY10" s="105"/>
      <c r="MOZ10" s="105"/>
      <c r="MPA10" s="105"/>
      <c r="MPB10" s="105"/>
      <c r="MPC10" s="105"/>
      <c r="MPD10" s="105"/>
      <c r="MPE10" s="105"/>
      <c r="MPF10" s="105"/>
      <c r="MPG10" s="105"/>
      <c r="MPH10" s="105"/>
      <c r="MPI10" s="105"/>
      <c r="MPJ10" s="105"/>
      <c r="MPK10" s="105"/>
      <c r="MPL10" s="105"/>
      <c r="MPM10" s="105"/>
      <c r="MPN10" s="105"/>
      <c r="MPO10" s="105"/>
      <c r="MPP10" s="105"/>
      <c r="MPQ10" s="105"/>
      <c r="MPR10" s="105"/>
      <c r="MPS10" s="105"/>
      <c r="MPT10" s="105"/>
      <c r="MPU10" s="105"/>
      <c r="MPV10" s="105"/>
      <c r="MPW10" s="105"/>
      <c r="MPX10" s="105"/>
      <c r="MPY10" s="105"/>
      <c r="MPZ10" s="105"/>
      <c r="MQA10" s="105"/>
      <c r="MQB10" s="105"/>
      <c r="MQC10" s="105"/>
      <c r="MQD10" s="105"/>
      <c r="MQE10" s="105"/>
      <c r="MQF10" s="105"/>
      <c r="MQG10" s="105"/>
      <c r="MQH10" s="105"/>
      <c r="MQI10" s="105"/>
      <c r="MQJ10" s="105"/>
      <c r="MQK10" s="105"/>
      <c r="MQL10" s="105"/>
      <c r="MQM10" s="105"/>
      <c r="MQN10" s="105"/>
      <c r="MQO10" s="105"/>
      <c r="MQP10" s="105"/>
      <c r="MQQ10" s="105"/>
      <c r="MQR10" s="105"/>
      <c r="MQS10" s="105"/>
      <c r="MQT10" s="105"/>
      <c r="MQU10" s="105"/>
      <c r="MQV10" s="105"/>
      <c r="MQW10" s="105"/>
      <c r="MQX10" s="105"/>
      <c r="MQY10" s="105"/>
      <c r="MQZ10" s="105"/>
      <c r="MRA10" s="105"/>
      <c r="MRB10" s="105"/>
      <c r="MRC10" s="105"/>
      <c r="MRD10" s="105"/>
      <c r="MRE10" s="105"/>
      <c r="MRF10" s="105"/>
      <c r="MRG10" s="105"/>
      <c r="MRH10" s="105"/>
      <c r="MRI10" s="105"/>
      <c r="MRJ10" s="105"/>
      <c r="MRK10" s="105"/>
      <c r="MRL10" s="105"/>
      <c r="MRM10" s="105"/>
      <c r="MRN10" s="105"/>
      <c r="MRO10" s="105"/>
      <c r="MRP10" s="105"/>
      <c r="MRQ10" s="105"/>
      <c r="MRR10" s="105"/>
      <c r="MRS10" s="105"/>
      <c r="MRT10" s="105"/>
      <c r="MRU10" s="105"/>
      <c r="MRV10" s="105"/>
      <c r="MRW10" s="105"/>
      <c r="MRX10" s="105"/>
      <c r="MRY10" s="105"/>
      <c r="MRZ10" s="105"/>
      <c r="MSA10" s="105"/>
      <c r="MSB10" s="105"/>
      <c r="MSC10" s="105"/>
      <c r="MSD10" s="105"/>
      <c r="MSE10" s="105"/>
      <c r="MSF10" s="105"/>
      <c r="MSG10" s="105"/>
      <c r="MSH10" s="105"/>
      <c r="MSI10" s="105"/>
      <c r="MSJ10" s="105"/>
      <c r="MSK10" s="105"/>
      <c r="MSL10" s="105"/>
      <c r="MSM10" s="105"/>
      <c r="MSN10" s="105"/>
      <c r="MSO10" s="105"/>
      <c r="MSP10" s="105"/>
      <c r="MSQ10" s="105"/>
      <c r="MSR10" s="105"/>
      <c r="MSS10" s="105"/>
      <c r="MST10" s="105"/>
      <c r="MSU10" s="105"/>
      <c r="MSV10" s="105"/>
      <c r="MSW10" s="105"/>
      <c r="MSX10" s="105"/>
      <c r="MSY10" s="105"/>
      <c r="MSZ10" s="105"/>
      <c r="MTA10" s="105"/>
      <c r="MTB10" s="105"/>
      <c r="MTC10" s="105"/>
      <c r="MTD10" s="105"/>
      <c r="MTE10" s="105"/>
      <c r="MTF10" s="105"/>
      <c r="MTG10" s="105"/>
      <c r="MTH10" s="105"/>
      <c r="MTI10" s="105"/>
      <c r="MTJ10" s="105"/>
      <c r="MTK10" s="105"/>
      <c r="MTL10" s="105"/>
      <c r="MTM10" s="105"/>
      <c r="MTN10" s="105"/>
      <c r="MTO10" s="105"/>
      <c r="MTP10" s="105"/>
      <c r="MTQ10" s="105"/>
      <c r="MTR10" s="105"/>
      <c r="MTS10" s="105"/>
      <c r="MTT10" s="105"/>
      <c r="MTU10" s="105"/>
      <c r="MTV10" s="105"/>
      <c r="MTW10" s="105"/>
      <c r="MTX10" s="105"/>
      <c r="MTY10" s="105"/>
      <c r="MTZ10" s="105"/>
      <c r="MUA10" s="105"/>
      <c r="MUB10" s="105"/>
      <c r="MUC10" s="105"/>
      <c r="MUD10" s="105"/>
      <c r="MUE10" s="105"/>
      <c r="MUF10" s="105"/>
      <c r="MUG10" s="105"/>
      <c r="MUH10" s="105"/>
      <c r="MUI10" s="105"/>
      <c r="MUJ10" s="105"/>
      <c r="MUK10" s="105"/>
      <c r="MUL10" s="105"/>
      <c r="MUM10" s="105"/>
      <c r="MUN10" s="105"/>
      <c r="MUO10" s="105"/>
      <c r="MUP10" s="105"/>
      <c r="MUQ10" s="105"/>
      <c r="MUR10" s="105"/>
      <c r="MUS10" s="105"/>
      <c r="MUT10" s="105"/>
      <c r="MUU10" s="105"/>
      <c r="MUV10" s="105"/>
      <c r="MUW10" s="105"/>
      <c r="MUX10" s="105"/>
      <c r="MUY10" s="105"/>
      <c r="MUZ10" s="105"/>
      <c r="MVA10" s="105"/>
      <c r="MVB10" s="105"/>
      <c r="MVC10" s="105"/>
      <c r="MVD10" s="105"/>
      <c r="MVE10" s="105"/>
      <c r="MVF10" s="105"/>
      <c r="MVG10" s="105"/>
      <c r="MVH10" s="105"/>
      <c r="MVI10" s="105"/>
      <c r="MVJ10" s="105"/>
      <c r="MVK10" s="105"/>
      <c r="MVL10" s="105"/>
      <c r="MVM10" s="105"/>
      <c r="MVN10" s="105"/>
      <c r="MVO10" s="105"/>
      <c r="MVP10" s="105"/>
      <c r="MVQ10" s="105"/>
      <c r="MVR10" s="105"/>
      <c r="MVS10" s="105"/>
      <c r="MVT10" s="105"/>
      <c r="MVU10" s="105"/>
      <c r="MVV10" s="105"/>
      <c r="MVW10" s="105"/>
      <c r="MVX10" s="105"/>
      <c r="MVY10" s="105"/>
      <c r="MVZ10" s="105"/>
      <c r="MWA10" s="105"/>
      <c r="MWB10" s="105"/>
      <c r="MWC10" s="105"/>
      <c r="MWD10" s="105"/>
      <c r="MWE10" s="105"/>
      <c r="MWF10" s="105"/>
      <c r="MWG10" s="105"/>
      <c r="MWH10" s="105"/>
      <c r="MWI10" s="105"/>
      <c r="MWJ10" s="105"/>
      <c r="MWK10" s="105"/>
      <c r="MWL10" s="105"/>
      <c r="MWM10" s="105"/>
      <c r="MWN10" s="105"/>
      <c r="MWO10" s="105"/>
      <c r="MWP10" s="105"/>
      <c r="MWQ10" s="105"/>
      <c r="MWR10" s="105"/>
      <c r="MWS10" s="105"/>
      <c r="MWT10" s="105"/>
      <c r="MWU10" s="105"/>
      <c r="MWV10" s="105"/>
      <c r="MWW10" s="105"/>
      <c r="MWX10" s="105"/>
      <c r="MWY10" s="105"/>
      <c r="MWZ10" s="105"/>
      <c r="MXA10" s="105"/>
      <c r="MXB10" s="105"/>
      <c r="MXC10" s="105"/>
      <c r="MXD10" s="105"/>
      <c r="MXE10" s="105"/>
      <c r="MXF10" s="105"/>
      <c r="MXG10" s="105"/>
      <c r="MXH10" s="105"/>
      <c r="MXI10" s="105"/>
      <c r="MXJ10" s="105"/>
      <c r="MXK10" s="105"/>
      <c r="MXL10" s="105"/>
      <c r="MXM10" s="105"/>
      <c r="MXN10" s="105"/>
      <c r="MXO10" s="105"/>
      <c r="MXP10" s="105"/>
      <c r="MXQ10" s="105"/>
      <c r="MXR10" s="105"/>
      <c r="MXS10" s="105"/>
      <c r="MXT10" s="105"/>
      <c r="MXU10" s="105"/>
      <c r="MXV10" s="105"/>
      <c r="MXW10" s="105"/>
      <c r="MXX10" s="105"/>
      <c r="MXY10" s="105"/>
      <c r="MXZ10" s="105"/>
      <c r="MYA10" s="105"/>
      <c r="MYB10" s="105"/>
      <c r="MYC10" s="105"/>
      <c r="MYD10" s="105"/>
      <c r="MYE10" s="105"/>
      <c r="MYF10" s="105"/>
      <c r="MYG10" s="105"/>
      <c r="MYH10" s="105"/>
      <c r="MYI10" s="105"/>
      <c r="MYJ10" s="105"/>
      <c r="MYK10" s="105"/>
      <c r="MYL10" s="105"/>
      <c r="MYM10" s="105"/>
      <c r="MYN10" s="105"/>
      <c r="MYO10" s="105"/>
      <c r="MYP10" s="105"/>
      <c r="MYQ10" s="105"/>
      <c r="MYR10" s="105"/>
      <c r="MYS10" s="105"/>
      <c r="MYT10" s="105"/>
      <c r="MYU10" s="105"/>
      <c r="MYV10" s="105"/>
      <c r="MYW10" s="105"/>
      <c r="MYX10" s="105"/>
      <c r="MYY10" s="105"/>
      <c r="MYZ10" s="105"/>
      <c r="MZA10" s="105"/>
      <c r="MZB10" s="105"/>
      <c r="MZC10" s="105"/>
      <c r="MZD10" s="105"/>
      <c r="MZE10" s="105"/>
      <c r="MZF10" s="105"/>
      <c r="MZG10" s="105"/>
      <c r="MZH10" s="105"/>
      <c r="MZI10" s="105"/>
      <c r="MZJ10" s="105"/>
      <c r="MZK10" s="105"/>
      <c r="MZL10" s="105"/>
      <c r="MZM10" s="105"/>
      <c r="MZN10" s="105"/>
      <c r="MZO10" s="105"/>
      <c r="MZP10" s="105"/>
      <c r="MZQ10" s="105"/>
      <c r="MZR10" s="105"/>
      <c r="MZS10" s="105"/>
      <c r="MZT10" s="105"/>
      <c r="MZU10" s="105"/>
      <c r="MZV10" s="105"/>
      <c r="MZW10" s="105"/>
      <c r="MZX10" s="105"/>
      <c r="MZY10" s="105"/>
      <c r="MZZ10" s="105"/>
      <c r="NAA10" s="105"/>
      <c r="NAB10" s="105"/>
      <c r="NAC10" s="105"/>
      <c r="NAD10" s="105"/>
      <c r="NAE10" s="105"/>
      <c r="NAF10" s="105"/>
      <c r="NAG10" s="105"/>
      <c r="NAH10" s="105"/>
      <c r="NAI10" s="105"/>
      <c r="NAJ10" s="105"/>
      <c r="NAK10" s="105"/>
      <c r="NAL10" s="105"/>
      <c r="NAM10" s="105"/>
      <c r="NAN10" s="105"/>
      <c r="NAO10" s="105"/>
      <c r="NAP10" s="105"/>
      <c r="NAQ10" s="105"/>
      <c r="NAR10" s="105"/>
      <c r="NAS10" s="105"/>
      <c r="NAT10" s="105"/>
      <c r="NAU10" s="105"/>
      <c r="NAV10" s="105"/>
      <c r="NAW10" s="105"/>
      <c r="NAX10" s="105"/>
      <c r="NAY10" s="105"/>
      <c r="NAZ10" s="105"/>
      <c r="NBA10" s="105"/>
      <c r="NBB10" s="105"/>
      <c r="NBC10" s="105"/>
      <c r="NBD10" s="105"/>
      <c r="NBE10" s="105"/>
      <c r="NBF10" s="105"/>
      <c r="NBG10" s="105"/>
      <c r="NBH10" s="105"/>
      <c r="NBI10" s="105"/>
      <c r="NBJ10" s="105"/>
      <c r="NBK10" s="105"/>
      <c r="NBL10" s="105"/>
      <c r="NBM10" s="105"/>
      <c r="NBN10" s="105"/>
      <c r="NBO10" s="105"/>
      <c r="NBP10" s="105"/>
      <c r="NBQ10" s="105"/>
      <c r="NBR10" s="105"/>
      <c r="NBS10" s="105"/>
      <c r="NBT10" s="105"/>
      <c r="NBU10" s="105"/>
      <c r="NBV10" s="105"/>
      <c r="NBW10" s="105"/>
      <c r="NBX10" s="105"/>
      <c r="NBY10" s="105"/>
      <c r="NBZ10" s="105"/>
      <c r="NCA10" s="105"/>
      <c r="NCB10" s="105"/>
      <c r="NCC10" s="105"/>
      <c r="NCD10" s="105"/>
      <c r="NCE10" s="105"/>
      <c r="NCF10" s="105"/>
      <c r="NCG10" s="105"/>
      <c r="NCH10" s="105"/>
      <c r="NCI10" s="105"/>
      <c r="NCJ10" s="105"/>
      <c r="NCK10" s="105"/>
      <c r="NCL10" s="105"/>
      <c r="NCM10" s="105"/>
      <c r="NCN10" s="105"/>
      <c r="NCO10" s="105"/>
      <c r="NCP10" s="105"/>
      <c r="NCQ10" s="105"/>
      <c r="NCR10" s="105"/>
      <c r="NCS10" s="105"/>
      <c r="NCT10" s="105"/>
      <c r="NCU10" s="105"/>
      <c r="NCV10" s="105"/>
      <c r="NCW10" s="105"/>
      <c r="NCX10" s="105"/>
      <c r="NCY10" s="105"/>
      <c r="NCZ10" s="105"/>
      <c r="NDA10" s="105"/>
      <c r="NDB10" s="105"/>
      <c r="NDC10" s="105"/>
      <c r="NDD10" s="105"/>
      <c r="NDE10" s="105"/>
      <c r="NDF10" s="105"/>
      <c r="NDG10" s="105"/>
      <c r="NDH10" s="105"/>
      <c r="NDI10" s="105"/>
      <c r="NDJ10" s="105"/>
      <c r="NDK10" s="105"/>
      <c r="NDL10" s="105"/>
      <c r="NDM10" s="105"/>
      <c r="NDN10" s="105"/>
      <c r="NDO10" s="105"/>
      <c r="NDP10" s="105"/>
      <c r="NDQ10" s="105"/>
      <c r="NDR10" s="105"/>
      <c r="NDS10" s="105"/>
      <c r="NDT10" s="105"/>
      <c r="NDU10" s="105"/>
      <c r="NDV10" s="105"/>
      <c r="NDW10" s="105"/>
      <c r="NDX10" s="105"/>
      <c r="NDY10" s="105"/>
      <c r="NDZ10" s="105"/>
      <c r="NEA10" s="105"/>
      <c r="NEB10" s="105"/>
      <c r="NEC10" s="105"/>
      <c r="NED10" s="105"/>
      <c r="NEE10" s="105"/>
      <c r="NEF10" s="105"/>
      <c r="NEG10" s="105"/>
      <c r="NEH10" s="105"/>
      <c r="NEI10" s="105"/>
      <c r="NEJ10" s="105"/>
      <c r="NEK10" s="105"/>
      <c r="NEL10" s="105"/>
      <c r="NEM10" s="105"/>
      <c r="NEN10" s="105"/>
      <c r="NEO10" s="105"/>
      <c r="NEP10" s="105"/>
      <c r="NEQ10" s="105"/>
      <c r="NER10" s="105"/>
      <c r="NES10" s="105"/>
      <c r="NET10" s="105"/>
      <c r="NEU10" s="105"/>
      <c r="NEV10" s="105"/>
      <c r="NEW10" s="105"/>
      <c r="NEX10" s="105"/>
      <c r="NEY10" s="105"/>
      <c r="NEZ10" s="105"/>
      <c r="NFA10" s="105"/>
      <c r="NFB10" s="105"/>
      <c r="NFC10" s="105"/>
      <c r="NFD10" s="105"/>
      <c r="NFE10" s="105"/>
      <c r="NFF10" s="105"/>
      <c r="NFG10" s="105"/>
      <c r="NFH10" s="105"/>
      <c r="NFI10" s="105"/>
      <c r="NFJ10" s="105"/>
      <c r="NFK10" s="105"/>
      <c r="NFL10" s="105"/>
      <c r="NFM10" s="105"/>
      <c r="NFN10" s="105"/>
      <c r="NFO10" s="105"/>
      <c r="NFP10" s="105"/>
      <c r="NFQ10" s="105"/>
      <c r="NFR10" s="105"/>
      <c r="NFS10" s="105"/>
      <c r="NFT10" s="105"/>
      <c r="NFU10" s="105"/>
      <c r="NFV10" s="105"/>
      <c r="NFW10" s="105"/>
      <c r="NFX10" s="105"/>
      <c r="NFY10" s="105"/>
      <c r="NFZ10" s="105"/>
      <c r="NGA10" s="105"/>
      <c r="NGB10" s="105"/>
      <c r="NGC10" s="105"/>
      <c r="NGD10" s="105"/>
      <c r="NGE10" s="105"/>
      <c r="NGF10" s="105"/>
      <c r="NGG10" s="105"/>
      <c r="NGH10" s="105"/>
      <c r="NGI10" s="105"/>
      <c r="NGJ10" s="105"/>
      <c r="NGK10" s="105"/>
      <c r="NGL10" s="105"/>
      <c r="NGM10" s="105"/>
      <c r="NGN10" s="105"/>
      <c r="NGO10" s="105"/>
      <c r="NGP10" s="105"/>
      <c r="NGQ10" s="105"/>
      <c r="NGR10" s="105"/>
      <c r="NGS10" s="105"/>
      <c r="NGT10" s="105"/>
      <c r="NGU10" s="105"/>
      <c r="NGV10" s="105"/>
      <c r="NGW10" s="105"/>
      <c r="NGX10" s="105"/>
      <c r="NGY10" s="105"/>
      <c r="NGZ10" s="105"/>
      <c r="NHA10" s="105"/>
      <c r="NHB10" s="105"/>
      <c r="NHC10" s="105"/>
      <c r="NHD10" s="105"/>
      <c r="NHE10" s="105"/>
      <c r="NHF10" s="105"/>
      <c r="NHG10" s="105"/>
      <c r="NHH10" s="105"/>
      <c r="NHI10" s="105"/>
      <c r="NHJ10" s="105"/>
      <c r="NHK10" s="105"/>
      <c r="NHL10" s="105"/>
      <c r="NHM10" s="105"/>
      <c r="NHN10" s="105"/>
      <c r="NHO10" s="105"/>
      <c r="NHP10" s="105"/>
      <c r="NHQ10" s="105"/>
      <c r="NHR10" s="105"/>
      <c r="NHS10" s="105"/>
      <c r="NHT10" s="105"/>
      <c r="NHU10" s="105"/>
      <c r="NHV10" s="105"/>
      <c r="NHW10" s="105"/>
      <c r="NHX10" s="105"/>
      <c r="NHY10" s="105"/>
      <c r="NHZ10" s="105"/>
      <c r="NIA10" s="105"/>
      <c r="NIB10" s="105"/>
      <c r="NIC10" s="105"/>
      <c r="NID10" s="105"/>
      <c r="NIE10" s="105"/>
      <c r="NIF10" s="105"/>
      <c r="NIG10" s="105"/>
      <c r="NIH10" s="105"/>
      <c r="NII10" s="105"/>
      <c r="NIJ10" s="105"/>
      <c r="NIK10" s="105"/>
      <c r="NIL10" s="105"/>
      <c r="NIM10" s="105"/>
      <c r="NIN10" s="105"/>
      <c r="NIO10" s="105"/>
      <c r="NIP10" s="105"/>
      <c r="NIQ10" s="105"/>
      <c r="NIR10" s="105"/>
      <c r="NIS10" s="105"/>
      <c r="NIT10" s="105"/>
      <c r="NIU10" s="105"/>
      <c r="NIV10" s="105"/>
      <c r="NIW10" s="105"/>
      <c r="NIX10" s="105"/>
      <c r="NIY10" s="105"/>
      <c r="NIZ10" s="105"/>
      <c r="NJA10" s="105"/>
      <c r="NJB10" s="105"/>
      <c r="NJC10" s="105"/>
      <c r="NJD10" s="105"/>
      <c r="NJE10" s="105"/>
      <c r="NJF10" s="105"/>
      <c r="NJG10" s="105"/>
      <c r="NJH10" s="105"/>
      <c r="NJI10" s="105"/>
      <c r="NJJ10" s="105"/>
      <c r="NJK10" s="105"/>
      <c r="NJL10" s="105"/>
      <c r="NJM10" s="105"/>
      <c r="NJN10" s="105"/>
      <c r="NJO10" s="105"/>
      <c r="NJP10" s="105"/>
      <c r="NJQ10" s="105"/>
      <c r="NJR10" s="105"/>
      <c r="NJS10" s="105"/>
      <c r="NJT10" s="105"/>
      <c r="NJU10" s="105"/>
      <c r="NJV10" s="105"/>
      <c r="NJW10" s="105"/>
      <c r="NJX10" s="105"/>
      <c r="NJY10" s="105"/>
      <c r="NJZ10" s="105"/>
      <c r="NKA10" s="105"/>
      <c r="NKB10" s="105"/>
      <c r="NKC10" s="105"/>
      <c r="NKD10" s="105"/>
      <c r="NKE10" s="105"/>
      <c r="NKF10" s="105"/>
      <c r="NKG10" s="105"/>
      <c r="NKH10" s="105"/>
      <c r="NKI10" s="105"/>
      <c r="NKJ10" s="105"/>
      <c r="NKK10" s="105"/>
      <c r="NKL10" s="105"/>
      <c r="NKM10" s="105"/>
      <c r="NKN10" s="105"/>
      <c r="NKO10" s="105"/>
      <c r="NKP10" s="105"/>
      <c r="NKQ10" s="105"/>
      <c r="NKR10" s="105"/>
      <c r="NKS10" s="105"/>
      <c r="NKT10" s="105"/>
      <c r="NKU10" s="105"/>
      <c r="NKV10" s="105"/>
      <c r="NKW10" s="105"/>
      <c r="NKX10" s="105"/>
      <c r="NKY10" s="105"/>
      <c r="NKZ10" s="105"/>
      <c r="NLA10" s="105"/>
      <c r="NLB10" s="105"/>
      <c r="NLC10" s="105"/>
      <c r="NLD10" s="105"/>
      <c r="NLE10" s="105"/>
      <c r="NLF10" s="105"/>
      <c r="NLG10" s="105"/>
      <c r="NLH10" s="105"/>
      <c r="NLI10" s="105"/>
      <c r="NLJ10" s="105"/>
      <c r="NLK10" s="105"/>
      <c r="NLL10" s="105"/>
      <c r="NLM10" s="105"/>
      <c r="NLN10" s="105"/>
      <c r="NLO10" s="105"/>
      <c r="NLP10" s="105"/>
      <c r="NLQ10" s="105"/>
      <c r="NLR10" s="105"/>
      <c r="NLS10" s="105"/>
      <c r="NLT10" s="105"/>
      <c r="NLU10" s="105"/>
      <c r="NLV10" s="105"/>
      <c r="NLW10" s="105"/>
      <c r="NLX10" s="105"/>
      <c r="NLY10" s="105"/>
      <c r="NLZ10" s="105"/>
      <c r="NMA10" s="105"/>
      <c r="NMB10" s="105"/>
      <c r="NMC10" s="105"/>
      <c r="NMD10" s="105"/>
      <c r="NME10" s="105"/>
      <c r="NMF10" s="105"/>
      <c r="NMG10" s="105"/>
      <c r="NMH10" s="105"/>
      <c r="NMI10" s="105"/>
      <c r="NMJ10" s="105"/>
      <c r="NMK10" s="105"/>
      <c r="NML10" s="105"/>
      <c r="NMM10" s="105"/>
      <c r="NMN10" s="105"/>
      <c r="NMO10" s="105"/>
      <c r="NMP10" s="105"/>
      <c r="NMQ10" s="105"/>
      <c r="NMR10" s="105"/>
      <c r="NMS10" s="105"/>
      <c r="NMT10" s="105"/>
      <c r="NMU10" s="105"/>
      <c r="NMV10" s="105"/>
      <c r="NMW10" s="105"/>
      <c r="NMX10" s="105"/>
      <c r="NMY10" s="105"/>
      <c r="NMZ10" s="105"/>
      <c r="NNA10" s="105"/>
      <c r="NNB10" s="105"/>
      <c r="NNC10" s="105"/>
      <c r="NND10" s="105"/>
      <c r="NNE10" s="105"/>
      <c r="NNF10" s="105"/>
      <c r="NNG10" s="105"/>
      <c r="NNH10" s="105"/>
      <c r="NNI10" s="105"/>
      <c r="NNJ10" s="105"/>
      <c r="NNK10" s="105"/>
      <c r="NNL10" s="105"/>
      <c r="NNM10" s="105"/>
      <c r="NNN10" s="105"/>
      <c r="NNO10" s="105"/>
      <c r="NNP10" s="105"/>
      <c r="NNQ10" s="105"/>
      <c r="NNR10" s="105"/>
      <c r="NNS10" s="105"/>
      <c r="NNT10" s="105"/>
      <c r="NNU10" s="105"/>
      <c r="NNV10" s="105"/>
      <c r="NNW10" s="105"/>
      <c r="NNX10" s="105"/>
      <c r="NNY10" s="105"/>
      <c r="NNZ10" s="105"/>
      <c r="NOA10" s="105"/>
      <c r="NOB10" s="105"/>
      <c r="NOC10" s="105"/>
      <c r="NOD10" s="105"/>
      <c r="NOE10" s="105"/>
      <c r="NOF10" s="105"/>
      <c r="NOG10" s="105"/>
      <c r="NOH10" s="105"/>
      <c r="NOI10" s="105"/>
      <c r="NOJ10" s="105"/>
      <c r="NOK10" s="105"/>
      <c r="NOL10" s="105"/>
      <c r="NOM10" s="105"/>
      <c r="NON10" s="105"/>
      <c r="NOO10" s="105"/>
      <c r="NOP10" s="105"/>
      <c r="NOQ10" s="105"/>
      <c r="NOR10" s="105"/>
      <c r="NOS10" s="105"/>
      <c r="NOT10" s="105"/>
      <c r="NOU10" s="105"/>
      <c r="NOV10" s="105"/>
      <c r="NOW10" s="105"/>
      <c r="NOX10" s="105"/>
      <c r="NOY10" s="105"/>
      <c r="NOZ10" s="105"/>
      <c r="NPA10" s="105"/>
      <c r="NPB10" s="105"/>
      <c r="NPC10" s="105"/>
      <c r="NPD10" s="105"/>
      <c r="NPE10" s="105"/>
      <c r="NPF10" s="105"/>
      <c r="NPG10" s="105"/>
      <c r="NPH10" s="105"/>
      <c r="NPI10" s="105"/>
      <c r="NPJ10" s="105"/>
      <c r="NPK10" s="105"/>
      <c r="NPL10" s="105"/>
      <c r="NPM10" s="105"/>
      <c r="NPN10" s="105"/>
      <c r="NPO10" s="105"/>
      <c r="NPP10" s="105"/>
      <c r="NPQ10" s="105"/>
      <c r="NPR10" s="105"/>
      <c r="NPS10" s="105"/>
      <c r="NPT10" s="105"/>
      <c r="NPU10" s="105"/>
      <c r="NPV10" s="105"/>
      <c r="NPW10" s="105"/>
      <c r="NPX10" s="105"/>
      <c r="NPY10" s="105"/>
      <c r="NPZ10" s="105"/>
      <c r="NQA10" s="105"/>
      <c r="NQB10" s="105"/>
      <c r="NQC10" s="105"/>
      <c r="NQD10" s="105"/>
      <c r="NQE10" s="105"/>
      <c r="NQF10" s="105"/>
      <c r="NQG10" s="105"/>
      <c r="NQH10" s="105"/>
      <c r="NQI10" s="105"/>
      <c r="NQJ10" s="105"/>
      <c r="NQK10" s="105"/>
      <c r="NQL10" s="105"/>
      <c r="NQM10" s="105"/>
      <c r="NQN10" s="105"/>
      <c r="NQO10" s="105"/>
      <c r="NQP10" s="105"/>
      <c r="NQQ10" s="105"/>
      <c r="NQR10" s="105"/>
      <c r="NQS10" s="105"/>
      <c r="NQT10" s="105"/>
      <c r="NQU10" s="105"/>
      <c r="NQV10" s="105"/>
      <c r="NQW10" s="105"/>
      <c r="NQX10" s="105"/>
      <c r="NQY10" s="105"/>
      <c r="NQZ10" s="105"/>
      <c r="NRA10" s="105"/>
      <c r="NRB10" s="105"/>
      <c r="NRC10" s="105"/>
      <c r="NRD10" s="105"/>
      <c r="NRE10" s="105"/>
      <c r="NRF10" s="105"/>
      <c r="NRG10" s="105"/>
      <c r="NRH10" s="105"/>
      <c r="NRI10" s="105"/>
      <c r="NRJ10" s="105"/>
      <c r="NRK10" s="105"/>
      <c r="NRL10" s="105"/>
      <c r="NRM10" s="105"/>
      <c r="NRN10" s="105"/>
      <c r="NRO10" s="105"/>
      <c r="NRP10" s="105"/>
      <c r="NRQ10" s="105"/>
      <c r="NRR10" s="105"/>
      <c r="NRS10" s="105"/>
      <c r="NRT10" s="105"/>
      <c r="NRU10" s="105"/>
      <c r="NRV10" s="105"/>
      <c r="NRW10" s="105"/>
      <c r="NRX10" s="105"/>
      <c r="NRY10" s="105"/>
      <c r="NRZ10" s="105"/>
      <c r="NSA10" s="105"/>
      <c r="NSB10" s="105"/>
      <c r="NSC10" s="105"/>
      <c r="NSD10" s="105"/>
      <c r="NSE10" s="105"/>
      <c r="NSF10" s="105"/>
      <c r="NSG10" s="105"/>
      <c r="NSH10" s="105"/>
      <c r="NSI10" s="105"/>
      <c r="NSJ10" s="105"/>
      <c r="NSK10" s="105"/>
      <c r="NSL10" s="105"/>
      <c r="NSM10" s="105"/>
      <c r="NSN10" s="105"/>
      <c r="NSO10" s="105"/>
      <c r="NSP10" s="105"/>
      <c r="NSQ10" s="105"/>
      <c r="NSR10" s="105"/>
      <c r="NSS10" s="105"/>
      <c r="NST10" s="105"/>
      <c r="NSU10" s="105"/>
      <c r="NSV10" s="105"/>
      <c r="NSW10" s="105"/>
      <c r="NSX10" s="105"/>
      <c r="NSY10" s="105"/>
      <c r="NSZ10" s="105"/>
      <c r="NTA10" s="105"/>
      <c r="NTB10" s="105"/>
      <c r="NTC10" s="105"/>
      <c r="NTD10" s="105"/>
      <c r="NTE10" s="105"/>
      <c r="NTF10" s="105"/>
      <c r="NTG10" s="105"/>
      <c r="NTH10" s="105"/>
      <c r="NTI10" s="105"/>
      <c r="NTJ10" s="105"/>
      <c r="NTK10" s="105"/>
      <c r="NTL10" s="105"/>
      <c r="NTM10" s="105"/>
      <c r="NTN10" s="105"/>
      <c r="NTO10" s="105"/>
      <c r="NTP10" s="105"/>
      <c r="NTQ10" s="105"/>
      <c r="NTR10" s="105"/>
      <c r="NTS10" s="105"/>
      <c r="NTT10" s="105"/>
      <c r="NTU10" s="105"/>
      <c r="NTV10" s="105"/>
      <c r="NTW10" s="105"/>
      <c r="NTX10" s="105"/>
      <c r="NTY10" s="105"/>
      <c r="NTZ10" s="105"/>
      <c r="NUA10" s="105"/>
      <c r="NUB10" s="105"/>
      <c r="NUC10" s="105"/>
      <c r="NUD10" s="105"/>
      <c r="NUE10" s="105"/>
      <c r="NUF10" s="105"/>
      <c r="NUG10" s="105"/>
      <c r="NUH10" s="105"/>
      <c r="NUI10" s="105"/>
      <c r="NUJ10" s="105"/>
      <c r="NUK10" s="105"/>
      <c r="NUL10" s="105"/>
      <c r="NUM10" s="105"/>
      <c r="NUN10" s="105"/>
      <c r="NUO10" s="105"/>
      <c r="NUP10" s="105"/>
      <c r="NUQ10" s="105"/>
      <c r="NUR10" s="105"/>
      <c r="NUS10" s="105"/>
      <c r="NUT10" s="105"/>
      <c r="NUU10" s="105"/>
      <c r="NUV10" s="105"/>
      <c r="NUW10" s="105"/>
      <c r="NUX10" s="105"/>
      <c r="NUY10" s="105"/>
      <c r="NUZ10" s="105"/>
      <c r="NVA10" s="105"/>
      <c r="NVB10" s="105"/>
      <c r="NVC10" s="105"/>
      <c r="NVD10" s="105"/>
      <c r="NVE10" s="105"/>
      <c r="NVF10" s="105"/>
      <c r="NVG10" s="105"/>
      <c r="NVH10" s="105"/>
      <c r="NVI10" s="105"/>
      <c r="NVJ10" s="105"/>
      <c r="NVK10" s="105"/>
      <c r="NVL10" s="105"/>
      <c r="NVM10" s="105"/>
      <c r="NVN10" s="105"/>
      <c r="NVO10" s="105"/>
      <c r="NVP10" s="105"/>
      <c r="NVQ10" s="105"/>
      <c r="NVR10" s="105"/>
      <c r="NVS10" s="105"/>
      <c r="NVT10" s="105"/>
      <c r="NVU10" s="105"/>
      <c r="NVV10" s="105"/>
      <c r="NVW10" s="105"/>
      <c r="NVX10" s="105"/>
      <c r="NVY10" s="105"/>
      <c r="NVZ10" s="105"/>
      <c r="NWA10" s="105"/>
      <c r="NWB10" s="105"/>
      <c r="NWC10" s="105"/>
      <c r="NWD10" s="105"/>
      <c r="NWE10" s="105"/>
      <c r="NWF10" s="105"/>
      <c r="NWG10" s="105"/>
      <c r="NWH10" s="105"/>
      <c r="NWI10" s="105"/>
      <c r="NWJ10" s="105"/>
      <c r="NWK10" s="105"/>
      <c r="NWL10" s="105"/>
      <c r="NWM10" s="105"/>
      <c r="NWN10" s="105"/>
      <c r="NWO10" s="105"/>
      <c r="NWP10" s="105"/>
      <c r="NWQ10" s="105"/>
      <c r="NWR10" s="105"/>
      <c r="NWS10" s="105"/>
      <c r="NWT10" s="105"/>
      <c r="NWU10" s="105"/>
      <c r="NWV10" s="105"/>
      <c r="NWW10" s="105"/>
      <c r="NWX10" s="105"/>
      <c r="NWY10" s="105"/>
      <c r="NWZ10" s="105"/>
      <c r="NXA10" s="105"/>
      <c r="NXB10" s="105"/>
      <c r="NXC10" s="105"/>
      <c r="NXD10" s="105"/>
      <c r="NXE10" s="105"/>
      <c r="NXF10" s="105"/>
      <c r="NXG10" s="105"/>
      <c r="NXH10" s="105"/>
      <c r="NXI10" s="105"/>
      <c r="NXJ10" s="105"/>
      <c r="NXK10" s="105"/>
      <c r="NXL10" s="105"/>
      <c r="NXM10" s="105"/>
      <c r="NXN10" s="105"/>
      <c r="NXO10" s="105"/>
      <c r="NXP10" s="105"/>
      <c r="NXQ10" s="105"/>
      <c r="NXR10" s="105"/>
      <c r="NXS10" s="105"/>
      <c r="NXT10" s="105"/>
      <c r="NXU10" s="105"/>
      <c r="NXV10" s="105"/>
      <c r="NXW10" s="105"/>
      <c r="NXX10" s="105"/>
      <c r="NXY10" s="105"/>
      <c r="NXZ10" s="105"/>
      <c r="NYA10" s="105"/>
      <c r="NYB10" s="105"/>
      <c r="NYC10" s="105"/>
      <c r="NYD10" s="105"/>
      <c r="NYE10" s="105"/>
      <c r="NYF10" s="105"/>
      <c r="NYG10" s="105"/>
      <c r="NYH10" s="105"/>
      <c r="NYI10" s="105"/>
      <c r="NYJ10" s="105"/>
      <c r="NYK10" s="105"/>
      <c r="NYL10" s="105"/>
      <c r="NYM10" s="105"/>
      <c r="NYN10" s="105"/>
      <c r="NYO10" s="105"/>
      <c r="NYP10" s="105"/>
      <c r="NYQ10" s="105"/>
      <c r="NYR10" s="105"/>
      <c r="NYS10" s="105"/>
      <c r="NYT10" s="105"/>
      <c r="NYU10" s="105"/>
      <c r="NYV10" s="105"/>
      <c r="NYW10" s="105"/>
      <c r="NYX10" s="105"/>
      <c r="NYY10" s="105"/>
      <c r="NYZ10" s="105"/>
      <c r="NZA10" s="105"/>
      <c r="NZB10" s="105"/>
      <c r="NZC10" s="105"/>
      <c r="NZD10" s="105"/>
      <c r="NZE10" s="105"/>
      <c r="NZF10" s="105"/>
      <c r="NZG10" s="105"/>
      <c r="NZH10" s="105"/>
      <c r="NZI10" s="105"/>
      <c r="NZJ10" s="105"/>
      <c r="NZK10" s="105"/>
      <c r="NZL10" s="105"/>
      <c r="NZM10" s="105"/>
      <c r="NZN10" s="105"/>
      <c r="NZO10" s="105"/>
      <c r="NZP10" s="105"/>
      <c r="NZQ10" s="105"/>
      <c r="NZR10" s="105"/>
      <c r="NZS10" s="105"/>
      <c r="NZT10" s="105"/>
      <c r="NZU10" s="105"/>
      <c r="NZV10" s="105"/>
      <c r="NZW10" s="105"/>
      <c r="NZX10" s="105"/>
      <c r="NZY10" s="105"/>
      <c r="NZZ10" s="105"/>
      <c r="OAA10" s="105"/>
      <c r="OAB10" s="105"/>
      <c r="OAC10" s="105"/>
      <c r="OAD10" s="105"/>
      <c r="OAE10" s="105"/>
      <c r="OAF10" s="105"/>
      <c r="OAG10" s="105"/>
      <c r="OAH10" s="105"/>
      <c r="OAI10" s="105"/>
      <c r="OAJ10" s="105"/>
      <c r="OAK10" s="105"/>
      <c r="OAL10" s="105"/>
      <c r="OAM10" s="105"/>
      <c r="OAN10" s="105"/>
      <c r="OAO10" s="105"/>
      <c r="OAP10" s="105"/>
      <c r="OAQ10" s="105"/>
      <c r="OAR10" s="105"/>
      <c r="OAS10" s="105"/>
      <c r="OAT10" s="105"/>
      <c r="OAU10" s="105"/>
      <c r="OAV10" s="105"/>
      <c r="OAW10" s="105"/>
      <c r="OAX10" s="105"/>
      <c r="OAY10" s="105"/>
      <c r="OAZ10" s="105"/>
      <c r="OBA10" s="105"/>
      <c r="OBB10" s="105"/>
      <c r="OBC10" s="105"/>
      <c r="OBD10" s="105"/>
      <c r="OBE10" s="105"/>
      <c r="OBF10" s="105"/>
      <c r="OBG10" s="105"/>
      <c r="OBH10" s="105"/>
      <c r="OBI10" s="105"/>
      <c r="OBJ10" s="105"/>
      <c r="OBK10" s="105"/>
      <c r="OBL10" s="105"/>
      <c r="OBM10" s="105"/>
      <c r="OBN10" s="105"/>
      <c r="OBO10" s="105"/>
      <c r="OBP10" s="105"/>
      <c r="OBQ10" s="105"/>
      <c r="OBR10" s="105"/>
      <c r="OBS10" s="105"/>
      <c r="OBT10" s="105"/>
      <c r="OBU10" s="105"/>
      <c r="OBV10" s="105"/>
      <c r="OBW10" s="105"/>
      <c r="OBX10" s="105"/>
      <c r="OBY10" s="105"/>
      <c r="OBZ10" s="105"/>
      <c r="OCA10" s="105"/>
      <c r="OCB10" s="105"/>
      <c r="OCC10" s="105"/>
      <c r="OCD10" s="105"/>
      <c r="OCE10" s="105"/>
      <c r="OCF10" s="105"/>
      <c r="OCG10" s="105"/>
      <c r="OCH10" s="105"/>
      <c r="OCI10" s="105"/>
      <c r="OCJ10" s="105"/>
      <c r="OCK10" s="105"/>
      <c r="OCL10" s="105"/>
      <c r="OCM10" s="105"/>
      <c r="OCN10" s="105"/>
      <c r="OCO10" s="105"/>
      <c r="OCP10" s="105"/>
      <c r="OCQ10" s="105"/>
      <c r="OCR10" s="105"/>
      <c r="OCS10" s="105"/>
      <c r="OCT10" s="105"/>
      <c r="OCU10" s="105"/>
      <c r="OCV10" s="105"/>
      <c r="OCW10" s="105"/>
      <c r="OCX10" s="105"/>
      <c r="OCY10" s="105"/>
      <c r="OCZ10" s="105"/>
      <c r="ODA10" s="105"/>
      <c r="ODB10" s="105"/>
      <c r="ODC10" s="105"/>
      <c r="ODD10" s="105"/>
      <c r="ODE10" s="105"/>
      <c r="ODF10" s="105"/>
      <c r="ODG10" s="105"/>
      <c r="ODH10" s="105"/>
      <c r="ODI10" s="105"/>
      <c r="ODJ10" s="105"/>
      <c r="ODK10" s="105"/>
      <c r="ODL10" s="105"/>
      <c r="ODM10" s="105"/>
      <c r="ODN10" s="105"/>
      <c r="ODO10" s="105"/>
      <c r="ODP10" s="105"/>
      <c r="ODQ10" s="105"/>
      <c r="ODR10" s="105"/>
      <c r="ODS10" s="105"/>
      <c r="ODT10" s="105"/>
      <c r="ODU10" s="105"/>
      <c r="ODV10" s="105"/>
      <c r="ODW10" s="105"/>
      <c r="ODX10" s="105"/>
      <c r="ODY10" s="105"/>
      <c r="ODZ10" s="105"/>
      <c r="OEA10" s="105"/>
      <c r="OEB10" s="105"/>
      <c r="OEC10" s="105"/>
      <c r="OED10" s="105"/>
      <c r="OEE10" s="105"/>
      <c r="OEF10" s="105"/>
      <c r="OEG10" s="105"/>
      <c r="OEH10" s="105"/>
      <c r="OEI10" s="105"/>
      <c r="OEJ10" s="105"/>
      <c r="OEK10" s="105"/>
      <c r="OEL10" s="105"/>
      <c r="OEM10" s="105"/>
      <c r="OEN10" s="105"/>
      <c r="OEO10" s="105"/>
      <c r="OEP10" s="105"/>
      <c r="OEQ10" s="105"/>
      <c r="OER10" s="105"/>
      <c r="OES10" s="105"/>
      <c r="OET10" s="105"/>
      <c r="OEU10" s="105"/>
      <c r="OEV10" s="105"/>
      <c r="OEW10" s="105"/>
      <c r="OEX10" s="105"/>
      <c r="OEY10" s="105"/>
      <c r="OEZ10" s="105"/>
      <c r="OFA10" s="105"/>
      <c r="OFB10" s="105"/>
      <c r="OFC10" s="105"/>
      <c r="OFD10" s="105"/>
      <c r="OFE10" s="105"/>
      <c r="OFF10" s="105"/>
      <c r="OFG10" s="105"/>
      <c r="OFH10" s="105"/>
      <c r="OFI10" s="105"/>
      <c r="OFJ10" s="105"/>
      <c r="OFK10" s="105"/>
      <c r="OFL10" s="105"/>
      <c r="OFM10" s="105"/>
      <c r="OFN10" s="105"/>
      <c r="OFO10" s="105"/>
      <c r="OFP10" s="105"/>
      <c r="OFQ10" s="105"/>
      <c r="OFR10" s="105"/>
      <c r="OFS10" s="105"/>
      <c r="OFT10" s="105"/>
      <c r="OFU10" s="105"/>
      <c r="OFV10" s="105"/>
      <c r="OFW10" s="105"/>
      <c r="OFX10" s="105"/>
      <c r="OFY10" s="105"/>
      <c r="OFZ10" s="105"/>
      <c r="OGA10" s="105"/>
      <c r="OGB10" s="105"/>
      <c r="OGC10" s="105"/>
      <c r="OGD10" s="105"/>
      <c r="OGE10" s="105"/>
      <c r="OGF10" s="105"/>
      <c r="OGG10" s="105"/>
      <c r="OGH10" s="105"/>
      <c r="OGI10" s="105"/>
      <c r="OGJ10" s="105"/>
      <c r="OGK10" s="105"/>
      <c r="OGL10" s="105"/>
      <c r="OGM10" s="105"/>
      <c r="OGN10" s="105"/>
      <c r="OGO10" s="105"/>
      <c r="OGP10" s="105"/>
      <c r="OGQ10" s="105"/>
      <c r="OGR10" s="105"/>
      <c r="OGS10" s="105"/>
      <c r="OGT10" s="105"/>
      <c r="OGU10" s="105"/>
      <c r="OGV10" s="105"/>
      <c r="OGW10" s="105"/>
      <c r="OGX10" s="105"/>
      <c r="OGY10" s="105"/>
      <c r="OGZ10" s="105"/>
      <c r="OHA10" s="105"/>
      <c r="OHB10" s="105"/>
      <c r="OHC10" s="105"/>
      <c r="OHD10" s="105"/>
      <c r="OHE10" s="105"/>
      <c r="OHF10" s="105"/>
      <c r="OHG10" s="105"/>
      <c r="OHH10" s="105"/>
      <c r="OHI10" s="105"/>
      <c r="OHJ10" s="105"/>
      <c r="OHK10" s="105"/>
      <c r="OHL10" s="105"/>
      <c r="OHM10" s="105"/>
      <c r="OHN10" s="105"/>
      <c r="OHO10" s="105"/>
      <c r="OHP10" s="105"/>
      <c r="OHQ10" s="105"/>
      <c r="OHR10" s="105"/>
      <c r="OHS10" s="105"/>
      <c r="OHT10" s="105"/>
      <c r="OHU10" s="105"/>
      <c r="OHV10" s="105"/>
      <c r="OHW10" s="105"/>
      <c r="OHX10" s="105"/>
      <c r="OHY10" s="105"/>
      <c r="OHZ10" s="105"/>
      <c r="OIA10" s="105"/>
      <c r="OIB10" s="105"/>
      <c r="OIC10" s="105"/>
      <c r="OID10" s="105"/>
      <c r="OIE10" s="105"/>
      <c r="OIF10" s="105"/>
      <c r="OIG10" s="105"/>
      <c r="OIH10" s="105"/>
      <c r="OII10" s="105"/>
      <c r="OIJ10" s="105"/>
      <c r="OIK10" s="105"/>
      <c r="OIL10" s="105"/>
      <c r="OIM10" s="105"/>
      <c r="OIN10" s="105"/>
      <c r="OIO10" s="105"/>
      <c r="OIP10" s="105"/>
      <c r="OIQ10" s="105"/>
      <c r="OIR10" s="105"/>
      <c r="OIS10" s="105"/>
      <c r="OIT10" s="105"/>
      <c r="OIU10" s="105"/>
      <c r="OIV10" s="105"/>
      <c r="OIW10" s="105"/>
      <c r="OIX10" s="105"/>
      <c r="OIY10" s="105"/>
      <c r="OIZ10" s="105"/>
      <c r="OJA10" s="105"/>
      <c r="OJB10" s="105"/>
      <c r="OJC10" s="105"/>
      <c r="OJD10" s="105"/>
      <c r="OJE10" s="105"/>
      <c r="OJF10" s="105"/>
      <c r="OJG10" s="105"/>
      <c r="OJH10" s="105"/>
      <c r="OJI10" s="105"/>
      <c r="OJJ10" s="105"/>
      <c r="OJK10" s="105"/>
      <c r="OJL10" s="105"/>
      <c r="OJM10" s="105"/>
      <c r="OJN10" s="105"/>
      <c r="OJO10" s="105"/>
      <c r="OJP10" s="105"/>
      <c r="OJQ10" s="105"/>
      <c r="OJR10" s="105"/>
      <c r="OJS10" s="105"/>
      <c r="OJT10" s="105"/>
      <c r="OJU10" s="105"/>
      <c r="OJV10" s="105"/>
      <c r="OJW10" s="105"/>
      <c r="OJX10" s="105"/>
      <c r="OJY10" s="105"/>
      <c r="OJZ10" s="105"/>
      <c r="OKA10" s="105"/>
      <c r="OKB10" s="105"/>
      <c r="OKC10" s="105"/>
      <c r="OKD10" s="105"/>
      <c r="OKE10" s="105"/>
      <c r="OKF10" s="105"/>
      <c r="OKG10" s="105"/>
      <c r="OKH10" s="105"/>
      <c r="OKI10" s="105"/>
      <c r="OKJ10" s="105"/>
      <c r="OKK10" s="105"/>
      <c r="OKL10" s="105"/>
      <c r="OKM10" s="105"/>
      <c r="OKN10" s="105"/>
      <c r="OKO10" s="105"/>
      <c r="OKP10" s="105"/>
      <c r="OKQ10" s="105"/>
      <c r="OKR10" s="105"/>
      <c r="OKS10" s="105"/>
      <c r="OKT10" s="105"/>
      <c r="OKU10" s="105"/>
      <c r="OKV10" s="105"/>
      <c r="OKW10" s="105"/>
      <c r="OKX10" s="105"/>
      <c r="OKY10" s="105"/>
      <c r="OKZ10" s="105"/>
      <c r="OLA10" s="105"/>
      <c r="OLB10" s="105"/>
      <c r="OLC10" s="105"/>
      <c r="OLD10" s="105"/>
      <c r="OLE10" s="105"/>
      <c r="OLF10" s="105"/>
      <c r="OLG10" s="105"/>
      <c r="OLH10" s="105"/>
      <c r="OLI10" s="105"/>
      <c r="OLJ10" s="105"/>
      <c r="OLK10" s="105"/>
      <c r="OLL10" s="105"/>
      <c r="OLM10" s="105"/>
      <c r="OLN10" s="105"/>
      <c r="OLO10" s="105"/>
      <c r="OLP10" s="105"/>
      <c r="OLQ10" s="105"/>
      <c r="OLR10" s="105"/>
      <c r="OLS10" s="105"/>
      <c r="OLT10" s="105"/>
      <c r="OLU10" s="105"/>
      <c r="OLV10" s="105"/>
      <c r="OLW10" s="105"/>
      <c r="OLX10" s="105"/>
      <c r="OLY10" s="105"/>
      <c r="OLZ10" s="105"/>
      <c r="OMA10" s="105"/>
      <c r="OMB10" s="105"/>
      <c r="OMC10" s="105"/>
      <c r="OMD10" s="105"/>
      <c r="OME10" s="105"/>
      <c r="OMF10" s="105"/>
      <c r="OMG10" s="105"/>
      <c r="OMH10" s="105"/>
      <c r="OMI10" s="105"/>
      <c r="OMJ10" s="105"/>
      <c r="OMK10" s="105"/>
      <c r="OML10" s="105"/>
      <c r="OMM10" s="105"/>
      <c r="OMN10" s="105"/>
      <c r="OMO10" s="105"/>
      <c r="OMP10" s="105"/>
      <c r="OMQ10" s="105"/>
      <c r="OMR10" s="105"/>
      <c r="OMS10" s="105"/>
      <c r="OMT10" s="105"/>
      <c r="OMU10" s="105"/>
      <c r="OMV10" s="105"/>
      <c r="OMW10" s="105"/>
      <c r="OMX10" s="105"/>
      <c r="OMY10" s="105"/>
      <c r="OMZ10" s="105"/>
      <c r="ONA10" s="105"/>
      <c r="ONB10" s="105"/>
      <c r="ONC10" s="105"/>
      <c r="OND10" s="105"/>
      <c r="ONE10" s="105"/>
      <c r="ONF10" s="105"/>
      <c r="ONG10" s="105"/>
      <c r="ONH10" s="105"/>
      <c r="ONI10" s="105"/>
      <c r="ONJ10" s="105"/>
      <c r="ONK10" s="105"/>
      <c r="ONL10" s="105"/>
      <c r="ONM10" s="105"/>
      <c r="ONN10" s="105"/>
      <c r="ONO10" s="105"/>
      <c r="ONP10" s="105"/>
      <c r="ONQ10" s="105"/>
      <c r="ONR10" s="105"/>
      <c r="ONS10" s="105"/>
      <c r="ONT10" s="105"/>
      <c r="ONU10" s="105"/>
      <c r="ONV10" s="105"/>
      <c r="ONW10" s="105"/>
      <c r="ONX10" s="105"/>
      <c r="ONY10" s="105"/>
      <c r="ONZ10" s="105"/>
      <c r="OOA10" s="105"/>
      <c r="OOB10" s="105"/>
      <c r="OOC10" s="105"/>
      <c r="OOD10" s="105"/>
      <c r="OOE10" s="105"/>
      <c r="OOF10" s="105"/>
      <c r="OOG10" s="105"/>
      <c r="OOH10" s="105"/>
      <c r="OOI10" s="105"/>
      <c r="OOJ10" s="105"/>
      <c r="OOK10" s="105"/>
      <c r="OOL10" s="105"/>
      <c r="OOM10" s="105"/>
      <c r="OON10" s="105"/>
      <c r="OOO10" s="105"/>
      <c r="OOP10" s="105"/>
      <c r="OOQ10" s="105"/>
      <c r="OOR10" s="105"/>
      <c r="OOS10" s="105"/>
      <c r="OOT10" s="105"/>
      <c r="OOU10" s="105"/>
      <c r="OOV10" s="105"/>
      <c r="OOW10" s="105"/>
      <c r="OOX10" s="105"/>
      <c r="OOY10" s="105"/>
      <c r="OOZ10" s="105"/>
      <c r="OPA10" s="105"/>
      <c r="OPB10" s="105"/>
      <c r="OPC10" s="105"/>
      <c r="OPD10" s="105"/>
      <c r="OPE10" s="105"/>
      <c r="OPF10" s="105"/>
      <c r="OPG10" s="105"/>
      <c r="OPH10" s="105"/>
      <c r="OPI10" s="105"/>
      <c r="OPJ10" s="105"/>
      <c r="OPK10" s="105"/>
      <c r="OPL10" s="105"/>
      <c r="OPM10" s="105"/>
      <c r="OPN10" s="105"/>
      <c r="OPO10" s="105"/>
      <c r="OPP10" s="105"/>
      <c r="OPQ10" s="105"/>
      <c r="OPR10" s="105"/>
      <c r="OPS10" s="105"/>
      <c r="OPT10" s="105"/>
      <c r="OPU10" s="105"/>
      <c r="OPV10" s="105"/>
      <c r="OPW10" s="105"/>
      <c r="OPX10" s="105"/>
      <c r="OPY10" s="105"/>
      <c r="OPZ10" s="105"/>
      <c r="OQA10" s="105"/>
      <c r="OQB10" s="105"/>
      <c r="OQC10" s="105"/>
      <c r="OQD10" s="105"/>
      <c r="OQE10" s="105"/>
      <c r="OQF10" s="105"/>
      <c r="OQG10" s="105"/>
      <c r="OQH10" s="105"/>
      <c r="OQI10" s="105"/>
      <c r="OQJ10" s="105"/>
      <c r="OQK10" s="105"/>
      <c r="OQL10" s="105"/>
      <c r="OQM10" s="105"/>
      <c r="OQN10" s="105"/>
      <c r="OQO10" s="105"/>
      <c r="OQP10" s="105"/>
      <c r="OQQ10" s="105"/>
      <c r="OQR10" s="105"/>
      <c r="OQS10" s="105"/>
      <c r="OQT10" s="105"/>
      <c r="OQU10" s="105"/>
      <c r="OQV10" s="105"/>
      <c r="OQW10" s="105"/>
      <c r="OQX10" s="105"/>
      <c r="OQY10" s="105"/>
      <c r="OQZ10" s="105"/>
      <c r="ORA10" s="105"/>
      <c r="ORB10" s="105"/>
      <c r="ORC10" s="105"/>
      <c r="ORD10" s="105"/>
      <c r="ORE10" s="105"/>
      <c r="ORF10" s="105"/>
      <c r="ORG10" s="105"/>
      <c r="ORH10" s="105"/>
      <c r="ORI10" s="105"/>
      <c r="ORJ10" s="105"/>
      <c r="ORK10" s="105"/>
      <c r="ORL10" s="105"/>
      <c r="ORM10" s="105"/>
      <c r="ORN10" s="105"/>
      <c r="ORO10" s="105"/>
      <c r="ORP10" s="105"/>
      <c r="ORQ10" s="105"/>
      <c r="ORR10" s="105"/>
      <c r="ORS10" s="105"/>
      <c r="ORT10" s="105"/>
      <c r="ORU10" s="105"/>
      <c r="ORV10" s="105"/>
      <c r="ORW10" s="105"/>
      <c r="ORX10" s="105"/>
      <c r="ORY10" s="105"/>
      <c r="ORZ10" s="105"/>
      <c r="OSA10" s="105"/>
      <c r="OSB10" s="105"/>
      <c r="OSC10" s="105"/>
      <c r="OSD10" s="105"/>
      <c r="OSE10" s="105"/>
      <c r="OSF10" s="105"/>
      <c r="OSG10" s="105"/>
      <c r="OSH10" s="105"/>
      <c r="OSI10" s="105"/>
      <c r="OSJ10" s="105"/>
      <c r="OSK10" s="105"/>
      <c r="OSL10" s="105"/>
      <c r="OSM10" s="105"/>
      <c r="OSN10" s="105"/>
      <c r="OSO10" s="105"/>
      <c r="OSP10" s="105"/>
      <c r="OSQ10" s="105"/>
      <c r="OSR10" s="105"/>
      <c r="OSS10" s="105"/>
      <c r="OST10" s="105"/>
      <c r="OSU10" s="105"/>
      <c r="OSV10" s="105"/>
      <c r="OSW10" s="105"/>
      <c r="OSX10" s="105"/>
      <c r="OSY10" s="105"/>
      <c r="OSZ10" s="105"/>
      <c r="OTA10" s="105"/>
      <c r="OTB10" s="105"/>
      <c r="OTC10" s="105"/>
      <c r="OTD10" s="105"/>
      <c r="OTE10" s="105"/>
      <c r="OTF10" s="105"/>
      <c r="OTG10" s="105"/>
      <c r="OTH10" s="105"/>
      <c r="OTI10" s="105"/>
      <c r="OTJ10" s="105"/>
      <c r="OTK10" s="105"/>
      <c r="OTL10" s="105"/>
      <c r="OTM10" s="105"/>
      <c r="OTN10" s="105"/>
      <c r="OTO10" s="105"/>
      <c r="OTP10" s="105"/>
      <c r="OTQ10" s="105"/>
      <c r="OTR10" s="105"/>
      <c r="OTS10" s="105"/>
      <c r="OTT10" s="105"/>
      <c r="OTU10" s="105"/>
      <c r="OTV10" s="105"/>
      <c r="OTW10" s="105"/>
      <c r="OTX10" s="105"/>
      <c r="OTY10" s="105"/>
      <c r="OTZ10" s="105"/>
      <c r="OUA10" s="105"/>
      <c r="OUB10" s="105"/>
      <c r="OUC10" s="105"/>
      <c r="OUD10" s="105"/>
      <c r="OUE10" s="105"/>
      <c r="OUF10" s="105"/>
      <c r="OUG10" s="105"/>
      <c r="OUH10" s="105"/>
      <c r="OUI10" s="105"/>
      <c r="OUJ10" s="105"/>
      <c r="OUK10" s="105"/>
      <c r="OUL10" s="105"/>
      <c r="OUM10" s="105"/>
      <c r="OUN10" s="105"/>
      <c r="OUO10" s="105"/>
      <c r="OUP10" s="105"/>
      <c r="OUQ10" s="105"/>
      <c r="OUR10" s="105"/>
      <c r="OUS10" s="105"/>
      <c r="OUT10" s="105"/>
      <c r="OUU10" s="105"/>
      <c r="OUV10" s="105"/>
      <c r="OUW10" s="105"/>
      <c r="OUX10" s="105"/>
      <c r="OUY10" s="105"/>
      <c r="OUZ10" s="105"/>
      <c r="OVA10" s="105"/>
      <c r="OVB10" s="105"/>
      <c r="OVC10" s="105"/>
      <c r="OVD10" s="105"/>
      <c r="OVE10" s="105"/>
      <c r="OVF10" s="105"/>
      <c r="OVG10" s="105"/>
      <c r="OVH10" s="105"/>
      <c r="OVI10" s="105"/>
      <c r="OVJ10" s="105"/>
      <c r="OVK10" s="105"/>
      <c r="OVL10" s="105"/>
      <c r="OVM10" s="105"/>
      <c r="OVN10" s="105"/>
      <c r="OVO10" s="105"/>
      <c r="OVP10" s="105"/>
      <c r="OVQ10" s="105"/>
      <c r="OVR10" s="105"/>
      <c r="OVS10" s="105"/>
      <c r="OVT10" s="105"/>
      <c r="OVU10" s="105"/>
      <c r="OVV10" s="105"/>
      <c r="OVW10" s="105"/>
      <c r="OVX10" s="105"/>
      <c r="OVY10" s="105"/>
      <c r="OVZ10" s="105"/>
      <c r="OWA10" s="105"/>
      <c r="OWB10" s="105"/>
      <c r="OWC10" s="105"/>
      <c r="OWD10" s="105"/>
      <c r="OWE10" s="105"/>
      <c r="OWF10" s="105"/>
      <c r="OWG10" s="105"/>
      <c r="OWH10" s="105"/>
      <c r="OWI10" s="105"/>
      <c r="OWJ10" s="105"/>
      <c r="OWK10" s="105"/>
      <c r="OWL10" s="105"/>
      <c r="OWM10" s="105"/>
      <c r="OWN10" s="105"/>
      <c r="OWO10" s="105"/>
      <c r="OWP10" s="105"/>
      <c r="OWQ10" s="105"/>
      <c r="OWR10" s="105"/>
      <c r="OWS10" s="105"/>
      <c r="OWT10" s="105"/>
      <c r="OWU10" s="105"/>
      <c r="OWV10" s="105"/>
      <c r="OWW10" s="105"/>
      <c r="OWX10" s="105"/>
      <c r="OWY10" s="105"/>
      <c r="OWZ10" s="105"/>
      <c r="OXA10" s="105"/>
      <c r="OXB10" s="105"/>
      <c r="OXC10" s="105"/>
      <c r="OXD10" s="105"/>
      <c r="OXE10" s="105"/>
      <c r="OXF10" s="105"/>
      <c r="OXG10" s="105"/>
      <c r="OXH10" s="105"/>
      <c r="OXI10" s="105"/>
      <c r="OXJ10" s="105"/>
      <c r="OXK10" s="105"/>
      <c r="OXL10" s="105"/>
      <c r="OXM10" s="105"/>
      <c r="OXN10" s="105"/>
      <c r="OXO10" s="105"/>
      <c r="OXP10" s="105"/>
      <c r="OXQ10" s="105"/>
      <c r="OXR10" s="105"/>
      <c r="OXS10" s="105"/>
      <c r="OXT10" s="105"/>
      <c r="OXU10" s="105"/>
      <c r="OXV10" s="105"/>
      <c r="OXW10" s="105"/>
      <c r="OXX10" s="105"/>
      <c r="OXY10" s="105"/>
      <c r="OXZ10" s="105"/>
      <c r="OYA10" s="105"/>
      <c r="OYB10" s="105"/>
      <c r="OYC10" s="105"/>
      <c r="OYD10" s="105"/>
      <c r="OYE10" s="105"/>
      <c r="OYF10" s="105"/>
      <c r="OYG10" s="105"/>
      <c r="OYH10" s="105"/>
      <c r="OYI10" s="105"/>
      <c r="OYJ10" s="105"/>
      <c r="OYK10" s="105"/>
      <c r="OYL10" s="105"/>
      <c r="OYM10" s="105"/>
      <c r="OYN10" s="105"/>
      <c r="OYO10" s="105"/>
      <c r="OYP10" s="105"/>
      <c r="OYQ10" s="105"/>
      <c r="OYR10" s="105"/>
      <c r="OYS10" s="105"/>
      <c r="OYT10" s="105"/>
      <c r="OYU10" s="105"/>
      <c r="OYV10" s="105"/>
      <c r="OYW10" s="105"/>
      <c r="OYX10" s="105"/>
      <c r="OYY10" s="105"/>
      <c r="OYZ10" s="105"/>
      <c r="OZA10" s="105"/>
      <c r="OZB10" s="105"/>
      <c r="OZC10" s="105"/>
      <c r="OZD10" s="105"/>
      <c r="OZE10" s="105"/>
      <c r="OZF10" s="105"/>
      <c r="OZG10" s="105"/>
      <c r="OZH10" s="105"/>
      <c r="OZI10" s="105"/>
      <c r="OZJ10" s="105"/>
      <c r="OZK10" s="105"/>
      <c r="OZL10" s="105"/>
      <c r="OZM10" s="105"/>
      <c r="OZN10" s="105"/>
      <c r="OZO10" s="105"/>
      <c r="OZP10" s="105"/>
      <c r="OZQ10" s="105"/>
      <c r="OZR10" s="105"/>
      <c r="OZS10" s="105"/>
      <c r="OZT10" s="105"/>
      <c r="OZU10" s="105"/>
      <c r="OZV10" s="105"/>
      <c r="OZW10" s="105"/>
      <c r="OZX10" s="105"/>
      <c r="OZY10" s="105"/>
      <c r="OZZ10" s="105"/>
      <c r="PAA10" s="105"/>
      <c r="PAB10" s="105"/>
      <c r="PAC10" s="105"/>
      <c r="PAD10" s="105"/>
      <c r="PAE10" s="105"/>
      <c r="PAF10" s="105"/>
      <c r="PAG10" s="105"/>
      <c r="PAH10" s="105"/>
      <c r="PAI10" s="105"/>
      <c r="PAJ10" s="105"/>
      <c r="PAK10" s="105"/>
      <c r="PAL10" s="105"/>
      <c r="PAM10" s="105"/>
      <c r="PAN10" s="105"/>
      <c r="PAO10" s="105"/>
      <c r="PAP10" s="105"/>
      <c r="PAQ10" s="105"/>
      <c r="PAR10" s="105"/>
      <c r="PAS10" s="105"/>
      <c r="PAT10" s="105"/>
      <c r="PAU10" s="105"/>
      <c r="PAV10" s="105"/>
      <c r="PAW10" s="105"/>
      <c r="PAX10" s="105"/>
      <c r="PAY10" s="105"/>
      <c r="PAZ10" s="105"/>
      <c r="PBA10" s="105"/>
      <c r="PBB10" s="105"/>
      <c r="PBC10" s="105"/>
      <c r="PBD10" s="105"/>
      <c r="PBE10" s="105"/>
      <c r="PBF10" s="105"/>
      <c r="PBG10" s="105"/>
      <c r="PBH10" s="105"/>
      <c r="PBI10" s="105"/>
      <c r="PBJ10" s="105"/>
      <c r="PBK10" s="105"/>
      <c r="PBL10" s="105"/>
      <c r="PBM10" s="105"/>
      <c r="PBN10" s="105"/>
      <c r="PBO10" s="105"/>
      <c r="PBP10" s="105"/>
      <c r="PBQ10" s="105"/>
      <c r="PBR10" s="105"/>
      <c r="PBS10" s="105"/>
      <c r="PBT10" s="105"/>
      <c r="PBU10" s="105"/>
      <c r="PBV10" s="105"/>
      <c r="PBW10" s="105"/>
      <c r="PBX10" s="105"/>
      <c r="PBY10" s="105"/>
      <c r="PBZ10" s="105"/>
      <c r="PCA10" s="105"/>
      <c r="PCB10" s="105"/>
      <c r="PCC10" s="105"/>
      <c r="PCD10" s="105"/>
      <c r="PCE10" s="105"/>
      <c r="PCF10" s="105"/>
      <c r="PCG10" s="105"/>
      <c r="PCH10" s="105"/>
      <c r="PCI10" s="105"/>
      <c r="PCJ10" s="105"/>
      <c r="PCK10" s="105"/>
      <c r="PCL10" s="105"/>
      <c r="PCM10" s="105"/>
      <c r="PCN10" s="105"/>
      <c r="PCO10" s="105"/>
      <c r="PCP10" s="105"/>
      <c r="PCQ10" s="105"/>
      <c r="PCR10" s="105"/>
      <c r="PCS10" s="105"/>
      <c r="PCT10" s="105"/>
      <c r="PCU10" s="105"/>
      <c r="PCV10" s="105"/>
      <c r="PCW10" s="105"/>
      <c r="PCX10" s="105"/>
      <c r="PCY10" s="105"/>
      <c r="PCZ10" s="105"/>
      <c r="PDA10" s="105"/>
      <c r="PDB10" s="105"/>
      <c r="PDC10" s="105"/>
      <c r="PDD10" s="105"/>
      <c r="PDE10" s="105"/>
      <c r="PDF10" s="105"/>
      <c r="PDG10" s="105"/>
      <c r="PDH10" s="105"/>
      <c r="PDI10" s="105"/>
      <c r="PDJ10" s="105"/>
      <c r="PDK10" s="105"/>
      <c r="PDL10" s="105"/>
      <c r="PDM10" s="105"/>
      <c r="PDN10" s="105"/>
      <c r="PDO10" s="105"/>
      <c r="PDP10" s="105"/>
      <c r="PDQ10" s="105"/>
      <c r="PDR10" s="105"/>
      <c r="PDS10" s="105"/>
      <c r="PDT10" s="105"/>
      <c r="PDU10" s="105"/>
      <c r="PDV10" s="105"/>
      <c r="PDW10" s="105"/>
      <c r="PDX10" s="105"/>
      <c r="PDY10" s="105"/>
      <c r="PDZ10" s="105"/>
      <c r="PEA10" s="105"/>
      <c r="PEB10" s="105"/>
      <c r="PEC10" s="105"/>
      <c r="PED10" s="105"/>
      <c r="PEE10" s="105"/>
      <c r="PEF10" s="105"/>
      <c r="PEG10" s="105"/>
      <c r="PEH10" s="105"/>
      <c r="PEI10" s="105"/>
      <c r="PEJ10" s="105"/>
      <c r="PEK10" s="105"/>
      <c r="PEL10" s="105"/>
      <c r="PEM10" s="105"/>
      <c r="PEN10" s="105"/>
      <c r="PEO10" s="105"/>
      <c r="PEP10" s="105"/>
      <c r="PEQ10" s="105"/>
      <c r="PER10" s="105"/>
      <c r="PES10" s="105"/>
      <c r="PET10" s="105"/>
      <c r="PEU10" s="105"/>
      <c r="PEV10" s="105"/>
      <c r="PEW10" s="105"/>
      <c r="PEX10" s="105"/>
      <c r="PEY10" s="105"/>
      <c r="PEZ10" s="105"/>
      <c r="PFA10" s="105"/>
      <c r="PFB10" s="105"/>
      <c r="PFC10" s="105"/>
      <c r="PFD10" s="105"/>
      <c r="PFE10" s="105"/>
      <c r="PFF10" s="105"/>
      <c r="PFG10" s="105"/>
      <c r="PFH10" s="105"/>
      <c r="PFI10" s="105"/>
      <c r="PFJ10" s="105"/>
      <c r="PFK10" s="105"/>
      <c r="PFL10" s="105"/>
      <c r="PFM10" s="105"/>
      <c r="PFN10" s="105"/>
      <c r="PFO10" s="105"/>
      <c r="PFP10" s="105"/>
      <c r="PFQ10" s="105"/>
      <c r="PFR10" s="105"/>
      <c r="PFS10" s="105"/>
      <c r="PFT10" s="105"/>
      <c r="PFU10" s="105"/>
      <c r="PFV10" s="105"/>
      <c r="PFW10" s="105"/>
      <c r="PFX10" s="105"/>
      <c r="PFY10" s="105"/>
      <c r="PFZ10" s="105"/>
      <c r="PGA10" s="105"/>
      <c r="PGB10" s="105"/>
      <c r="PGC10" s="105"/>
      <c r="PGD10" s="105"/>
      <c r="PGE10" s="105"/>
      <c r="PGF10" s="105"/>
      <c r="PGG10" s="105"/>
      <c r="PGH10" s="105"/>
      <c r="PGI10" s="105"/>
      <c r="PGJ10" s="105"/>
      <c r="PGK10" s="105"/>
      <c r="PGL10" s="105"/>
      <c r="PGM10" s="105"/>
      <c r="PGN10" s="105"/>
      <c r="PGO10" s="105"/>
      <c r="PGP10" s="105"/>
      <c r="PGQ10" s="105"/>
      <c r="PGR10" s="105"/>
      <c r="PGS10" s="105"/>
      <c r="PGT10" s="105"/>
      <c r="PGU10" s="105"/>
      <c r="PGV10" s="105"/>
      <c r="PGW10" s="105"/>
      <c r="PGX10" s="105"/>
      <c r="PGY10" s="105"/>
      <c r="PGZ10" s="105"/>
      <c r="PHA10" s="105"/>
      <c r="PHB10" s="105"/>
      <c r="PHC10" s="105"/>
      <c r="PHD10" s="105"/>
      <c r="PHE10" s="105"/>
      <c r="PHF10" s="105"/>
      <c r="PHG10" s="105"/>
      <c r="PHH10" s="105"/>
      <c r="PHI10" s="105"/>
      <c r="PHJ10" s="105"/>
      <c r="PHK10" s="105"/>
      <c r="PHL10" s="105"/>
      <c r="PHM10" s="105"/>
      <c r="PHN10" s="105"/>
      <c r="PHO10" s="105"/>
      <c r="PHP10" s="105"/>
      <c r="PHQ10" s="105"/>
      <c r="PHR10" s="105"/>
      <c r="PHS10" s="105"/>
      <c r="PHT10" s="105"/>
      <c r="PHU10" s="105"/>
      <c r="PHV10" s="105"/>
      <c r="PHW10" s="105"/>
      <c r="PHX10" s="105"/>
      <c r="PHY10" s="105"/>
      <c r="PHZ10" s="105"/>
      <c r="PIA10" s="105"/>
      <c r="PIB10" s="105"/>
      <c r="PIC10" s="105"/>
      <c r="PID10" s="105"/>
      <c r="PIE10" s="105"/>
      <c r="PIF10" s="105"/>
      <c r="PIG10" s="105"/>
      <c r="PIH10" s="105"/>
      <c r="PII10" s="105"/>
      <c r="PIJ10" s="105"/>
      <c r="PIK10" s="105"/>
      <c r="PIL10" s="105"/>
      <c r="PIM10" s="105"/>
      <c r="PIN10" s="105"/>
      <c r="PIO10" s="105"/>
      <c r="PIP10" s="105"/>
      <c r="PIQ10" s="105"/>
      <c r="PIR10" s="105"/>
      <c r="PIS10" s="105"/>
      <c r="PIT10" s="105"/>
      <c r="PIU10" s="105"/>
      <c r="PIV10" s="105"/>
      <c r="PIW10" s="105"/>
      <c r="PIX10" s="105"/>
      <c r="PIY10" s="105"/>
      <c r="PIZ10" s="105"/>
      <c r="PJA10" s="105"/>
      <c r="PJB10" s="105"/>
      <c r="PJC10" s="105"/>
      <c r="PJD10" s="105"/>
      <c r="PJE10" s="105"/>
      <c r="PJF10" s="105"/>
      <c r="PJG10" s="105"/>
      <c r="PJH10" s="105"/>
      <c r="PJI10" s="105"/>
      <c r="PJJ10" s="105"/>
      <c r="PJK10" s="105"/>
      <c r="PJL10" s="105"/>
      <c r="PJM10" s="105"/>
      <c r="PJN10" s="105"/>
      <c r="PJO10" s="105"/>
      <c r="PJP10" s="105"/>
      <c r="PJQ10" s="105"/>
      <c r="PJR10" s="105"/>
      <c r="PJS10" s="105"/>
      <c r="PJT10" s="105"/>
      <c r="PJU10" s="105"/>
      <c r="PJV10" s="105"/>
      <c r="PJW10" s="105"/>
      <c r="PJX10" s="105"/>
      <c r="PJY10" s="105"/>
      <c r="PJZ10" s="105"/>
      <c r="PKA10" s="105"/>
      <c r="PKB10" s="105"/>
      <c r="PKC10" s="105"/>
      <c r="PKD10" s="105"/>
      <c r="PKE10" s="105"/>
      <c r="PKF10" s="105"/>
      <c r="PKG10" s="105"/>
      <c r="PKH10" s="105"/>
      <c r="PKI10" s="105"/>
      <c r="PKJ10" s="105"/>
      <c r="PKK10" s="105"/>
      <c r="PKL10" s="105"/>
      <c r="PKM10" s="105"/>
      <c r="PKN10" s="105"/>
      <c r="PKO10" s="105"/>
      <c r="PKP10" s="105"/>
      <c r="PKQ10" s="105"/>
      <c r="PKR10" s="105"/>
      <c r="PKS10" s="105"/>
      <c r="PKT10" s="105"/>
      <c r="PKU10" s="105"/>
      <c r="PKV10" s="105"/>
      <c r="PKW10" s="105"/>
      <c r="PKX10" s="105"/>
      <c r="PKY10" s="105"/>
      <c r="PKZ10" s="105"/>
      <c r="PLA10" s="105"/>
      <c r="PLB10" s="105"/>
      <c r="PLC10" s="105"/>
      <c r="PLD10" s="105"/>
      <c r="PLE10" s="105"/>
      <c r="PLF10" s="105"/>
      <c r="PLG10" s="105"/>
      <c r="PLH10" s="105"/>
      <c r="PLI10" s="105"/>
      <c r="PLJ10" s="105"/>
      <c r="PLK10" s="105"/>
      <c r="PLL10" s="105"/>
      <c r="PLM10" s="105"/>
      <c r="PLN10" s="105"/>
      <c r="PLO10" s="105"/>
      <c r="PLP10" s="105"/>
      <c r="PLQ10" s="105"/>
      <c r="PLR10" s="105"/>
      <c r="PLS10" s="105"/>
      <c r="PLT10" s="105"/>
      <c r="PLU10" s="105"/>
      <c r="PLV10" s="105"/>
      <c r="PLW10" s="105"/>
      <c r="PLX10" s="105"/>
      <c r="PLY10" s="105"/>
      <c r="PLZ10" s="105"/>
      <c r="PMA10" s="105"/>
      <c r="PMB10" s="105"/>
      <c r="PMC10" s="105"/>
      <c r="PMD10" s="105"/>
      <c r="PME10" s="105"/>
      <c r="PMF10" s="105"/>
      <c r="PMG10" s="105"/>
      <c r="PMH10" s="105"/>
      <c r="PMI10" s="105"/>
      <c r="PMJ10" s="105"/>
      <c r="PMK10" s="105"/>
      <c r="PML10" s="105"/>
      <c r="PMM10" s="105"/>
      <c r="PMN10" s="105"/>
      <c r="PMO10" s="105"/>
      <c r="PMP10" s="105"/>
      <c r="PMQ10" s="105"/>
      <c r="PMR10" s="105"/>
      <c r="PMS10" s="105"/>
      <c r="PMT10" s="105"/>
      <c r="PMU10" s="105"/>
      <c r="PMV10" s="105"/>
      <c r="PMW10" s="105"/>
      <c r="PMX10" s="105"/>
      <c r="PMY10" s="105"/>
      <c r="PMZ10" s="105"/>
      <c r="PNA10" s="105"/>
      <c r="PNB10" s="105"/>
      <c r="PNC10" s="105"/>
      <c r="PND10" s="105"/>
      <c r="PNE10" s="105"/>
      <c r="PNF10" s="105"/>
      <c r="PNG10" s="105"/>
      <c r="PNH10" s="105"/>
      <c r="PNI10" s="105"/>
      <c r="PNJ10" s="105"/>
      <c r="PNK10" s="105"/>
      <c r="PNL10" s="105"/>
      <c r="PNM10" s="105"/>
      <c r="PNN10" s="105"/>
      <c r="PNO10" s="105"/>
      <c r="PNP10" s="105"/>
      <c r="PNQ10" s="105"/>
      <c r="PNR10" s="105"/>
      <c r="PNS10" s="105"/>
      <c r="PNT10" s="105"/>
      <c r="PNU10" s="105"/>
      <c r="PNV10" s="105"/>
      <c r="PNW10" s="105"/>
      <c r="PNX10" s="105"/>
      <c r="PNY10" s="105"/>
      <c r="PNZ10" s="105"/>
      <c r="POA10" s="105"/>
      <c r="POB10" s="105"/>
      <c r="POC10" s="105"/>
      <c r="POD10" s="105"/>
      <c r="POE10" s="105"/>
      <c r="POF10" s="105"/>
      <c r="POG10" s="105"/>
      <c r="POH10" s="105"/>
      <c r="POI10" s="105"/>
      <c r="POJ10" s="105"/>
      <c r="POK10" s="105"/>
      <c r="POL10" s="105"/>
      <c r="POM10" s="105"/>
      <c r="PON10" s="105"/>
      <c r="POO10" s="105"/>
      <c r="POP10" s="105"/>
      <c r="POQ10" s="105"/>
      <c r="POR10" s="105"/>
      <c r="POS10" s="105"/>
      <c r="POT10" s="105"/>
      <c r="POU10" s="105"/>
      <c r="POV10" s="105"/>
      <c r="POW10" s="105"/>
      <c r="POX10" s="105"/>
      <c r="POY10" s="105"/>
      <c r="POZ10" s="105"/>
      <c r="PPA10" s="105"/>
      <c r="PPB10" s="105"/>
      <c r="PPC10" s="105"/>
      <c r="PPD10" s="105"/>
      <c r="PPE10" s="105"/>
      <c r="PPF10" s="105"/>
      <c r="PPG10" s="105"/>
      <c r="PPH10" s="105"/>
      <c r="PPI10" s="105"/>
      <c r="PPJ10" s="105"/>
      <c r="PPK10" s="105"/>
      <c r="PPL10" s="105"/>
      <c r="PPM10" s="105"/>
      <c r="PPN10" s="105"/>
      <c r="PPO10" s="105"/>
      <c r="PPP10" s="105"/>
      <c r="PPQ10" s="105"/>
      <c r="PPR10" s="105"/>
      <c r="PPS10" s="105"/>
      <c r="PPT10" s="105"/>
      <c r="PPU10" s="105"/>
      <c r="PPV10" s="105"/>
      <c r="PPW10" s="105"/>
      <c r="PPX10" s="105"/>
      <c r="PPY10" s="105"/>
      <c r="PPZ10" s="105"/>
      <c r="PQA10" s="105"/>
      <c r="PQB10" s="105"/>
      <c r="PQC10" s="105"/>
      <c r="PQD10" s="105"/>
      <c r="PQE10" s="105"/>
      <c r="PQF10" s="105"/>
      <c r="PQG10" s="105"/>
      <c r="PQH10" s="105"/>
      <c r="PQI10" s="105"/>
      <c r="PQJ10" s="105"/>
      <c r="PQK10" s="105"/>
      <c r="PQL10" s="105"/>
      <c r="PQM10" s="105"/>
      <c r="PQN10" s="105"/>
      <c r="PQO10" s="105"/>
      <c r="PQP10" s="105"/>
      <c r="PQQ10" s="105"/>
      <c r="PQR10" s="105"/>
      <c r="PQS10" s="105"/>
      <c r="PQT10" s="105"/>
      <c r="PQU10" s="105"/>
      <c r="PQV10" s="105"/>
      <c r="PQW10" s="105"/>
      <c r="PQX10" s="105"/>
      <c r="PQY10" s="105"/>
      <c r="PQZ10" s="105"/>
      <c r="PRA10" s="105"/>
      <c r="PRB10" s="105"/>
      <c r="PRC10" s="105"/>
      <c r="PRD10" s="105"/>
      <c r="PRE10" s="105"/>
      <c r="PRF10" s="105"/>
      <c r="PRG10" s="105"/>
      <c r="PRH10" s="105"/>
      <c r="PRI10" s="105"/>
      <c r="PRJ10" s="105"/>
      <c r="PRK10" s="105"/>
      <c r="PRL10" s="105"/>
      <c r="PRM10" s="105"/>
      <c r="PRN10" s="105"/>
      <c r="PRO10" s="105"/>
      <c r="PRP10" s="105"/>
      <c r="PRQ10" s="105"/>
      <c r="PRR10" s="105"/>
      <c r="PRS10" s="105"/>
      <c r="PRT10" s="105"/>
      <c r="PRU10" s="105"/>
      <c r="PRV10" s="105"/>
      <c r="PRW10" s="105"/>
      <c r="PRX10" s="105"/>
      <c r="PRY10" s="105"/>
      <c r="PRZ10" s="105"/>
      <c r="PSA10" s="105"/>
      <c r="PSB10" s="105"/>
      <c r="PSC10" s="105"/>
      <c r="PSD10" s="105"/>
      <c r="PSE10" s="105"/>
      <c r="PSF10" s="105"/>
      <c r="PSG10" s="105"/>
      <c r="PSH10" s="105"/>
      <c r="PSI10" s="105"/>
      <c r="PSJ10" s="105"/>
      <c r="PSK10" s="105"/>
      <c r="PSL10" s="105"/>
      <c r="PSM10" s="105"/>
      <c r="PSN10" s="105"/>
      <c r="PSO10" s="105"/>
      <c r="PSP10" s="105"/>
      <c r="PSQ10" s="105"/>
      <c r="PSR10" s="105"/>
      <c r="PSS10" s="105"/>
      <c r="PST10" s="105"/>
      <c r="PSU10" s="105"/>
      <c r="PSV10" s="105"/>
      <c r="PSW10" s="105"/>
      <c r="PSX10" s="105"/>
      <c r="PSY10" s="105"/>
      <c r="PSZ10" s="105"/>
      <c r="PTA10" s="105"/>
      <c r="PTB10" s="105"/>
      <c r="PTC10" s="105"/>
      <c r="PTD10" s="105"/>
      <c r="PTE10" s="105"/>
      <c r="PTF10" s="105"/>
      <c r="PTG10" s="105"/>
      <c r="PTH10" s="105"/>
      <c r="PTI10" s="105"/>
      <c r="PTJ10" s="105"/>
      <c r="PTK10" s="105"/>
      <c r="PTL10" s="105"/>
      <c r="PTM10" s="105"/>
      <c r="PTN10" s="105"/>
      <c r="PTO10" s="105"/>
      <c r="PTP10" s="105"/>
      <c r="PTQ10" s="105"/>
      <c r="PTR10" s="105"/>
      <c r="PTS10" s="105"/>
      <c r="PTT10" s="105"/>
      <c r="PTU10" s="105"/>
      <c r="PTV10" s="105"/>
      <c r="PTW10" s="105"/>
      <c r="PTX10" s="105"/>
      <c r="PTY10" s="105"/>
      <c r="PTZ10" s="105"/>
      <c r="PUA10" s="105"/>
      <c r="PUB10" s="105"/>
      <c r="PUC10" s="105"/>
      <c r="PUD10" s="105"/>
      <c r="PUE10" s="105"/>
      <c r="PUF10" s="105"/>
      <c r="PUG10" s="105"/>
      <c r="PUH10" s="105"/>
      <c r="PUI10" s="105"/>
      <c r="PUJ10" s="105"/>
      <c r="PUK10" s="105"/>
      <c r="PUL10" s="105"/>
      <c r="PUM10" s="105"/>
      <c r="PUN10" s="105"/>
      <c r="PUO10" s="105"/>
      <c r="PUP10" s="105"/>
      <c r="PUQ10" s="105"/>
      <c r="PUR10" s="105"/>
      <c r="PUS10" s="105"/>
      <c r="PUT10" s="105"/>
      <c r="PUU10" s="105"/>
      <c r="PUV10" s="105"/>
      <c r="PUW10" s="105"/>
      <c r="PUX10" s="105"/>
      <c r="PUY10" s="105"/>
      <c r="PUZ10" s="105"/>
      <c r="PVA10" s="105"/>
      <c r="PVB10" s="105"/>
      <c r="PVC10" s="105"/>
      <c r="PVD10" s="105"/>
      <c r="PVE10" s="105"/>
      <c r="PVF10" s="105"/>
      <c r="PVG10" s="105"/>
      <c r="PVH10" s="105"/>
      <c r="PVI10" s="105"/>
      <c r="PVJ10" s="105"/>
      <c r="PVK10" s="105"/>
      <c r="PVL10" s="105"/>
      <c r="PVM10" s="105"/>
      <c r="PVN10" s="105"/>
      <c r="PVO10" s="105"/>
      <c r="PVP10" s="105"/>
      <c r="PVQ10" s="105"/>
      <c r="PVR10" s="105"/>
      <c r="PVS10" s="105"/>
      <c r="PVT10" s="105"/>
      <c r="PVU10" s="105"/>
      <c r="PVV10" s="105"/>
      <c r="PVW10" s="105"/>
      <c r="PVX10" s="105"/>
      <c r="PVY10" s="105"/>
      <c r="PVZ10" s="105"/>
      <c r="PWA10" s="105"/>
      <c r="PWB10" s="105"/>
      <c r="PWC10" s="105"/>
      <c r="PWD10" s="105"/>
      <c r="PWE10" s="105"/>
      <c r="PWF10" s="105"/>
      <c r="PWG10" s="105"/>
      <c r="PWH10" s="105"/>
      <c r="PWI10" s="105"/>
      <c r="PWJ10" s="105"/>
      <c r="PWK10" s="105"/>
      <c r="PWL10" s="105"/>
      <c r="PWM10" s="105"/>
      <c r="PWN10" s="105"/>
      <c r="PWO10" s="105"/>
      <c r="PWP10" s="105"/>
      <c r="PWQ10" s="105"/>
      <c r="PWR10" s="105"/>
      <c r="PWS10" s="105"/>
      <c r="PWT10" s="105"/>
      <c r="PWU10" s="105"/>
      <c r="PWV10" s="105"/>
      <c r="PWW10" s="105"/>
      <c r="PWX10" s="105"/>
      <c r="PWY10" s="105"/>
      <c r="PWZ10" s="105"/>
      <c r="PXA10" s="105"/>
      <c r="PXB10" s="105"/>
      <c r="PXC10" s="105"/>
      <c r="PXD10" s="105"/>
      <c r="PXE10" s="105"/>
      <c r="PXF10" s="105"/>
      <c r="PXG10" s="105"/>
      <c r="PXH10" s="105"/>
      <c r="PXI10" s="105"/>
      <c r="PXJ10" s="105"/>
      <c r="PXK10" s="105"/>
      <c r="PXL10" s="105"/>
      <c r="PXM10" s="105"/>
      <c r="PXN10" s="105"/>
      <c r="PXO10" s="105"/>
      <c r="PXP10" s="105"/>
      <c r="PXQ10" s="105"/>
      <c r="PXR10" s="105"/>
      <c r="PXS10" s="105"/>
      <c r="PXT10" s="105"/>
      <c r="PXU10" s="105"/>
      <c r="PXV10" s="105"/>
      <c r="PXW10" s="105"/>
      <c r="PXX10" s="105"/>
      <c r="PXY10" s="105"/>
      <c r="PXZ10" s="105"/>
      <c r="PYA10" s="105"/>
      <c r="PYB10" s="105"/>
      <c r="PYC10" s="105"/>
      <c r="PYD10" s="105"/>
      <c r="PYE10" s="105"/>
      <c r="PYF10" s="105"/>
      <c r="PYG10" s="105"/>
      <c r="PYH10" s="105"/>
      <c r="PYI10" s="105"/>
      <c r="PYJ10" s="105"/>
      <c r="PYK10" s="105"/>
      <c r="PYL10" s="105"/>
      <c r="PYM10" s="105"/>
      <c r="PYN10" s="105"/>
      <c r="PYO10" s="105"/>
      <c r="PYP10" s="105"/>
      <c r="PYQ10" s="105"/>
      <c r="PYR10" s="105"/>
      <c r="PYS10" s="105"/>
      <c r="PYT10" s="105"/>
      <c r="PYU10" s="105"/>
      <c r="PYV10" s="105"/>
      <c r="PYW10" s="105"/>
      <c r="PYX10" s="105"/>
      <c r="PYY10" s="105"/>
      <c r="PYZ10" s="105"/>
      <c r="PZA10" s="105"/>
      <c r="PZB10" s="105"/>
      <c r="PZC10" s="105"/>
      <c r="PZD10" s="105"/>
      <c r="PZE10" s="105"/>
      <c r="PZF10" s="105"/>
      <c r="PZG10" s="105"/>
      <c r="PZH10" s="105"/>
      <c r="PZI10" s="105"/>
      <c r="PZJ10" s="105"/>
      <c r="PZK10" s="105"/>
      <c r="PZL10" s="105"/>
      <c r="PZM10" s="105"/>
      <c r="PZN10" s="105"/>
      <c r="PZO10" s="105"/>
      <c r="PZP10" s="105"/>
      <c r="PZQ10" s="105"/>
      <c r="PZR10" s="105"/>
      <c r="PZS10" s="105"/>
      <c r="PZT10" s="105"/>
      <c r="PZU10" s="105"/>
      <c r="PZV10" s="105"/>
      <c r="PZW10" s="105"/>
      <c r="PZX10" s="105"/>
      <c r="PZY10" s="105"/>
      <c r="PZZ10" s="105"/>
      <c r="QAA10" s="105"/>
      <c r="QAB10" s="105"/>
      <c r="QAC10" s="105"/>
      <c r="QAD10" s="105"/>
      <c r="QAE10" s="105"/>
      <c r="QAF10" s="105"/>
      <c r="QAG10" s="105"/>
      <c r="QAH10" s="105"/>
      <c r="QAI10" s="105"/>
      <c r="QAJ10" s="105"/>
      <c r="QAK10" s="105"/>
      <c r="QAL10" s="105"/>
      <c r="QAM10" s="105"/>
      <c r="QAN10" s="105"/>
      <c r="QAO10" s="105"/>
      <c r="QAP10" s="105"/>
      <c r="QAQ10" s="105"/>
      <c r="QAR10" s="105"/>
      <c r="QAS10" s="105"/>
      <c r="QAT10" s="105"/>
      <c r="QAU10" s="105"/>
      <c r="QAV10" s="105"/>
      <c r="QAW10" s="105"/>
      <c r="QAX10" s="105"/>
      <c r="QAY10" s="105"/>
      <c r="QAZ10" s="105"/>
      <c r="QBA10" s="105"/>
      <c r="QBB10" s="105"/>
      <c r="QBC10" s="105"/>
      <c r="QBD10" s="105"/>
      <c r="QBE10" s="105"/>
      <c r="QBF10" s="105"/>
      <c r="QBG10" s="105"/>
      <c r="QBH10" s="105"/>
      <c r="QBI10" s="105"/>
      <c r="QBJ10" s="105"/>
      <c r="QBK10" s="105"/>
      <c r="QBL10" s="105"/>
      <c r="QBM10" s="105"/>
      <c r="QBN10" s="105"/>
      <c r="QBO10" s="105"/>
      <c r="QBP10" s="105"/>
      <c r="QBQ10" s="105"/>
      <c r="QBR10" s="105"/>
      <c r="QBS10" s="105"/>
      <c r="QBT10" s="105"/>
      <c r="QBU10" s="105"/>
      <c r="QBV10" s="105"/>
      <c r="QBW10" s="105"/>
      <c r="QBX10" s="105"/>
      <c r="QBY10" s="105"/>
      <c r="QBZ10" s="105"/>
      <c r="QCA10" s="105"/>
      <c r="QCB10" s="105"/>
      <c r="QCC10" s="105"/>
      <c r="QCD10" s="105"/>
      <c r="QCE10" s="105"/>
      <c r="QCF10" s="105"/>
      <c r="QCG10" s="105"/>
      <c r="QCH10" s="105"/>
      <c r="QCI10" s="105"/>
      <c r="QCJ10" s="105"/>
      <c r="QCK10" s="105"/>
      <c r="QCL10" s="105"/>
      <c r="QCM10" s="105"/>
      <c r="QCN10" s="105"/>
      <c r="QCO10" s="105"/>
      <c r="QCP10" s="105"/>
      <c r="QCQ10" s="105"/>
      <c r="QCR10" s="105"/>
      <c r="QCS10" s="105"/>
      <c r="QCT10" s="105"/>
      <c r="QCU10" s="105"/>
      <c r="QCV10" s="105"/>
      <c r="QCW10" s="105"/>
      <c r="QCX10" s="105"/>
      <c r="QCY10" s="105"/>
      <c r="QCZ10" s="105"/>
      <c r="QDA10" s="105"/>
      <c r="QDB10" s="105"/>
      <c r="QDC10" s="105"/>
      <c r="QDD10" s="105"/>
      <c r="QDE10" s="105"/>
      <c r="QDF10" s="105"/>
      <c r="QDG10" s="105"/>
      <c r="QDH10" s="105"/>
      <c r="QDI10" s="105"/>
      <c r="QDJ10" s="105"/>
      <c r="QDK10" s="105"/>
      <c r="QDL10" s="105"/>
      <c r="QDM10" s="105"/>
      <c r="QDN10" s="105"/>
      <c r="QDO10" s="105"/>
      <c r="QDP10" s="105"/>
      <c r="QDQ10" s="105"/>
      <c r="QDR10" s="105"/>
      <c r="QDS10" s="105"/>
      <c r="QDT10" s="105"/>
      <c r="QDU10" s="105"/>
      <c r="QDV10" s="105"/>
      <c r="QDW10" s="105"/>
      <c r="QDX10" s="105"/>
      <c r="QDY10" s="105"/>
      <c r="QDZ10" s="105"/>
      <c r="QEA10" s="105"/>
      <c r="QEB10" s="105"/>
      <c r="QEC10" s="105"/>
      <c r="QED10" s="105"/>
      <c r="QEE10" s="105"/>
      <c r="QEF10" s="105"/>
      <c r="QEG10" s="105"/>
      <c r="QEH10" s="105"/>
      <c r="QEI10" s="105"/>
      <c r="QEJ10" s="105"/>
      <c r="QEK10" s="105"/>
      <c r="QEL10" s="105"/>
      <c r="QEM10" s="105"/>
      <c r="QEN10" s="105"/>
      <c r="QEO10" s="105"/>
      <c r="QEP10" s="105"/>
      <c r="QEQ10" s="105"/>
      <c r="QER10" s="105"/>
      <c r="QES10" s="105"/>
      <c r="QET10" s="105"/>
      <c r="QEU10" s="105"/>
      <c r="QEV10" s="105"/>
      <c r="QEW10" s="105"/>
      <c r="QEX10" s="105"/>
      <c r="QEY10" s="105"/>
      <c r="QEZ10" s="105"/>
      <c r="QFA10" s="105"/>
      <c r="QFB10" s="105"/>
      <c r="QFC10" s="105"/>
      <c r="QFD10" s="105"/>
      <c r="QFE10" s="105"/>
      <c r="QFF10" s="105"/>
      <c r="QFG10" s="105"/>
      <c r="QFH10" s="105"/>
      <c r="QFI10" s="105"/>
      <c r="QFJ10" s="105"/>
      <c r="QFK10" s="105"/>
      <c r="QFL10" s="105"/>
      <c r="QFM10" s="105"/>
      <c r="QFN10" s="105"/>
      <c r="QFO10" s="105"/>
      <c r="QFP10" s="105"/>
      <c r="QFQ10" s="105"/>
      <c r="QFR10" s="105"/>
      <c r="QFS10" s="105"/>
      <c r="QFT10" s="105"/>
      <c r="QFU10" s="105"/>
      <c r="QFV10" s="105"/>
      <c r="QFW10" s="105"/>
      <c r="QFX10" s="105"/>
      <c r="QFY10" s="105"/>
      <c r="QFZ10" s="105"/>
      <c r="QGA10" s="105"/>
      <c r="QGB10" s="105"/>
      <c r="QGC10" s="105"/>
      <c r="QGD10" s="105"/>
      <c r="QGE10" s="105"/>
      <c r="QGF10" s="105"/>
      <c r="QGG10" s="105"/>
      <c r="QGH10" s="105"/>
      <c r="QGI10" s="105"/>
      <c r="QGJ10" s="105"/>
      <c r="QGK10" s="105"/>
      <c r="QGL10" s="105"/>
      <c r="QGM10" s="105"/>
      <c r="QGN10" s="105"/>
      <c r="QGO10" s="105"/>
      <c r="QGP10" s="105"/>
      <c r="QGQ10" s="105"/>
      <c r="QGR10" s="105"/>
      <c r="QGS10" s="105"/>
      <c r="QGT10" s="105"/>
      <c r="QGU10" s="105"/>
      <c r="QGV10" s="105"/>
      <c r="QGW10" s="105"/>
      <c r="QGX10" s="105"/>
      <c r="QGY10" s="105"/>
      <c r="QGZ10" s="105"/>
      <c r="QHA10" s="105"/>
      <c r="QHB10" s="105"/>
      <c r="QHC10" s="105"/>
      <c r="QHD10" s="105"/>
      <c r="QHE10" s="105"/>
      <c r="QHF10" s="105"/>
      <c r="QHG10" s="105"/>
      <c r="QHH10" s="105"/>
      <c r="QHI10" s="105"/>
      <c r="QHJ10" s="105"/>
      <c r="QHK10" s="105"/>
      <c r="QHL10" s="105"/>
      <c r="QHM10" s="105"/>
      <c r="QHN10" s="105"/>
      <c r="QHO10" s="105"/>
      <c r="QHP10" s="105"/>
      <c r="QHQ10" s="105"/>
      <c r="QHR10" s="105"/>
      <c r="QHS10" s="105"/>
      <c r="QHT10" s="105"/>
      <c r="QHU10" s="105"/>
      <c r="QHV10" s="105"/>
      <c r="QHW10" s="105"/>
      <c r="QHX10" s="105"/>
      <c r="QHY10" s="105"/>
      <c r="QHZ10" s="105"/>
      <c r="QIA10" s="105"/>
      <c r="QIB10" s="105"/>
      <c r="QIC10" s="105"/>
      <c r="QID10" s="105"/>
      <c r="QIE10" s="105"/>
      <c r="QIF10" s="105"/>
      <c r="QIG10" s="105"/>
      <c r="QIH10" s="105"/>
      <c r="QII10" s="105"/>
      <c r="QIJ10" s="105"/>
      <c r="QIK10" s="105"/>
      <c r="QIL10" s="105"/>
      <c r="QIM10" s="105"/>
      <c r="QIN10" s="105"/>
      <c r="QIO10" s="105"/>
      <c r="QIP10" s="105"/>
      <c r="QIQ10" s="105"/>
      <c r="QIR10" s="105"/>
      <c r="QIS10" s="105"/>
      <c r="QIT10" s="105"/>
      <c r="QIU10" s="105"/>
      <c r="QIV10" s="105"/>
      <c r="QIW10" s="105"/>
      <c r="QIX10" s="105"/>
      <c r="QIY10" s="105"/>
      <c r="QIZ10" s="105"/>
      <c r="QJA10" s="105"/>
      <c r="QJB10" s="105"/>
      <c r="QJC10" s="105"/>
      <c r="QJD10" s="105"/>
      <c r="QJE10" s="105"/>
      <c r="QJF10" s="105"/>
      <c r="QJG10" s="105"/>
      <c r="QJH10" s="105"/>
      <c r="QJI10" s="105"/>
      <c r="QJJ10" s="105"/>
      <c r="QJK10" s="105"/>
      <c r="QJL10" s="105"/>
      <c r="QJM10" s="105"/>
      <c r="QJN10" s="105"/>
      <c r="QJO10" s="105"/>
      <c r="QJP10" s="105"/>
      <c r="QJQ10" s="105"/>
      <c r="QJR10" s="105"/>
      <c r="QJS10" s="105"/>
      <c r="QJT10" s="105"/>
      <c r="QJU10" s="105"/>
      <c r="QJV10" s="105"/>
      <c r="QJW10" s="105"/>
      <c r="QJX10" s="105"/>
      <c r="QJY10" s="105"/>
      <c r="QJZ10" s="105"/>
      <c r="QKA10" s="105"/>
      <c r="QKB10" s="105"/>
      <c r="QKC10" s="105"/>
      <c r="QKD10" s="105"/>
      <c r="QKE10" s="105"/>
      <c r="QKF10" s="105"/>
      <c r="QKG10" s="105"/>
      <c r="QKH10" s="105"/>
      <c r="QKI10" s="105"/>
      <c r="QKJ10" s="105"/>
      <c r="QKK10" s="105"/>
      <c r="QKL10" s="105"/>
      <c r="QKM10" s="105"/>
      <c r="QKN10" s="105"/>
      <c r="QKO10" s="105"/>
      <c r="QKP10" s="105"/>
      <c r="QKQ10" s="105"/>
      <c r="QKR10" s="105"/>
      <c r="QKS10" s="105"/>
      <c r="QKT10" s="105"/>
      <c r="QKU10" s="105"/>
      <c r="QKV10" s="105"/>
      <c r="QKW10" s="105"/>
      <c r="QKX10" s="105"/>
      <c r="QKY10" s="105"/>
      <c r="QKZ10" s="105"/>
      <c r="QLA10" s="105"/>
      <c r="QLB10" s="105"/>
      <c r="QLC10" s="105"/>
      <c r="QLD10" s="105"/>
      <c r="QLE10" s="105"/>
      <c r="QLF10" s="105"/>
      <c r="QLG10" s="105"/>
      <c r="QLH10" s="105"/>
      <c r="QLI10" s="105"/>
      <c r="QLJ10" s="105"/>
      <c r="QLK10" s="105"/>
      <c r="QLL10" s="105"/>
      <c r="QLM10" s="105"/>
      <c r="QLN10" s="105"/>
      <c r="QLO10" s="105"/>
      <c r="QLP10" s="105"/>
      <c r="QLQ10" s="105"/>
      <c r="QLR10" s="105"/>
      <c r="QLS10" s="105"/>
      <c r="QLT10" s="105"/>
      <c r="QLU10" s="105"/>
      <c r="QLV10" s="105"/>
      <c r="QLW10" s="105"/>
      <c r="QLX10" s="105"/>
      <c r="QLY10" s="105"/>
      <c r="QLZ10" s="105"/>
      <c r="QMA10" s="105"/>
      <c r="QMB10" s="105"/>
      <c r="QMC10" s="105"/>
      <c r="QMD10" s="105"/>
      <c r="QME10" s="105"/>
      <c r="QMF10" s="105"/>
      <c r="QMG10" s="105"/>
      <c r="QMH10" s="105"/>
      <c r="QMI10" s="105"/>
      <c r="QMJ10" s="105"/>
      <c r="QMK10" s="105"/>
      <c r="QML10" s="105"/>
      <c r="QMM10" s="105"/>
      <c r="QMN10" s="105"/>
      <c r="QMO10" s="105"/>
      <c r="QMP10" s="105"/>
      <c r="QMQ10" s="105"/>
      <c r="QMR10" s="105"/>
      <c r="QMS10" s="105"/>
      <c r="QMT10" s="105"/>
      <c r="QMU10" s="105"/>
      <c r="QMV10" s="105"/>
      <c r="QMW10" s="105"/>
      <c r="QMX10" s="105"/>
      <c r="QMY10" s="105"/>
      <c r="QMZ10" s="105"/>
      <c r="QNA10" s="105"/>
      <c r="QNB10" s="105"/>
      <c r="QNC10" s="105"/>
      <c r="QND10" s="105"/>
      <c r="QNE10" s="105"/>
      <c r="QNF10" s="105"/>
      <c r="QNG10" s="105"/>
      <c r="QNH10" s="105"/>
      <c r="QNI10" s="105"/>
      <c r="QNJ10" s="105"/>
      <c r="QNK10" s="105"/>
      <c r="QNL10" s="105"/>
      <c r="QNM10" s="105"/>
      <c r="QNN10" s="105"/>
      <c r="QNO10" s="105"/>
      <c r="QNP10" s="105"/>
      <c r="QNQ10" s="105"/>
      <c r="QNR10" s="105"/>
      <c r="QNS10" s="105"/>
      <c r="QNT10" s="105"/>
      <c r="QNU10" s="105"/>
      <c r="QNV10" s="105"/>
      <c r="QNW10" s="105"/>
      <c r="QNX10" s="105"/>
      <c r="QNY10" s="105"/>
      <c r="QNZ10" s="105"/>
      <c r="QOA10" s="105"/>
      <c r="QOB10" s="105"/>
      <c r="QOC10" s="105"/>
      <c r="QOD10" s="105"/>
      <c r="QOE10" s="105"/>
      <c r="QOF10" s="105"/>
      <c r="QOG10" s="105"/>
      <c r="QOH10" s="105"/>
      <c r="QOI10" s="105"/>
      <c r="QOJ10" s="105"/>
      <c r="QOK10" s="105"/>
      <c r="QOL10" s="105"/>
      <c r="QOM10" s="105"/>
      <c r="QON10" s="105"/>
      <c r="QOO10" s="105"/>
      <c r="QOP10" s="105"/>
      <c r="QOQ10" s="105"/>
      <c r="QOR10" s="105"/>
      <c r="QOS10" s="105"/>
      <c r="QOT10" s="105"/>
      <c r="QOU10" s="105"/>
      <c r="QOV10" s="105"/>
      <c r="QOW10" s="105"/>
      <c r="QOX10" s="105"/>
      <c r="QOY10" s="105"/>
      <c r="QOZ10" s="105"/>
      <c r="QPA10" s="105"/>
      <c r="QPB10" s="105"/>
      <c r="QPC10" s="105"/>
      <c r="QPD10" s="105"/>
      <c r="QPE10" s="105"/>
      <c r="QPF10" s="105"/>
      <c r="QPG10" s="105"/>
      <c r="QPH10" s="105"/>
      <c r="QPI10" s="105"/>
      <c r="QPJ10" s="105"/>
      <c r="QPK10" s="105"/>
      <c r="QPL10" s="105"/>
      <c r="QPM10" s="105"/>
      <c r="QPN10" s="105"/>
      <c r="QPO10" s="105"/>
      <c r="QPP10" s="105"/>
      <c r="QPQ10" s="105"/>
      <c r="QPR10" s="105"/>
      <c r="QPS10" s="105"/>
      <c r="QPT10" s="105"/>
      <c r="QPU10" s="105"/>
      <c r="QPV10" s="105"/>
      <c r="QPW10" s="105"/>
      <c r="QPX10" s="105"/>
      <c r="QPY10" s="105"/>
      <c r="QPZ10" s="105"/>
      <c r="QQA10" s="105"/>
      <c r="QQB10" s="105"/>
      <c r="QQC10" s="105"/>
      <c r="QQD10" s="105"/>
      <c r="QQE10" s="105"/>
      <c r="QQF10" s="105"/>
      <c r="QQG10" s="105"/>
      <c r="QQH10" s="105"/>
      <c r="QQI10" s="105"/>
      <c r="QQJ10" s="105"/>
      <c r="QQK10" s="105"/>
      <c r="QQL10" s="105"/>
      <c r="QQM10" s="105"/>
      <c r="QQN10" s="105"/>
      <c r="QQO10" s="105"/>
      <c r="QQP10" s="105"/>
      <c r="QQQ10" s="105"/>
      <c r="QQR10" s="105"/>
      <c r="QQS10" s="105"/>
      <c r="QQT10" s="105"/>
      <c r="QQU10" s="105"/>
      <c r="QQV10" s="105"/>
      <c r="QQW10" s="105"/>
      <c r="QQX10" s="105"/>
      <c r="QQY10" s="105"/>
      <c r="QQZ10" s="105"/>
      <c r="QRA10" s="105"/>
      <c r="QRB10" s="105"/>
      <c r="QRC10" s="105"/>
      <c r="QRD10" s="105"/>
      <c r="QRE10" s="105"/>
      <c r="QRF10" s="105"/>
      <c r="QRG10" s="105"/>
      <c r="QRH10" s="105"/>
      <c r="QRI10" s="105"/>
      <c r="QRJ10" s="105"/>
      <c r="QRK10" s="105"/>
      <c r="QRL10" s="105"/>
      <c r="QRM10" s="105"/>
      <c r="QRN10" s="105"/>
      <c r="QRO10" s="105"/>
      <c r="QRP10" s="105"/>
      <c r="QRQ10" s="105"/>
      <c r="QRR10" s="105"/>
      <c r="QRS10" s="105"/>
      <c r="QRT10" s="105"/>
      <c r="QRU10" s="105"/>
      <c r="QRV10" s="105"/>
      <c r="QRW10" s="105"/>
      <c r="QRX10" s="105"/>
      <c r="QRY10" s="105"/>
      <c r="QRZ10" s="105"/>
      <c r="QSA10" s="105"/>
      <c r="QSB10" s="105"/>
      <c r="QSC10" s="105"/>
      <c r="QSD10" s="105"/>
      <c r="QSE10" s="105"/>
      <c r="QSF10" s="105"/>
      <c r="QSG10" s="105"/>
      <c r="QSH10" s="105"/>
      <c r="QSI10" s="105"/>
      <c r="QSJ10" s="105"/>
      <c r="QSK10" s="105"/>
      <c r="QSL10" s="105"/>
      <c r="QSM10" s="105"/>
      <c r="QSN10" s="105"/>
      <c r="QSO10" s="105"/>
      <c r="QSP10" s="105"/>
      <c r="QSQ10" s="105"/>
      <c r="QSR10" s="105"/>
      <c r="QSS10" s="105"/>
      <c r="QST10" s="105"/>
      <c r="QSU10" s="105"/>
      <c r="QSV10" s="105"/>
      <c r="QSW10" s="105"/>
      <c r="QSX10" s="105"/>
      <c r="QSY10" s="105"/>
      <c r="QSZ10" s="105"/>
      <c r="QTA10" s="105"/>
      <c r="QTB10" s="105"/>
      <c r="QTC10" s="105"/>
      <c r="QTD10" s="105"/>
      <c r="QTE10" s="105"/>
      <c r="QTF10" s="105"/>
      <c r="QTG10" s="105"/>
      <c r="QTH10" s="105"/>
      <c r="QTI10" s="105"/>
      <c r="QTJ10" s="105"/>
      <c r="QTK10" s="105"/>
      <c r="QTL10" s="105"/>
      <c r="QTM10" s="105"/>
      <c r="QTN10" s="105"/>
      <c r="QTO10" s="105"/>
      <c r="QTP10" s="105"/>
      <c r="QTQ10" s="105"/>
      <c r="QTR10" s="105"/>
      <c r="QTS10" s="105"/>
      <c r="QTT10" s="105"/>
      <c r="QTU10" s="105"/>
      <c r="QTV10" s="105"/>
      <c r="QTW10" s="105"/>
      <c r="QTX10" s="105"/>
      <c r="QTY10" s="105"/>
      <c r="QTZ10" s="105"/>
      <c r="QUA10" s="105"/>
      <c r="QUB10" s="105"/>
      <c r="QUC10" s="105"/>
      <c r="QUD10" s="105"/>
      <c r="QUE10" s="105"/>
      <c r="QUF10" s="105"/>
      <c r="QUG10" s="105"/>
      <c r="QUH10" s="105"/>
      <c r="QUI10" s="105"/>
      <c r="QUJ10" s="105"/>
      <c r="QUK10" s="105"/>
      <c r="QUL10" s="105"/>
      <c r="QUM10" s="105"/>
      <c r="QUN10" s="105"/>
      <c r="QUO10" s="105"/>
      <c r="QUP10" s="105"/>
      <c r="QUQ10" s="105"/>
      <c r="QUR10" s="105"/>
      <c r="QUS10" s="105"/>
      <c r="QUT10" s="105"/>
      <c r="QUU10" s="105"/>
      <c r="QUV10" s="105"/>
      <c r="QUW10" s="105"/>
      <c r="QUX10" s="105"/>
      <c r="QUY10" s="105"/>
      <c r="QUZ10" s="105"/>
      <c r="QVA10" s="105"/>
      <c r="QVB10" s="105"/>
      <c r="QVC10" s="105"/>
      <c r="QVD10" s="105"/>
      <c r="QVE10" s="105"/>
      <c r="QVF10" s="105"/>
      <c r="QVG10" s="105"/>
      <c r="QVH10" s="105"/>
      <c r="QVI10" s="105"/>
      <c r="QVJ10" s="105"/>
      <c r="QVK10" s="105"/>
      <c r="QVL10" s="105"/>
      <c r="QVM10" s="105"/>
      <c r="QVN10" s="105"/>
      <c r="QVO10" s="105"/>
      <c r="QVP10" s="105"/>
      <c r="QVQ10" s="105"/>
      <c r="QVR10" s="105"/>
      <c r="QVS10" s="105"/>
      <c r="QVT10" s="105"/>
      <c r="QVU10" s="105"/>
      <c r="QVV10" s="105"/>
      <c r="QVW10" s="105"/>
      <c r="QVX10" s="105"/>
      <c r="QVY10" s="105"/>
      <c r="QVZ10" s="105"/>
      <c r="QWA10" s="105"/>
      <c r="QWB10" s="105"/>
      <c r="QWC10" s="105"/>
      <c r="QWD10" s="105"/>
      <c r="QWE10" s="105"/>
      <c r="QWF10" s="105"/>
      <c r="QWG10" s="105"/>
      <c r="QWH10" s="105"/>
      <c r="QWI10" s="105"/>
      <c r="QWJ10" s="105"/>
      <c r="QWK10" s="105"/>
      <c r="QWL10" s="105"/>
      <c r="QWM10" s="105"/>
      <c r="QWN10" s="105"/>
      <c r="QWO10" s="105"/>
      <c r="QWP10" s="105"/>
      <c r="QWQ10" s="105"/>
      <c r="QWR10" s="105"/>
      <c r="QWS10" s="105"/>
      <c r="QWT10" s="105"/>
      <c r="QWU10" s="105"/>
      <c r="QWV10" s="105"/>
      <c r="QWW10" s="105"/>
      <c r="QWX10" s="105"/>
      <c r="QWY10" s="105"/>
      <c r="QWZ10" s="105"/>
      <c r="QXA10" s="105"/>
      <c r="QXB10" s="105"/>
      <c r="QXC10" s="105"/>
      <c r="QXD10" s="105"/>
      <c r="QXE10" s="105"/>
      <c r="QXF10" s="105"/>
      <c r="QXG10" s="105"/>
      <c r="QXH10" s="105"/>
      <c r="QXI10" s="105"/>
      <c r="QXJ10" s="105"/>
      <c r="QXK10" s="105"/>
      <c r="QXL10" s="105"/>
      <c r="QXM10" s="105"/>
      <c r="QXN10" s="105"/>
      <c r="QXO10" s="105"/>
      <c r="QXP10" s="105"/>
      <c r="QXQ10" s="105"/>
      <c r="QXR10" s="105"/>
      <c r="QXS10" s="105"/>
      <c r="QXT10" s="105"/>
      <c r="QXU10" s="105"/>
      <c r="QXV10" s="105"/>
      <c r="QXW10" s="105"/>
      <c r="QXX10" s="105"/>
      <c r="QXY10" s="105"/>
      <c r="QXZ10" s="105"/>
      <c r="QYA10" s="105"/>
      <c r="QYB10" s="105"/>
      <c r="QYC10" s="105"/>
      <c r="QYD10" s="105"/>
      <c r="QYE10" s="105"/>
      <c r="QYF10" s="105"/>
      <c r="QYG10" s="105"/>
      <c r="QYH10" s="105"/>
      <c r="QYI10" s="105"/>
      <c r="QYJ10" s="105"/>
      <c r="QYK10" s="105"/>
      <c r="QYL10" s="105"/>
      <c r="QYM10" s="105"/>
      <c r="QYN10" s="105"/>
      <c r="QYO10" s="105"/>
      <c r="QYP10" s="105"/>
      <c r="QYQ10" s="105"/>
      <c r="QYR10" s="105"/>
      <c r="QYS10" s="105"/>
      <c r="QYT10" s="105"/>
      <c r="QYU10" s="105"/>
      <c r="QYV10" s="105"/>
      <c r="QYW10" s="105"/>
      <c r="QYX10" s="105"/>
      <c r="QYY10" s="105"/>
      <c r="QYZ10" s="105"/>
      <c r="QZA10" s="105"/>
      <c r="QZB10" s="105"/>
      <c r="QZC10" s="105"/>
      <c r="QZD10" s="105"/>
      <c r="QZE10" s="105"/>
      <c r="QZF10" s="105"/>
      <c r="QZG10" s="105"/>
      <c r="QZH10" s="105"/>
      <c r="QZI10" s="105"/>
      <c r="QZJ10" s="105"/>
      <c r="QZK10" s="105"/>
      <c r="QZL10" s="105"/>
      <c r="QZM10" s="105"/>
      <c r="QZN10" s="105"/>
      <c r="QZO10" s="105"/>
      <c r="QZP10" s="105"/>
      <c r="QZQ10" s="105"/>
      <c r="QZR10" s="105"/>
      <c r="QZS10" s="105"/>
      <c r="QZT10" s="105"/>
      <c r="QZU10" s="105"/>
      <c r="QZV10" s="105"/>
      <c r="QZW10" s="105"/>
      <c r="QZX10" s="105"/>
      <c r="QZY10" s="105"/>
      <c r="QZZ10" s="105"/>
      <c r="RAA10" s="105"/>
      <c r="RAB10" s="105"/>
      <c r="RAC10" s="105"/>
      <c r="RAD10" s="105"/>
      <c r="RAE10" s="105"/>
      <c r="RAF10" s="105"/>
      <c r="RAG10" s="105"/>
      <c r="RAH10" s="105"/>
      <c r="RAI10" s="105"/>
      <c r="RAJ10" s="105"/>
      <c r="RAK10" s="105"/>
      <c r="RAL10" s="105"/>
      <c r="RAM10" s="105"/>
      <c r="RAN10" s="105"/>
      <c r="RAO10" s="105"/>
      <c r="RAP10" s="105"/>
      <c r="RAQ10" s="105"/>
      <c r="RAR10" s="105"/>
      <c r="RAS10" s="105"/>
      <c r="RAT10" s="105"/>
      <c r="RAU10" s="105"/>
      <c r="RAV10" s="105"/>
      <c r="RAW10" s="105"/>
      <c r="RAX10" s="105"/>
      <c r="RAY10" s="105"/>
      <c r="RAZ10" s="105"/>
      <c r="RBA10" s="105"/>
      <c r="RBB10" s="105"/>
      <c r="RBC10" s="105"/>
      <c r="RBD10" s="105"/>
      <c r="RBE10" s="105"/>
      <c r="RBF10" s="105"/>
      <c r="RBG10" s="105"/>
      <c r="RBH10" s="105"/>
      <c r="RBI10" s="105"/>
      <c r="RBJ10" s="105"/>
      <c r="RBK10" s="105"/>
      <c r="RBL10" s="105"/>
      <c r="RBM10" s="105"/>
      <c r="RBN10" s="105"/>
      <c r="RBO10" s="105"/>
      <c r="RBP10" s="105"/>
      <c r="RBQ10" s="105"/>
      <c r="RBR10" s="105"/>
      <c r="RBS10" s="105"/>
      <c r="RBT10" s="105"/>
      <c r="RBU10" s="105"/>
      <c r="RBV10" s="105"/>
      <c r="RBW10" s="105"/>
      <c r="RBX10" s="105"/>
      <c r="RBY10" s="105"/>
      <c r="RBZ10" s="105"/>
      <c r="RCA10" s="105"/>
      <c r="RCB10" s="105"/>
      <c r="RCC10" s="105"/>
      <c r="RCD10" s="105"/>
      <c r="RCE10" s="105"/>
      <c r="RCF10" s="105"/>
      <c r="RCG10" s="105"/>
      <c r="RCH10" s="105"/>
      <c r="RCI10" s="105"/>
      <c r="RCJ10" s="105"/>
      <c r="RCK10" s="105"/>
      <c r="RCL10" s="105"/>
      <c r="RCM10" s="105"/>
      <c r="RCN10" s="105"/>
      <c r="RCO10" s="105"/>
      <c r="RCP10" s="105"/>
      <c r="RCQ10" s="105"/>
      <c r="RCR10" s="105"/>
      <c r="RCS10" s="105"/>
      <c r="RCT10" s="105"/>
      <c r="RCU10" s="105"/>
      <c r="RCV10" s="105"/>
      <c r="RCW10" s="105"/>
      <c r="RCX10" s="105"/>
      <c r="RCY10" s="105"/>
      <c r="RCZ10" s="105"/>
      <c r="RDA10" s="105"/>
      <c r="RDB10" s="105"/>
      <c r="RDC10" s="105"/>
      <c r="RDD10" s="105"/>
      <c r="RDE10" s="105"/>
      <c r="RDF10" s="105"/>
      <c r="RDG10" s="105"/>
      <c r="RDH10" s="105"/>
      <c r="RDI10" s="105"/>
      <c r="RDJ10" s="105"/>
      <c r="RDK10" s="105"/>
      <c r="RDL10" s="105"/>
      <c r="RDM10" s="105"/>
      <c r="RDN10" s="105"/>
      <c r="RDO10" s="105"/>
      <c r="RDP10" s="105"/>
      <c r="RDQ10" s="105"/>
      <c r="RDR10" s="105"/>
      <c r="RDS10" s="105"/>
      <c r="RDT10" s="105"/>
      <c r="RDU10" s="105"/>
      <c r="RDV10" s="105"/>
      <c r="RDW10" s="105"/>
      <c r="RDX10" s="105"/>
      <c r="RDY10" s="105"/>
      <c r="RDZ10" s="105"/>
      <c r="REA10" s="105"/>
      <c r="REB10" s="105"/>
      <c r="REC10" s="105"/>
      <c r="RED10" s="105"/>
      <c r="REE10" s="105"/>
      <c r="REF10" s="105"/>
      <c r="REG10" s="105"/>
      <c r="REH10" s="105"/>
      <c r="REI10" s="105"/>
      <c r="REJ10" s="105"/>
      <c r="REK10" s="105"/>
      <c r="REL10" s="105"/>
      <c r="REM10" s="105"/>
      <c r="REN10" s="105"/>
      <c r="REO10" s="105"/>
      <c r="REP10" s="105"/>
      <c r="REQ10" s="105"/>
      <c r="RER10" s="105"/>
      <c r="RES10" s="105"/>
      <c r="RET10" s="105"/>
      <c r="REU10" s="105"/>
      <c r="REV10" s="105"/>
      <c r="REW10" s="105"/>
      <c r="REX10" s="105"/>
      <c r="REY10" s="105"/>
      <c r="REZ10" s="105"/>
      <c r="RFA10" s="105"/>
      <c r="RFB10" s="105"/>
      <c r="RFC10" s="105"/>
      <c r="RFD10" s="105"/>
      <c r="RFE10" s="105"/>
      <c r="RFF10" s="105"/>
      <c r="RFG10" s="105"/>
      <c r="RFH10" s="105"/>
      <c r="RFI10" s="105"/>
      <c r="RFJ10" s="105"/>
      <c r="RFK10" s="105"/>
      <c r="RFL10" s="105"/>
      <c r="RFM10" s="105"/>
      <c r="RFN10" s="105"/>
      <c r="RFO10" s="105"/>
      <c r="RFP10" s="105"/>
      <c r="RFQ10" s="105"/>
      <c r="RFR10" s="105"/>
      <c r="RFS10" s="105"/>
      <c r="RFT10" s="105"/>
      <c r="RFU10" s="105"/>
      <c r="RFV10" s="105"/>
      <c r="RFW10" s="105"/>
      <c r="RFX10" s="105"/>
      <c r="RFY10" s="105"/>
      <c r="RFZ10" s="105"/>
      <c r="RGA10" s="105"/>
      <c r="RGB10" s="105"/>
      <c r="RGC10" s="105"/>
      <c r="RGD10" s="105"/>
      <c r="RGE10" s="105"/>
      <c r="RGF10" s="105"/>
      <c r="RGG10" s="105"/>
      <c r="RGH10" s="105"/>
      <c r="RGI10" s="105"/>
      <c r="RGJ10" s="105"/>
      <c r="RGK10" s="105"/>
      <c r="RGL10" s="105"/>
      <c r="RGM10" s="105"/>
      <c r="RGN10" s="105"/>
      <c r="RGO10" s="105"/>
      <c r="RGP10" s="105"/>
      <c r="RGQ10" s="105"/>
      <c r="RGR10" s="105"/>
      <c r="RGS10" s="105"/>
      <c r="RGT10" s="105"/>
      <c r="RGU10" s="105"/>
      <c r="RGV10" s="105"/>
      <c r="RGW10" s="105"/>
      <c r="RGX10" s="105"/>
      <c r="RGY10" s="105"/>
      <c r="RGZ10" s="105"/>
      <c r="RHA10" s="105"/>
      <c r="RHB10" s="105"/>
      <c r="RHC10" s="105"/>
      <c r="RHD10" s="105"/>
      <c r="RHE10" s="105"/>
      <c r="RHF10" s="105"/>
      <c r="RHG10" s="105"/>
      <c r="RHH10" s="105"/>
      <c r="RHI10" s="105"/>
      <c r="RHJ10" s="105"/>
      <c r="RHK10" s="105"/>
      <c r="RHL10" s="105"/>
      <c r="RHM10" s="105"/>
      <c r="RHN10" s="105"/>
      <c r="RHO10" s="105"/>
      <c r="RHP10" s="105"/>
      <c r="RHQ10" s="105"/>
      <c r="RHR10" s="105"/>
      <c r="RHS10" s="105"/>
      <c r="RHT10" s="105"/>
      <c r="RHU10" s="105"/>
      <c r="RHV10" s="105"/>
      <c r="RHW10" s="105"/>
      <c r="RHX10" s="105"/>
      <c r="RHY10" s="105"/>
      <c r="RHZ10" s="105"/>
      <c r="RIA10" s="105"/>
      <c r="RIB10" s="105"/>
      <c r="RIC10" s="105"/>
      <c r="RID10" s="105"/>
      <c r="RIE10" s="105"/>
      <c r="RIF10" s="105"/>
      <c r="RIG10" s="105"/>
      <c r="RIH10" s="105"/>
      <c r="RII10" s="105"/>
      <c r="RIJ10" s="105"/>
      <c r="RIK10" s="105"/>
      <c r="RIL10" s="105"/>
      <c r="RIM10" s="105"/>
      <c r="RIN10" s="105"/>
      <c r="RIO10" s="105"/>
      <c r="RIP10" s="105"/>
      <c r="RIQ10" s="105"/>
      <c r="RIR10" s="105"/>
      <c r="RIS10" s="105"/>
      <c r="RIT10" s="105"/>
      <c r="RIU10" s="105"/>
      <c r="RIV10" s="105"/>
      <c r="RIW10" s="105"/>
      <c r="RIX10" s="105"/>
      <c r="RIY10" s="105"/>
      <c r="RIZ10" s="105"/>
      <c r="RJA10" s="105"/>
      <c r="RJB10" s="105"/>
      <c r="RJC10" s="105"/>
      <c r="RJD10" s="105"/>
      <c r="RJE10" s="105"/>
      <c r="RJF10" s="105"/>
      <c r="RJG10" s="105"/>
      <c r="RJH10" s="105"/>
      <c r="RJI10" s="105"/>
      <c r="RJJ10" s="105"/>
      <c r="RJK10" s="105"/>
      <c r="RJL10" s="105"/>
      <c r="RJM10" s="105"/>
      <c r="RJN10" s="105"/>
      <c r="RJO10" s="105"/>
      <c r="RJP10" s="105"/>
      <c r="RJQ10" s="105"/>
      <c r="RJR10" s="105"/>
      <c r="RJS10" s="105"/>
      <c r="RJT10" s="105"/>
      <c r="RJU10" s="105"/>
      <c r="RJV10" s="105"/>
      <c r="RJW10" s="105"/>
      <c r="RJX10" s="105"/>
      <c r="RJY10" s="105"/>
      <c r="RJZ10" s="105"/>
      <c r="RKA10" s="105"/>
      <c r="RKB10" s="105"/>
      <c r="RKC10" s="105"/>
      <c r="RKD10" s="105"/>
      <c r="RKE10" s="105"/>
      <c r="RKF10" s="105"/>
      <c r="RKG10" s="105"/>
      <c r="RKH10" s="105"/>
      <c r="RKI10" s="105"/>
      <c r="RKJ10" s="105"/>
      <c r="RKK10" s="105"/>
      <c r="RKL10" s="105"/>
      <c r="RKM10" s="105"/>
      <c r="RKN10" s="105"/>
      <c r="RKO10" s="105"/>
      <c r="RKP10" s="105"/>
      <c r="RKQ10" s="105"/>
      <c r="RKR10" s="105"/>
      <c r="RKS10" s="105"/>
      <c r="RKT10" s="105"/>
      <c r="RKU10" s="105"/>
      <c r="RKV10" s="105"/>
      <c r="RKW10" s="105"/>
      <c r="RKX10" s="105"/>
      <c r="RKY10" s="105"/>
      <c r="RKZ10" s="105"/>
      <c r="RLA10" s="105"/>
      <c r="RLB10" s="105"/>
      <c r="RLC10" s="105"/>
      <c r="RLD10" s="105"/>
      <c r="RLE10" s="105"/>
      <c r="RLF10" s="105"/>
      <c r="RLG10" s="105"/>
      <c r="RLH10" s="105"/>
      <c r="RLI10" s="105"/>
      <c r="RLJ10" s="105"/>
      <c r="RLK10" s="105"/>
      <c r="RLL10" s="105"/>
      <c r="RLM10" s="105"/>
      <c r="RLN10" s="105"/>
      <c r="RLO10" s="105"/>
      <c r="RLP10" s="105"/>
      <c r="RLQ10" s="105"/>
      <c r="RLR10" s="105"/>
      <c r="RLS10" s="105"/>
      <c r="RLT10" s="105"/>
      <c r="RLU10" s="105"/>
      <c r="RLV10" s="105"/>
      <c r="RLW10" s="105"/>
      <c r="RLX10" s="105"/>
      <c r="RLY10" s="105"/>
      <c r="RLZ10" s="105"/>
      <c r="RMA10" s="105"/>
      <c r="RMB10" s="105"/>
      <c r="RMC10" s="105"/>
      <c r="RMD10" s="105"/>
      <c r="RME10" s="105"/>
      <c r="RMF10" s="105"/>
      <c r="RMG10" s="105"/>
      <c r="RMH10" s="105"/>
      <c r="RMI10" s="105"/>
      <c r="RMJ10" s="105"/>
      <c r="RMK10" s="105"/>
      <c r="RML10" s="105"/>
      <c r="RMM10" s="105"/>
      <c r="RMN10" s="105"/>
      <c r="RMO10" s="105"/>
      <c r="RMP10" s="105"/>
      <c r="RMQ10" s="105"/>
      <c r="RMR10" s="105"/>
      <c r="RMS10" s="105"/>
      <c r="RMT10" s="105"/>
      <c r="RMU10" s="105"/>
      <c r="RMV10" s="105"/>
      <c r="RMW10" s="105"/>
      <c r="RMX10" s="105"/>
      <c r="RMY10" s="105"/>
      <c r="RMZ10" s="105"/>
      <c r="RNA10" s="105"/>
      <c r="RNB10" s="105"/>
      <c r="RNC10" s="105"/>
      <c r="RND10" s="105"/>
      <c r="RNE10" s="105"/>
      <c r="RNF10" s="105"/>
      <c r="RNG10" s="105"/>
      <c r="RNH10" s="105"/>
      <c r="RNI10" s="105"/>
      <c r="RNJ10" s="105"/>
      <c r="RNK10" s="105"/>
      <c r="RNL10" s="105"/>
      <c r="RNM10" s="105"/>
      <c r="RNN10" s="105"/>
      <c r="RNO10" s="105"/>
      <c r="RNP10" s="105"/>
      <c r="RNQ10" s="105"/>
      <c r="RNR10" s="105"/>
      <c r="RNS10" s="105"/>
      <c r="RNT10" s="105"/>
      <c r="RNU10" s="105"/>
      <c r="RNV10" s="105"/>
      <c r="RNW10" s="105"/>
      <c r="RNX10" s="105"/>
      <c r="RNY10" s="105"/>
      <c r="RNZ10" s="105"/>
      <c r="ROA10" s="105"/>
      <c r="ROB10" s="105"/>
      <c r="ROC10" s="105"/>
      <c r="ROD10" s="105"/>
      <c r="ROE10" s="105"/>
      <c r="ROF10" s="105"/>
      <c r="ROG10" s="105"/>
      <c r="ROH10" s="105"/>
      <c r="ROI10" s="105"/>
      <c r="ROJ10" s="105"/>
      <c r="ROK10" s="105"/>
      <c r="ROL10" s="105"/>
      <c r="ROM10" s="105"/>
      <c r="RON10" s="105"/>
      <c r="ROO10" s="105"/>
      <c r="ROP10" s="105"/>
      <c r="ROQ10" s="105"/>
      <c r="ROR10" s="105"/>
      <c r="ROS10" s="105"/>
      <c r="ROT10" s="105"/>
      <c r="ROU10" s="105"/>
      <c r="ROV10" s="105"/>
      <c r="ROW10" s="105"/>
      <c r="ROX10" s="105"/>
      <c r="ROY10" s="105"/>
      <c r="ROZ10" s="105"/>
      <c r="RPA10" s="105"/>
      <c r="RPB10" s="105"/>
      <c r="RPC10" s="105"/>
      <c r="RPD10" s="105"/>
      <c r="RPE10" s="105"/>
      <c r="RPF10" s="105"/>
      <c r="RPG10" s="105"/>
      <c r="RPH10" s="105"/>
      <c r="RPI10" s="105"/>
      <c r="RPJ10" s="105"/>
      <c r="RPK10" s="105"/>
      <c r="RPL10" s="105"/>
      <c r="RPM10" s="105"/>
      <c r="RPN10" s="105"/>
      <c r="RPO10" s="105"/>
      <c r="RPP10" s="105"/>
      <c r="RPQ10" s="105"/>
      <c r="RPR10" s="105"/>
      <c r="RPS10" s="105"/>
      <c r="RPT10" s="105"/>
      <c r="RPU10" s="105"/>
      <c r="RPV10" s="105"/>
      <c r="RPW10" s="105"/>
      <c r="RPX10" s="105"/>
      <c r="RPY10" s="105"/>
      <c r="RPZ10" s="105"/>
      <c r="RQA10" s="105"/>
      <c r="RQB10" s="105"/>
      <c r="RQC10" s="105"/>
      <c r="RQD10" s="105"/>
      <c r="RQE10" s="105"/>
      <c r="RQF10" s="105"/>
      <c r="RQG10" s="105"/>
      <c r="RQH10" s="105"/>
      <c r="RQI10" s="105"/>
      <c r="RQJ10" s="105"/>
      <c r="RQK10" s="105"/>
      <c r="RQL10" s="105"/>
      <c r="RQM10" s="105"/>
      <c r="RQN10" s="105"/>
      <c r="RQO10" s="105"/>
      <c r="RQP10" s="105"/>
      <c r="RQQ10" s="105"/>
      <c r="RQR10" s="105"/>
      <c r="RQS10" s="105"/>
      <c r="RQT10" s="105"/>
      <c r="RQU10" s="105"/>
      <c r="RQV10" s="105"/>
      <c r="RQW10" s="105"/>
      <c r="RQX10" s="105"/>
      <c r="RQY10" s="105"/>
      <c r="RQZ10" s="105"/>
      <c r="RRA10" s="105"/>
      <c r="RRB10" s="105"/>
      <c r="RRC10" s="105"/>
      <c r="RRD10" s="105"/>
      <c r="RRE10" s="105"/>
      <c r="RRF10" s="105"/>
      <c r="RRG10" s="105"/>
      <c r="RRH10" s="105"/>
      <c r="RRI10" s="105"/>
      <c r="RRJ10" s="105"/>
      <c r="RRK10" s="105"/>
      <c r="RRL10" s="105"/>
      <c r="RRM10" s="105"/>
      <c r="RRN10" s="105"/>
      <c r="RRO10" s="105"/>
      <c r="RRP10" s="105"/>
      <c r="RRQ10" s="105"/>
      <c r="RRR10" s="105"/>
      <c r="RRS10" s="105"/>
      <c r="RRT10" s="105"/>
      <c r="RRU10" s="105"/>
      <c r="RRV10" s="105"/>
      <c r="RRW10" s="105"/>
      <c r="RRX10" s="105"/>
      <c r="RRY10" s="105"/>
      <c r="RRZ10" s="105"/>
      <c r="RSA10" s="105"/>
      <c r="RSB10" s="105"/>
      <c r="RSC10" s="105"/>
      <c r="RSD10" s="105"/>
      <c r="RSE10" s="105"/>
      <c r="RSF10" s="105"/>
      <c r="RSG10" s="105"/>
      <c r="RSH10" s="105"/>
      <c r="RSI10" s="105"/>
      <c r="RSJ10" s="105"/>
      <c r="RSK10" s="105"/>
      <c r="RSL10" s="105"/>
      <c r="RSM10" s="105"/>
      <c r="RSN10" s="105"/>
      <c r="RSO10" s="105"/>
      <c r="RSP10" s="105"/>
      <c r="RSQ10" s="105"/>
      <c r="RSR10" s="105"/>
      <c r="RSS10" s="105"/>
      <c r="RST10" s="105"/>
      <c r="RSU10" s="105"/>
      <c r="RSV10" s="105"/>
      <c r="RSW10" s="105"/>
      <c r="RSX10" s="105"/>
      <c r="RSY10" s="105"/>
      <c r="RSZ10" s="105"/>
      <c r="RTA10" s="105"/>
      <c r="RTB10" s="105"/>
      <c r="RTC10" s="105"/>
      <c r="RTD10" s="105"/>
      <c r="RTE10" s="105"/>
      <c r="RTF10" s="105"/>
      <c r="RTG10" s="105"/>
      <c r="RTH10" s="105"/>
      <c r="RTI10" s="105"/>
      <c r="RTJ10" s="105"/>
      <c r="RTK10" s="105"/>
      <c r="RTL10" s="105"/>
      <c r="RTM10" s="105"/>
      <c r="RTN10" s="105"/>
      <c r="RTO10" s="105"/>
      <c r="RTP10" s="105"/>
      <c r="RTQ10" s="105"/>
      <c r="RTR10" s="105"/>
      <c r="RTS10" s="105"/>
      <c r="RTT10" s="105"/>
      <c r="RTU10" s="105"/>
      <c r="RTV10" s="105"/>
      <c r="RTW10" s="105"/>
      <c r="RTX10" s="105"/>
      <c r="RTY10" s="105"/>
      <c r="RTZ10" s="105"/>
      <c r="RUA10" s="105"/>
      <c r="RUB10" s="105"/>
      <c r="RUC10" s="105"/>
      <c r="RUD10" s="105"/>
      <c r="RUE10" s="105"/>
      <c r="RUF10" s="105"/>
      <c r="RUG10" s="105"/>
      <c r="RUH10" s="105"/>
      <c r="RUI10" s="105"/>
      <c r="RUJ10" s="105"/>
      <c r="RUK10" s="105"/>
      <c r="RUL10" s="105"/>
      <c r="RUM10" s="105"/>
      <c r="RUN10" s="105"/>
      <c r="RUO10" s="105"/>
      <c r="RUP10" s="105"/>
      <c r="RUQ10" s="105"/>
      <c r="RUR10" s="105"/>
      <c r="RUS10" s="105"/>
      <c r="RUT10" s="105"/>
      <c r="RUU10" s="105"/>
      <c r="RUV10" s="105"/>
      <c r="RUW10" s="105"/>
      <c r="RUX10" s="105"/>
      <c r="RUY10" s="105"/>
      <c r="RUZ10" s="105"/>
      <c r="RVA10" s="105"/>
      <c r="RVB10" s="105"/>
      <c r="RVC10" s="105"/>
      <c r="RVD10" s="105"/>
      <c r="RVE10" s="105"/>
      <c r="RVF10" s="105"/>
      <c r="RVG10" s="105"/>
      <c r="RVH10" s="105"/>
      <c r="RVI10" s="105"/>
      <c r="RVJ10" s="105"/>
      <c r="RVK10" s="105"/>
      <c r="RVL10" s="105"/>
      <c r="RVM10" s="105"/>
      <c r="RVN10" s="105"/>
      <c r="RVO10" s="105"/>
      <c r="RVP10" s="105"/>
      <c r="RVQ10" s="105"/>
      <c r="RVR10" s="105"/>
      <c r="RVS10" s="105"/>
      <c r="RVT10" s="105"/>
      <c r="RVU10" s="105"/>
      <c r="RVV10" s="105"/>
      <c r="RVW10" s="105"/>
      <c r="RVX10" s="105"/>
      <c r="RVY10" s="105"/>
      <c r="RVZ10" s="105"/>
      <c r="RWA10" s="105"/>
      <c r="RWB10" s="105"/>
      <c r="RWC10" s="105"/>
      <c r="RWD10" s="105"/>
      <c r="RWE10" s="105"/>
      <c r="RWF10" s="105"/>
      <c r="RWG10" s="105"/>
      <c r="RWH10" s="105"/>
      <c r="RWI10" s="105"/>
      <c r="RWJ10" s="105"/>
      <c r="RWK10" s="105"/>
      <c r="RWL10" s="105"/>
      <c r="RWM10" s="105"/>
      <c r="RWN10" s="105"/>
      <c r="RWO10" s="105"/>
      <c r="RWP10" s="105"/>
      <c r="RWQ10" s="105"/>
      <c r="RWR10" s="105"/>
      <c r="RWS10" s="105"/>
      <c r="RWT10" s="105"/>
      <c r="RWU10" s="105"/>
      <c r="RWV10" s="105"/>
      <c r="RWW10" s="105"/>
      <c r="RWX10" s="105"/>
      <c r="RWY10" s="105"/>
      <c r="RWZ10" s="105"/>
      <c r="RXA10" s="105"/>
      <c r="RXB10" s="105"/>
      <c r="RXC10" s="105"/>
      <c r="RXD10" s="105"/>
      <c r="RXE10" s="105"/>
      <c r="RXF10" s="105"/>
      <c r="RXG10" s="105"/>
      <c r="RXH10" s="105"/>
      <c r="RXI10" s="105"/>
      <c r="RXJ10" s="105"/>
      <c r="RXK10" s="105"/>
      <c r="RXL10" s="105"/>
      <c r="RXM10" s="105"/>
      <c r="RXN10" s="105"/>
      <c r="RXO10" s="105"/>
      <c r="RXP10" s="105"/>
      <c r="RXQ10" s="105"/>
      <c r="RXR10" s="105"/>
      <c r="RXS10" s="105"/>
      <c r="RXT10" s="105"/>
      <c r="RXU10" s="105"/>
      <c r="RXV10" s="105"/>
      <c r="RXW10" s="105"/>
      <c r="RXX10" s="105"/>
      <c r="RXY10" s="105"/>
      <c r="RXZ10" s="105"/>
      <c r="RYA10" s="105"/>
      <c r="RYB10" s="105"/>
      <c r="RYC10" s="105"/>
      <c r="RYD10" s="105"/>
      <c r="RYE10" s="105"/>
      <c r="RYF10" s="105"/>
      <c r="RYG10" s="105"/>
      <c r="RYH10" s="105"/>
      <c r="RYI10" s="105"/>
      <c r="RYJ10" s="105"/>
      <c r="RYK10" s="105"/>
      <c r="RYL10" s="105"/>
      <c r="RYM10" s="105"/>
      <c r="RYN10" s="105"/>
      <c r="RYO10" s="105"/>
      <c r="RYP10" s="105"/>
      <c r="RYQ10" s="105"/>
      <c r="RYR10" s="105"/>
      <c r="RYS10" s="105"/>
      <c r="RYT10" s="105"/>
      <c r="RYU10" s="105"/>
      <c r="RYV10" s="105"/>
      <c r="RYW10" s="105"/>
      <c r="RYX10" s="105"/>
      <c r="RYY10" s="105"/>
      <c r="RYZ10" s="105"/>
      <c r="RZA10" s="105"/>
      <c r="RZB10" s="105"/>
      <c r="RZC10" s="105"/>
      <c r="RZD10" s="105"/>
      <c r="RZE10" s="105"/>
      <c r="RZF10" s="105"/>
      <c r="RZG10" s="105"/>
      <c r="RZH10" s="105"/>
      <c r="RZI10" s="105"/>
      <c r="RZJ10" s="105"/>
      <c r="RZK10" s="105"/>
      <c r="RZL10" s="105"/>
      <c r="RZM10" s="105"/>
      <c r="RZN10" s="105"/>
      <c r="RZO10" s="105"/>
      <c r="RZP10" s="105"/>
      <c r="RZQ10" s="105"/>
      <c r="RZR10" s="105"/>
      <c r="RZS10" s="105"/>
      <c r="RZT10" s="105"/>
      <c r="RZU10" s="105"/>
      <c r="RZV10" s="105"/>
      <c r="RZW10" s="105"/>
      <c r="RZX10" s="105"/>
      <c r="RZY10" s="105"/>
      <c r="RZZ10" s="105"/>
      <c r="SAA10" s="105"/>
      <c r="SAB10" s="105"/>
      <c r="SAC10" s="105"/>
      <c r="SAD10" s="105"/>
      <c r="SAE10" s="105"/>
      <c r="SAF10" s="105"/>
      <c r="SAG10" s="105"/>
      <c r="SAH10" s="105"/>
      <c r="SAI10" s="105"/>
      <c r="SAJ10" s="105"/>
      <c r="SAK10" s="105"/>
      <c r="SAL10" s="105"/>
      <c r="SAM10" s="105"/>
      <c r="SAN10" s="105"/>
      <c r="SAO10" s="105"/>
      <c r="SAP10" s="105"/>
      <c r="SAQ10" s="105"/>
      <c r="SAR10" s="105"/>
      <c r="SAS10" s="105"/>
      <c r="SAT10" s="105"/>
      <c r="SAU10" s="105"/>
      <c r="SAV10" s="105"/>
      <c r="SAW10" s="105"/>
      <c r="SAX10" s="105"/>
      <c r="SAY10" s="105"/>
      <c r="SAZ10" s="105"/>
      <c r="SBA10" s="105"/>
      <c r="SBB10" s="105"/>
      <c r="SBC10" s="105"/>
      <c r="SBD10" s="105"/>
      <c r="SBE10" s="105"/>
      <c r="SBF10" s="105"/>
      <c r="SBG10" s="105"/>
      <c r="SBH10" s="105"/>
      <c r="SBI10" s="105"/>
      <c r="SBJ10" s="105"/>
      <c r="SBK10" s="105"/>
      <c r="SBL10" s="105"/>
      <c r="SBM10" s="105"/>
      <c r="SBN10" s="105"/>
      <c r="SBO10" s="105"/>
      <c r="SBP10" s="105"/>
      <c r="SBQ10" s="105"/>
      <c r="SBR10" s="105"/>
      <c r="SBS10" s="105"/>
      <c r="SBT10" s="105"/>
      <c r="SBU10" s="105"/>
      <c r="SBV10" s="105"/>
      <c r="SBW10" s="105"/>
      <c r="SBX10" s="105"/>
      <c r="SBY10" s="105"/>
      <c r="SBZ10" s="105"/>
      <c r="SCA10" s="105"/>
      <c r="SCB10" s="105"/>
      <c r="SCC10" s="105"/>
      <c r="SCD10" s="105"/>
      <c r="SCE10" s="105"/>
      <c r="SCF10" s="105"/>
      <c r="SCG10" s="105"/>
      <c r="SCH10" s="105"/>
      <c r="SCI10" s="105"/>
      <c r="SCJ10" s="105"/>
      <c r="SCK10" s="105"/>
      <c r="SCL10" s="105"/>
      <c r="SCM10" s="105"/>
      <c r="SCN10" s="105"/>
      <c r="SCO10" s="105"/>
      <c r="SCP10" s="105"/>
      <c r="SCQ10" s="105"/>
      <c r="SCR10" s="105"/>
      <c r="SCS10" s="105"/>
      <c r="SCT10" s="105"/>
      <c r="SCU10" s="105"/>
      <c r="SCV10" s="105"/>
      <c r="SCW10" s="105"/>
      <c r="SCX10" s="105"/>
      <c r="SCY10" s="105"/>
      <c r="SCZ10" s="105"/>
      <c r="SDA10" s="105"/>
      <c r="SDB10" s="105"/>
      <c r="SDC10" s="105"/>
      <c r="SDD10" s="105"/>
      <c r="SDE10" s="105"/>
      <c r="SDF10" s="105"/>
      <c r="SDG10" s="105"/>
      <c r="SDH10" s="105"/>
      <c r="SDI10" s="105"/>
      <c r="SDJ10" s="105"/>
      <c r="SDK10" s="105"/>
      <c r="SDL10" s="105"/>
      <c r="SDM10" s="105"/>
      <c r="SDN10" s="105"/>
      <c r="SDO10" s="105"/>
      <c r="SDP10" s="105"/>
      <c r="SDQ10" s="105"/>
      <c r="SDR10" s="105"/>
      <c r="SDS10" s="105"/>
      <c r="SDT10" s="105"/>
      <c r="SDU10" s="105"/>
      <c r="SDV10" s="105"/>
      <c r="SDW10" s="105"/>
      <c r="SDX10" s="105"/>
      <c r="SDY10" s="105"/>
      <c r="SDZ10" s="105"/>
      <c r="SEA10" s="105"/>
      <c r="SEB10" s="105"/>
      <c r="SEC10" s="105"/>
      <c r="SED10" s="105"/>
      <c r="SEE10" s="105"/>
      <c r="SEF10" s="105"/>
      <c r="SEG10" s="105"/>
      <c r="SEH10" s="105"/>
      <c r="SEI10" s="105"/>
      <c r="SEJ10" s="105"/>
      <c r="SEK10" s="105"/>
      <c r="SEL10" s="105"/>
      <c r="SEM10" s="105"/>
      <c r="SEN10" s="105"/>
      <c r="SEO10" s="105"/>
      <c r="SEP10" s="105"/>
      <c r="SEQ10" s="105"/>
      <c r="SER10" s="105"/>
      <c r="SES10" s="105"/>
      <c r="SET10" s="105"/>
      <c r="SEU10" s="105"/>
      <c r="SEV10" s="105"/>
      <c r="SEW10" s="105"/>
      <c r="SEX10" s="105"/>
      <c r="SEY10" s="105"/>
      <c r="SEZ10" s="105"/>
      <c r="SFA10" s="105"/>
      <c r="SFB10" s="105"/>
      <c r="SFC10" s="105"/>
      <c r="SFD10" s="105"/>
      <c r="SFE10" s="105"/>
      <c r="SFF10" s="105"/>
      <c r="SFG10" s="105"/>
      <c r="SFH10" s="105"/>
      <c r="SFI10" s="105"/>
      <c r="SFJ10" s="105"/>
      <c r="SFK10" s="105"/>
      <c r="SFL10" s="105"/>
      <c r="SFM10" s="105"/>
      <c r="SFN10" s="105"/>
      <c r="SFO10" s="105"/>
      <c r="SFP10" s="105"/>
      <c r="SFQ10" s="105"/>
      <c r="SFR10" s="105"/>
      <c r="SFS10" s="105"/>
      <c r="SFT10" s="105"/>
      <c r="SFU10" s="105"/>
      <c r="SFV10" s="105"/>
      <c r="SFW10" s="105"/>
      <c r="SFX10" s="105"/>
      <c r="SFY10" s="105"/>
      <c r="SFZ10" s="105"/>
      <c r="SGA10" s="105"/>
      <c r="SGB10" s="105"/>
      <c r="SGC10" s="105"/>
      <c r="SGD10" s="105"/>
      <c r="SGE10" s="105"/>
      <c r="SGF10" s="105"/>
      <c r="SGG10" s="105"/>
      <c r="SGH10" s="105"/>
      <c r="SGI10" s="105"/>
      <c r="SGJ10" s="105"/>
      <c r="SGK10" s="105"/>
      <c r="SGL10" s="105"/>
      <c r="SGM10" s="105"/>
      <c r="SGN10" s="105"/>
      <c r="SGO10" s="105"/>
      <c r="SGP10" s="105"/>
      <c r="SGQ10" s="105"/>
      <c r="SGR10" s="105"/>
      <c r="SGS10" s="105"/>
      <c r="SGT10" s="105"/>
      <c r="SGU10" s="105"/>
      <c r="SGV10" s="105"/>
      <c r="SGW10" s="105"/>
      <c r="SGX10" s="105"/>
      <c r="SGY10" s="105"/>
      <c r="SGZ10" s="105"/>
      <c r="SHA10" s="105"/>
      <c r="SHB10" s="105"/>
      <c r="SHC10" s="105"/>
      <c r="SHD10" s="105"/>
      <c r="SHE10" s="105"/>
      <c r="SHF10" s="105"/>
      <c r="SHG10" s="105"/>
      <c r="SHH10" s="105"/>
      <c r="SHI10" s="105"/>
      <c r="SHJ10" s="105"/>
      <c r="SHK10" s="105"/>
      <c r="SHL10" s="105"/>
      <c r="SHM10" s="105"/>
      <c r="SHN10" s="105"/>
      <c r="SHO10" s="105"/>
      <c r="SHP10" s="105"/>
      <c r="SHQ10" s="105"/>
      <c r="SHR10" s="105"/>
      <c r="SHS10" s="105"/>
      <c r="SHT10" s="105"/>
      <c r="SHU10" s="105"/>
      <c r="SHV10" s="105"/>
      <c r="SHW10" s="105"/>
      <c r="SHX10" s="105"/>
      <c r="SHY10" s="105"/>
      <c r="SHZ10" s="105"/>
      <c r="SIA10" s="105"/>
      <c r="SIB10" s="105"/>
      <c r="SIC10" s="105"/>
      <c r="SID10" s="105"/>
      <c r="SIE10" s="105"/>
      <c r="SIF10" s="105"/>
      <c r="SIG10" s="105"/>
      <c r="SIH10" s="105"/>
      <c r="SII10" s="105"/>
      <c r="SIJ10" s="105"/>
      <c r="SIK10" s="105"/>
      <c r="SIL10" s="105"/>
      <c r="SIM10" s="105"/>
      <c r="SIN10" s="105"/>
      <c r="SIO10" s="105"/>
      <c r="SIP10" s="105"/>
      <c r="SIQ10" s="105"/>
      <c r="SIR10" s="105"/>
      <c r="SIS10" s="105"/>
      <c r="SIT10" s="105"/>
      <c r="SIU10" s="105"/>
      <c r="SIV10" s="105"/>
      <c r="SIW10" s="105"/>
      <c r="SIX10" s="105"/>
      <c r="SIY10" s="105"/>
      <c r="SIZ10" s="105"/>
      <c r="SJA10" s="105"/>
      <c r="SJB10" s="105"/>
      <c r="SJC10" s="105"/>
      <c r="SJD10" s="105"/>
      <c r="SJE10" s="105"/>
      <c r="SJF10" s="105"/>
      <c r="SJG10" s="105"/>
      <c r="SJH10" s="105"/>
      <c r="SJI10" s="105"/>
      <c r="SJJ10" s="105"/>
      <c r="SJK10" s="105"/>
      <c r="SJL10" s="105"/>
      <c r="SJM10" s="105"/>
      <c r="SJN10" s="105"/>
      <c r="SJO10" s="105"/>
      <c r="SJP10" s="105"/>
      <c r="SJQ10" s="105"/>
      <c r="SJR10" s="105"/>
      <c r="SJS10" s="105"/>
      <c r="SJT10" s="105"/>
      <c r="SJU10" s="105"/>
      <c r="SJV10" s="105"/>
      <c r="SJW10" s="105"/>
      <c r="SJX10" s="105"/>
      <c r="SJY10" s="105"/>
      <c r="SJZ10" s="105"/>
      <c r="SKA10" s="105"/>
      <c r="SKB10" s="105"/>
      <c r="SKC10" s="105"/>
      <c r="SKD10" s="105"/>
      <c r="SKE10" s="105"/>
      <c r="SKF10" s="105"/>
      <c r="SKG10" s="105"/>
      <c r="SKH10" s="105"/>
      <c r="SKI10" s="105"/>
      <c r="SKJ10" s="105"/>
      <c r="SKK10" s="105"/>
      <c r="SKL10" s="105"/>
      <c r="SKM10" s="105"/>
      <c r="SKN10" s="105"/>
      <c r="SKO10" s="105"/>
      <c r="SKP10" s="105"/>
      <c r="SKQ10" s="105"/>
      <c r="SKR10" s="105"/>
      <c r="SKS10" s="105"/>
      <c r="SKT10" s="105"/>
      <c r="SKU10" s="105"/>
      <c r="SKV10" s="105"/>
      <c r="SKW10" s="105"/>
      <c r="SKX10" s="105"/>
      <c r="SKY10" s="105"/>
      <c r="SKZ10" s="105"/>
      <c r="SLA10" s="105"/>
      <c r="SLB10" s="105"/>
      <c r="SLC10" s="105"/>
      <c r="SLD10" s="105"/>
      <c r="SLE10" s="105"/>
      <c r="SLF10" s="105"/>
      <c r="SLG10" s="105"/>
      <c r="SLH10" s="105"/>
      <c r="SLI10" s="105"/>
      <c r="SLJ10" s="105"/>
      <c r="SLK10" s="105"/>
      <c r="SLL10" s="105"/>
      <c r="SLM10" s="105"/>
      <c r="SLN10" s="105"/>
      <c r="SLO10" s="105"/>
      <c r="SLP10" s="105"/>
      <c r="SLQ10" s="105"/>
      <c r="SLR10" s="105"/>
      <c r="SLS10" s="105"/>
      <c r="SLT10" s="105"/>
      <c r="SLU10" s="105"/>
      <c r="SLV10" s="105"/>
      <c r="SLW10" s="105"/>
      <c r="SLX10" s="105"/>
      <c r="SLY10" s="105"/>
      <c r="SLZ10" s="105"/>
      <c r="SMA10" s="105"/>
      <c r="SMB10" s="105"/>
      <c r="SMC10" s="105"/>
      <c r="SMD10" s="105"/>
      <c r="SME10" s="105"/>
      <c r="SMF10" s="105"/>
      <c r="SMG10" s="105"/>
      <c r="SMH10" s="105"/>
      <c r="SMI10" s="105"/>
      <c r="SMJ10" s="105"/>
      <c r="SMK10" s="105"/>
      <c r="SML10" s="105"/>
      <c r="SMM10" s="105"/>
      <c r="SMN10" s="105"/>
      <c r="SMO10" s="105"/>
      <c r="SMP10" s="105"/>
      <c r="SMQ10" s="105"/>
      <c r="SMR10" s="105"/>
      <c r="SMS10" s="105"/>
      <c r="SMT10" s="105"/>
      <c r="SMU10" s="105"/>
      <c r="SMV10" s="105"/>
      <c r="SMW10" s="105"/>
      <c r="SMX10" s="105"/>
      <c r="SMY10" s="105"/>
      <c r="SMZ10" s="105"/>
      <c r="SNA10" s="105"/>
      <c r="SNB10" s="105"/>
      <c r="SNC10" s="105"/>
      <c r="SND10" s="105"/>
      <c r="SNE10" s="105"/>
      <c r="SNF10" s="105"/>
      <c r="SNG10" s="105"/>
      <c r="SNH10" s="105"/>
      <c r="SNI10" s="105"/>
      <c r="SNJ10" s="105"/>
      <c r="SNK10" s="105"/>
      <c r="SNL10" s="105"/>
      <c r="SNM10" s="105"/>
      <c r="SNN10" s="105"/>
      <c r="SNO10" s="105"/>
      <c r="SNP10" s="105"/>
      <c r="SNQ10" s="105"/>
      <c r="SNR10" s="105"/>
      <c r="SNS10" s="105"/>
      <c r="SNT10" s="105"/>
      <c r="SNU10" s="105"/>
      <c r="SNV10" s="105"/>
      <c r="SNW10" s="105"/>
      <c r="SNX10" s="105"/>
      <c r="SNY10" s="105"/>
      <c r="SNZ10" s="105"/>
      <c r="SOA10" s="105"/>
      <c r="SOB10" s="105"/>
      <c r="SOC10" s="105"/>
      <c r="SOD10" s="105"/>
      <c r="SOE10" s="105"/>
      <c r="SOF10" s="105"/>
      <c r="SOG10" s="105"/>
      <c r="SOH10" s="105"/>
      <c r="SOI10" s="105"/>
      <c r="SOJ10" s="105"/>
      <c r="SOK10" s="105"/>
      <c r="SOL10" s="105"/>
      <c r="SOM10" s="105"/>
      <c r="SON10" s="105"/>
      <c r="SOO10" s="105"/>
      <c r="SOP10" s="105"/>
      <c r="SOQ10" s="105"/>
      <c r="SOR10" s="105"/>
      <c r="SOS10" s="105"/>
      <c r="SOT10" s="105"/>
      <c r="SOU10" s="105"/>
      <c r="SOV10" s="105"/>
      <c r="SOW10" s="105"/>
      <c r="SOX10" s="105"/>
      <c r="SOY10" s="105"/>
      <c r="SOZ10" s="105"/>
      <c r="SPA10" s="105"/>
      <c r="SPB10" s="105"/>
      <c r="SPC10" s="105"/>
      <c r="SPD10" s="105"/>
      <c r="SPE10" s="105"/>
      <c r="SPF10" s="105"/>
      <c r="SPG10" s="105"/>
      <c r="SPH10" s="105"/>
      <c r="SPI10" s="105"/>
      <c r="SPJ10" s="105"/>
      <c r="SPK10" s="105"/>
      <c r="SPL10" s="105"/>
      <c r="SPM10" s="105"/>
      <c r="SPN10" s="105"/>
      <c r="SPO10" s="105"/>
      <c r="SPP10" s="105"/>
      <c r="SPQ10" s="105"/>
      <c r="SPR10" s="105"/>
      <c r="SPS10" s="105"/>
      <c r="SPT10" s="105"/>
      <c r="SPU10" s="105"/>
      <c r="SPV10" s="105"/>
      <c r="SPW10" s="105"/>
      <c r="SPX10" s="105"/>
      <c r="SPY10" s="105"/>
      <c r="SPZ10" s="105"/>
      <c r="SQA10" s="105"/>
      <c r="SQB10" s="105"/>
      <c r="SQC10" s="105"/>
      <c r="SQD10" s="105"/>
      <c r="SQE10" s="105"/>
      <c r="SQF10" s="105"/>
      <c r="SQG10" s="105"/>
      <c r="SQH10" s="105"/>
      <c r="SQI10" s="105"/>
      <c r="SQJ10" s="105"/>
      <c r="SQK10" s="105"/>
      <c r="SQL10" s="105"/>
      <c r="SQM10" s="105"/>
      <c r="SQN10" s="105"/>
      <c r="SQO10" s="105"/>
      <c r="SQP10" s="105"/>
      <c r="SQQ10" s="105"/>
      <c r="SQR10" s="105"/>
      <c r="SQS10" s="105"/>
      <c r="SQT10" s="105"/>
      <c r="SQU10" s="105"/>
      <c r="SQV10" s="105"/>
      <c r="SQW10" s="105"/>
      <c r="SQX10" s="105"/>
      <c r="SQY10" s="105"/>
      <c r="SQZ10" s="105"/>
      <c r="SRA10" s="105"/>
      <c r="SRB10" s="105"/>
      <c r="SRC10" s="105"/>
      <c r="SRD10" s="105"/>
      <c r="SRE10" s="105"/>
      <c r="SRF10" s="105"/>
      <c r="SRG10" s="105"/>
      <c r="SRH10" s="105"/>
      <c r="SRI10" s="105"/>
      <c r="SRJ10" s="105"/>
      <c r="SRK10" s="105"/>
      <c r="SRL10" s="105"/>
      <c r="SRM10" s="105"/>
      <c r="SRN10" s="105"/>
      <c r="SRO10" s="105"/>
      <c r="SRP10" s="105"/>
      <c r="SRQ10" s="105"/>
      <c r="SRR10" s="105"/>
      <c r="SRS10" s="105"/>
      <c r="SRT10" s="105"/>
      <c r="SRU10" s="105"/>
      <c r="SRV10" s="105"/>
      <c r="SRW10" s="105"/>
      <c r="SRX10" s="105"/>
      <c r="SRY10" s="105"/>
      <c r="SRZ10" s="105"/>
      <c r="SSA10" s="105"/>
      <c r="SSB10" s="105"/>
      <c r="SSC10" s="105"/>
      <c r="SSD10" s="105"/>
      <c r="SSE10" s="105"/>
      <c r="SSF10" s="105"/>
      <c r="SSG10" s="105"/>
      <c r="SSH10" s="105"/>
      <c r="SSI10" s="105"/>
      <c r="SSJ10" s="105"/>
      <c r="SSK10" s="105"/>
      <c r="SSL10" s="105"/>
      <c r="SSM10" s="105"/>
      <c r="SSN10" s="105"/>
      <c r="SSO10" s="105"/>
      <c r="SSP10" s="105"/>
      <c r="SSQ10" s="105"/>
      <c r="SSR10" s="105"/>
      <c r="SSS10" s="105"/>
      <c r="SST10" s="105"/>
      <c r="SSU10" s="105"/>
      <c r="SSV10" s="105"/>
      <c r="SSW10" s="105"/>
      <c r="SSX10" s="105"/>
      <c r="SSY10" s="105"/>
      <c r="SSZ10" s="105"/>
      <c r="STA10" s="105"/>
      <c r="STB10" s="105"/>
      <c r="STC10" s="105"/>
      <c r="STD10" s="105"/>
      <c r="STE10" s="105"/>
      <c r="STF10" s="105"/>
      <c r="STG10" s="105"/>
      <c r="STH10" s="105"/>
      <c r="STI10" s="105"/>
      <c r="STJ10" s="105"/>
      <c r="STK10" s="105"/>
      <c r="STL10" s="105"/>
      <c r="STM10" s="105"/>
      <c r="STN10" s="105"/>
      <c r="STO10" s="105"/>
      <c r="STP10" s="105"/>
      <c r="STQ10" s="105"/>
      <c r="STR10" s="105"/>
      <c r="STS10" s="105"/>
      <c r="STT10" s="105"/>
      <c r="STU10" s="105"/>
      <c r="STV10" s="105"/>
      <c r="STW10" s="105"/>
      <c r="STX10" s="105"/>
      <c r="STY10" s="105"/>
      <c r="STZ10" s="105"/>
      <c r="SUA10" s="105"/>
      <c r="SUB10" s="105"/>
      <c r="SUC10" s="105"/>
      <c r="SUD10" s="105"/>
      <c r="SUE10" s="105"/>
      <c r="SUF10" s="105"/>
      <c r="SUG10" s="105"/>
      <c r="SUH10" s="105"/>
      <c r="SUI10" s="105"/>
      <c r="SUJ10" s="105"/>
      <c r="SUK10" s="105"/>
      <c r="SUL10" s="105"/>
      <c r="SUM10" s="105"/>
      <c r="SUN10" s="105"/>
      <c r="SUO10" s="105"/>
      <c r="SUP10" s="105"/>
      <c r="SUQ10" s="105"/>
      <c r="SUR10" s="105"/>
      <c r="SUS10" s="105"/>
      <c r="SUT10" s="105"/>
      <c r="SUU10" s="105"/>
      <c r="SUV10" s="105"/>
      <c r="SUW10" s="105"/>
      <c r="SUX10" s="105"/>
      <c r="SUY10" s="105"/>
      <c r="SUZ10" s="105"/>
      <c r="SVA10" s="105"/>
      <c r="SVB10" s="105"/>
      <c r="SVC10" s="105"/>
      <c r="SVD10" s="105"/>
      <c r="SVE10" s="105"/>
      <c r="SVF10" s="105"/>
      <c r="SVG10" s="105"/>
      <c r="SVH10" s="105"/>
      <c r="SVI10" s="105"/>
      <c r="SVJ10" s="105"/>
      <c r="SVK10" s="105"/>
      <c r="SVL10" s="105"/>
      <c r="SVM10" s="105"/>
      <c r="SVN10" s="105"/>
      <c r="SVO10" s="105"/>
      <c r="SVP10" s="105"/>
      <c r="SVQ10" s="105"/>
      <c r="SVR10" s="105"/>
      <c r="SVS10" s="105"/>
      <c r="SVT10" s="105"/>
      <c r="SVU10" s="105"/>
      <c r="SVV10" s="105"/>
      <c r="SVW10" s="105"/>
      <c r="SVX10" s="105"/>
      <c r="SVY10" s="105"/>
      <c r="SVZ10" s="105"/>
      <c r="SWA10" s="105"/>
      <c r="SWB10" s="105"/>
      <c r="SWC10" s="105"/>
      <c r="SWD10" s="105"/>
      <c r="SWE10" s="105"/>
      <c r="SWF10" s="105"/>
      <c r="SWG10" s="105"/>
      <c r="SWH10" s="105"/>
      <c r="SWI10" s="105"/>
      <c r="SWJ10" s="105"/>
      <c r="SWK10" s="105"/>
      <c r="SWL10" s="105"/>
      <c r="SWM10" s="105"/>
      <c r="SWN10" s="105"/>
      <c r="SWO10" s="105"/>
      <c r="SWP10" s="105"/>
      <c r="SWQ10" s="105"/>
      <c r="SWR10" s="105"/>
      <c r="SWS10" s="105"/>
      <c r="SWT10" s="105"/>
      <c r="SWU10" s="105"/>
      <c r="SWV10" s="105"/>
      <c r="SWW10" s="105"/>
      <c r="SWX10" s="105"/>
      <c r="SWY10" s="105"/>
      <c r="SWZ10" s="105"/>
      <c r="SXA10" s="105"/>
      <c r="SXB10" s="105"/>
      <c r="SXC10" s="105"/>
      <c r="SXD10" s="105"/>
      <c r="SXE10" s="105"/>
      <c r="SXF10" s="105"/>
      <c r="SXG10" s="105"/>
      <c r="SXH10" s="105"/>
      <c r="SXI10" s="105"/>
      <c r="SXJ10" s="105"/>
      <c r="SXK10" s="105"/>
      <c r="SXL10" s="105"/>
      <c r="SXM10" s="105"/>
      <c r="SXN10" s="105"/>
      <c r="SXO10" s="105"/>
      <c r="SXP10" s="105"/>
      <c r="SXQ10" s="105"/>
      <c r="SXR10" s="105"/>
      <c r="SXS10" s="105"/>
      <c r="SXT10" s="105"/>
      <c r="SXU10" s="105"/>
      <c r="SXV10" s="105"/>
      <c r="SXW10" s="105"/>
      <c r="SXX10" s="105"/>
      <c r="SXY10" s="105"/>
      <c r="SXZ10" s="105"/>
      <c r="SYA10" s="105"/>
      <c r="SYB10" s="105"/>
      <c r="SYC10" s="105"/>
      <c r="SYD10" s="105"/>
      <c r="SYE10" s="105"/>
      <c r="SYF10" s="105"/>
      <c r="SYG10" s="105"/>
      <c r="SYH10" s="105"/>
      <c r="SYI10" s="105"/>
      <c r="SYJ10" s="105"/>
      <c r="SYK10" s="105"/>
      <c r="SYL10" s="105"/>
      <c r="SYM10" s="105"/>
      <c r="SYN10" s="105"/>
      <c r="SYO10" s="105"/>
      <c r="SYP10" s="105"/>
      <c r="SYQ10" s="105"/>
      <c r="SYR10" s="105"/>
      <c r="SYS10" s="105"/>
      <c r="SYT10" s="105"/>
      <c r="SYU10" s="105"/>
      <c r="SYV10" s="105"/>
      <c r="SYW10" s="105"/>
      <c r="SYX10" s="105"/>
      <c r="SYY10" s="105"/>
      <c r="SYZ10" s="105"/>
      <c r="SZA10" s="105"/>
      <c r="SZB10" s="105"/>
      <c r="SZC10" s="105"/>
      <c r="SZD10" s="105"/>
      <c r="SZE10" s="105"/>
      <c r="SZF10" s="105"/>
      <c r="SZG10" s="105"/>
      <c r="SZH10" s="105"/>
      <c r="SZI10" s="105"/>
      <c r="SZJ10" s="105"/>
      <c r="SZK10" s="105"/>
      <c r="SZL10" s="105"/>
      <c r="SZM10" s="105"/>
      <c r="SZN10" s="105"/>
      <c r="SZO10" s="105"/>
      <c r="SZP10" s="105"/>
      <c r="SZQ10" s="105"/>
      <c r="SZR10" s="105"/>
      <c r="SZS10" s="105"/>
      <c r="SZT10" s="105"/>
      <c r="SZU10" s="105"/>
      <c r="SZV10" s="105"/>
      <c r="SZW10" s="105"/>
      <c r="SZX10" s="105"/>
      <c r="SZY10" s="105"/>
      <c r="SZZ10" s="105"/>
      <c r="TAA10" s="105"/>
      <c r="TAB10" s="105"/>
      <c r="TAC10" s="105"/>
      <c r="TAD10" s="105"/>
      <c r="TAE10" s="105"/>
      <c r="TAF10" s="105"/>
      <c r="TAG10" s="105"/>
      <c r="TAH10" s="105"/>
      <c r="TAI10" s="105"/>
      <c r="TAJ10" s="105"/>
      <c r="TAK10" s="105"/>
      <c r="TAL10" s="105"/>
      <c r="TAM10" s="105"/>
      <c r="TAN10" s="105"/>
      <c r="TAO10" s="105"/>
      <c r="TAP10" s="105"/>
      <c r="TAQ10" s="105"/>
      <c r="TAR10" s="105"/>
      <c r="TAS10" s="105"/>
      <c r="TAT10" s="105"/>
      <c r="TAU10" s="105"/>
      <c r="TAV10" s="105"/>
      <c r="TAW10" s="105"/>
      <c r="TAX10" s="105"/>
      <c r="TAY10" s="105"/>
      <c r="TAZ10" s="105"/>
      <c r="TBA10" s="105"/>
      <c r="TBB10" s="105"/>
      <c r="TBC10" s="105"/>
      <c r="TBD10" s="105"/>
      <c r="TBE10" s="105"/>
      <c r="TBF10" s="105"/>
      <c r="TBG10" s="105"/>
      <c r="TBH10" s="105"/>
      <c r="TBI10" s="105"/>
      <c r="TBJ10" s="105"/>
      <c r="TBK10" s="105"/>
      <c r="TBL10" s="105"/>
      <c r="TBM10" s="105"/>
      <c r="TBN10" s="105"/>
      <c r="TBO10" s="105"/>
      <c r="TBP10" s="105"/>
      <c r="TBQ10" s="105"/>
      <c r="TBR10" s="105"/>
      <c r="TBS10" s="105"/>
      <c r="TBT10" s="105"/>
      <c r="TBU10" s="105"/>
      <c r="TBV10" s="105"/>
      <c r="TBW10" s="105"/>
      <c r="TBX10" s="105"/>
      <c r="TBY10" s="105"/>
      <c r="TBZ10" s="105"/>
      <c r="TCA10" s="105"/>
      <c r="TCB10" s="105"/>
      <c r="TCC10" s="105"/>
      <c r="TCD10" s="105"/>
      <c r="TCE10" s="105"/>
      <c r="TCF10" s="105"/>
      <c r="TCG10" s="105"/>
      <c r="TCH10" s="105"/>
      <c r="TCI10" s="105"/>
      <c r="TCJ10" s="105"/>
      <c r="TCK10" s="105"/>
      <c r="TCL10" s="105"/>
      <c r="TCM10" s="105"/>
      <c r="TCN10" s="105"/>
      <c r="TCO10" s="105"/>
      <c r="TCP10" s="105"/>
      <c r="TCQ10" s="105"/>
      <c r="TCR10" s="105"/>
      <c r="TCS10" s="105"/>
      <c r="TCT10" s="105"/>
      <c r="TCU10" s="105"/>
      <c r="TCV10" s="105"/>
      <c r="TCW10" s="105"/>
      <c r="TCX10" s="105"/>
      <c r="TCY10" s="105"/>
      <c r="TCZ10" s="105"/>
      <c r="TDA10" s="105"/>
      <c r="TDB10" s="105"/>
      <c r="TDC10" s="105"/>
      <c r="TDD10" s="105"/>
      <c r="TDE10" s="105"/>
      <c r="TDF10" s="105"/>
      <c r="TDG10" s="105"/>
      <c r="TDH10" s="105"/>
      <c r="TDI10" s="105"/>
      <c r="TDJ10" s="105"/>
      <c r="TDK10" s="105"/>
      <c r="TDL10" s="105"/>
      <c r="TDM10" s="105"/>
      <c r="TDN10" s="105"/>
      <c r="TDO10" s="105"/>
      <c r="TDP10" s="105"/>
      <c r="TDQ10" s="105"/>
      <c r="TDR10" s="105"/>
      <c r="TDS10" s="105"/>
      <c r="TDT10" s="105"/>
      <c r="TDU10" s="105"/>
      <c r="TDV10" s="105"/>
      <c r="TDW10" s="105"/>
      <c r="TDX10" s="105"/>
      <c r="TDY10" s="105"/>
      <c r="TDZ10" s="105"/>
      <c r="TEA10" s="105"/>
      <c r="TEB10" s="105"/>
      <c r="TEC10" s="105"/>
      <c r="TED10" s="105"/>
      <c r="TEE10" s="105"/>
      <c r="TEF10" s="105"/>
      <c r="TEG10" s="105"/>
      <c r="TEH10" s="105"/>
      <c r="TEI10" s="105"/>
      <c r="TEJ10" s="105"/>
      <c r="TEK10" s="105"/>
      <c r="TEL10" s="105"/>
      <c r="TEM10" s="105"/>
      <c r="TEN10" s="105"/>
      <c r="TEO10" s="105"/>
      <c r="TEP10" s="105"/>
      <c r="TEQ10" s="105"/>
      <c r="TER10" s="105"/>
      <c r="TES10" s="105"/>
      <c r="TET10" s="105"/>
      <c r="TEU10" s="105"/>
      <c r="TEV10" s="105"/>
      <c r="TEW10" s="105"/>
      <c r="TEX10" s="105"/>
      <c r="TEY10" s="105"/>
      <c r="TEZ10" s="105"/>
      <c r="TFA10" s="105"/>
      <c r="TFB10" s="105"/>
      <c r="TFC10" s="105"/>
      <c r="TFD10" s="105"/>
      <c r="TFE10" s="105"/>
      <c r="TFF10" s="105"/>
      <c r="TFG10" s="105"/>
      <c r="TFH10" s="105"/>
      <c r="TFI10" s="105"/>
      <c r="TFJ10" s="105"/>
      <c r="TFK10" s="105"/>
      <c r="TFL10" s="105"/>
      <c r="TFM10" s="105"/>
      <c r="TFN10" s="105"/>
      <c r="TFO10" s="105"/>
      <c r="TFP10" s="105"/>
      <c r="TFQ10" s="105"/>
      <c r="TFR10" s="105"/>
      <c r="TFS10" s="105"/>
      <c r="TFT10" s="105"/>
      <c r="TFU10" s="105"/>
      <c r="TFV10" s="105"/>
      <c r="TFW10" s="105"/>
      <c r="TFX10" s="105"/>
      <c r="TFY10" s="105"/>
      <c r="TFZ10" s="105"/>
      <c r="TGA10" s="105"/>
      <c r="TGB10" s="105"/>
      <c r="TGC10" s="105"/>
      <c r="TGD10" s="105"/>
      <c r="TGE10" s="105"/>
      <c r="TGF10" s="105"/>
      <c r="TGG10" s="105"/>
      <c r="TGH10" s="105"/>
      <c r="TGI10" s="105"/>
      <c r="TGJ10" s="105"/>
      <c r="TGK10" s="105"/>
      <c r="TGL10" s="105"/>
      <c r="TGM10" s="105"/>
      <c r="TGN10" s="105"/>
      <c r="TGO10" s="105"/>
      <c r="TGP10" s="105"/>
      <c r="TGQ10" s="105"/>
      <c r="TGR10" s="105"/>
      <c r="TGS10" s="105"/>
      <c r="TGT10" s="105"/>
      <c r="TGU10" s="105"/>
      <c r="TGV10" s="105"/>
      <c r="TGW10" s="105"/>
      <c r="TGX10" s="105"/>
      <c r="TGY10" s="105"/>
      <c r="TGZ10" s="105"/>
      <c r="THA10" s="105"/>
      <c r="THB10" s="105"/>
      <c r="THC10" s="105"/>
      <c r="THD10" s="105"/>
      <c r="THE10" s="105"/>
      <c r="THF10" s="105"/>
      <c r="THG10" s="105"/>
      <c r="THH10" s="105"/>
      <c r="THI10" s="105"/>
      <c r="THJ10" s="105"/>
      <c r="THK10" s="105"/>
      <c r="THL10" s="105"/>
      <c r="THM10" s="105"/>
      <c r="THN10" s="105"/>
      <c r="THO10" s="105"/>
      <c r="THP10" s="105"/>
      <c r="THQ10" s="105"/>
      <c r="THR10" s="105"/>
      <c r="THS10" s="105"/>
      <c r="THT10" s="105"/>
      <c r="THU10" s="105"/>
      <c r="THV10" s="105"/>
      <c r="THW10" s="105"/>
      <c r="THX10" s="105"/>
      <c r="THY10" s="105"/>
      <c r="THZ10" s="105"/>
      <c r="TIA10" s="105"/>
      <c r="TIB10" s="105"/>
      <c r="TIC10" s="105"/>
      <c r="TID10" s="105"/>
      <c r="TIE10" s="105"/>
      <c r="TIF10" s="105"/>
      <c r="TIG10" s="105"/>
      <c r="TIH10" s="105"/>
      <c r="TII10" s="105"/>
      <c r="TIJ10" s="105"/>
      <c r="TIK10" s="105"/>
      <c r="TIL10" s="105"/>
      <c r="TIM10" s="105"/>
      <c r="TIN10" s="105"/>
      <c r="TIO10" s="105"/>
      <c r="TIP10" s="105"/>
      <c r="TIQ10" s="105"/>
      <c r="TIR10" s="105"/>
      <c r="TIS10" s="105"/>
      <c r="TIT10" s="105"/>
      <c r="TIU10" s="105"/>
      <c r="TIV10" s="105"/>
      <c r="TIW10" s="105"/>
      <c r="TIX10" s="105"/>
      <c r="TIY10" s="105"/>
      <c r="TIZ10" s="105"/>
      <c r="TJA10" s="105"/>
      <c r="TJB10" s="105"/>
      <c r="TJC10" s="105"/>
      <c r="TJD10" s="105"/>
      <c r="TJE10" s="105"/>
      <c r="TJF10" s="105"/>
      <c r="TJG10" s="105"/>
      <c r="TJH10" s="105"/>
      <c r="TJI10" s="105"/>
      <c r="TJJ10" s="105"/>
      <c r="TJK10" s="105"/>
      <c r="TJL10" s="105"/>
      <c r="TJM10" s="105"/>
      <c r="TJN10" s="105"/>
      <c r="TJO10" s="105"/>
      <c r="TJP10" s="105"/>
      <c r="TJQ10" s="105"/>
      <c r="TJR10" s="105"/>
      <c r="TJS10" s="105"/>
      <c r="TJT10" s="105"/>
      <c r="TJU10" s="105"/>
      <c r="TJV10" s="105"/>
      <c r="TJW10" s="105"/>
      <c r="TJX10" s="105"/>
      <c r="TJY10" s="105"/>
      <c r="TJZ10" s="105"/>
      <c r="TKA10" s="105"/>
      <c r="TKB10" s="105"/>
      <c r="TKC10" s="105"/>
      <c r="TKD10" s="105"/>
      <c r="TKE10" s="105"/>
      <c r="TKF10" s="105"/>
      <c r="TKG10" s="105"/>
      <c r="TKH10" s="105"/>
      <c r="TKI10" s="105"/>
      <c r="TKJ10" s="105"/>
      <c r="TKK10" s="105"/>
      <c r="TKL10" s="105"/>
      <c r="TKM10" s="105"/>
      <c r="TKN10" s="105"/>
      <c r="TKO10" s="105"/>
      <c r="TKP10" s="105"/>
      <c r="TKQ10" s="105"/>
      <c r="TKR10" s="105"/>
      <c r="TKS10" s="105"/>
      <c r="TKT10" s="105"/>
      <c r="TKU10" s="105"/>
      <c r="TKV10" s="105"/>
      <c r="TKW10" s="105"/>
      <c r="TKX10" s="105"/>
      <c r="TKY10" s="105"/>
      <c r="TKZ10" s="105"/>
      <c r="TLA10" s="105"/>
      <c r="TLB10" s="105"/>
      <c r="TLC10" s="105"/>
      <c r="TLD10" s="105"/>
      <c r="TLE10" s="105"/>
      <c r="TLF10" s="105"/>
      <c r="TLG10" s="105"/>
      <c r="TLH10" s="105"/>
      <c r="TLI10" s="105"/>
      <c r="TLJ10" s="105"/>
      <c r="TLK10" s="105"/>
      <c r="TLL10" s="105"/>
      <c r="TLM10" s="105"/>
      <c r="TLN10" s="105"/>
      <c r="TLO10" s="105"/>
      <c r="TLP10" s="105"/>
      <c r="TLQ10" s="105"/>
      <c r="TLR10" s="105"/>
      <c r="TLS10" s="105"/>
      <c r="TLT10" s="105"/>
      <c r="TLU10" s="105"/>
      <c r="TLV10" s="105"/>
      <c r="TLW10" s="105"/>
      <c r="TLX10" s="105"/>
      <c r="TLY10" s="105"/>
      <c r="TLZ10" s="105"/>
      <c r="TMA10" s="105"/>
      <c r="TMB10" s="105"/>
      <c r="TMC10" s="105"/>
      <c r="TMD10" s="105"/>
      <c r="TME10" s="105"/>
      <c r="TMF10" s="105"/>
      <c r="TMG10" s="105"/>
      <c r="TMH10" s="105"/>
      <c r="TMI10" s="105"/>
      <c r="TMJ10" s="105"/>
      <c r="TMK10" s="105"/>
      <c r="TML10" s="105"/>
      <c r="TMM10" s="105"/>
      <c r="TMN10" s="105"/>
      <c r="TMO10" s="105"/>
      <c r="TMP10" s="105"/>
      <c r="TMQ10" s="105"/>
      <c r="TMR10" s="105"/>
      <c r="TMS10" s="105"/>
      <c r="TMT10" s="105"/>
      <c r="TMU10" s="105"/>
      <c r="TMV10" s="105"/>
      <c r="TMW10" s="105"/>
      <c r="TMX10" s="105"/>
      <c r="TMY10" s="105"/>
      <c r="TMZ10" s="105"/>
      <c r="TNA10" s="105"/>
      <c r="TNB10" s="105"/>
      <c r="TNC10" s="105"/>
      <c r="TND10" s="105"/>
      <c r="TNE10" s="105"/>
      <c r="TNF10" s="105"/>
      <c r="TNG10" s="105"/>
      <c r="TNH10" s="105"/>
      <c r="TNI10" s="105"/>
      <c r="TNJ10" s="105"/>
      <c r="TNK10" s="105"/>
      <c r="TNL10" s="105"/>
      <c r="TNM10" s="105"/>
      <c r="TNN10" s="105"/>
      <c r="TNO10" s="105"/>
      <c r="TNP10" s="105"/>
      <c r="TNQ10" s="105"/>
      <c r="TNR10" s="105"/>
      <c r="TNS10" s="105"/>
      <c r="TNT10" s="105"/>
      <c r="TNU10" s="105"/>
      <c r="TNV10" s="105"/>
      <c r="TNW10" s="105"/>
      <c r="TNX10" s="105"/>
      <c r="TNY10" s="105"/>
      <c r="TNZ10" s="105"/>
      <c r="TOA10" s="105"/>
      <c r="TOB10" s="105"/>
      <c r="TOC10" s="105"/>
      <c r="TOD10" s="105"/>
      <c r="TOE10" s="105"/>
      <c r="TOF10" s="105"/>
      <c r="TOG10" s="105"/>
      <c r="TOH10" s="105"/>
      <c r="TOI10" s="105"/>
      <c r="TOJ10" s="105"/>
      <c r="TOK10" s="105"/>
      <c r="TOL10" s="105"/>
      <c r="TOM10" s="105"/>
      <c r="TON10" s="105"/>
      <c r="TOO10" s="105"/>
      <c r="TOP10" s="105"/>
      <c r="TOQ10" s="105"/>
      <c r="TOR10" s="105"/>
      <c r="TOS10" s="105"/>
      <c r="TOT10" s="105"/>
      <c r="TOU10" s="105"/>
      <c r="TOV10" s="105"/>
      <c r="TOW10" s="105"/>
      <c r="TOX10" s="105"/>
      <c r="TOY10" s="105"/>
      <c r="TOZ10" s="105"/>
      <c r="TPA10" s="105"/>
      <c r="TPB10" s="105"/>
      <c r="TPC10" s="105"/>
      <c r="TPD10" s="105"/>
      <c r="TPE10" s="105"/>
      <c r="TPF10" s="105"/>
      <c r="TPG10" s="105"/>
      <c r="TPH10" s="105"/>
      <c r="TPI10" s="105"/>
      <c r="TPJ10" s="105"/>
      <c r="TPK10" s="105"/>
      <c r="TPL10" s="105"/>
      <c r="TPM10" s="105"/>
      <c r="TPN10" s="105"/>
      <c r="TPO10" s="105"/>
      <c r="TPP10" s="105"/>
      <c r="TPQ10" s="105"/>
      <c r="TPR10" s="105"/>
      <c r="TPS10" s="105"/>
      <c r="TPT10" s="105"/>
      <c r="TPU10" s="105"/>
      <c r="TPV10" s="105"/>
      <c r="TPW10" s="105"/>
      <c r="TPX10" s="105"/>
      <c r="TPY10" s="105"/>
      <c r="TPZ10" s="105"/>
      <c r="TQA10" s="105"/>
      <c r="TQB10" s="105"/>
      <c r="TQC10" s="105"/>
      <c r="TQD10" s="105"/>
      <c r="TQE10" s="105"/>
      <c r="TQF10" s="105"/>
      <c r="TQG10" s="105"/>
      <c r="TQH10" s="105"/>
      <c r="TQI10" s="105"/>
      <c r="TQJ10" s="105"/>
      <c r="TQK10" s="105"/>
      <c r="TQL10" s="105"/>
      <c r="TQM10" s="105"/>
      <c r="TQN10" s="105"/>
      <c r="TQO10" s="105"/>
      <c r="TQP10" s="105"/>
      <c r="TQQ10" s="105"/>
      <c r="TQR10" s="105"/>
      <c r="TQS10" s="105"/>
      <c r="TQT10" s="105"/>
      <c r="TQU10" s="105"/>
      <c r="TQV10" s="105"/>
      <c r="TQW10" s="105"/>
      <c r="TQX10" s="105"/>
      <c r="TQY10" s="105"/>
      <c r="TQZ10" s="105"/>
      <c r="TRA10" s="105"/>
      <c r="TRB10" s="105"/>
      <c r="TRC10" s="105"/>
      <c r="TRD10" s="105"/>
      <c r="TRE10" s="105"/>
      <c r="TRF10" s="105"/>
      <c r="TRG10" s="105"/>
      <c r="TRH10" s="105"/>
      <c r="TRI10" s="105"/>
      <c r="TRJ10" s="105"/>
      <c r="TRK10" s="105"/>
      <c r="TRL10" s="105"/>
      <c r="TRM10" s="105"/>
      <c r="TRN10" s="105"/>
      <c r="TRO10" s="105"/>
      <c r="TRP10" s="105"/>
      <c r="TRQ10" s="105"/>
      <c r="TRR10" s="105"/>
      <c r="TRS10" s="105"/>
      <c r="TRT10" s="105"/>
      <c r="TRU10" s="105"/>
      <c r="TRV10" s="105"/>
      <c r="TRW10" s="105"/>
      <c r="TRX10" s="105"/>
      <c r="TRY10" s="105"/>
      <c r="TRZ10" s="105"/>
      <c r="TSA10" s="105"/>
      <c r="TSB10" s="105"/>
      <c r="TSC10" s="105"/>
      <c r="TSD10" s="105"/>
      <c r="TSE10" s="105"/>
      <c r="TSF10" s="105"/>
      <c r="TSG10" s="105"/>
      <c r="TSH10" s="105"/>
      <c r="TSI10" s="105"/>
      <c r="TSJ10" s="105"/>
      <c r="TSK10" s="105"/>
      <c r="TSL10" s="105"/>
      <c r="TSM10" s="105"/>
      <c r="TSN10" s="105"/>
      <c r="TSO10" s="105"/>
      <c r="TSP10" s="105"/>
      <c r="TSQ10" s="105"/>
      <c r="TSR10" s="105"/>
      <c r="TSS10" s="105"/>
      <c r="TST10" s="105"/>
      <c r="TSU10" s="105"/>
      <c r="TSV10" s="105"/>
      <c r="TSW10" s="105"/>
      <c r="TSX10" s="105"/>
      <c r="TSY10" s="105"/>
      <c r="TSZ10" s="105"/>
      <c r="TTA10" s="105"/>
      <c r="TTB10" s="105"/>
      <c r="TTC10" s="105"/>
      <c r="TTD10" s="105"/>
      <c r="TTE10" s="105"/>
      <c r="TTF10" s="105"/>
      <c r="TTG10" s="105"/>
      <c r="TTH10" s="105"/>
      <c r="TTI10" s="105"/>
      <c r="TTJ10" s="105"/>
      <c r="TTK10" s="105"/>
      <c r="TTL10" s="105"/>
      <c r="TTM10" s="105"/>
      <c r="TTN10" s="105"/>
      <c r="TTO10" s="105"/>
      <c r="TTP10" s="105"/>
      <c r="TTQ10" s="105"/>
      <c r="TTR10" s="105"/>
      <c r="TTS10" s="105"/>
      <c r="TTT10" s="105"/>
      <c r="TTU10" s="105"/>
      <c r="TTV10" s="105"/>
      <c r="TTW10" s="105"/>
      <c r="TTX10" s="105"/>
      <c r="TTY10" s="105"/>
      <c r="TTZ10" s="105"/>
      <c r="TUA10" s="105"/>
      <c r="TUB10" s="105"/>
      <c r="TUC10" s="105"/>
      <c r="TUD10" s="105"/>
      <c r="TUE10" s="105"/>
      <c r="TUF10" s="105"/>
      <c r="TUG10" s="105"/>
      <c r="TUH10" s="105"/>
      <c r="TUI10" s="105"/>
      <c r="TUJ10" s="105"/>
      <c r="TUK10" s="105"/>
      <c r="TUL10" s="105"/>
      <c r="TUM10" s="105"/>
      <c r="TUN10" s="105"/>
      <c r="TUO10" s="105"/>
      <c r="TUP10" s="105"/>
      <c r="TUQ10" s="105"/>
      <c r="TUR10" s="105"/>
      <c r="TUS10" s="105"/>
      <c r="TUT10" s="105"/>
      <c r="TUU10" s="105"/>
      <c r="TUV10" s="105"/>
      <c r="TUW10" s="105"/>
      <c r="TUX10" s="105"/>
      <c r="TUY10" s="105"/>
      <c r="TUZ10" s="105"/>
      <c r="TVA10" s="105"/>
      <c r="TVB10" s="105"/>
      <c r="TVC10" s="105"/>
      <c r="TVD10" s="105"/>
      <c r="TVE10" s="105"/>
      <c r="TVF10" s="105"/>
      <c r="TVG10" s="105"/>
      <c r="TVH10" s="105"/>
      <c r="TVI10" s="105"/>
      <c r="TVJ10" s="105"/>
      <c r="TVK10" s="105"/>
      <c r="TVL10" s="105"/>
      <c r="TVM10" s="105"/>
      <c r="TVN10" s="105"/>
      <c r="TVO10" s="105"/>
      <c r="TVP10" s="105"/>
      <c r="TVQ10" s="105"/>
      <c r="TVR10" s="105"/>
      <c r="TVS10" s="105"/>
      <c r="TVT10" s="105"/>
      <c r="TVU10" s="105"/>
      <c r="TVV10" s="105"/>
      <c r="TVW10" s="105"/>
      <c r="TVX10" s="105"/>
      <c r="TVY10" s="105"/>
      <c r="TVZ10" s="105"/>
      <c r="TWA10" s="105"/>
      <c r="TWB10" s="105"/>
      <c r="TWC10" s="105"/>
      <c r="TWD10" s="105"/>
      <c r="TWE10" s="105"/>
      <c r="TWF10" s="105"/>
      <c r="TWG10" s="105"/>
      <c r="TWH10" s="105"/>
      <c r="TWI10" s="105"/>
      <c r="TWJ10" s="105"/>
      <c r="TWK10" s="105"/>
      <c r="TWL10" s="105"/>
      <c r="TWM10" s="105"/>
      <c r="TWN10" s="105"/>
      <c r="TWO10" s="105"/>
      <c r="TWP10" s="105"/>
      <c r="TWQ10" s="105"/>
      <c r="TWR10" s="105"/>
      <c r="TWS10" s="105"/>
      <c r="TWT10" s="105"/>
      <c r="TWU10" s="105"/>
      <c r="TWV10" s="105"/>
      <c r="TWW10" s="105"/>
      <c r="TWX10" s="105"/>
      <c r="TWY10" s="105"/>
      <c r="TWZ10" s="105"/>
      <c r="TXA10" s="105"/>
      <c r="TXB10" s="105"/>
      <c r="TXC10" s="105"/>
      <c r="TXD10" s="105"/>
      <c r="TXE10" s="105"/>
      <c r="TXF10" s="105"/>
      <c r="TXG10" s="105"/>
      <c r="TXH10" s="105"/>
      <c r="TXI10" s="105"/>
      <c r="TXJ10" s="105"/>
      <c r="TXK10" s="105"/>
      <c r="TXL10" s="105"/>
      <c r="TXM10" s="105"/>
      <c r="TXN10" s="105"/>
      <c r="TXO10" s="105"/>
      <c r="TXP10" s="105"/>
      <c r="TXQ10" s="105"/>
      <c r="TXR10" s="105"/>
      <c r="TXS10" s="105"/>
      <c r="TXT10" s="105"/>
      <c r="TXU10" s="105"/>
      <c r="TXV10" s="105"/>
      <c r="TXW10" s="105"/>
      <c r="TXX10" s="105"/>
      <c r="TXY10" s="105"/>
      <c r="TXZ10" s="105"/>
      <c r="TYA10" s="105"/>
      <c r="TYB10" s="105"/>
      <c r="TYC10" s="105"/>
      <c r="TYD10" s="105"/>
      <c r="TYE10" s="105"/>
      <c r="TYF10" s="105"/>
      <c r="TYG10" s="105"/>
      <c r="TYH10" s="105"/>
      <c r="TYI10" s="105"/>
      <c r="TYJ10" s="105"/>
      <c r="TYK10" s="105"/>
      <c r="TYL10" s="105"/>
      <c r="TYM10" s="105"/>
      <c r="TYN10" s="105"/>
      <c r="TYO10" s="105"/>
      <c r="TYP10" s="105"/>
      <c r="TYQ10" s="105"/>
      <c r="TYR10" s="105"/>
      <c r="TYS10" s="105"/>
      <c r="TYT10" s="105"/>
      <c r="TYU10" s="105"/>
      <c r="TYV10" s="105"/>
      <c r="TYW10" s="105"/>
      <c r="TYX10" s="105"/>
      <c r="TYY10" s="105"/>
      <c r="TYZ10" s="105"/>
      <c r="TZA10" s="105"/>
      <c r="TZB10" s="105"/>
      <c r="TZC10" s="105"/>
      <c r="TZD10" s="105"/>
      <c r="TZE10" s="105"/>
      <c r="TZF10" s="105"/>
      <c r="TZG10" s="105"/>
      <c r="TZH10" s="105"/>
      <c r="TZI10" s="105"/>
      <c r="TZJ10" s="105"/>
      <c r="TZK10" s="105"/>
      <c r="TZL10" s="105"/>
      <c r="TZM10" s="105"/>
      <c r="TZN10" s="105"/>
      <c r="TZO10" s="105"/>
      <c r="TZP10" s="105"/>
      <c r="TZQ10" s="105"/>
      <c r="TZR10" s="105"/>
      <c r="TZS10" s="105"/>
      <c r="TZT10" s="105"/>
      <c r="TZU10" s="105"/>
      <c r="TZV10" s="105"/>
      <c r="TZW10" s="105"/>
      <c r="TZX10" s="105"/>
      <c r="TZY10" s="105"/>
      <c r="TZZ10" s="105"/>
      <c r="UAA10" s="105"/>
      <c r="UAB10" s="105"/>
      <c r="UAC10" s="105"/>
      <c r="UAD10" s="105"/>
      <c r="UAE10" s="105"/>
      <c r="UAF10" s="105"/>
      <c r="UAG10" s="105"/>
      <c r="UAH10" s="105"/>
      <c r="UAI10" s="105"/>
      <c r="UAJ10" s="105"/>
      <c r="UAK10" s="105"/>
      <c r="UAL10" s="105"/>
      <c r="UAM10" s="105"/>
      <c r="UAN10" s="105"/>
      <c r="UAO10" s="105"/>
      <c r="UAP10" s="105"/>
      <c r="UAQ10" s="105"/>
      <c r="UAR10" s="105"/>
      <c r="UAS10" s="105"/>
      <c r="UAT10" s="105"/>
      <c r="UAU10" s="105"/>
      <c r="UAV10" s="105"/>
      <c r="UAW10" s="105"/>
      <c r="UAX10" s="105"/>
      <c r="UAY10" s="105"/>
      <c r="UAZ10" s="105"/>
      <c r="UBA10" s="105"/>
      <c r="UBB10" s="105"/>
      <c r="UBC10" s="105"/>
      <c r="UBD10" s="105"/>
      <c r="UBE10" s="105"/>
      <c r="UBF10" s="105"/>
      <c r="UBG10" s="105"/>
      <c r="UBH10" s="105"/>
      <c r="UBI10" s="105"/>
      <c r="UBJ10" s="105"/>
      <c r="UBK10" s="105"/>
      <c r="UBL10" s="105"/>
      <c r="UBM10" s="105"/>
      <c r="UBN10" s="105"/>
      <c r="UBO10" s="105"/>
      <c r="UBP10" s="105"/>
      <c r="UBQ10" s="105"/>
      <c r="UBR10" s="105"/>
      <c r="UBS10" s="105"/>
      <c r="UBT10" s="105"/>
      <c r="UBU10" s="105"/>
      <c r="UBV10" s="105"/>
      <c r="UBW10" s="105"/>
      <c r="UBX10" s="105"/>
      <c r="UBY10" s="105"/>
      <c r="UBZ10" s="105"/>
      <c r="UCA10" s="105"/>
      <c r="UCB10" s="105"/>
      <c r="UCC10" s="105"/>
      <c r="UCD10" s="105"/>
      <c r="UCE10" s="105"/>
      <c r="UCF10" s="105"/>
      <c r="UCG10" s="105"/>
      <c r="UCH10" s="105"/>
      <c r="UCI10" s="105"/>
      <c r="UCJ10" s="105"/>
      <c r="UCK10" s="105"/>
      <c r="UCL10" s="105"/>
      <c r="UCM10" s="105"/>
      <c r="UCN10" s="105"/>
      <c r="UCO10" s="105"/>
      <c r="UCP10" s="105"/>
      <c r="UCQ10" s="105"/>
      <c r="UCR10" s="105"/>
      <c r="UCS10" s="105"/>
      <c r="UCT10" s="105"/>
      <c r="UCU10" s="105"/>
      <c r="UCV10" s="105"/>
      <c r="UCW10" s="105"/>
      <c r="UCX10" s="105"/>
      <c r="UCY10" s="105"/>
      <c r="UCZ10" s="105"/>
      <c r="UDA10" s="105"/>
      <c r="UDB10" s="105"/>
      <c r="UDC10" s="105"/>
      <c r="UDD10" s="105"/>
      <c r="UDE10" s="105"/>
      <c r="UDF10" s="105"/>
      <c r="UDG10" s="105"/>
      <c r="UDH10" s="105"/>
      <c r="UDI10" s="105"/>
      <c r="UDJ10" s="105"/>
      <c r="UDK10" s="105"/>
      <c r="UDL10" s="105"/>
      <c r="UDM10" s="105"/>
      <c r="UDN10" s="105"/>
      <c r="UDO10" s="105"/>
      <c r="UDP10" s="105"/>
      <c r="UDQ10" s="105"/>
      <c r="UDR10" s="105"/>
      <c r="UDS10" s="105"/>
      <c r="UDT10" s="105"/>
      <c r="UDU10" s="105"/>
      <c r="UDV10" s="105"/>
      <c r="UDW10" s="105"/>
      <c r="UDX10" s="105"/>
      <c r="UDY10" s="105"/>
      <c r="UDZ10" s="105"/>
      <c r="UEA10" s="105"/>
      <c r="UEB10" s="105"/>
      <c r="UEC10" s="105"/>
      <c r="UED10" s="105"/>
      <c r="UEE10" s="105"/>
      <c r="UEF10" s="105"/>
      <c r="UEG10" s="105"/>
      <c r="UEH10" s="105"/>
      <c r="UEI10" s="105"/>
      <c r="UEJ10" s="105"/>
      <c r="UEK10" s="105"/>
      <c r="UEL10" s="105"/>
      <c r="UEM10" s="105"/>
      <c r="UEN10" s="105"/>
      <c r="UEO10" s="105"/>
      <c r="UEP10" s="105"/>
      <c r="UEQ10" s="105"/>
      <c r="UER10" s="105"/>
      <c r="UES10" s="105"/>
      <c r="UET10" s="105"/>
      <c r="UEU10" s="105"/>
      <c r="UEV10" s="105"/>
      <c r="UEW10" s="105"/>
      <c r="UEX10" s="105"/>
      <c r="UEY10" s="105"/>
      <c r="UEZ10" s="105"/>
      <c r="UFA10" s="105"/>
      <c r="UFB10" s="105"/>
      <c r="UFC10" s="105"/>
      <c r="UFD10" s="105"/>
      <c r="UFE10" s="105"/>
      <c r="UFF10" s="105"/>
      <c r="UFG10" s="105"/>
      <c r="UFH10" s="105"/>
      <c r="UFI10" s="105"/>
      <c r="UFJ10" s="105"/>
      <c r="UFK10" s="105"/>
      <c r="UFL10" s="105"/>
      <c r="UFM10" s="105"/>
      <c r="UFN10" s="105"/>
      <c r="UFO10" s="105"/>
      <c r="UFP10" s="105"/>
      <c r="UFQ10" s="105"/>
      <c r="UFR10" s="105"/>
      <c r="UFS10" s="105"/>
      <c r="UFT10" s="105"/>
      <c r="UFU10" s="105"/>
      <c r="UFV10" s="105"/>
      <c r="UFW10" s="105"/>
      <c r="UFX10" s="105"/>
      <c r="UFY10" s="105"/>
      <c r="UFZ10" s="105"/>
      <c r="UGA10" s="105"/>
      <c r="UGB10" s="105"/>
      <c r="UGC10" s="105"/>
      <c r="UGD10" s="105"/>
      <c r="UGE10" s="105"/>
      <c r="UGF10" s="105"/>
      <c r="UGG10" s="105"/>
      <c r="UGH10" s="105"/>
      <c r="UGI10" s="105"/>
      <c r="UGJ10" s="105"/>
      <c r="UGK10" s="105"/>
      <c r="UGL10" s="105"/>
      <c r="UGM10" s="105"/>
      <c r="UGN10" s="105"/>
      <c r="UGO10" s="105"/>
      <c r="UGP10" s="105"/>
      <c r="UGQ10" s="105"/>
      <c r="UGR10" s="105"/>
      <c r="UGS10" s="105"/>
      <c r="UGT10" s="105"/>
      <c r="UGU10" s="105"/>
      <c r="UGV10" s="105"/>
      <c r="UGW10" s="105"/>
      <c r="UGX10" s="105"/>
      <c r="UGY10" s="105"/>
      <c r="UGZ10" s="105"/>
      <c r="UHA10" s="105"/>
      <c r="UHB10" s="105"/>
      <c r="UHC10" s="105"/>
      <c r="UHD10" s="105"/>
      <c r="UHE10" s="105"/>
      <c r="UHF10" s="105"/>
      <c r="UHG10" s="105"/>
      <c r="UHH10" s="105"/>
      <c r="UHI10" s="105"/>
      <c r="UHJ10" s="105"/>
      <c r="UHK10" s="105"/>
      <c r="UHL10" s="105"/>
      <c r="UHM10" s="105"/>
      <c r="UHN10" s="105"/>
      <c r="UHO10" s="105"/>
      <c r="UHP10" s="105"/>
      <c r="UHQ10" s="105"/>
      <c r="UHR10" s="105"/>
      <c r="UHS10" s="105"/>
      <c r="UHT10" s="105"/>
      <c r="UHU10" s="105"/>
      <c r="UHV10" s="105"/>
      <c r="UHW10" s="105"/>
      <c r="UHX10" s="105"/>
      <c r="UHY10" s="105"/>
      <c r="UHZ10" s="105"/>
      <c r="UIA10" s="105"/>
      <c r="UIB10" s="105"/>
      <c r="UIC10" s="105"/>
      <c r="UID10" s="105"/>
      <c r="UIE10" s="105"/>
      <c r="UIF10" s="105"/>
      <c r="UIG10" s="105"/>
      <c r="UIH10" s="105"/>
      <c r="UII10" s="105"/>
      <c r="UIJ10" s="105"/>
      <c r="UIK10" s="105"/>
      <c r="UIL10" s="105"/>
      <c r="UIM10" s="105"/>
      <c r="UIN10" s="105"/>
      <c r="UIO10" s="105"/>
      <c r="UIP10" s="105"/>
      <c r="UIQ10" s="105"/>
      <c r="UIR10" s="105"/>
      <c r="UIS10" s="105"/>
      <c r="UIT10" s="105"/>
      <c r="UIU10" s="105"/>
      <c r="UIV10" s="105"/>
      <c r="UIW10" s="105"/>
      <c r="UIX10" s="105"/>
      <c r="UIY10" s="105"/>
      <c r="UIZ10" s="105"/>
      <c r="UJA10" s="105"/>
      <c r="UJB10" s="105"/>
      <c r="UJC10" s="105"/>
      <c r="UJD10" s="105"/>
      <c r="UJE10" s="105"/>
      <c r="UJF10" s="105"/>
      <c r="UJG10" s="105"/>
      <c r="UJH10" s="105"/>
      <c r="UJI10" s="105"/>
      <c r="UJJ10" s="105"/>
      <c r="UJK10" s="105"/>
      <c r="UJL10" s="105"/>
      <c r="UJM10" s="105"/>
      <c r="UJN10" s="105"/>
      <c r="UJO10" s="105"/>
      <c r="UJP10" s="105"/>
      <c r="UJQ10" s="105"/>
      <c r="UJR10" s="105"/>
      <c r="UJS10" s="105"/>
      <c r="UJT10" s="105"/>
      <c r="UJU10" s="105"/>
      <c r="UJV10" s="105"/>
      <c r="UJW10" s="105"/>
      <c r="UJX10" s="105"/>
      <c r="UJY10" s="105"/>
      <c r="UJZ10" s="105"/>
      <c r="UKA10" s="105"/>
      <c r="UKB10" s="105"/>
      <c r="UKC10" s="105"/>
      <c r="UKD10" s="105"/>
      <c r="UKE10" s="105"/>
      <c r="UKF10" s="105"/>
      <c r="UKG10" s="105"/>
      <c r="UKH10" s="105"/>
      <c r="UKI10" s="105"/>
      <c r="UKJ10" s="105"/>
      <c r="UKK10" s="105"/>
      <c r="UKL10" s="105"/>
      <c r="UKM10" s="105"/>
      <c r="UKN10" s="105"/>
      <c r="UKO10" s="105"/>
      <c r="UKP10" s="105"/>
      <c r="UKQ10" s="105"/>
      <c r="UKR10" s="105"/>
      <c r="UKS10" s="105"/>
      <c r="UKT10" s="105"/>
      <c r="UKU10" s="105"/>
      <c r="UKV10" s="105"/>
      <c r="UKW10" s="105"/>
      <c r="UKX10" s="105"/>
      <c r="UKY10" s="105"/>
      <c r="UKZ10" s="105"/>
      <c r="ULA10" s="105"/>
      <c r="ULB10" s="105"/>
      <c r="ULC10" s="105"/>
      <c r="ULD10" s="105"/>
      <c r="ULE10" s="105"/>
      <c r="ULF10" s="105"/>
      <c r="ULG10" s="105"/>
      <c r="ULH10" s="105"/>
      <c r="ULI10" s="105"/>
      <c r="ULJ10" s="105"/>
      <c r="ULK10" s="105"/>
      <c r="ULL10" s="105"/>
      <c r="ULM10" s="105"/>
      <c r="ULN10" s="105"/>
      <c r="ULO10" s="105"/>
      <c r="ULP10" s="105"/>
      <c r="ULQ10" s="105"/>
      <c r="ULR10" s="105"/>
      <c r="ULS10" s="105"/>
      <c r="ULT10" s="105"/>
      <c r="ULU10" s="105"/>
      <c r="ULV10" s="105"/>
      <c r="ULW10" s="105"/>
      <c r="ULX10" s="105"/>
      <c r="ULY10" s="105"/>
      <c r="ULZ10" s="105"/>
      <c r="UMA10" s="105"/>
      <c r="UMB10" s="105"/>
      <c r="UMC10" s="105"/>
      <c r="UMD10" s="105"/>
      <c r="UME10" s="105"/>
      <c r="UMF10" s="105"/>
      <c r="UMG10" s="105"/>
      <c r="UMH10" s="105"/>
      <c r="UMI10" s="105"/>
      <c r="UMJ10" s="105"/>
      <c r="UMK10" s="105"/>
      <c r="UML10" s="105"/>
      <c r="UMM10" s="105"/>
      <c r="UMN10" s="105"/>
      <c r="UMO10" s="105"/>
      <c r="UMP10" s="105"/>
      <c r="UMQ10" s="105"/>
      <c r="UMR10" s="105"/>
      <c r="UMS10" s="105"/>
      <c r="UMT10" s="105"/>
      <c r="UMU10" s="105"/>
      <c r="UMV10" s="105"/>
      <c r="UMW10" s="105"/>
      <c r="UMX10" s="105"/>
      <c r="UMY10" s="105"/>
      <c r="UMZ10" s="105"/>
      <c r="UNA10" s="105"/>
      <c r="UNB10" s="105"/>
      <c r="UNC10" s="105"/>
      <c r="UND10" s="105"/>
      <c r="UNE10" s="105"/>
      <c r="UNF10" s="105"/>
      <c r="UNG10" s="105"/>
      <c r="UNH10" s="105"/>
      <c r="UNI10" s="105"/>
      <c r="UNJ10" s="105"/>
      <c r="UNK10" s="105"/>
      <c r="UNL10" s="105"/>
      <c r="UNM10" s="105"/>
      <c r="UNN10" s="105"/>
      <c r="UNO10" s="105"/>
      <c r="UNP10" s="105"/>
      <c r="UNQ10" s="105"/>
      <c r="UNR10" s="105"/>
      <c r="UNS10" s="105"/>
      <c r="UNT10" s="105"/>
      <c r="UNU10" s="105"/>
      <c r="UNV10" s="105"/>
      <c r="UNW10" s="105"/>
      <c r="UNX10" s="105"/>
      <c r="UNY10" s="105"/>
      <c r="UNZ10" s="105"/>
      <c r="UOA10" s="105"/>
      <c r="UOB10" s="105"/>
      <c r="UOC10" s="105"/>
      <c r="UOD10" s="105"/>
      <c r="UOE10" s="105"/>
      <c r="UOF10" s="105"/>
      <c r="UOG10" s="105"/>
      <c r="UOH10" s="105"/>
      <c r="UOI10" s="105"/>
      <c r="UOJ10" s="105"/>
      <c r="UOK10" s="105"/>
      <c r="UOL10" s="105"/>
      <c r="UOM10" s="105"/>
      <c r="UON10" s="105"/>
      <c r="UOO10" s="105"/>
      <c r="UOP10" s="105"/>
      <c r="UOQ10" s="105"/>
      <c r="UOR10" s="105"/>
      <c r="UOS10" s="105"/>
      <c r="UOT10" s="105"/>
      <c r="UOU10" s="105"/>
      <c r="UOV10" s="105"/>
      <c r="UOW10" s="105"/>
      <c r="UOX10" s="105"/>
      <c r="UOY10" s="105"/>
      <c r="UOZ10" s="105"/>
      <c r="UPA10" s="105"/>
      <c r="UPB10" s="105"/>
      <c r="UPC10" s="105"/>
      <c r="UPD10" s="105"/>
      <c r="UPE10" s="105"/>
      <c r="UPF10" s="105"/>
      <c r="UPG10" s="105"/>
      <c r="UPH10" s="105"/>
      <c r="UPI10" s="105"/>
      <c r="UPJ10" s="105"/>
      <c r="UPK10" s="105"/>
      <c r="UPL10" s="105"/>
      <c r="UPM10" s="105"/>
      <c r="UPN10" s="105"/>
      <c r="UPO10" s="105"/>
      <c r="UPP10" s="105"/>
      <c r="UPQ10" s="105"/>
      <c r="UPR10" s="105"/>
      <c r="UPS10" s="105"/>
      <c r="UPT10" s="105"/>
      <c r="UPU10" s="105"/>
      <c r="UPV10" s="105"/>
      <c r="UPW10" s="105"/>
      <c r="UPX10" s="105"/>
      <c r="UPY10" s="105"/>
      <c r="UPZ10" s="105"/>
      <c r="UQA10" s="105"/>
      <c r="UQB10" s="105"/>
      <c r="UQC10" s="105"/>
      <c r="UQD10" s="105"/>
      <c r="UQE10" s="105"/>
      <c r="UQF10" s="105"/>
      <c r="UQG10" s="105"/>
      <c r="UQH10" s="105"/>
      <c r="UQI10" s="105"/>
      <c r="UQJ10" s="105"/>
      <c r="UQK10" s="105"/>
      <c r="UQL10" s="105"/>
      <c r="UQM10" s="105"/>
      <c r="UQN10" s="105"/>
      <c r="UQO10" s="105"/>
      <c r="UQP10" s="105"/>
      <c r="UQQ10" s="105"/>
      <c r="UQR10" s="105"/>
      <c r="UQS10" s="105"/>
      <c r="UQT10" s="105"/>
      <c r="UQU10" s="105"/>
      <c r="UQV10" s="105"/>
      <c r="UQW10" s="105"/>
      <c r="UQX10" s="105"/>
      <c r="UQY10" s="105"/>
      <c r="UQZ10" s="105"/>
      <c r="URA10" s="105"/>
      <c r="URB10" s="105"/>
      <c r="URC10" s="105"/>
      <c r="URD10" s="105"/>
      <c r="URE10" s="105"/>
      <c r="URF10" s="105"/>
      <c r="URG10" s="105"/>
      <c r="URH10" s="105"/>
      <c r="URI10" s="105"/>
      <c r="URJ10" s="105"/>
      <c r="URK10" s="105"/>
      <c r="URL10" s="105"/>
      <c r="URM10" s="105"/>
      <c r="URN10" s="105"/>
      <c r="URO10" s="105"/>
      <c r="URP10" s="105"/>
      <c r="URQ10" s="105"/>
      <c r="URR10" s="105"/>
      <c r="URS10" s="105"/>
      <c r="URT10" s="105"/>
      <c r="URU10" s="105"/>
      <c r="URV10" s="105"/>
      <c r="URW10" s="105"/>
      <c r="URX10" s="105"/>
      <c r="URY10" s="105"/>
      <c r="URZ10" s="105"/>
      <c r="USA10" s="105"/>
      <c r="USB10" s="105"/>
      <c r="USC10" s="105"/>
      <c r="USD10" s="105"/>
      <c r="USE10" s="105"/>
      <c r="USF10" s="105"/>
      <c r="USG10" s="105"/>
      <c r="USH10" s="105"/>
      <c r="USI10" s="105"/>
      <c r="USJ10" s="105"/>
      <c r="USK10" s="105"/>
      <c r="USL10" s="105"/>
      <c r="USM10" s="105"/>
      <c r="USN10" s="105"/>
      <c r="USO10" s="105"/>
      <c r="USP10" s="105"/>
      <c r="USQ10" s="105"/>
      <c r="USR10" s="105"/>
      <c r="USS10" s="105"/>
      <c r="UST10" s="105"/>
      <c r="USU10" s="105"/>
      <c r="USV10" s="105"/>
      <c r="USW10" s="105"/>
      <c r="USX10" s="105"/>
      <c r="USY10" s="105"/>
      <c r="USZ10" s="105"/>
      <c r="UTA10" s="105"/>
      <c r="UTB10" s="105"/>
      <c r="UTC10" s="105"/>
      <c r="UTD10" s="105"/>
      <c r="UTE10" s="105"/>
      <c r="UTF10" s="105"/>
      <c r="UTG10" s="105"/>
      <c r="UTH10" s="105"/>
      <c r="UTI10" s="105"/>
      <c r="UTJ10" s="105"/>
      <c r="UTK10" s="105"/>
      <c r="UTL10" s="105"/>
      <c r="UTM10" s="105"/>
      <c r="UTN10" s="105"/>
      <c r="UTO10" s="105"/>
      <c r="UTP10" s="105"/>
      <c r="UTQ10" s="105"/>
      <c r="UTR10" s="105"/>
      <c r="UTS10" s="105"/>
      <c r="UTT10" s="105"/>
      <c r="UTU10" s="105"/>
      <c r="UTV10" s="105"/>
      <c r="UTW10" s="105"/>
      <c r="UTX10" s="105"/>
      <c r="UTY10" s="105"/>
      <c r="UTZ10" s="105"/>
      <c r="UUA10" s="105"/>
      <c r="UUB10" s="105"/>
      <c r="UUC10" s="105"/>
      <c r="UUD10" s="105"/>
      <c r="UUE10" s="105"/>
      <c r="UUF10" s="105"/>
      <c r="UUG10" s="105"/>
      <c r="UUH10" s="105"/>
      <c r="UUI10" s="105"/>
      <c r="UUJ10" s="105"/>
      <c r="UUK10" s="105"/>
      <c r="UUL10" s="105"/>
      <c r="UUM10" s="105"/>
      <c r="UUN10" s="105"/>
      <c r="UUO10" s="105"/>
      <c r="UUP10" s="105"/>
      <c r="UUQ10" s="105"/>
      <c r="UUR10" s="105"/>
      <c r="UUS10" s="105"/>
      <c r="UUT10" s="105"/>
      <c r="UUU10" s="105"/>
      <c r="UUV10" s="105"/>
      <c r="UUW10" s="105"/>
      <c r="UUX10" s="105"/>
      <c r="UUY10" s="105"/>
      <c r="UUZ10" s="105"/>
      <c r="UVA10" s="105"/>
      <c r="UVB10" s="105"/>
      <c r="UVC10" s="105"/>
      <c r="UVD10" s="105"/>
      <c r="UVE10" s="105"/>
      <c r="UVF10" s="105"/>
      <c r="UVG10" s="105"/>
      <c r="UVH10" s="105"/>
      <c r="UVI10" s="105"/>
      <c r="UVJ10" s="105"/>
      <c r="UVK10" s="105"/>
      <c r="UVL10" s="105"/>
      <c r="UVM10" s="105"/>
      <c r="UVN10" s="105"/>
      <c r="UVO10" s="105"/>
      <c r="UVP10" s="105"/>
      <c r="UVQ10" s="105"/>
      <c r="UVR10" s="105"/>
      <c r="UVS10" s="105"/>
      <c r="UVT10" s="105"/>
      <c r="UVU10" s="105"/>
      <c r="UVV10" s="105"/>
      <c r="UVW10" s="105"/>
      <c r="UVX10" s="105"/>
      <c r="UVY10" s="105"/>
      <c r="UVZ10" s="105"/>
      <c r="UWA10" s="105"/>
      <c r="UWB10" s="105"/>
      <c r="UWC10" s="105"/>
      <c r="UWD10" s="105"/>
      <c r="UWE10" s="105"/>
      <c r="UWF10" s="105"/>
      <c r="UWG10" s="105"/>
      <c r="UWH10" s="105"/>
      <c r="UWI10" s="105"/>
      <c r="UWJ10" s="105"/>
      <c r="UWK10" s="105"/>
      <c r="UWL10" s="105"/>
      <c r="UWM10" s="105"/>
      <c r="UWN10" s="105"/>
      <c r="UWO10" s="105"/>
      <c r="UWP10" s="105"/>
      <c r="UWQ10" s="105"/>
      <c r="UWR10" s="105"/>
      <c r="UWS10" s="105"/>
      <c r="UWT10" s="105"/>
      <c r="UWU10" s="105"/>
      <c r="UWV10" s="105"/>
      <c r="UWW10" s="105"/>
      <c r="UWX10" s="105"/>
      <c r="UWY10" s="105"/>
      <c r="UWZ10" s="105"/>
      <c r="UXA10" s="105"/>
      <c r="UXB10" s="105"/>
      <c r="UXC10" s="105"/>
      <c r="UXD10" s="105"/>
      <c r="UXE10" s="105"/>
      <c r="UXF10" s="105"/>
      <c r="UXG10" s="105"/>
      <c r="UXH10" s="105"/>
      <c r="UXI10" s="105"/>
      <c r="UXJ10" s="105"/>
      <c r="UXK10" s="105"/>
      <c r="UXL10" s="105"/>
      <c r="UXM10" s="105"/>
      <c r="UXN10" s="105"/>
      <c r="UXO10" s="105"/>
      <c r="UXP10" s="105"/>
      <c r="UXQ10" s="105"/>
      <c r="UXR10" s="105"/>
      <c r="UXS10" s="105"/>
      <c r="UXT10" s="105"/>
      <c r="UXU10" s="105"/>
      <c r="UXV10" s="105"/>
      <c r="UXW10" s="105"/>
      <c r="UXX10" s="105"/>
      <c r="UXY10" s="105"/>
      <c r="UXZ10" s="105"/>
      <c r="UYA10" s="105"/>
      <c r="UYB10" s="105"/>
      <c r="UYC10" s="105"/>
      <c r="UYD10" s="105"/>
      <c r="UYE10" s="105"/>
      <c r="UYF10" s="105"/>
      <c r="UYG10" s="105"/>
      <c r="UYH10" s="105"/>
      <c r="UYI10" s="105"/>
      <c r="UYJ10" s="105"/>
      <c r="UYK10" s="105"/>
      <c r="UYL10" s="105"/>
      <c r="UYM10" s="105"/>
      <c r="UYN10" s="105"/>
      <c r="UYO10" s="105"/>
      <c r="UYP10" s="105"/>
      <c r="UYQ10" s="105"/>
      <c r="UYR10" s="105"/>
      <c r="UYS10" s="105"/>
      <c r="UYT10" s="105"/>
      <c r="UYU10" s="105"/>
      <c r="UYV10" s="105"/>
      <c r="UYW10" s="105"/>
      <c r="UYX10" s="105"/>
      <c r="UYY10" s="105"/>
      <c r="UYZ10" s="105"/>
      <c r="UZA10" s="105"/>
      <c r="UZB10" s="105"/>
      <c r="UZC10" s="105"/>
      <c r="UZD10" s="105"/>
      <c r="UZE10" s="105"/>
      <c r="UZF10" s="105"/>
      <c r="UZG10" s="105"/>
      <c r="UZH10" s="105"/>
      <c r="UZI10" s="105"/>
      <c r="UZJ10" s="105"/>
      <c r="UZK10" s="105"/>
      <c r="UZL10" s="105"/>
      <c r="UZM10" s="105"/>
      <c r="UZN10" s="105"/>
      <c r="UZO10" s="105"/>
      <c r="UZP10" s="105"/>
      <c r="UZQ10" s="105"/>
      <c r="UZR10" s="105"/>
      <c r="UZS10" s="105"/>
      <c r="UZT10" s="105"/>
      <c r="UZU10" s="105"/>
      <c r="UZV10" s="105"/>
      <c r="UZW10" s="105"/>
      <c r="UZX10" s="105"/>
      <c r="UZY10" s="105"/>
      <c r="UZZ10" s="105"/>
      <c r="VAA10" s="105"/>
      <c r="VAB10" s="105"/>
      <c r="VAC10" s="105"/>
      <c r="VAD10" s="105"/>
      <c r="VAE10" s="105"/>
      <c r="VAF10" s="105"/>
      <c r="VAG10" s="105"/>
      <c r="VAH10" s="105"/>
      <c r="VAI10" s="105"/>
      <c r="VAJ10" s="105"/>
      <c r="VAK10" s="105"/>
      <c r="VAL10" s="105"/>
      <c r="VAM10" s="105"/>
      <c r="VAN10" s="105"/>
      <c r="VAO10" s="105"/>
      <c r="VAP10" s="105"/>
      <c r="VAQ10" s="105"/>
      <c r="VAR10" s="105"/>
      <c r="VAS10" s="105"/>
      <c r="VAT10" s="105"/>
      <c r="VAU10" s="105"/>
      <c r="VAV10" s="105"/>
      <c r="VAW10" s="105"/>
      <c r="VAX10" s="105"/>
      <c r="VAY10" s="105"/>
      <c r="VAZ10" s="105"/>
      <c r="VBA10" s="105"/>
      <c r="VBB10" s="105"/>
      <c r="VBC10" s="105"/>
      <c r="VBD10" s="105"/>
      <c r="VBE10" s="105"/>
      <c r="VBF10" s="105"/>
      <c r="VBG10" s="105"/>
      <c r="VBH10" s="105"/>
      <c r="VBI10" s="105"/>
      <c r="VBJ10" s="105"/>
      <c r="VBK10" s="105"/>
      <c r="VBL10" s="105"/>
      <c r="VBM10" s="105"/>
      <c r="VBN10" s="105"/>
      <c r="VBO10" s="105"/>
      <c r="VBP10" s="105"/>
      <c r="VBQ10" s="105"/>
      <c r="VBR10" s="105"/>
      <c r="VBS10" s="105"/>
      <c r="VBT10" s="105"/>
      <c r="VBU10" s="105"/>
      <c r="VBV10" s="105"/>
      <c r="VBW10" s="105"/>
      <c r="VBX10" s="105"/>
      <c r="VBY10" s="105"/>
      <c r="VBZ10" s="105"/>
      <c r="VCA10" s="105"/>
      <c r="VCB10" s="105"/>
      <c r="VCC10" s="105"/>
      <c r="VCD10" s="105"/>
      <c r="VCE10" s="105"/>
      <c r="VCF10" s="105"/>
      <c r="VCG10" s="105"/>
      <c r="VCH10" s="105"/>
      <c r="VCI10" s="105"/>
      <c r="VCJ10" s="105"/>
      <c r="VCK10" s="105"/>
      <c r="VCL10" s="105"/>
      <c r="VCM10" s="105"/>
      <c r="VCN10" s="105"/>
      <c r="VCO10" s="105"/>
      <c r="VCP10" s="105"/>
      <c r="VCQ10" s="105"/>
      <c r="VCR10" s="105"/>
      <c r="VCS10" s="105"/>
      <c r="VCT10" s="105"/>
      <c r="VCU10" s="105"/>
      <c r="VCV10" s="105"/>
      <c r="VCW10" s="105"/>
      <c r="VCX10" s="105"/>
      <c r="VCY10" s="105"/>
      <c r="VCZ10" s="105"/>
      <c r="VDA10" s="105"/>
      <c r="VDB10" s="105"/>
      <c r="VDC10" s="105"/>
      <c r="VDD10" s="105"/>
      <c r="VDE10" s="105"/>
      <c r="VDF10" s="105"/>
      <c r="VDG10" s="105"/>
      <c r="VDH10" s="105"/>
      <c r="VDI10" s="105"/>
      <c r="VDJ10" s="105"/>
      <c r="VDK10" s="105"/>
      <c r="VDL10" s="105"/>
      <c r="VDM10" s="105"/>
      <c r="VDN10" s="105"/>
      <c r="VDO10" s="105"/>
      <c r="VDP10" s="105"/>
      <c r="VDQ10" s="105"/>
      <c r="VDR10" s="105"/>
      <c r="VDS10" s="105"/>
      <c r="VDT10" s="105"/>
      <c r="VDU10" s="105"/>
      <c r="VDV10" s="105"/>
      <c r="VDW10" s="105"/>
      <c r="VDX10" s="105"/>
      <c r="VDY10" s="105"/>
      <c r="VDZ10" s="105"/>
      <c r="VEA10" s="105"/>
      <c r="VEB10" s="105"/>
      <c r="VEC10" s="105"/>
      <c r="VED10" s="105"/>
      <c r="VEE10" s="105"/>
      <c r="VEF10" s="105"/>
      <c r="VEG10" s="105"/>
      <c r="VEH10" s="105"/>
      <c r="VEI10" s="105"/>
      <c r="VEJ10" s="105"/>
      <c r="VEK10" s="105"/>
      <c r="VEL10" s="105"/>
      <c r="VEM10" s="105"/>
      <c r="VEN10" s="105"/>
      <c r="VEO10" s="105"/>
      <c r="VEP10" s="105"/>
      <c r="VEQ10" s="105"/>
      <c r="VER10" s="105"/>
      <c r="VES10" s="105"/>
      <c r="VET10" s="105"/>
      <c r="VEU10" s="105"/>
      <c r="VEV10" s="105"/>
      <c r="VEW10" s="105"/>
      <c r="VEX10" s="105"/>
      <c r="VEY10" s="105"/>
      <c r="VEZ10" s="105"/>
      <c r="VFA10" s="105"/>
      <c r="VFB10" s="105"/>
      <c r="VFC10" s="105"/>
      <c r="VFD10" s="105"/>
      <c r="VFE10" s="105"/>
      <c r="VFF10" s="105"/>
      <c r="VFG10" s="105"/>
      <c r="VFH10" s="105"/>
      <c r="VFI10" s="105"/>
      <c r="VFJ10" s="105"/>
      <c r="VFK10" s="105"/>
      <c r="VFL10" s="105"/>
      <c r="VFM10" s="105"/>
      <c r="VFN10" s="105"/>
      <c r="VFO10" s="105"/>
      <c r="VFP10" s="105"/>
      <c r="VFQ10" s="105"/>
      <c r="VFR10" s="105"/>
      <c r="VFS10" s="105"/>
      <c r="VFT10" s="105"/>
      <c r="VFU10" s="105"/>
      <c r="VFV10" s="105"/>
      <c r="VFW10" s="105"/>
      <c r="VFX10" s="105"/>
      <c r="VFY10" s="105"/>
      <c r="VFZ10" s="105"/>
      <c r="VGA10" s="105"/>
      <c r="VGB10" s="105"/>
      <c r="VGC10" s="105"/>
      <c r="VGD10" s="105"/>
      <c r="VGE10" s="105"/>
      <c r="VGF10" s="105"/>
      <c r="VGG10" s="105"/>
      <c r="VGH10" s="105"/>
      <c r="VGI10" s="105"/>
      <c r="VGJ10" s="105"/>
      <c r="VGK10" s="105"/>
      <c r="VGL10" s="105"/>
      <c r="VGM10" s="105"/>
      <c r="VGN10" s="105"/>
      <c r="VGO10" s="105"/>
      <c r="VGP10" s="105"/>
      <c r="VGQ10" s="105"/>
      <c r="VGR10" s="105"/>
      <c r="VGS10" s="105"/>
      <c r="VGT10" s="105"/>
      <c r="VGU10" s="105"/>
      <c r="VGV10" s="105"/>
      <c r="VGW10" s="105"/>
      <c r="VGX10" s="105"/>
      <c r="VGY10" s="105"/>
      <c r="VGZ10" s="105"/>
      <c r="VHA10" s="105"/>
      <c r="VHB10" s="105"/>
      <c r="VHC10" s="105"/>
      <c r="VHD10" s="105"/>
      <c r="VHE10" s="105"/>
      <c r="VHF10" s="105"/>
      <c r="VHG10" s="105"/>
      <c r="VHH10" s="105"/>
      <c r="VHI10" s="105"/>
      <c r="VHJ10" s="105"/>
      <c r="VHK10" s="105"/>
      <c r="VHL10" s="105"/>
      <c r="VHM10" s="105"/>
      <c r="VHN10" s="105"/>
      <c r="VHO10" s="105"/>
      <c r="VHP10" s="105"/>
      <c r="VHQ10" s="105"/>
      <c r="VHR10" s="105"/>
      <c r="VHS10" s="105"/>
      <c r="VHT10" s="105"/>
      <c r="VHU10" s="105"/>
      <c r="VHV10" s="105"/>
      <c r="VHW10" s="105"/>
      <c r="VHX10" s="105"/>
      <c r="VHY10" s="105"/>
      <c r="VHZ10" s="105"/>
      <c r="VIA10" s="105"/>
      <c r="VIB10" s="105"/>
      <c r="VIC10" s="105"/>
      <c r="VID10" s="105"/>
      <c r="VIE10" s="105"/>
      <c r="VIF10" s="105"/>
      <c r="VIG10" s="105"/>
      <c r="VIH10" s="105"/>
      <c r="VII10" s="105"/>
      <c r="VIJ10" s="105"/>
      <c r="VIK10" s="105"/>
      <c r="VIL10" s="105"/>
      <c r="VIM10" s="105"/>
      <c r="VIN10" s="105"/>
      <c r="VIO10" s="105"/>
      <c r="VIP10" s="105"/>
      <c r="VIQ10" s="105"/>
      <c r="VIR10" s="105"/>
      <c r="VIS10" s="105"/>
      <c r="VIT10" s="105"/>
      <c r="VIU10" s="105"/>
      <c r="VIV10" s="105"/>
      <c r="VIW10" s="105"/>
      <c r="VIX10" s="105"/>
      <c r="VIY10" s="105"/>
      <c r="VIZ10" s="105"/>
      <c r="VJA10" s="105"/>
      <c r="VJB10" s="105"/>
      <c r="VJC10" s="105"/>
      <c r="VJD10" s="105"/>
      <c r="VJE10" s="105"/>
      <c r="VJF10" s="105"/>
      <c r="VJG10" s="105"/>
      <c r="VJH10" s="105"/>
      <c r="VJI10" s="105"/>
      <c r="VJJ10" s="105"/>
      <c r="VJK10" s="105"/>
      <c r="VJL10" s="105"/>
      <c r="VJM10" s="105"/>
      <c r="VJN10" s="105"/>
      <c r="VJO10" s="105"/>
      <c r="VJP10" s="105"/>
      <c r="VJQ10" s="105"/>
      <c r="VJR10" s="105"/>
      <c r="VJS10" s="105"/>
      <c r="VJT10" s="105"/>
      <c r="VJU10" s="105"/>
      <c r="VJV10" s="105"/>
      <c r="VJW10" s="105"/>
      <c r="VJX10" s="105"/>
      <c r="VJY10" s="105"/>
      <c r="VJZ10" s="105"/>
      <c r="VKA10" s="105"/>
      <c r="VKB10" s="105"/>
      <c r="VKC10" s="105"/>
      <c r="VKD10" s="105"/>
      <c r="VKE10" s="105"/>
      <c r="VKF10" s="105"/>
      <c r="VKG10" s="105"/>
      <c r="VKH10" s="105"/>
      <c r="VKI10" s="105"/>
      <c r="VKJ10" s="105"/>
      <c r="VKK10" s="105"/>
      <c r="VKL10" s="105"/>
      <c r="VKM10" s="105"/>
      <c r="VKN10" s="105"/>
      <c r="VKO10" s="105"/>
      <c r="VKP10" s="105"/>
      <c r="VKQ10" s="105"/>
      <c r="VKR10" s="105"/>
      <c r="VKS10" s="105"/>
      <c r="VKT10" s="105"/>
      <c r="VKU10" s="105"/>
      <c r="VKV10" s="105"/>
      <c r="VKW10" s="105"/>
      <c r="VKX10" s="105"/>
      <c r="VKY10" s="105"/>
      <c r="VKZ10" s="105"/>
      <c r="VLA10" s="105"/>
      <c r="VLB10" s="105"/>
      <c r="VLC10" s="105"/>
      <c r="VLD10" s="105"/>
      <c r="VLE10" s="105"/>
      <c r="VLF10" s="105"/>
      <c r="VLG10" s="105"/>
      <c r="VLH10" s="105"/>
      <c r="VLI10" s="105"/>
      <c r="VLJ10" s="105"/>
      <c r="VLK10" s="105"/>
      <c r="VLL10" s="105"/>
      <c r="VLM10" s="105"/>
      <c r="VLN10" s="105"/>
      <c r="VLO10" s="105"/>
      <c r="VLP10" s="105"/>
      <c r="VLQ10" s="105"/>
      <c r="VLR10" s="105"/>
      <c r="VLS10" s="105"/>
      <c r="VLT10" s="105"/>
      <c r="VLU10" s="105"/>
      <c r="VLV10" s="105"/>
      <c r="VLW10" s="105"/>
      <c r="VLX10" s="105"/>
      <c r="VLY10" s="105"/>
      <c r="VLZ10" s="105"/>
      <c r="VMA10" s="105"/>
      <c r="VMB10" s="105"/>
      <c r="VMC10" s="105"/>
      <c r="VMD10" s="105"/>
      <c r="VME10" s="105"/>
      <c r="VMF10" s="105"/>
      <c r="VMG10" s="105"/>
      <c r="VMH10" s="105"/>
      <c r="VMI10" s="105"/>
      <c r="VMJ10" s="105"/>
      <c r="VMK10" s="105"/>
      <c r="VML10" s="105"/>
      <c r="VMM10" s="105"/>
      <c r="VMN10" s="105"/>
      <c r="VMO10" s="105"/>
      <c r="VMP10" s="105"/>
      <c r="VMQ10" s="105"/>
      <c r="VMR10" s="105"/>
      <c r="VMS10" s="105"/>
      <c r="VMT10" s="105"/>
      <c r="VMU10" s="105"/>
      <c r="VMV10" s="105"/>
      <c r="VMW10" s="105"/>
      <c r="VMX10" s="105"/>
      <c r="VMY10" s="105"/>
      <c r="VMZ10" s="105"/>
      <c r="VNA10" s="105"/>
      <c r="VNB10" s="105"/>
      <c r="VNC10" s="105"/>
      <c r="VND10" s="105"/>
      <c r="VNE10" s="105"/>
      <c r="VNF10" s="105"/>
      <c r="VNG10" s="105"/>
      <c r="VNH10" s="105"/>
      <c r="VNI10" s="105"/>
      <c r="VNJ10" s="105"/>
      <c r="VNK10" s="105"/>
      <c r="VNL10" s="105"/>
      <c r="VNM10" s="105"/>
      <c r="VNN10" s="105"/>
      <c r="VNO10" s="105"/>
      <c r="VNP10" s="105"/>
      <c r="VNQ10" s="105"/>
      <c r="VNR10" s="105"/>
      <c r="VNS10" s="105"/>
      <c r="VNT10" s="105"/>
      <c r="VNU10" s="105"/>
      <c r="VNV10" s="105"/>
      <c r="VNW10" s="105"/>
      <c r="VNX10" s="105"/>
      <c r="VNY10" s="105"/>
      <c r="VNZ10" s="105"/>
      <c r="VOA10" s="105"/>
      <c r="VOB10" s="105"/>
      <c r="VOC10" s="105"/>
      <c r="VOD10" s="105"/>
      <c r="VOE10" s="105"/>
      <c r="VOF10" s="105"/>
      <c r="VOG10" s="105"/>
      <c r="VOH10" s="105"/>
      <c r="VOI10" s="105"/>
      <c r="VOJ10" s="105"/>
      <c r="VOK10" s="105"/>
      <c r="VOL10" s="105"/>
      <c r="VOM10" s="105"/>
      <c r="VON10" s="105"/>
      <c r="VOO10" s="105"/>
      <c r="VOP10" s="105"/>
      <c r="VOQ10" s="105"/>
      <c r="VOR10" s="105"/>
      <c r="VOS10" s="105"/>
      <c r="VOT10" s="105"/>
      <c r="VOU10" s="105"/>
      <c r="VOV10" s="105"/>
      <c r="VOW10" s="105"/>
      <c r="VOX10" s="105"/>
      <c r="VOY10" s="105"/>
      <c r="VOZ10" s="105"/>
      <c r="VPA10" s="105"/>
      <c r="VPB10" s="105"/>
      <c r="VPC10" s="105"/>
      <c r="VPD10" s="105"/>
      <c r="VPE10" s="105"/>
      <c r="VPF10" s="105"/>
      <c r="VPG10" s="105"/>
      <c r="VPH10" s="105"/>
      <c r="VPI10" s="105"/>
      <c r="VPJ10" s="105"/>
      <c r="VPK10" s="105"/>
      <c r="VPL10" s="105"/>
      <c r="VPM10" s="105"/>
      <c r="VPN10" s="105"/>
      <c r="VPO10" s="105"/>
      <c r="VPP10" s="105"/>
      <c r="VPQ10" s="105"/>
      <c r="VPR10" s="105"/>
      <c r="VPS10" s="105"/>
      <c r="VPT10" s="105"/>
      <c r="VPU10" s="105"/>
      <c r="VPV10" s="105"/>
      <c r="VPW10" s="105"/>
      <c r="VPX10" s="105"/>
      <c r="VPY10" s="105"/>
      <c r="VPZ10" s="105"/>
      <c r="VQA10" s="105"/>
      <c r="VQB10" s="105"/>
      <c r="VQC10" s="105"/>
      <c r="VQD10" s="105"/>
      <c r="VQE10" s="105"/>
      <c r="VQF10" s="105"/>
      <c r="VQG10" s="105"/>
      <c r="VQH10" s="105"/>
      <c r="VQI10" s="105"/>
      <c r="VQJ10" s="105"/>
      <c r="VQK10" s="105"/>
      <c r="VQL10" s="105"/>
      <c r="VQM10" s="105"/>
      <c r="VQN10" s="105"/>
      <c r="VQO10" s="105"/>
      <c r="VQP10" s="105"/>
      <c r="VQQ10" s="105"/>
      <c r="VQR10" s="105"/>
      <c r="VQS10" s="105"/>
      <c r="VQT10" s="105"/>
      <c r="VQU10" s="105"/>
      <c r="VQV10" s="105"/>
      <c r="VQW10" s="105"/>
      <c r="VQX10" s="105"/>
      <c r="VQY10" s="105"/>
      <c r="VQZ10" s="105"/>
      <c r="VRA10" s="105"/>
      <c r="VRB10" s="105"/>
      <c r="VRC10" s="105"/>
      <c r="VRD10" s="105"/>
      <c r="VRE10" s="105"/>
      <c r="VRF10" s="105"/>
      <c r="VRG10" s="105"/>
      <c r="VRH10" s="105"/>
      <c r="VRI10" s="105"/>
      <c r="VRJ10" s="105"/>
      <c r="VRK10" s="105"/>
      <c r="VRL10" s="105"/>
      <c r="VRM10" s="105"/>
      <c r="VRN10" s="105"/>
      <c r="VRO10" s="105"/>
      <c r="VRP10" s="105"/>
      <c r="VRQ10" s="105"/>
      <c r="VRR10" s="105"/>
      <c r="VRS10" s="105"/>
      <c r="VRT10" s="105"/>
      <c r="VRU10" s="105"/>
      <c r="VRV10" s="105"/>
      <c r="VRW10" s="105"/>
      <c r="VRX10" s="105"/>
      <c r="VRY10" s="105"/>
      <c r="VRZ10" s="105"/>
      <c r="VSA10" s="105"/>
      <c r="VSB10" s="105"/>
      <c r="VSC10" s="105"/>
      <c r="VSD10" s="105"/>
      <c r="VSE10" s="105"/>
      <c r="VSF10" s="105"/>
      <c r="VSG10" s="105"/>
      <c r="VSH10" s="105"/>
      <c r="VSI10" s="105"/>
      <c r="VSJ10" s="105"/>
      <c r="VSK10" s="105"/>
      <c r="VSL10" s="105"/>
      <c r="VSM10" s="105"/>
      <c r="VSN10" s="105"/>
      <c r="VSO10" s="105"/>
      <c r="VSP10" s="105"/>
      <c r="VSQ10" s="105"/>
      <c r="VSR10" s="105"/>
      <c r="VSS10" s="105"/>
      <c r="VST10" s="105"/>
      <c r="VSU10" s="105"/>
      <c r="VSV10" s="105"/>
      <c r="VSW10" s="105"/>
      <c r="VSX10" s="105"/>
      <c r="VSY10" s="105"/>
      <c r="VSZ10" s="105"/>
      <c r="VTA10" s="105"/>
      <c r="VTB10" s="105"/>
      <c r="VTC10" s="105"/>
      <c r="VTD10" s="105"/>
      <c r="VTE10" s="105"/>
      <c r="VTF10" s="105"/>
      <c r="VTG10" s="105"/>
      <c r="VTH10" s="105"/>
      <c r="VTI10" s="105"/>
      <c r="VTJ10" s="105"/>
      <c r="VTK10" s="105"/>
      <c r="VTL10" s="105"/>
      <c r="VTM10" s="105"/>
      <c r="VTN10" s="105"/>
      <c r="VTO10" s="105"/>
      <c r="VTP10" s="105"/>
      <c r="VTQ10" s="105"/>
      <c r="VTR10" s="105"/>
      <c r="VTS10" s="105"/>
      <c r="VTT10" s="105"/>
      <c r="VTU10" s="105"/>
      <c r="VTV10" s="105"/>
      <c r="VTW10" s="105"/>
      <c r="VTX10" s="105"/>
      <c r="VTY10" s="105"/>
      <c r="VTZ10" s="105"/>
      <c r="VUA10" s="105"/>
      <c r="VUB10" s="105"/>
      <c r="VUC10" s="105"/>
      <c r="VUD10" s="105"/>
      <c r="VUE10" s="105"/>
      <c r="VUF10" s="105"/>
      <c r="VUG10" s="105"/>
      <c r="VUH10" s="105"/>
      <c r="VUI10" s="105"/>
      <c r="VUJ10" s="105"/>
      <c r="VUK10" s="105"/>
      <c r="VUL10" s="105"/>
      <c r="VUM10" s="105"/>
      <c r="VUN10" s="105"/>
      <c r="VUO10" s="105"/>
      <c r="VUP10" s="105"/>
      <c r="VUQ10" s="105"/>
      <c r="VUR10" s="105"/>
      <c r="VUS10" s="105"/>
      <c r="VUT10" s="105"/>
      <c r="VUU10" s="105"/>
      <c r="VUV10" s="105"/>
      <c r="VUW10" s="105"/>
      <c r="VUX10" s="105"/>
      <c r="VUY10" s="105"/>
      <c r="VUZ10" s="105"/>
      <c r="VVA10" s="105"/>
      <c r="VVB10" s="105"/>
      <c r="VVC10" s="105"/>
      <c r="VVD10" s="105"/>
      <c r="VVE10" s="105"/>
      <c r="VVF10" s="105"/>
      <c r="VVG10" s="105"/>
      <c r="VVH10" s="105"/>
      <c r="VVI10" s="105"/>
      <c r="VVJ10" s="105"/>
      <c r="VVK10" s="105"/>
      <c r="VVL10" s="105"/>
      <c r="VVM10" s="105"/>
      <c r="VVN10" s="105"/>
      <c r="VVO10" s="105"/>
      <c r="VVP10" s="105"/>
      <c r="VVQ10" s="105"/>
      <c r="VVR10" s="105"/>
      <c r="VVS10" s="105"/>
      <c r="VVT10" s="105"/>
      <c r="VVU10" s="105"/>
      <c r="VVV10" s="105"/>
      <c r="VVW10" s="105"/>
      <c r="VVX10" s="105"/>
      <c r="VVY10" s="105"/>
      <c r="VVZ10" s="105"/>
      <c r="VWA10" s="105"/>
      <c r="VWB10" s="105"/>
      <c r="VWC10" s="105"/>
      <c r="VWD10" s="105"/>
      <c r="VWE10" s="105"/>
      <c r="VWF10" s="105"/>
      <c r="VWG10" s="105"/>
      <c r="VWH10" s="105"/>
      <c r="VWI10" s="105"/>
      <c r="VWJ10" s="105"/>
      <c r="VWK10" s="105"/>
      <c r="VWL10" s="105"/>
      <c r="VWM10" s="105"/>
      <c r="VWN10" s="105"/>
      <c r="VWO10" s="105"/>
      <c r="VWP10" s="105"/>
      <c r="VWQ10" s="105"/>
      <c r="VWR10" s="105"/>
      <c r="VWS10" s="105"/>
      <c r="VWT10" s="105"/>
      <c r="VWU10" s="105"/>
      <c r="VWV10" s="105"/>
      <c r="VWW10" s="105"/>
      <c r="VWX10" s="105"/>
      <c r="VWY10" s="105"/>
      <c r="VWZ10" s="105"/>
      <c r="VXA10" s="105"/>
      <c r="VXB10" s="105"/>
      <c r="VXC10" s="105"/>
      <c r="VXD10" s="105"/>
      <c r="VXE10" s="105"/>
      <c r="VXF10" s="105"/>
      <c r="VXG10" s="105"/>
      <c r="VXH10" s="105"/>
      <c r="VXI10" s="105"/>
      <c r="VXJ10" s="105"/>
      <c r="VXK10" s="105"/>
      <c r="VXL10" s="105"/>
      <c r="VXM10" s="105"/>
      <c r="VXN10" s="105"/>
      <c r="VXO10" s="105"/>
      <c r="VXP10" s="105"/>
      <c r="VXQ10" s="105"/>
      <c r="VXR10" s="105"/>
      <c r="VXS10" s="105"/>
      <c r="VXT10" s="105"/>
      <c r="VXU10" s="105"/>
      <c r="VXV10" s="105"/>
      <c r="VXW10" s="105"/>
      <c r="VXX10" s="105"/>
      <c r="VXY10" s="105"/>
      <c r="VXZ10" s="105"/>
      <c r="VYA10" s="105"/>
      <c r="VYB10" s="105"/>
      <c r="VYC10" s="105"/>
      <c r="VYD10" s="105"/>
      <c r="VYE10" s="105"/>
      <c r="VYF10" s="105"/>
      <c r="VYG10" s="105"/>
      <c r="VYH10" s="105"/>
      <c r="VYI10" s="105"/>
      <c r="VYJ10" s="105"/>
      <c r="VYK10" s="105"/>
      <c r="VYL10" s="105"/>
      <c r="VYM10" s="105"/>
      <c r="VYN10" s="105"/>
      <c r="VYO10" s="105"/>
      <c r="VYP10" s="105"/>
      <c r="VYQ10" s="105"/>
      <c r="VYR10" s="105"/>
      <c r="VYS10" s="105"/>
      <c r="VYT10" s="105"/>
      <c r="VYU10" s="105"/>
      <c r="VYV10" s="105"/>
      <c r="VYW10" s="105"/>
      <c r="VYX10" s="105"/>
      <c r="VYY10" s="105"/>
      <c r="VYZ10" s="105"/>
      <c r="VZA10" s="105"/>
      <c r="VZB10" s="105"/>
      <c r="VZC10" s="105"/>
      <c r="VZD10" s="105"/>
      <c r="VZE10" s="105"/>
      <c r="VZF10" s="105"/>
      <c r="VZG10" s="105"/>
      <c r="VZH10" s="105"/>
      <c r="VZI10" s="105"/>
      <c r="VZJ10" s="105"/>
      <c r="VZK10" s="105"/>
      <c r="VZL10" s="105"/>
      <c r="VZM10" s="105"/>
      <c r="VZN10" s="105"/>
      <c r="VZO10" s="105"/>
      <c r="VZP10" s="105"/>
      <c r="VZQ10" s="105"/>
      <c r="VZR10" s="105"/>
      <c r="VZS10" s="105"/>
      <c r="VZT10" s="105"/>
      <c r="VZU10" s="105"/>
      <c r="VZV10" s="105"/>
      <c r="VZW10" s="105"/>
      <c r="VZX10" s="105"/>
      <c r="VZY10" s="105"/>
      <c r="VZZ10" s="105"/>
      <c r="WAA10" s="105"/>
      <c r="WAB10" s="105"/>
      <c r="WAC10" s="105"/>
      <c r="WAD10" s="105"/>
      <c r="WAE10" s="105"/>
      <c r="WAF10" s="105"/>
      <c r="WAG10" s="105"/>
      <c r="WAH10" s="105"/>
      <c r="WAI10" s="105"/>
      <c r="WAJ10" s="105"/>
      <c r="WAK10" s="105"/>
      <c r="WAL10" s="105"/>
      <c r="WAM10" s="105"/>
      <c r="WAN10" s="105"/>
      <c r="WAO10" s="105"/>
      <c r="WAP10" s="105"/>
      <c r="WAQ10" s="105"/>
      <c r="WAR10" s="105"/>
      <c r="WAS10" s="105"/>
      <c r="WAT10" s="105"/>
      <c r="WAU10" s="105"/>
      <c r="WAV10" s="105"/>
      <c r="WAW10" s="105"/>
      <c r="WAX10" s="105"/>
      <c r="WAY10" s="105"/>
      <c r="WAZ10" s="105"/>
      <c r="WBA10" s="105"/>
      <c r="WBB10" s="105"/>
      <c r="WBC10" s="105"/>
      <c r="WBD10" s="105"/>
      <c r="WBE10" s="105"/>
      <c r="WBF10" s="105"/>
      <c r="WBG10" s="105"/>
      <c r="WBH10" s="105"/>
      <c r="WBI10" s="105"/>
      <c r="WBJ10" s="105"/>
      <c r="WBK10" s="105"/>
      <c r="WBL10" s="105"/>
      <c r="WBM10" s="105"/>
      <c r="WBN10" s="105"/>
      <c r="WBO10" s="105"/>
      <c r="WBP10" s="105"/>
      <c r="WBQ10" s="105"/>
      <c r="WBR10" s="105"/>
      <c r="WBS10" s="105"/>
      <c r="WBT10" s="105"/>
      <c r="WBU10" s="105"/>
      <c r="WBV10" s="105"/>
      <c r="WBW10" s="105"/>
      <c r="WBX10" s="105"/>
      <c r="WBY10" s="105"/>
      <c r="WBZ10" s="105"/>
      <c r="WCA10" s="105"/>
      <c r="WCB10" s="105"/>
      <c r="WCC10" s="105"/>
      <c r="WCD10" s="105"/>
      <c r="WCE10" s="105"/>
      <c r="WCF10" s="105"/>
      <c r="WCG10" s="105"/>
      <c r="WCH10" s="105"/>
      <c r="WCI10" s="105"/>
      <c r="WCJ10" s="105"/>
      <c r="WCK10" s="105"/>
      <c r="WCL10" s="105"/>
      <c r="WCM10" s="105"/>
      <c r="WCN10" s="105"/>
      <c r="WCO10" s="105"/>
      <c r="WCP10" s="105"/>
      <c r="WCQ10" s="105"/>
      <c r="WCR10" s="105"/>
      <c r="WCS10" s="105"/>
      <c r="WCT10" s="105"/>
      <c r="WCU10" s="105"/>
      <c r="WCV10" s="105"/>
      <c r="WCW10" s="105"/>
      <c r="WCX10" s="105"/>
      <c r="WCY10" s="105"/>
      <c r="WCZ10" s="105"/>
      <c r="WDA10" s="105"/>
      <c r="WDB10" s="105"/>
      <c r="WDC10" s="105"/>
      <c r="WDD10" s="105"/>
      <c r="WDE10" s="105"/>
      <c r="WDF10" s="105"/>
      <c r="WDG10" s="105"/>
      <c r="WDH10" s="105"/>
      <c r="WDI10" s="105"/>
      <c r="WDJ10" s="105"/>
      <c r="WDK10" s="105"/>
      <c r="WDL10" s="105"/>
      <c r="WDM10" s="105"/>
      <c r="WDN10" s="105"/>
      <c r="WDO10" s="105"/>
      <c r="WDP10" s="105"/>
      <c r="WDQ10" s="105"/>
      <c r="WDR10" s="105"/>
      <c r="WDS10" s="105"/>
      <c r="WDT10" s="105"/>
      <c r="WDU10" s="105"/>
      <c r="WDV10" s="105"/>
      <c r="WDW10" s="105"/>
      <c r="WDX10" s="105"/>
      <c r="WDY10" s="105"/>
      <c r="WDZ10" s="105"/>
      <c r="WEA10" s="105"/>
      <c r="WEB10" s="105"/>
      <c r="WEC10" s="105"/>
      <c r="WED10" s="105"/>
      <c r="WEE10" s="105"/>
      <c r="WEF10" s="105"/>
      <c r="WEG10" s="105"/>
      <c r="WEH10" s="105"/>
      <c r="WEI10" s="105"/>
      <c r="WEJ10" s="105"/>
      <c r="WEK10" s="105"/>
      <c r="WEL10" s="105"/>
      <c r="WEM10" s="105"/>
      <c r="WEN10" s="105"/>
      <c r="WEO10" s="105"/>
      <c r="WEP10" s="105"/>
      <c r="WEQ10" s="105"/>
      <c r="WER10" s="105"/>
      <c r="WES10" s="105"/>
      <c r="WET10" s="105"/>
      <c r="WEU10" s="105"/>
      <c r="WEV10" s="105"/>
      <c r="WEW10" s="105"/>
      <c r="WEX10" s="105"/>
      <c r="WEY10" s="105"/>
      <c r="WEZ10" s="105"/>
      <c r="WFA10" s="105"/>
      <c r="WFB10" s="105"/>
      <c r="WFC10" s="105"/>
      <c r="WFD10" s="105"/>
      <c r="WFE10" s="105"/>
      <c r="WFF10" s="105"/>
      <c r="WFG10" s="105"/>
      <c r="WFH10" s="105"/>
      <c r="WFI10" s="105"/>
      <c r="WFJ10" s="105"/>
      <c r="WFK10" s="105"/>
      <c r="WFL10" s="105"/>
      <c r="WFM10" s="105"/>
      <c r="WFN10" s="105"/>
      <c r="WFO10" s="105"/>
      <c r="WFP10" s="105"/>
      <c r="WFQ10" s="105"/>
      <c r="WFR10" s="105"/>
      <c r="WFS10" s="105"/>
      <c r="WFT10" s="105"/>
      <c r="WFU10" s="105"/>
      <c r="WFV10" s="105"/>
      <c r="WFW10" s="105"/>
      <c r="WFX10" s="105"/>
      <c r="WFY10" s="105"/>
      <c r="WFZ10" s="105"/>
      <c r="WGA10" s="105"/>
      <c r="WGB10" s="105"/>
      <c r="WGC10" s="105"/>
      <c r="WGD10" s="105"/>
      <c r="WGE10" s="105"/>
      <c r="WGF10" s="105"/>
      <c r="WGG10" s="105"/>
      <c r="WGH10" s="105"/>
      <c r="WGI10" s="105"/>
      <c r="WGJ10" s="105"/>
      <c r="WGK10" s="105"/>
      <c r="WGL10" s="105"/>
      <c r="WGM10" s="105"/>
      <c r="WGN10" s="105"/>
      <c r="WGO10" s="105"/>
      <c r="WGP10" s="105"/>
      <c r="WGQ10" s="105"/>
      <c r="WGR10" s="105"/>
      <c r="WGS10" s="105"/>
      <c r="WGT10" s="105"/>
      <c r="WGU10" s="105"/>
      <c r="WGV10" s="105"/>
      <c r="WGW10" s="105"/>
      <c r="WGX10" s="105"/>
      <c r="WGY10" s="105"/>
      <c r="WGZ10" s="105"/>
      <c r="WHA10" s="105"/>
      <c r="WHB10" s="105"/>
      <c r="WHC10" s="105"/>
      <c r="WHD10" s="105"/>
      <c r="WHE10" s="105"/>
      <c r="WHF10" s="105"/>
      <c r="WHG10" s="105"/>
      <c r="WHH10" s="105"/>
      <c r="WHI10" s="105"/>
      <c r="WHJ10" s="105"/>
      <c r="WHK10" s="105"/>
      <c r="WHL10" s="105"/>
      <c r="WHM10" s="105"/>
      <c r="WHN10" s="105"/>
      <c r="WHO10" s="105"/>
      <c r="WHP10" s="105"/>
      <c r="WHQ10" s="105"/>
      <c r="WHR10" s="105"/>
      <c r="WHS10" s="105"/>
      <c r="WHT10" s="105"/>
      <c r="WHU10" s="105"/>
      <c r="WHV10" s="105"/>
      <c r="WHW10" s="105"/>
      <c r="WHX10" s="105"/>
      <c r="WHY10" s="105"/>
      <c r="WHZ10" s="105"/>
      <c r="WIA10" s="105"/>
      <c r="WIB10" s="105"/>
      <c r="WIC10" s="105"/>
      <c r="WID10" s="105"/>
      <c r="WIE10" s="105"/>
      <c r="WIF10" s="105"/>
      <c r="WIG10" s="105"/>
      <c r="WIH10" s="105"/>
      <c r="WII10" s="105"/>
      <c r="WIJ10" s="105"/>
      <c r="WIK10" s="105"/>
      <c r="WIL10" s="105"/>
      <c r="WIM10" s="105"/>
      <c r="WIN10" s="105"/>
      <c r="WIO10" s="105"/>
      <c r="WIP10" s="105"/>
      <c r="WIQ10" s="105"/>
      <c r="WIR10" s="105"/>
      <c r="WIS10" s="105"/>
      <c r="WIT10" s="105"/>
      <c r="WIU10" s="105"/>
      <c r="WIV10" s="105"/>
      <c r="WIW10" s="105"/>
      <c r="WIX10" s="105"/>
      <c r="WIY10" s="105"/>
      <c r="WIZ10" s="105"/>
      <c r="WJA10" s="105"/>
      <c r="WJB10" s="105"/>
      <c r="WJC10" s="105"/>
      <c r="WJD10" s="105"/>
      <c r="WJE10" s="105"/>
      <c r="WJF10" s="105"/>
      <c r="WJG10" s="105"/>
      <c r="WJH10" s="105"/>
      <c r="WJI10" s="105"/>
      <c r="WJJ10" s="105"/>
      <c r="WJK10" s="105"/>
      <c r="WJL10" s="105"/>
      <c r="WJM10" s="105"/>
      <c r="WJN10" s="105"/>
      <c r="WJO10" s="105"/>
      <c r="WJP10" s="105"/>
      <c r="WJQ10" s="105"/>
      <c r="WJR10" s="105"/>
      <c r="WJS10" s="105"/>
      <c r="WJT10" s="105"/>
      <c r="WJU10" s="105"/>
      <c r="WJV10" s="105"/>
      <c r="WJW10" s="105"/>
      <c r="WJX10" s="105"/>
      <c r="WJY10" s="105"/>
      <c r="WJZ10" s="105"/>
      <c r="WKA10" s="105"/>
      <c r="WKB10" s="105"/>
      <c r="WKC10" s="105"/>
      <c r="WKD10" s="105"/>
      <c r="WKE10" s="105"/>
      <c r="WKF10" s="105"/>
      <c r="WKG10" s="105"/>
      <c r="WKH10" s="105"/>
      <c r="WKI10" s="105"/>
      <c r="WKJ10" s="105"/>
      <c r="WKK10" s="105"/>
      <c r="WKL10" s="105"/>
      <c r="WKM10" s="105"/>
      <c r="WKN10" s="105"/>
      <c r="WKO10" s="105"/>
      <c r="WKP10" s="105"/>
      <c r="WKQ10" s="105"/>
      <c r="WKR10" s="105"/>
      <c r="WKS10" s="105"/>
      <c r="WKT10" s="105"/>
      <c r="WKU10" s="105"/>
      <c r="WKV10" s="105"/>
      <c r="WKW10" s="105"/>
      <c r="WKX10" s="105"/>
      <c r="WKY10" s="105"/>
      <c r="WKZ10" s="105"/>
      <c r="WLA10" s="105"/>
      <c r="WLB10" s="105"/>
      <c r="WLC10" s="105"/>
      <c r="WLD10" s="105"/>
      <c r="WLE10" s="105"/>
      <c r="WLF10" s="105"/>
      <c r="WLG10" s="105"/>
      <c r="WLH10" s="105"/>
      <c r="WLI10" s="105"/>
      <c r="WLJ10" s="105"/>
      <c r="WLK10" s="105"/>
      <c r="WLL10" s="105"/>
      <c r="WLM10" s="105"/>
      <c r="WLN10" s="105"/>
      <c r="WLO10" s="105"/>
      <c r="WLP10" s="105"/>
      <c r="WLQ10" s="105"/>
      <c r="WLR10" s="105"/>
      <c r="WLS10" s="105"/>
      <c r="WLT10" s="105"/>
      <c r="WLU10" s="105"/>
      <c r="WLV10" s="105"/>
      <c r="WLW10" s="105"/>
      <c r="WLX10" s="105"/>
      <c r="WLY10" s="105"/>
      <c r="WLZ10" s="105"/>
      <c r="WMA10" s="105"/>
      <c r="WMB10" s="105"/>
      <c r="WMC10" s="105"/>
      <c r="WMD10" s="105"/>
      <c r="WME10" s="105"/>
      <c r="WMF10" s="105"/>
      <c r="WMG10" s="105"/>
      <c r="WMH10" s="105"/>
      <c r="WMI10" s="105"/>
      <c r="WMJ10" s="105"/>
      <c r="WMK10" s="105"/>
      <c r="WML10" s="105"/>
      <c r="WMM10" s="105"/>
      <c r="WMN10" s="105"/>
      <c r="WMO10" s="105"/>
      <c r="WMP10" s="105"/>
      <c r="WMQ10" s="105"/>
      <c r="WMR10" s="105"/>
      <c r="WMS10" s="105"/>
      <c r="WMT10" s="105"/>
      <c r="WMU10" s="105"/>
      <c r="WMV10" s="105"/>
      <c r="WMW10" s="105"/>
      <c r="WMX10" s="105"/>
      <c r="WMY10" s="105"/>
      <c r="WMZ10" s="105"/>
      <c r="WNA10" s="105"/>
      <c r="WNB10" s="105"/>
      <c r="WNC10" s="105"/>
      <c r="WND10" s="105"/>
      <c r="WNE10" s="105"/>
      <c r="WNF10" s="105"/>
      <c r="WNG10" s="105"/>
      <c r="WNH10" s="105"/>
      <c r="WNI10" s="105"/>
      <c r="WNJ10" s="105"/>
      <c r="WNK10" s="105"/>
      <c r="WNL10" s="105"/>
      <c r="WNM10" s="105"/>
      <c r="WNN10" s="105"/>
      <c r="WNO10" s="105"/>
      <c r="WNP10" s="105"/>
      <c r="WNQ10" s="105"/>
      <c r="WNR10" s="105"/>
      <c r="WNS10" s="105"/>
      <c r="WNT10" s="105"/>
      <c r="WNU10" s="105"/>
      <c r="WNV10" s="105"/>
      <c r="WNW10" s="105"/>
      <c r="WNX10" s="105"/>
      <c r="WNY10" s="105"/>
      <c r="WNZ10" s="105"/>
      <c r="WOA10" s="105"/>
      <c r="WOB10" s="105"/>
      <c r="WOC10" s="105"/>
      <c r="WOD10" s="105"/>
      <c r="WOE10" s="105"/>
      <c r="WOF10" s="105"/>
      <c r="WOG10" s="105"/>
      <c r="WOH10" s="105"/>
      <c r="WOI10" s="105"/>
      <c r="WOJ10" s="105"/>
      <c r="WOK10" s="105"/>
      <c r="WOL10" s="105"/>
      <c r="WOM10" s="105"/>
      <c r="WON10" s="105"/>
      <c r="WOO10" s="105"/>
      <c r="WOP10" s="105"/>
      <c r="WOQ10" s="105"/>
      <c r="WOR10" s="105"/>
      <c r="WOS10" s="105"/>
      <c r="WOT10" s="105"/>
      <c r="WOU10" s="105"/>
      <c r="WOV10" s="105"/>
      <c r="WOW10" s="105"/>
      <c r="WOX10" s="105"/>
      <c r="WOY10" s="105"/>
      <c r="WOZ10" s="105"/>
      <c r="WPA10" s="105"/>
      <c r="WPB10" s="105"/>
      <c r="WPC10" s="105"/>
      <c r="WPD10" s="105"/>
      <c r="WPE10" s="105"/>
      <c r="WPF10" s="105"/>
      <c r="WPG10" s="105"/>
      <c r="WPH10" s="105"/>
      <c r="WPI10" s="105"/>
      <c r="WPJ10" s="105"/>
      <c r="WPK10" s="105"/>
      <c r="WPL10" s="105"/>
      <c r="WPM10" s="105"/>
      <c r="WPN10" s="105"/>
      <c r="WPO10" s="105"/>
      <c r="WPP10" s="105"/>
      <c r="WPQ10" s="105"/>
      <c r="WPR10" s="105"/>
      <c r="WPS10" s="105"/>
      <c r="WPT10" s="105"/>
      <c r="WPU10" s="105"/>
      <c r="WPV10" s="105"/>
      <c r="WPW10" s="105"/>
      <c r="WPX10" s="105"/>
      <c r="WPY10" s="105"/>
      <c r="WPZ10" s="105"/>
      <c r="WQA10" s="105"/>
      <c r="WQB10" s="105"/>
      <c r="WQC10" s="105"/>
      <c r="WQD10" s="105"/>
      <c r="WQE10" s="105"/>
      <c r="WQF10" s="105"/>
      <c r="WQG10" s="105"/>
      <c r="WQH10" s="105"/>
      <c r="WQI10" s="105"/>
      <c r="WQJ10" s="105"/>
      <c r="WQK10" s="105"/>
      <c r="WQL10" s="105"/>
      <c r="WQM10" s="105"/>
      <c r="WQN10" s="105"/>
      <c r="WQO10" s="105"/>
      <c r="WQP10" s="105"/>
      <c r="WQQ10" s="105"/>
      <c r="WQR10" s="105"/>
      <c r="WQS10" s="105"/>
      <c r="WQT10" s="105"/>
      <c r="WQU10" s="105"/>
      <c r="WQV10" s="105"/>
      <c r="WQW10" s="105"/>
      <c r="WQX10" s="105"/>
      <c r="WQY10" s="105"/>
      <c r="WQZ10" s="105"/>
      <c r="WRA10" s="105"/>
      <c r="WRB10" s="105"/>
      <c r="WRC10" s="105"/>
      <c r="WRD10" s="105"/>
      <c r="WRE10" s="105"/>
      <c r="WRF10" s="105"/>
      <c r="WRG10" s="105"/>
      <c r="WRH10" s="105"/>
      <c r="WRI10" s="105"/>
      <c r="WRJ10" s="105"/>
      <c r="WRK10" s="105"/>
      <c r="WRL10" s="105"/>
      <c r="WRM10" s="105"/>
      <c r="WRN10" s="105"/>
      <c r="WRO10" s="105"/>
      <c r="WRP10" s="105"/>
      <c r="WRQ10" s="105"/>
      <c r="WRR10" s="105"/>
      <c r="WRS10" s="105"/>
      <c r="WRT10" s="105"/>
      <c r="WRU10" s="105"/>
      <c r="WRV10" s="105"/>
      <c r="WRW10" s="105"/>
      <c r="WRX10" s="105"/>
      <c r="WRY10" s="105"/>
      <c r="WRZ10" s="105"/>
      <c r="WSA10" s="105"/>
      <c r="WSB10" s="105"/>
      <c r="WSC10" s="105"/>
      <c r="WSD10" s="105"/>
      <c r="WSE10" s="105"/>
      <c r="WSF10" s="105"/>
      <c r="WSG10" s="105"/>
      <c r="WSH10" s="105"/>
      <c r="WSI10" s="105"/>
      <c r="WSJ10" s="105"/>
      <c r="WSK10" s="105"/>
      <c r="WSL10" s="105"/>
      <c r="WSM10" s="105"/>
      <c r="WSN10" s="105"/>
      <c r="WSO10" s="105"/>
      <c r="WSP10" s="105"/>
      <c r="WSQ10" s="105"/>
      <c r="WSR10" s="105"/>
      <c r="WSS10" s="105"/>
      <c r="WST10" s="105"/>
      <c r="WSU10" s="105"/>
      <c r="WSV10" s="105"/>
      <c r="WSW10" s="105"/>
      <c r="WSX10" s="105"/>
      <c r="WSY10" s="105"/>
      <c r="WSZ10" s="105"/>
      <c r="WTA10" s="105"/>
      <c r="WTB10" s="105"/>
      <c r="WTC10" s="105"/>
      <c r="WTD10" s="105"/>
      <c r="WTE10" s="105"/>
      <c r="WTF10" s="105"/>
      <c r="WTG10" s="105"/>
      <c r="WTH10" s="105"/>
      <c r="WTI10" s="105"/>
      <c r="WTJ10" s="105"/>
      <c r="WTK10" s="105"/>
      <c r="WTL10" s="105"/>
      <c r="WTM10" s="105"/>
      <c r="WTN10" s="105"/>
      <c r="WTO10" s="105"/>
      <c r="WTP10" s="105"/>
      <c r="WTQ10" s="105"/>
      <c r="WTR10" s="105"/>
      <c r="WTS10" s="105"/>
      <c r="WTT10" s="105"/>
      <c r="WTU10" s="105"/>
      <c r="WTV10" s="105"/>
      <c r="WTW10" s="105"/>
      <c r="WTX10" s="105"/>
      <c r="WTY10" s="105"/>
      <c r="WTZ10" s="105"/>
      <c r="WUA10" s="105"/>
      <c r="WUB10" s="105"/>
      <c r="WUC10" s="105"/>
      <c r="WUD10" s="105"/>
      <c r="WUE10" s="105"/>
      <c r="WUF10" s="105"/>
      <c r="WUG10" s="105"/>
      <c r="WUH10" s="105"/>
      <c r="WUI10" s="105"/>
      <c r="WUJ10" s="105"/>
      <c r="WUK10" s="105"/>
      <c r="WUL10" s="105"/>
      <c r="WUM10" s="105"/>
      <c r="WUN10" s="105"/>
      <c r="WUO10" s="105"/>
      <c r="WUP10" s="105"/>
      <c r="WUQ10" s="105"/>
      <c r="WUR10" s="105"/>
      <c r="WUS10" s="105"/>
      <c r="WUT10" s="105"/>
      <c r="WUU10" s="105"/>
      <c r="WUV10" s="105"/>
      <c r="WUW10" s="105"/>
      <c r="WUX10" s="105"/>
      <c r="WUY10" s="105"/>
      <c r="WUZ10" s="105"/>
      <c r="WVA10" s="105"/>
      <c r="WVB10" s="105"/>
      <c r="WVC10" s="105"/>
      <c r="WVD10" s="105"/>
      <c r="WVE10" s="105"/>
      <c r="WVF10" s="105"/>
      <c r="WVG10" s="105"/>
      <c r="WVH10" s="105"/>
      <c r="WVI10" s="105"/>
      <c r="WVJ10" s="105"/>
      <c r="WVK10" s="105"/>
      <c r="WVL10" s="105"/>
      <c r="WVM10" s="105"/>
      <c r="WVN10" s="105"/>
      <c r="WVO10" s="105"/>
      <c r="WVP10" s="105"/>
      <c r="WVQ10" s="105"/>
      <c r="WVR10" s="105"/>
      <c r="WVS10" s="105"/>
      <c r="WVT10" s="105"/>
      <c r="WVU10" s="105"/>
      <c r="WVV10" s="105"/>
      <c r="WVW10" s="105"/>
      <c r="WVX10" s="105"/>
      <c r="WVY10" s="105"/>
      <c r="WVZ10" s="105"/>
      <c r="WWA10" s="105"/>
      <c r="WWB10" s="105"/>
      <c r="WWC10" s="105"/>
      <c r="WWD10" s="105"/>
      <c r="WWE10" s="105"/>
      <c r="WWF10" s="105"/>
      <c r="WWG10" s="105"/>
      <c r="WWH10" s="105"/>
      <c r="WWI10" s="105"/>
      <c r="WWJ10" s="105"/>
      <c r="WWK10" s="105"/>
      <c r="WWL10" s="105"/>
      <c r="WWM10" s="105"/>
      <c r="WWN10" s="105"/>
      <c r="WWO10" s="105"/>
      <c r="WWP10" s="105"/>
      <c r="WWQ10" s="105"/>
      <c r="WWR10" s="105"/>
      <c r="WWS10" s="105"/>
      <c r="WWT10" s="105"/>
      <c r="WWU10" s="105"/>
      <c r="WWV10" s="105"/>
      <c r="WWW10" s="105"/>
      <c r="WWX10" s="105"/>
      <c r="WWY10" s="105"/>
      <c r="WWZ10" s="105"/>
      <c r="WXA10" s="105"/>
      <c r="WXB10" s="105"/>
      <c r="WXC10" s="105"/>
      <c r="WXD10" s="105"/>
      <c r="WXE10" s="105"/>
      <c r="WXF10" s="105"/>
      <c r="WXG10" s="105"/>
      <c r="WXH10" s="105"/>
      <c r="WXI10" s="105"/>
      <c r="WXJ10" s="105"/>
      <c r="WXK10" s="105"/>
      <c r="WXL10" s="105"/>
      <c r="WXM10" s="105"/>
      <c r="WXN10" s="105"/>
      <c r="WXO10" s="105"/>
      <c r="WXP10" s="105"/>
      <c r="WXQ10" s="105"/>
      <c r="WXR10" s="105"/>
      <c r="WXS10" s="105"/>
      <c r="WXT10" s="105"/>
      <c r="WXU10" s="105"/>
      <c r="WXV10" s="105"/>
      <c r="WXW10" s="105"/>
      <c r="WXX10" s="105"/>
      <c r="WXY10" s="105"/>
      <c r="WXZ10" s="105"/>
      <c r="WYA10" s="105"/>
      <c r="WYB10" s="105"/>
      <c r="WYC10" s="105"/>
      <c r="WYD10" s="105"/>
      <c r="WYE10" s="105"/>
      <c r="WYF10" s="105"/>
      <c r="WYG10" s="105"/>
      <c r="WYH10" s="105"/>
      <c r="WYI10" s="105"/>
      <c r="WYJ10" s="105"/>
      <c r="WYK10" s="105"/>
      <c r="WYL10" s="105"/>
      <c r="WYM10" s="105"/>
      <c r="WYN10" s="105"/>
      <c r="WYO10" s="105"/>
      <c r="WYP10" s="105"/>
      <c r="WYQ10" s="105"/>
      <c r="WYR10" s="105"/>
      <c r="WYS10" s="105"/>
      <c r="WYT10" s="105"/>
      <c r="WYU10" s="105"/>
      <c r="WYV10" s="105"/>
      <c r="WYW10" s="105"/>
      <c r="WYX10" s="105"/>
      <c r="WYY10" s="105"/>
      <c r="WYZ10" s="105"/>
      <c r="WZA10" s="105"/>
      <c r="WZB10" s="105"/>
      <c r="WZC10" s="105"/>
      <c r="WZD10" s="105"/>
      <c r="WZE10" s="105"/>
      <c r="WZF10" s="105"/>
      <c r="WZG10" s="105"/>
      <c r="WZH10" s="105"/>
      <c r="WZI10" s="105"/>
      <c r="WZJ10" s="105"/>
      <c r="WZK10" s="105"/>
      <c r="WZL10" s="105"/>
      <c r="WZM10" s="105"/>
      <c r="WZN10" s="105"/>
      <c r="WZO10" s="105"/>
      <c r="WZP10" s="105"/>
      <c r="WZQ10" s="105"/>
      <c r="WZR10" s="105"/>
      <c r="WZS10" s="105"/>
      <c r="WZT10" s="105"/>
      <c r="WZU10" s="105"/>
      <c r="WZV10" s="105"/>
      <c r="WZW10" s="105"/>
      <c r="WZX10" s="105"/>
      <c r="WZY10" s="105"/>
      <c r="WZZ10" s="105"/>
      <c r="XAA10" s="105"/>
      <c r="XAB10" s="105"/>
      <c r="XAC10" s="105"/>
      <c r="XAD10" s="105"/>
      <c r="XAE10" s="105"/>
      <c r="XAF10" s="105"/>
      <c r="XAG10" s="105"/>
      <c r="XAH10" s="105"/>
      <c r="XAI10" s="105"/>
      <c r="XAJ10" s="105"/>
      <c r="XAK10" s="105"/>
      <c r="XAL10" s="105"/>
      <c r="XAM10" s="105"/>
      <c r="XAN10" s="105"/>
      <c r="XAO10" s="105"/>
      <c r="XAP10" s="105"/>
      <c r="XAQ10" s="105"/>
      <c r="XAR10" s="105"/>
      <c r="XAS10" s="105"/>
      <c r="XAT10" s="105"/>
      <c r="XAU10" s="105"/>
      <c r="XAV10" s="105"/>
      <c r="XAW10" s="105"/>
      <c r="XAX10" s="105"/>
      <c r="XAY10" s="105"/>
      <c r="XAZ10" s="105"/>
      <c r="XBA10" s="105"/>
      <c r="XBB10" s="105"/>
      <c r="XBC10" s="105"/>
      <c r="XBD10" s="105"/>
      <c r="XBE10" s="105"/>
      <c r="XBF10" s="105"/>
      <c r="XBG10" s="105"/>
      <c r="XBH10" s="105"/>
      <c r="XBI10" s="105"/>
      <c r="XBJ10" s="105"/>
      <c r="XBK10" s="105"/>
      <c r="XBL10" s="105"/>
      <c r="XBM10" s="105"/>
      <c r="XBN10" s="105"/>
      <c r="XBO10" s="105"/>
      <c r="XBP10" s="105"/>
      <c r="XBQ10" s="105"/>
      <c r="XBR10" s="105"/>
      <c r="XBS10" s="105"/>
      <c r="XBT10" s="105"/>
      <c r="XBU10" s="105"/>
      <c r="XBV10" s="105"/>
      <c r="XBW10" s="105"/>
      <c r="XBX10" s="105"/>
      <c r="XBY10" s="105"/>
      <c r="XBZ10" s="105"/>
      <c r="XCA10" s="105"/>
      <c r="XCB10" s="105"/>
      <c r="XCC10" s="105"/>
      <c r="XCD10" s="105"/>
      <c r="XCE10" s="105"/>
      <c r="XCF10" s="105"/>
      <c r="XCG10" s="105"/>
      <c r="XCH10" s="105"/>
      <c r="XCI10" s="105"/>
      <c r="XCJ10" s="105"/>
      <c r="XCK10" s="105"/>
      <c r="XCL10" s="105"/>
      <c r="XCM10" s="105"/>
      <c r="XCN10" s="105"/>
      <c r="XCO10" s="105"/>
      <c r="XCP10" s="105"/>
      <c r="XCQ10" s="105"/>
      <c r="XCR10" s="105"/>
      <c r="XCS10" s="105"/>
      <c r="XCT10" s="105"/>
      <c r="XCU10" s="105"/>
      <c r="XCV10" s="105"/>
      <c r="XCW10" s="105"/>
      <c r="XCX10" s="105"/>
      <c r="XCY10" s="105"/>
      <c r="XCZ10" s="105"/>
      <c r="XDA10" s="105"/>
      <c r="XDB10" s="105"/>
      <c r="XDC10" s="105"/>
      <c r="XDD10" s="105"/>
      <c r="XDE10" s="105"/>
      <c r="XDF10" s="105"/>
      <c r="XDG10" s="105"/>
      <c r="XDH10" s="105"/>
      <c r="XDI10" s="105"/>
      <c r="XDJ10" s="105"/>
      <c r="XDK10" s="105"/>
      <c r="XDL10" s="105"/>
      <c r="XDM10" s="105"/>
      <c r="XDN10" s="105"/>
      <c r="XDO10" s="105"/>
      <c r="XDP10" s="105"/>
      <c r="XDQ10" s="105"/>
      <c r="XDR10" s="105"/>
      <c r="XDS10" s="105"/>
      <c r="XDT10" s="105"/>
      <c r="XDU10" s="105"/>
      <c r="XDV10" s="105"/>
      <c r="XDW10" s="105"/>
      <c r="XDX10" s="105"/>
      <c r="XDY10" s="105"/>
      <c r="XDZ10" s="105"/>
      <c r="XEA10" s="105"/>
      <c r="XEB10" s="105"/>
      <c r="XEC10" s="105"/>
      <c r="XED10" s="105"/>
      <c r="XEE10" s="105"/>
      <c r="XEF10" s="105"/>
      <c r="XEG10" s="105"/>
      <c r="XEH10" s="105"/>
      <c r="XEI10" s="105"/>
      <c r="XEJ10" s="105"/>
      <c r="XEK10" s="105"/>
      <c r="XEL10" s="105"/>
      <c r="XEM10" s="105"/>
      <c r="XEN10" s="105"/>
      <c r="XEO10" s="105"/>
      <c r="XEP10" s="105"/>
      <c r="XEQ10" s="105"/>
      <c r="XER10" s="105"/>
      <c r="XES10" s="105"/>
      <c r="XET10" s="105"/>
      <c r="XEU10" s="105"/>
      <c r="XEV10" s="105"/>
      <c r="XEW10" s="105"/>
      <c r="XEX10" s="105"/>
      <c r="XEY10" s="105"/>
      <c r="XEZ10" s="105"/>
      <c r="XFA10" s="105"/>
      <c r="XFB10" s="105"/>
      <c r="XFC10" s="105"/>
      <c r="XFD10" s="105"/>
    </row>
    <row r="11" spans="1:16384" x14ac:dyDescent="0.2">
      <c r="A11" s="42"/>
      <c r="B11" s="42" t="s">
        <v>14128</v>
      </c>
      <c r="C11" s="122" t="s">
        <v>14129</v>
      </c>
      <c r="D11" s="122"/>
      <c r="E11" s="122"/>
      <c r="F11" s="122"/>
      <c r="G11" s="122"/>
      <c r="H11" s="122"/>
      <c r="I11" s="122"/>
      <c r="J11" s="122"/>
      <c r="K11" s="122"/>
      <c r="L11" s="122"/>
      <c r="M11" s="122"/>
      <c r="N11" s="122"/>
      <c r="O11" s="122"/>
      <c r="P11" s="122"/>
      <c r="Q11" s="122"/>
      <c r="R11" s="122"/>
      <c r="S11" s="122"/>
    </row>
    <row r="12" spans="1:16384" ht="19.5" customHeight="1" x14ac:dyDescent="0.2">
      <c r="A12" s="53" t="s">
        <v>14113</v>
      </c>
      <c r="B12" s="52" t="s">
        <v>14134</v>
      </c>
      <c r="C12" s="123" t="s">
        <v>14133</v>
      </c>
      <c r="D12" s="124"/>
      <c r="E12" s="124"/>
      <c r="F12" s="124"/>
      <c r="G12" s="124"/>
      <c r="H12" s="124"/>
      <c r="I12" s="124"/>
      <c r="J12" s="124"/>
      <c r="K12" s="124"/>
      <c r="L12" s="124"/>
      <c r="M12" s="124"/>
      <c r="N12" s="124"/>
      <c r="O12" s="124"/>
      <c r="P12" s="124"/>
      <c r="Q12" s="124"/>
      <c r="R12" s="124"/>
      <c r="S12" s="125"/>
    </row>
    <row r="13" spans="1:16384" ht="18" customHeight="1" x14ac:dyDescent="0.2">
      <c r="A13" s="53" t="s">
        <v>14114</v>
      </c>
      <c r="B13" s="52" t="s">
        <v>14136</v>
      </c>
      <c r="C13" s="126" t="s">
        <v>14135</v>
      </c>
      <c r="D13" s="127"/>
      <c r="E13" s="127"/>
      <c r="F13" s="127"/>
      <c r="G13" s="127"/>
      <c r="H13" s="127"/>
      <c r="I13" s="127"/>
      <c r="J13" s="127"/>
      <c r="K13" s="127"/>
      <c r="L13" s="127"/>
      <c r="M13" s="127"/>
      <c r="N13" s="127"/>
      <c r="O13" s="127"/>
      <c r="P13" s="127"/>
      <c r="Q13" s="127"/>
      <c r="R13" s="127"/>
      <c r="S13" s="128"/>
    </row>
    <row r="14" spans="1:16384" ht="21.75" customHeight="1" x14ac:dyDescent="0.2">
      <c r="A14" s="53" t="s">
        <v>14115</v>
      </c>
      <c r="B14" s="52" t="s">
        <v>14139</v>
      </c>
      <c r="C14" s="129" t="s">
        <v>14138</v>
      </c>
      <c r="D14" s="130"/>
      <c r="E14" s="130"/>
      <c r="F14" s="130"/>
      <c r="G14" s="130"/>
      <c r="H14" s="130"/>
      <c r="I14" s="130"/>
      <c r="J14" s="130"/>
      <c r="K14" s="130"/>
      <c r="L14" s="130"/>
      <c r="M14" s="130"/>
      <c r="N14" s="130"/>
      <c r="O14" s="130"/>
      <c r="P14" s="130"/>
      <c r="Q14" s="130"/>
      <c r="R14" s="130"/>
      <c r="S14" s="131"/>
    </row>
    <row r="15" spans="1:16384" ht="21.75" customHeight="1" x14ac:dyDescent="0.2">
      <c r="A15" s="53" t="s">
        <v>14116</v>
      </c>
      <c r="B15" s="52" t="s">
        <v>14140</v>
      </c>
      <c r="C15" s="119" t="s">
        <v>14142</v>
      </c>
      <c r="D15" s="120"/>
      <c r="E15" s="120"/>
      <c r="F15" s="120"/>
      <c r="G15" s="120"/>
      <c r="H15" s="120"/>
      <c r="I15" s="120"/>
      <c r="J15" s="120"/>
      <c r="K15" s="120"/>
      <c r="L15" s="120"/>
      <c r="M15" s="120"/>
      <c r="N15" s="120"/>
      <c r="O15" s="120"/>
      <c r="P15" s="120"/>
      <c r="Q15" s="120"/>
      <c r="R15" s="120"/>
      <c r="S15" s="121"/>
    </row>
    <row r="16" spans="1:16384" ht="21.75" customHeight="1" x14ac:dyDescent="0.2">
      <c r="A16" s="53" t="s">
        <v>14117</v>
      </c>
      <c r="B16" s="52" t="s">
        <v>14144</v>
      </c>
      <c r="C16" s="119" t="s">
        <v>14150</v>
      </c>
      <c r="D16" s="120"/>
      <c r="E16" s="120"/>
      <c r="F16" s="120"/>
      <c r="G16" s="120"/>
      <c r="H16" s="120"/>
      <c r="I16" s="120"/>
      <c r="J16" s="120"/>
      <c r="K16" s="120"/>
      <c r="L16" s="120"/>
      <c r="M16" s="120"/>
      <c r="N16" s="120"/>
      <c r="O16" s="120"/>
      <c r="P16" s="120"/>
      <c r="Q16" s="120"/>
      <c r="R16" s="120"/>
      <c r="S16" s="121"/>
    </row>
    <row r="17" spans="1:19" ht="21.75" customHeight="1" x14ac:dyDescent="0.2">
      <c r="A17" s="53" t="s">
        <v>14118</v>
      </c>
      <c r="B17" s="52" t="s">
        <v>6</v>
      </c>
      <c r="C17" s="119" t="s">
        <v>14120</v>
      </c>
      <c r="D17" s="120"/>
      <c r="E17" s="120"/>
      <c r="F17" s="120"/>
      <c r="G17" s="120"/>
      <c r="H17" s="120"/>
      <c r="I17" s="120"/>
      <c r="J17" s="120"/>
      <c r="K17" s="120"/>
      <c r="L17" s="120"/>
      <c r="M17" s="120"/>
      <c r="N17" s="120"/>
      <c r="O17" s="120"/>
      <c r="P17" s="120"/>
      <c r="Q17" s="120"/>
      <c r="R17" s="120"/>
      <c r="S17" s="121"/>
    </row>
    <row r="18" spans="1:19" ht="21.75" customHeight="1" x14ac:dyDescent="0.2">
      <c r="A18" s="53" t="s">
        <v>14119</v>
      </c>
      <c r="B18" s="52" t="s">
        <v>14149</v>
      </c>
      <c r="C18" s="119" t="s">
        <v>14148</v>
      </c>
      <c r="D18" s="120"/>
      <c r="E18" s="120"/>
      <c r="F18" s="120"/>
      <c r="G18" s="120"/>
      <c r="H18" s="120"/>
      <c r="I18" s="120"/>
      <c r="J18" s="120"/>
      <c r="K18" s="120"/>
      <c r="L18" s="120"/>
      <c r="M18" s="120"/>
      <c r="N18" s="120"/>
      <c r="O18" s="120"/>
      <c r="P18" s="120"/>
      <c r="Q18" s="120"/>
      <c r="R18" s="120"/>
      <c r="S18" s="121"/>
    </row>
    <row r="20" spans="1:19" x14ac:dyDescent="0.2">
      <c r="A20" s="20"/>
    </row>
  </sheetData>
  <mergeCells count="8">
    <mergeCell ref="C17:S17"/>
    <mergeCell ref="C18:S18"/>
    <mergeCell ref="C11:S11"/>
    <mergeCell ref="C12:S12"/>
    <mergeCell ref="C13:S13"/>
    <mergeCell ref="C14:S14"/>
    <mergeCell ref="C15:S15"/>
    <mergeCell ref="C16:S16"/>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workbookViewId="0">
      <pane xSplit="4" ySplit="4" topLeftCell="E5" activePane="bottomRight" state="frozen"/>
      <selection pane="topRight" activeCell="E1" sqref="E1"/>
      <selection pane="bottomLeft" activeCell="A5" sqref="A5"/>
      <selection pane="bottomRight" activeCell="A2" sqref="A2"/>
    </sheetView>
  </sheetViews>
  <sheetFormatPr defaultRowHeight="12.75" x14ac:dyDescent="0.2"/>
  <cols>
    <col min="1" max="1" width="6.85546875" style="1" customWidth="1"/>
    <col min="2" max="2" width="9.140625" style="1"/>
    <col min="3" max="3" width="11.7109375" style="1" customWidth="1"/>
    <col min="4" max="4" width="27" style="1" bestFit="1" customWidth="1"/>
    <col min="5" max="5" width="15.5703125" style="1" customWidth="1"/>
    <col min="6" max="6" width="16" style="1" customWidth="1"/>
    <col min="7" max="7" width="16.7109375" style="1" customWidth="1"/>
    <col min="8" max="8" width="12.140625" style="1" customWidth="1"/>
    <col min="9" max="9" width="13.140625" style="1" customWidth="1"/>
    <col min="10" max="10" width="13.28515625" style="1" customWidth="1"/>
    <col min="11" max="11" width="13.5703125" style="1" customWidth="1"/>
    <col min="12" max="16384" width="9.140625" style="1"/>
  </cols>
  <sheetData>
    <row r="1" spans="1:11" x14ac:dyDescent="0.2">
      <c r="A1" s="35" t="s">
        <v>14132</v>
      </c>
      <c r="B1" s="35"/>
      <c r="C1" s="37"/>
      <c r="D1" s="37"/>
    </row>
    <row r="2" spans="1:11" x14ac:dyDescent="0.2">
      <c r="C2" s="14"/>
      <c r="D2" s="14"/>
    </row>
    <row r="3" spans="1:11" ht="13.5" thickBot="1" x14ac:dyDescent="0.25">
      <c r="C3" s="18"/>
      <c r="D3" s="18"/>
    </row>
    <row r="4" spans="1:11" ht="63.75" x14ac:dyDescent="0.2">
      <c r="A4" s="1" t="s">
        <v>14090</v>
      </c>
      <c r="B4" s="1" t="s">
        <v>1</v>
      </c>
      <c r="C4" s="9" t="s">
        <v>2</v>
      </c>
      <c r="D4" s="12" t="s">
        <v>3</v>
      </c>
      <c r="E4" s="43" t="s">
        <v>14154</v>
      </c>
      <c r="F4" s="44" t="s">
        <v>14155</v>
      </c>
      <c r="G4" s="44" t="s">
        <v>14156</v>
      </c>
      <c r="H4" s="44" t="s">
        <v>14091</v>
      </c>
      <c r="I4" s="44" t="s">
        <v>14151</v>
      </c>
      <c r="J4" s="44" t="s">
        <v>14092</v>
      </c>
      <c r="K4" s="45" t="s">
        <v>14093</v>
      </c>
    </row>
    <row r="5" spans="1:11" x14ac:dyDescent="0.2">
      <c r="A5" s="1" t="s">
        <v>14094</v>
      </c>
      <c r="B5" s="1" t="s">
        <v>8</v>
      </c>
      <c r="C5" s="1" t="s">
        <v>9</v>
      </c>
      <c r="D5" s="1" t="s">
        <v>10</v>
      </c>
      <c r="E5" s="28">
        <f>INDEX('Age gender adjustments'!$G$4:$G$155,MATCH(C5,'Age gender adjustments'!$B$4:$B$155,0))</f>
        <v>114836.10193416885</v>
      </c>
      <c r="F5" s="29">
        <f>INDEX('Age gender adjustments'!$H$4:$H$155,MATCH(C5,'Age gender adjustments'!$B$4:$B$155,0))</f>
        <v>120487.08744413758</v>
      </c>
      <c r="G5" s="29">
        <f>INDEX('Substance misuse services'!$N$6:$N$157,MATCH(C5,'Substance misuse services'!$B$6:$B$157,0))</f>
        <v>159733.07585962757</v>
      </c>
      <c r="H5" s="29">
        <f>(E5*'Spend weights'!$B$5)+('2016-17 wtd pops current'!F5*'Spend weights'!$B$6)+('2016-17 wtd pops current'!G5*SUM('Spend weights'!$B$7:$B$9))</f>
        <v>131240.23928212971</v>
      </c>
      <c r="I5" s="29">
        <f>INDEX('SMR&lt;75 &amp; MFF wtd popn'!$E$5:$E$156,MATCH(C5,'SMR&lt;75 &amp; MFF wtd popn'!$B$5:$B$156,0))</f>
        <v>93171.783999999985</v>
      </c>
      <c r="J5" s="46">
        <f>H5/$H$158</f>
        <v>2.3853277579166201E-3</v>
      </c>
      <c r="K5" s="47">
        <f>J5/VLOOKUP(C5,'SMR&lt;75 &amp; MFF wtd popn'!$B$5:$E$156,4,0)*100000</f>
        <v>2.5601396211503476E-3</v>
      </c>
    </row>
    <row r="6" spans="1:11" x14ac:dyDescent="0.2">
      <c r="A6" s="1" t="s">
        <v>14094</v>
      </c>
      <c r="B6" s="1" t="s">
        <v>11</v>
      </c>
      <c r="C6" s="1" t="s">
        <v>12</v>
      </c>
      <c r="D6" s="1" t="s">
        <v>13</v>
      </c>
      <c r="E6" s="28">
        <f>INDEX('Age gender adjustments'!$G$4:$G$155,MATCH(C6,'Age gender adjustments'!$B$4:$B$155,0))</f>
        <v>230586.26899975425</v>
      </c>
      <c r="F6" s="29">
        <f>INDEX('Age gender adjustments'!$H$4:$H$155,MATCH(C6,'Age gender adjustments'!$B$4:$B$155,0))</f>
        <v>219264.81458180878</v>
      </c>
      <c r="G6" s="29">
        <f>INDEX('Substance misuse services'!$N$6:$N$157,MATCH(C6,'Substance misuse services'!$B$6:$B$157,0))</f>
        <v>303101.83794240735</v>
      </c>
      <c r="H6" s="29">
        <f>(E6*'Spend weights'!$B$5)+('2016-17 wtd pops current'!F6*'Spend weights'!$B$6)+('2016-17 wtd pops current'!G6*SUM('Spend weights'!$B$7:$B$9))</f>
        <v>249130.86969622364</v>
      </c>
      <c r="I6" s="29">
        <f>INDEX('SMR&lt;75 &amp; MFF wtd popn'!$E$5:$E$156,MATCH(C6,'SMR&lt;75 &amp; MFF wtd popn'!$B$5:$B$156,0))</f>
        <v>140403.40399999998</v>
      </c>
      <c r="J6" s="46">
        <f t="shared" ref="J6:J69" si="0">H6/$H$158</f>
        <v>4.5280226711780147E-3</v>
      </c>
      <c r="K6" s="47">
        <f>J6/VLOOKUP(C6,'SMR&lt;75 &amp; MFF wtd popn'!$B$5:$E$156,4,0)*100000</f>
        <v>3.2250091822403504E-3</v>
      </c>
    </row>
    <row r="7" spans="1:11" x14ac:dyDescent="0.2">
      <c r="A7" s="1" t="s">
        <v>14094</v>
      </c>
      <c r="B7" s="1" t="s">
        <v>14</v>
      </c>
      <c r="C7" s="1" t="s">
        <v>15</v>
      </c>
      <c r="D7" s="1" t="s">
        <v>16</v>
      </c>
      <c r="E7" s="28">
        <f>INDEX('Age gender adjustments'!$G$4:$G$155,MATCH(C7,'Age gender adjustments'!$B$4:$B$155,0))</f>
        <v>132822.64845740629</v>
      </c>
      <c r="F7" s="29">
        <f>INDEX('Age gender adjustments'!$H$4:$H$155,MATCH(C7,'Age gender adjustments'!$B$4:$B$155,0))</f>
        <v>142303.78246103891</v>
      </c>
      <c r="G7" s="29">
        <f>INDEX('Substance misuse services'!$N$6:$N$157,MATCH(C7,'Substance misuse services'!$B$6:$B$157,0))</f>
        <v>160707.47150040889</v>
      </c>
      <c r="H7" s="29">
        <f>(E7*'Spend weights'!$B$5)+('2016-17 wtd pops current'!F7*'Spend weights'!$B$6)+('2016-17 wtd pops current'!G7*SUM('Spend weights'!$B$7:$B$9))</f>
        <v>145332.73707336403</v>
      </c>
      <c r="I7" s="29">
        <f>INDEX('SMR&lt;75 &amp; MFF wtd popn'!$E$5:$E$156,MATCH(C7,'SMR&lt;75 &amp; MFF wtd popn'!$B$5:$B$156,0))</f>
        <v>134758.05300000001</v>
      </c>
      <c r="J7" s="46">
        <f t="shared" si="0"/>
        <v>2.6414628148449036E-3</v>
      </c>
      <c r="K7" s="47">
        <f>J7/VLOOKUP(C7,'SMR&lt;75 &amp; MFF wtd popn'!$B$5:$E$156,4,0)*100000</f>
        <v>1.9601521067129867E-3</v>
      </c>
    </row>
    <row r="8" spans="1:11" x14ac:dyDescent="0.2">
      <c r="A8" s="1" t="s">
        <v>14094</v>
      </c>
      <c r="B8" s="1" t="s">
        <v>17</v>
      </c>
      <c r="C8" s="1" t="s">
        <v>18</v>
      </c>
      <c r="D8" s="1" t="s">
        <v>19</v>
      </c>
      <c r="E8" s="28">
        <f>INDEX('Age gender adjustments'!$G$4:$G$155,MATCH(C8,'Age gender adjustments'!$B$4:$B$155,0))</f>
        <v>215749.76716321494</v>
      </c>
      <c r="F8" s="29">
        <f>INDEX('Age gender adjustments'!$H$4:$H$155,MATCH(C8,'Age gender adjustments'!$B$4:$B$155,0))</f>
        <v>225194.42416379292</v>
      </c>
      <c r="G8" s="29">
        <f>INDEX('Substance misuse services'!$N$6:$N$157,MATCH(C8,'Substance misuse services'!$B$6:$B$157,0))</f>
        <v>269880.03036386642</v>
      </c>
      <c r="H8" s="29">
        <f>(E8*'Spend weights'!$B$5)+('2016-17 wtd pops current'!F8*'Spend weights'!$B$6)+('2016-17 wtd pops current'!G8*SUM('Spend weights'!$B$7:$B$9))</f>
        <v>236550.65532481045</v>
      </c>
      <c r="I8" s="29">
        <f>INDEX('SMR&lt;75 &amp; MFF wtd popn'!$E$5:$E$156,MATCH(C8,'SMR&lt;75 &amp; MFF wtd popn'!$B$5:$B$156,0))</f>
        <v>196855.32500000001</v>
      </c>
      <c r="J8" s="46">
        <f t="shared" si="0"/>
        <v>4.2993737849460652E-3</v>
      </c>
      <c r="K8" s="47">
        <f>J8/VLOOKUP(C8,'SMR&lt;75 &amp; MFF wtd popn'!$B$5:$E$156,4,0)*100000</f>
        <v>2.184027170687948E-3</v>
      </c>
    </row>
    <row r="9" spans="1:11" x14ac:dyDescent="0.2">
      <c r="A9" s="1" t="s">
        <v>14094</v>
      </c>
      <c r="B9" s="1" t="s">
        <v>20</v>
      </c>
      <c r="C9" s="1" t="s">
        <v>21</v>
      </c>
      <c r="D9" s="1" t="s">
        <v>22</v>
      </c>
      <c r="E9" s="28">
        <f>INDEX('Age gender adjustments'!$G$4:$G$155,MATCH(C9,'Age gender adjustments'!$B$4:$B$155,0))</f>
        <v>109371.69003018877</v>
      </c>
      <c r="F9" s="29">
        <f>INDEX('Age gender adjustments'!$H$4:$H$155,MATCH(C9,'Age gender adjustments'!$B$4:$B$155,0))</f>
        <v>118605.94768799304</v>
      </c>
      <c r="G9" s="29">
        <f>INDEX('Substance misuse services'!$N$6:$N$157,MATCH(C9,'Substance misuse services'!$B$6:$B$157,0))</f>
        <v>127066.23533106405</v>
      </c>
      <c r="H9" s="29">
        <f>(E9*'Spend weights'!$B$5)+('2016-17 wtd pops current'!F9*'Spend weights'!$B$6)+('2016-17 wtd pops current'!G9*SUM('Spend weights'!$B$7:$B$9))</f>
        <v>118561.2279887812</v>
      </c>
      <c r="I9" s="29">
        <f>INDEX('SMR&lt;75 &amp; MFF wtd popn'!$E$5:$E$156,MATCH(C9,'SMR&lt;75 &amp; MFF wtd popn'!$B$5:$B$156,0))</f>
        <v>105746.30300000001</v>
      </c>
      <c r="J9" s="46">
        <f t="shared" si="0"/>
        <v>2.1548832102200309E-3</v>
      </c>
      <c r="K9" s="47">
        <f>J9/VLOOKUP(C9,'SMR&lt;75 &amp; MFF wtd popn'!$B$5:$E$156,4,0)*100000</f>
        <v>2.0377858602016853E-3</v>
      </c>
    </row>
    <row r="10" spans="1:11" x14ac:dyDescent="0.2">
      <c r="A10" s="1" t="s">
        <v>14094</v>
      </c>
      <c r="B10" s="1" t="s">
        <v>23</v>
      </c>
      <c r="C10" s="1" t="s">
        <v>24</v>
      </c>
      <c r="D10" s="1" t="s">
        <v>25</v>
      </c>
      <c r="E10" s="28">
        <f>INDEX('Age gender adjustments'!$G$4:$G$155,MATCH(C10,'Age gender adjustments'!$B$4:$B$155,0))</f>
        <v>550955.25232935348</v>
      </c>
      <c r="F10" s="29">
        <f>INDEX('Age gender adjustments'!$H$4:$H$155,MATCH(C10,'Age gender adjustments'!$B$4:$B$155,0))</f>
        <v>558858.9075385381</v>
      </c>
      <c r="G10" s="29">
        <f>INDEX('Substance misuse services'!$N$6:$N$157,MATCH(C10,'Substance misuse services'!$B$6:$B$157,0))</f>
        <v>514928.51536597789</v>
      </c>
      <c r="H10" s="29">
        <f>(E10*'Spend weights'!$B$5)+('2016-17 wtd pops current'!F10*'Spend weights'!$B$6)+('2016-17 wtd pops current'!G10*SUM('Spend weights'!$B$7:$B$9))</f>
        <v>542628.13361414697</v>
      </c>
      <c r="I10" s="29">
        <f>INDEX('SMR&lt;75 &amp; MFF wtd popn'!$E$5:$E$156,MATCH(C10,'SMR&lt;75 &amp; MFF wtd popn'!$B$5:$B$156,0))</f>
        <v>522212.16799999995</v>
      </c>
      <c r="J10" s="46">
        <f t="shared" si="0"/>
        <v>9.8624168655608163E-3</v>
      </c>
      <c r="K10" s="47">
        <f>J10/VLOOKUP(C10,'SMR&lt;75 &amp; MFF wtd popn'!$B$5:$E$156,4,0)*100000</f>
        <v>1.8885842708974982E-3</v>
      </c>
    </row>
    <row r="11" spans="1:11" x14ac:dyDescent="0.2">
      <c r="A11" s="1" t="s">
        <v>14094</v>
      </c>
      <c r="B11" s="1" t="s">
        <v>26</v>
      </c>
      <c r="C11" s="1" t="s">
        <v>27</v>
      </c>
      <c r="D11" s="1" t="s">
        <v>28</v>
      </c>
      <c r="E11" s="28">
        <f>INDEX('Age gender adjustments'!$G$4:$G$155,MATCH(C11,'Age gender adjustments'!$B$4:$B$155,0))</f>
        <v>245471.26910583212</v>
      </c>
      <c r="F11" s="29">
        <f>INDEX('Age gender adjustments'!$H$4:$H$155,MATCH(C11,'Age gender adjustments'!$B$4:$B$155,0))</f>
        <v>276277.45928614045</v>
      </c>
      <c r="G11" s="29">
        <f>INDEX('Substance misuse services'!$N$6:$N$157,MATCH(C11,'Substance misuse services'!$B$6:$B$157,0))</f>
        <v>264132.72690219164</v>
      </c>
      <c r="H11" s="29">
        <f>(E11*'Spend weights'!$B$5)+('2016-17 wtd pops current'!F11*'Spend weights'!$B$6)+('2016-17 wtd pops current'!G11*SUM('Spend weights'!$B$7:$B$9))</f>
        <v>263354.1286351654</v>
      </c>
      <c r="I11" s="29">
        <f>INDEX('SMR&lt;75 &amp; MFF wtd popn'!$E$5:$E$156,MATCH(C11,'SMR&lt;75 &amp; MFF wtd popn'!$B$5:$B$156,0))</f>
        <v>317747.64699999994</v>
      </c>
      <c r="J11" s="46">
        <f t="shared" si="0"/>
        <v>4.7865343482419338E-3</v>
      </c>
      <c r="K11" s="47">
        <f>J11/VLOOKUP(C11,'SMR&lt;75 &amp; MFF wtd popn'!$B$5:$E$156,4,0)*100000</f>
        <v>1.5063948996739335E-3</v>
      </c>
    </row>
    <row r="12" spans="1:11" x14ac:dyDescent="0.2">
      <c r="A12" s="1" t="s">
        <v>14094</v>
      </c>
      <c r="B12" s="1" t="s">
        <v>29</v>
      </c>
      <c r="C12" s="1" t="s">
        <v>30</v>
      </c>
      <c r="D12" s="1" t="s">
        <v>31</v>
      </c>
      <c r="E12" s="28">
        <f>INDEX('Age gender adjustments'!$G$4:$G$155,MATCH(C12,'Age gender adjustments'!$B$4:$B$155,0))</f>
        <v>230058.4481155895</v>
      </c>
      <c r="F12" s="29">
        <f>INDEX('Age gender adjustments'!$H$4:$H$155,MATCH(C12,'Age gender adjustments'!$B$4:$B$155,0))</f>
        <v>236035.3452996769</v>
      </c>
      <c r="G12" s="29">
        <f>INDEX('Substance misuse services'!$N$6:$N$157,MATCH(C12,'Substance misuse services'!$B$6:$B$157,0))</f>
        <v>270913.62295936502</v>
      </c>
      <c r="H12" s="29">
        <f>(E12*'Spend weights'!$B$5)+('2016-17 wtd pops current'!F12*'Spend weights'!$B$6)+('2016-17 wtd pops current'!G12*SUM('Spend weights'!$B$7:$B$9))</f>
        <v>245310.33512053289</v>
      </c>
      <c r="I12" s="29">
        <f>INDEX('SMR&lt;75 &amp; MFF wtd popn'!$E$5:$E$156,MATCH(C12,'SMR&lt;75 &amp; MFF wtd popn'!$B$5:$B$156,0))</f>
        <v>202144.65399999998</v>
      </c>
      <c r="J12" s="46">
        <f t="shared" si="0"/>
        <v>4.4585833953634949E-3</v>
      </c>
      <c r="K12" s="47">
        <f>J12/VLOOKUP(C12,'SMR&lt;75 &amp; MFF wtd popn'!$B$5:$E$156,4,0)*100000</f>
        <v>2.2056400241796626E-3</v>
      </c>
    </row>
    <row r="13" spans="1:11" x14ac:dyDescent="0.2">
      <c r="A13" s="1" t="s">
        <v>14094</v>
      </c>
      <c r="B13" s="1" t="s">
        <v>32</v>
      </c>
      <c r="C13" s="1" t="s">
        <v>33</v>
      </c>
      <c r="D13" s="1" t="s">
        <v>34</v>
      </c>
      <c r="E13" s="28">
        <f>INDEX('Age gender adjustments'!$G$4:$G$155,MATCH(C13,'Age gender adjustments'!$B$4:$B$155,0))</f>
        <v>492100.57388277957</v>
      </c>
      <c r="F13" s="29">
        <f>INDEX('Age gender adjustments'!$H$4:$H$155,MATCH(C13,'Age gender adjustments'!$B$4:$B$155,0))</f>
        <v>393013.42836120137</v>
      </c>
      <c r="G13" s="29">
        <f>INDEX('Substance misuse services'!$N$6:$N$157,MATCH(C13,'Substance misuse services'!$B$6:$B$157,0))</f>
        <v>385641.46238706261</v>
      </c>
      <c r="H13" s="29">
        <f>(E13*'Spend weights'!$B$5)+('2016-17 wtd pops current'!F13*'Spend weights'!$B$6)+('2016-17 wtd pops current'!G13*SUM('Spend weights'!$B$7:$B$9))</f>
        <v>419887.20910348458</v>
      </c>
      <c r="I13" s="29">
        <f>INDEX('SMR&lt;75 &amp; MFF wtd popn'!$E$5:$E$156,MATCH(C13,'SMR&lt;75 &amp; MFF wtd popn'!$B$5:$B$156,0))</f>
        <v>286217.22600000002</v>
      </c>
      <c r="J13" s="46">
        <f t="shared" si="0"/>
        <v>7.6315665115147362E-3</v>
      </c>
      <c r="K13" s="47">
        <f>J13/VLOOKUP(C13,'SMR&lt;75 &amp; MFF wtd popn'!$B$5:$E$156,4,0)*100000</f>
        <v>2.6663547188158182E-3</v>
      </c>
    </row>
    <row r="14" spans="1:11" x14ac:dyDescent="0.2">
      <c r="A14" s="1" t="s">
        <v>14094</v>
      </c>
      <c r="B14" s="1" t="s">
        <v>35</v>
      </c>
      <c r="C14" s="1" t="s">
        <v>36</v>
      </c>
      <c r="D14" s="1" t="s">
        <v>37</v>
      </c>
      <c r="E14" s="28">
        <f>INDEX('Age gender adjustments'!$G$4:$G$155,MATCH(C14,'Age gender adjustments'!$B$4:$B$155,0))</f>
        <v>210955.70588266806</v>
      </c>
      <c r="F14" s="29">
        <f>INDEX('Age gender adjustments'!$H$4:$H$155,MATCH(C14,'Age gender adjustments'!$B$4:$B$155,0))</f>
        <v>226805.25734014451</v>
      </c>
      <c r="G14" s="29">
        <f>INDEX('Substance misuse services'!$N$6:$N$157,MATCH(C14,'Substance misuse services'!$B$6:$B$157,0))</f>
        <v>215353.34113954488</v>
      </c>
      <c r="H14" s="29">
        <f>(E14*'Spend weights'!$B$5)+('2016-17 wtd pops current'!F14*'Spend weights'!$B$6)+('2016-17 wtd pops current'!G14*SUM('Spend weights'!$B$7:$B$9))</f>
        <v>218509.71713045624</v>
      </c>
      <c r="I14" s="29">
        <f>INDEX('SMR&lt;75 &amp; MFF wtd popn'!$E$5:$E$156,MATCH(C14,'SMR&lt;75 &amp; MFF wtd popn'!$B$5:$B$156,0))</f>
        <v>206125.41100000002</v>
      </c>
      <c r="J14" s="46">
        <f t="shared" si="0"/>
        <v>3.9714747283058132E-3</v>
      </c>
      <c r="K14" s="47">
        <f>J14/VLOOKUP(C14,'SMR&lt;75 &amp; MFF wtd popn'!$B$5:$E$156,4,0)*100000</f>
        <v>1.9267273787538079E-3</v>
      </c>
    </row>
    <row r="15" spans="1:11" x14ac:dyDescent="0.2">
      <c r="A15" s="1" t="s">
        <v>14094</v>
      </c>
      <c r="B15" s="1" t="s">
        <v>38</v>
      </c>
      <c r="C15" s="1" t="s">
        <v>39</v>
      </c>
      <c r="D15" s="1" t="s">
        <v>40</v>
      </c>
      <c r="E15" s="28">
        <f>INDEX('Age gender adjustments'!$G$4:$G$155,MATCH(C15,'Age gender adjustments'!$B$4:$B$155,0))</f>
        <v>182835.44909871547</v>
      </c>
      <c r="F15" s="29">
        <f>INDEX('Age gender adjustments'!$H$4:$H$155,MATCH(C15,'Age gender adjustments'!$B$4:$B$155,0))</f>
        <v>189510.64260093929</v>
      </c>
      <c r="G15" s="29">
        <f>INDEX('Substance misuse services'!$N$6:$N$157,MATCH(C15,'Substance misuse services'!$B$6:$B$157,0))</f>
        <v>176800.80812726513</v>
      </c>
      <c r="H15" s="29">
        <f>(E15*'Spend weights'!$B$5)+('2016-17 wtd pops current'!F15*'Spend weights'!$B$6)+('2016-17 wtd pops current'!G15*SUM('Spend weights'!$B$7:$B$9))</f>
        <v>183521.24976542068</v>
      </c>
      <c r="I15" s="29">
        <f>INDEX('SMR&lt;75 &amp; MFF wtd popn'!$E$5:$E$156,MATCH(C15,'SMR&lt;75 &amp; MFF wtd popn'!$B$5:$B$156,0))</f>
        <v>149753.75</v>
      </c>
      <c r="J15" s="46">
        <f t="shared" si="0"/>
        <v>3.3355496273665677E-3</v>
      </c>
      <c r="K15" s="47">
        <f>J15/VLOOKUP(C15,'SMR&lt;75 &amp; MFF wtd popn'!$B$5:$E$156,4,0)*100000</f>
        <v>2.227356328216534E-3</v>
      </c>
    </row>
    <row r="16" spans="1:11" x14ac:dyDescent="0.2">
      <c r="A16" s="1" t="s">
        <v>14094</v>
      </c>
      <c r="B16" s="1" t="s">
        <v>41</v>
      </c>
      <c r="C16" s="1" t="s">
        <v>42</v>
      </c>
      <c r="D16" s="1" t="s">
        <v>43</v>
      </c>
      <c r="E16" s="28">
        <f>INDEX('Age gender adjustments'!$G$4:$G$155,MATCH(C16,'Age gender adjustments'!$B$4:$B$155,0))</f>
        <v>353377.18981062464</v>
      </c>
      <c r="F16" s="29">
        <f>INDEX('Age gender adjustments'!$H$4:$H$155,MATCH(C16,'Age gender adjustments'!$B$4:$B$155,0))</f>
        <v>352901.93812819436</v>
      </c>
      <c r="G16" s="29">
        <f>INDEX('Substance misuse services'!$N$6:$N$157,MATCH(C16,'Substance misuse services'!$B$6:$B$157,0))</f>
        <v>317688.3094168441</v>
      </c>
      <c r="H16" s="29">
        <f>(E16*'Spend weights'!$B$5)+('2016-17 wtd pops current'!F16*'Spend weights'!$B$6)+('2016-17 wtd pops current'!G16*SUM('Spend weights'!$B$7:$B$9))</f>
        <v>341899.18840181408</v>
      </c>
      <c r="I16" s="29">
        <f>INDEX('SMR&lt;75 &amp; MFF wtd popn'!$E$5:$E$156,MATCH(C16,'SMR&lt;75 &amp; MFF wtd popn'!$B$5:$B$156,0))</f>
        <v>276431.36399999994</v>
      </c>
      <c r="J16" s="46">
        <f t="shared" si="0"/>
        <v>6.2141125996488427E-3</v>
      </c>
      <c r="K16" s="47">
        <f>J16/VLOOKUP(C16,'SMR&lt;75 &amp; MFF wtd popn'!$B$5:$E$156,4,0)*100000</f>
        <v>2.2479766802615221E-3</v>
      </c>
    </row>
    <row r="17" spans="1:11" x14ac:dyDescent="0.2">
      <c r="A17" s="1" t="s">
        <v>14095</v>
      </c>
      <c r="B17" s="1" t="s">
        <v>44</v>
      </c>
      <c r="C17" s="1" t="s">
        <v>45</v>
      </c>
      <c r="D17" s="1" t="s">
        <v>46</v>
      </c>
      <c r="E17" s="28">
        <f>INDEX('Age gender adjustments'!$G$4:$G$155,MATCH(C17,'Age gender adjustments'!$B$4:$B$155,0))</f>
        <v>165552.49132120181</v>
      </c>
      <c r="F17" s="29">
        <f>INDEX('Age gender adjustments'!$H$4:$H$155,MATCH(C17,'Age gender adjustments'!$B$4:$B$155,0))</f>
        <v>177589.72211206082</v>
      </c>
      <c r="G17" s="29">
        <f>INDEX('Substance misuse services'!$N$6:$N$157,MATCH(C17,'Substance misuse services'!$B$6:$B$157,0))</f>
        <v>175664.35668298017</v>
      </c>
      <c r="H17" s="29">
        <f>(E17*'Spend weights'!$B$5)+('2016-17 wtd pops current'!F17*'Spend weights'!$B$6)+('2016-17 wtd pops current'!G17*SUM('Spend weights'!$B$7:$B$9))</f>
        <v>173432.42265702144</v>
      </c>
      <c r="I17" s="29">
        <f>INDEX('SMR&lt;75 &amp; MFF wtd popn'!$E$5:$E$156,MATCH(C17,'SMR&lt;75 &amp; MFF wtd popn'!$B$5:$B$156,0))</f>
        <v>126657.91199999998</v>
      </c>
      <c r="J17" s="46">
        <f t="shared" si="0"/>
        <v>3.1521823958061842E-3</v>
      </c>
      <c r="K17" s="47">
        <f>J17/VLOOKUP(C17,'SMR&lt;75 &amp; MFF wtd popn'!$B$5:$E$156,4,0)*100000</f>
        <v>2.4887370603473903E-3</v>
      </c>
    </row>
    <row r="18" spans="1:11" x14ac:dyDescent="0.2">
      <c r="A18" s="1" t="s">
        <v>14095</v>
      </c>
      <c r="B18" s="1" t="s">
        <v>47</v>
      </c>
      <c r="C18" s="1" t="s">
        <v>48</v>
      </c>
      <c r="D18" s="1" t="s">
        <v>49</v>
      </c>
      <c r="E18" s="28">
        <f>INDEX('Age gender adjustments'!$G$4:$G$155,MATCH(C18,'Age gender adjustments'!$B$4:$B$155,0))</f>
        <v>211639.33913812725</v>
      </c>
      <c r="F18" s="29">
        <f>INDEX('Age gender adjustments'!$H$4:$H$155,MATCH(C18,'Age gender adjustments'!$B$4:$B$155,0))</f>
        <v>227133.10177626795</v>
      </c>
      <c r="G18" s="29">
        <f>INDEX('Substance misuse services'!$N$6:$N$157,MATCH(C18,'Substance misuse services'!$B$6:$B$157,0))</f>
        <v>208492.41990752687</v>
      </c>
      <c r="H18" s="29">
        <f>(E18*'Spend weights'!$B$5)+('2016-17 wtd pops current'!F18*'Spend weights'!$B$6)+('2016-17 wtd pops current'!G18*SUM('Spend weights'!$B$7:$B$9))</f>
        <v>216667.65367444686</v>
      </c>
      <c r="I18" s="29">
        <f>INDEX('SMR&lt;75 &amp; MFF wtd popn'!$E$5:$E$156,MATCH(C18,'SMR&lt;75 &amp; MFF wtd popn'!$B$5:$B$156,0))</f>
        <v>209732.31099999999</v>
      </c>
      <c r="J18" s="46">
        <f t="shared" si="0"/>
        <v>3.9379947139634337E-3</v>
      </c>
      <c r="K18" s="47">
        <f>J18/VLOOKUP(C18,'SMR&lt;75 &amp; MFF wtd popn'!$B$5:$E$156,4,0)*100000</f>
        <v>1.8776290096586185E-3</v>
      </c>
    </row>
    <row r="19" spans="1:11" x14ac:dyDescent="0.2">
      <c r="A19" s="1" t="s">
        <v>14095</v>
      </c>
      <c r="B19" s="1" t="s">
        <v>50</v>
      </c>
      <c r="C19" s="1" t="s">
        <v>51</v>
      </c>
      <c r="D19" s="1" t="s">
        <v>52</v>
      </c>
      <c r="E19" s="28">
        <f>INDEX('Age gender adjustments'!$G$4:$G$155,MATCH(C19,'Age gender adjustments'!$B$4:$B$155,0))</f>
        <v>207160.5538268419</v>
      </c>
      <c r="F19" s="29">
        <f>INDEX('Age gender adjustments'!$H$4:$H$155,MATCH(C19,'Age gender adjustments'!$B$4:$B$155,0))</f>
        <v>219181.27440903141</v>
      </c>
      <c r="G19" s="29">
        <f>INDEX('Substance misuse services'!$N$6:$N$157,MATCH(C19,'Substance misuse services'!$B$6:$B$157,0))</f>
        <v>235368.26276388456</v>
      </c>
      <c r="H19" s="29">
        <f>(E19*'Spend weights'!$B$5)+('2016-17 wtd pops current'!F19*'Spend weights'!$B$6)+('2016-17 wtd pops current'!G19*SUM('Spend weights'!$B$7:$B$9))</f>
        <v>220760.22843213164</v>
      </c>
      <c r="I19" s="29">
        <f>INDEX('SMR&lt;75 &amp; MFF wtd popn'!$E$5:$E$156,MATCH(C19,'SMR&lt;75 &amp; MFF wtd popn'!$B$5:$B$156,0))</f>
        <v>148599.57500000001</v>
      </c>
      <c r="J19" s="46">
        <f t="shared" si="0"/>
        <v>4.0123783955556972E-3</v>
      </c>
      <c r="K19" s="47">
        <f>J19/VLOOKUP(C19,'SMR&lt;75 &amp; MFF wtd popn'!$B$5:$E$156,4,0)*100000</f>
        <v>2.7001277732831312E-3</v>
      </c>
    </row>
    <row r="20" spans="1:11" x14ac:dyDescent="0.2">
      <c r="A20" s="1" t="s">
        <v>14095</v>
      </c>
      <c r="B20" s="1" t="s">
        <v>53</v>
      </c>
      <c r="C20" s="1" t="s">
        <v>54</v>
      </c>
      <c r="D20" s="1" t="s">
        <v>55</v>
      </c>
      <c r="E20" s="28">
        <f>INDEX('Age gender adjustments'!$G$4:$G$155,MATCH(C20,'Age gender adjustments'!$B$4:$B$155,0))</f>
        <v>209120.84596344788</v>
      </c>
      <c r="F20" s="29">
        <f>INDEX('Age gender adjustments'!$H$4:$H$155,MATCH(C20,'Age gender adjustments'!$B$4:$B$155,0))</f>
        <v>220038.92713241698</v>
      </c>
      <c r="G20" s="29">
        <f>INDEX('Substance misuse services'!$N$6:$N$157,MATCH(C20,'Substance misuse services'!$B$6:$B$157,0))</f>
        <v>256626.00192411602</v>
      </c>
      <c r="H20" s="29">
        <f>(E20*'Spend weights'!$B$5)+('2016-17 wtd pops current'!F20*'Spend weights'!$B$6)+('2016-17 wtd pops current'!G20*SUM('Spend weights'!$B$7:$B$9))</f>
        <v>228398.19696063834</v>
      </c>
      <c r="I20" s="29">
        <f>INDEX('SMR&lt;75 &amp; MFF wtd popn'!$E$5:$E$156,MATCH(C20,'SMR&lt;75 &amp; MFF wtd popn'!$B$5:$B$156,0))</f>
        <v>141435.69699999999</v>
      </c>
      <c r="J20" s="46">
        <f t="shared" si="0"/>
        <v>4.1512005925038046E-3</v>
      </c>
      <c r="K20" s="47">
        <f>J20/VLOOKUP(C20,'SMR&lt;75 &amp; MFF wtd popn'!$B$5:$E$156,4,0)*100000</f>
        <v>2.9350444622928576E-3</v>
      </c>
    </row>
    <row r="21" spans="1:11" x14ac:dyDescent="0.2">
      <c r="A21" s="1" t="s">
        <v>14095</v>
      </c>
      <c r="B21" s="1" t="s">
        <v>56</v>
      </c>
      <c r="C21" s="1" t="s">
        <v>57</v>
      </c>
      <c r="D21" s="1" t="s">
        <v>58</v>
      </c>
      <c r="E21" s="28">
        <f>INDEX('Age gender adjustments'!$G$4:$G$155,MATCH(C21,'Age gender adjustments'!$B$4:$B$155,0))</f>
        <v>266470.04009954649</v>
      </c>
      <c r="F21" s="29">
        <f>INDEX('Age gender adjustments'!$H$4:$H$155,MATCH(C21,'Age gender adjustments'!$B$4:$B$155,0))</f>
        <v>298729.10496131174</v>
      </c>
      <c r="G21" s="29">
        <f>INDEX('Substance misuse services'!$N$6:$N$157,MATCH(C21,'Substance misuse services'!$B$6:$B$157,0))</f>
        <v>284430.53075180977</v>
      </c>
      <c r="H21" s="29">
        <f>(E21*'Spend weights'!$B$5)+('2016-17 wtd pops current'!F21*'Spend weights'!$B$6)+('2016-17 wtd pops current'!G21*SUM('Spend weights'!$B$7:$B$9))</f>
        <v>284695.97932989988</v>
      </c>
      <c r="I21" s="29">
        <f>INDEX('SMR&lt;75 &amp; MFF wtd popn'!$E$5:$E$156,MATCH(C21,'SMR&lt;75 &amp; MFF wtd popn'!$B$5:$B$156,0))</f>
        <v>377728.81900000002</v>
      </c>
      <c r="J21" s="46">
        <f t="shared" si="0"/>
        <v>5.1744284053232064E-3</v>
      </c>
      <c r="K21" s="47">
        <f>J21/VLOOKUP(C21,'SMR&lt;75 &amp; MFF wtd popn'!$B$5:$E$156,4,0)*100000</f>
        <v>1.3698791686114918E-3</v>
      </c>
    </row>
    <row r="22" spans="1:11" x14ac:dyDescent="0.2">
      <c r="A22" s="1" t="s">
        <v>14095</v>
      </c>
      <c r="B22" s="1" t="s">
        <v>59</v>
      </c>
      <c r="C22" s="1" t="s">
        <v>60</v>
      </c>
      <c r="D22" s="1" t="s">
        <v>61</v>
      </c>
      <c r="E22" s="28">
        <f>INDEX('Age gender adjustments'!$G$4:$G$155,MATCH(C22,'Age gender adjustments'!$B$4:$B$155,0))</f>
        <v>284142.12182989606</v>
      </c>
      <c r="F22" s="29">
        <f>INDEX('Age gender adjustments'!$H$4:$H$155,MATCH(C22,'Age gender adjustments'!$B$4:$B$155,0))</f>
        <v>301978.39799232711</v>
      </c>
      <c r="G22" s="29">
        <f>INDEX('Substance misuse services'!$N$6:$N$157,MATCH(C22,'Substance misuse services'!$B$6:$B$157,0))</f>
        <v>304776.35498017364</v>
      </c>
      <c r="H22" s="29">
        <f>(E22*'Spend weights'!$B$5)+('2016-17 wtd pops current'!F22*'Spend weights'!$B$6)+('2016-17 wtd pops current'!G22*SUM('Spend weights'!$B$7:$B$9))</f>
        <v>297606.42078314739</v>
      </c>
      <c r="I22" s="29">
        <f>INDEX('SMR&lt;75 &amp; MFF wtd popn'!$E$5:$E$156,MATCH(C22,'SMR&lt;75 &amp; MFF wtd popn'!$B$5:$B$156,0))</f>
        <v>333229.29799999995</v>
      </c>
      <c r="J22" s="46">
        <f t="shared" si="0"/>
        <v>5.4090792603798381E-3</v>
      </c>
      <c r="K22" s="47">
        <f>J22/VLOOKUP(C22,'SMR&lt;75 &amp; MFF wtd popn'!$B$5:$E$156,4,0)*100000</f>
        <v>1.6232303980605689E-3</v>
      </c>
    </row>
    <row r="23" spans="1:11" x14ac:dyDescent="0.2">
      <c r="A23" s="1" t="s">
        <v>14095</v>
      </c>
      <c r="B23" s="1" t="s">
        <v>62</v>
      </c>
      <c r="C23" s="1" t="s">
        <v>63</v>
      </c>
      <c r="D23" s="1" t="s">
        <v>64</v>
      </c>
      <c r="E23" s="28">
        <f>INDEX('Age gender adjustments'!$G$4:$G$155,MATCH(C23,'Age gender adjustments'!$B$4:$B$155,0))</f>
        <v>366004.49161986372</v>
      </c>
      <c r="F23" s="29">
        <f>INDEX('Age gender adjustments'!$H$4:$H$155,MATCH(C23,'Age gender adjustments'!$B$4:$B$155,0))</f>
        <v>382727.02676801884</v>
      </c>
      <c r="G23" s="29">
        <f>INDEX('Substance misuse services'!$N$6:$N$157,MATCH(C23,'Substance misuse services'!$B$6:$B$157,0))</f>
        <v>402441.22337931709</v>
      </c>
      <c r="H23" s="29">
        <f>(E23*'Spend weights'!$B$5)+('2016-17 wtd pops current'!F23*'Spend weights'!$B$6)+('2016-17 wtd pops current'!G23*SUM('Spend weights'!$B$7:$B$9))</f>
        <v>384036.22572908306</v>
      </c>
      <c r="I23" s="29">
        <f>INDEX('SMR&lt;75 &amp; MFF wtd popn'!$E$5:$E$156,MATCH(C23,'SMR&lt;75 &amp; MFF wtd popn'!$B$5:$B$156,0))</f>
        <v>285567.25099999993</v>
      </c>
      <c r="J23" s="46">
        <f t="shared" si="0"/>
        <v>6.9799649428241226E-3</v>
      </c>
      <c r="K23" s="47">
        <f>J23/VLOOKUP(C23,'SMR&lt;75 &amp; MFF wtd popn'!$B$5:$E$156,4,0)*100000</f>
        <v>2.4442455913210176E-3</v>
      </c>
    </row>
    <row r="24" spans="1:11" x14ac:dyDescent="0.2">
      <c r="A24" s="1" t="s">
        <v>14095</v>
      </c>
      <c r="B24" s="1" t="s">
        <v>65</v>
      </c>
      <c r="C24" s="1" t="s">
        <v>66</v>
      </c>
      <c r="D24" s="1" t="s">
        <v>67</v>
      </c>
      <c r="E24" s="28">
        <f>INDEX('Age gender adjustments'!$G$4:$G$155,MATCH(C24,'Age gender adjustments'!$B$4:$B$155,0))</f>
        <v>199374.03185609021</v>
      </c>
      <c r="F24" s="29">
        <f>INDEX('Age gender adjustments'!$H$4:$H$155,MATCH(C24,'Age gender adjustments'!$B$4:$B$155,0))</f>
        <v>216461.08863529639</v>
      </c>
      <c r="G24" s="29">
        <f>INDEX('Substance misuse services'!$N$6:$N$157,MATCH(C24,'Substance misuse services'!$B$6:$B$157,0))</f>
        <v>203566.79877638741</v>
      </c>
      <c r="H24" s="29">
        <f>(E24*'Spend weights'!$B$5)+('2016-17 wtd pops current'!F24*'Spend weights'!$B$6)+('2016-17 wtd pops current'!G24*SUM('Spend weights'!$B$7:$B$9))</f>
        <v>207344.36845533896</v>
      </c>
      <c r="I24" s="29">
        <f>INDEX('SMR&lt;75 &amp; MFF wtd popn'!$E$5:$E$156,MATCH(C24,'SMR&lt;75 &amp; MFF wtd popn'!$B$5:$B$156,0))</f>
        <v>189943.69400000002</v>
      </c>
      <c r="J24" s="46">
        <f t="shared" si="0"/>
        <v>3.7685414186192827E-3</v>
      </c>
      <c r="K24" s="47">
        <f>J24/VLOOKUP(C24,'SMR&lt;75 &amp; MFF wtd popn'!$B$5:$E$156,4,0)*100000</f>
        <v>1.9840308142155443E-3</v>
      </c>
    </row>
    <row r="25" spans="1:11" x14ac:dyDescent="0.2">
      <c r="A25" s="1" t="s">
        <v>14095</v>
      </c>
      <c r="B25" s="1" t="s">
        <v>68</v>
      </c>
      <c r="C25" s="1" t="s">
        <v>69</v>
      </c>
      <c r="D25" s="1" t="s">
        <v>70</v>
      </c>
      <c r="E25" s="28">
        <f>INDEX('Age gender adjustments'!$G$4:$G$155,MATCH(C25,'Age gender adjustments'!$B$4:$B$155,0))</f>
        <v>1247233.6540555255</v>
      </c>
      <c r="F25" s="29">
        <f>INDEX('Age gender adjustments'!$H$4:$H$155,MATCH(C25,'Age gender adjustments'!$B$4:$B$155,0))</f>
        <v>978894.27446599212</v>
      </c>
      <c r="G25" s="29">
        <f>INDEX('Substance misuse services'!$N$6:$N$157,MATCH(C25,'Substance misuse services'!$B$6:$B$157,0))</f>
        <v>958593.06893677404</v>
      </c>
      <c r="H25" s="29">
        <f>(E25*'Spend weights'!$B$5)+('2016-17 wtd pops current'!F25*'Spend weights'!$B$6)+('2016-17 wtd pops current'!G25*SUM('Spend weights'!$B$7:$B$9))</f>
        <v>1051564.8995198424</v>
      </c>
      <c r="I25" s="29">
        <f>INDEX('SMR&lt;75 &amp; MFF wtd popn'!$E$5:$E$156,MATCH(C25,'SMR&lt;75 &amp; MFF wtd popn'!$B$5:$B$156,0))</f>
        <v>526407.49900000007</v>
      </c>
      <c r="J25" s="46">
        <f t="shared" si="0"/>
        <v>1.9112483776285119E-2</v>
      </c>
      <c r="K25" s="47">
        <f>J25/VLOOKUP(C25,'SMR&lt;75 &amp; MFF wtd popn'!$B$5:$E$156,4,0)*100000</f>
        <v>3.6307392680751151E-3</v>
      </c>
    </row>
    <row r="26" spans="1:11" x14ac:dyDescent="0.2">
      <c r="A26" s="1" t="s">
        <v>14095</v>
      </c>
      <c r="B26" s="1" t="s">
        <v>71</v>
      </c>
      <c r="C26" s="1" t="s">
        <v>72</v>
      </c>
      <c r="D26" s="1" t="s">
        <v>73</v>
      </c>
      <c r="E26" s="28">
        <f>INDEX('Age gender adjustments'!$G$4:$G$155,MATCH(C26,'Age gender adjustments'!$B$4:$B$155,0))</f>
        <v>315437.49272275635</v>
      </c>
      <c r="F26" s="29">
        <f>INDEX('Age gender adjustments'!$H$4:$H$155,MATCH(C26,'Age gender adjustments'!$B$4:$B$155,0))</f>
        <v>337109.25179614546</v>
      </c>
      <c r="G26" s="29">
        <f>INDEX('Substance misuse services'!$N$6:$N$157,MATCH(C26,'Substance misuse services'!$B$6:$B$157,0))</f>
        <v>310386.27063511068</v>
      </c>
      <c r="H26" s="29">
        <f>(E26*'Spend weights'!$B$5)+('2016-17 wtd pops current'!F26*'Spend weights'!$B$6)+('2016-17 wtd pops current'!G26*SUM('Spend weights'!$B$7:$B$9))</f>
        <v>322265.27787716698</v>
      </c>
      <c r="I26" s="29">
        <f>INDEX('SMR&lt;75 &amp; MFF wtd popn'!$E$5:$E$156,MATCH(C26,'SMR&lt;75 &amp; MFF wtd popn'!$B$5:$B$156,0))</f>
        <v>229399.90700000001</v>
      </c>
      <c r="J26" s="46">
        <f t="shared" si="0"/>
        <v>5.8572608289795321E-3</v>
      </c>
      <c r="K26" s="47">
        <f>J26/VLOOKUP(C26,'SMR&lt;75 &amp; MFF wtd popn'!$B$5:$E$156,4,0)*100000</f>
        <v>2.5532969501071037E-3</v>
      </c>
    </row>
    <row r="27" spans="1:11" x14ac:dyDescent="0.2">
      <c r="A27" s="1" t="s">
        <v>14095</v>
      </c>
      <c r="B27" s="1" t="s">
        <v>74</v>
      </c>
      <c r="C27" s="1" t="s">
        <v>75</v>
      </c>
      <c r="D27" s="1" t="s">
        <v>76</v>
      </c>
      <c r="E27" s="28">
        <f>INDEX('Age gender adjustments'!$G$4:$G$155,MATCH(C27,'Age gender adjustments'!$B$4:$B$155,0))</f>
        <v>299602.79945420241</v>
      </c>
      <c r="F27" s="29">
        <f>INDEX('Age gender adjustments'!$H$4:$H$155,MATCH(C27,'Age gender adjustments'!$B$4:$B$155,0))</f>
        <v>315875.76703898166</v>
      </c>
      <c r="G27" s="29">
        <f>INDEX('Substance misuse services'!$N$6:$N$157,MATCH(C27,'Substance misuse services'!$B$6:$B$157,0))</f>
        <v>321657.09693327628</v>
      </c>
      <c r="H27" s="29">
        <f>(E27*'Spend weights'!$B$5)+('2016-17 wtd pops current'!F27*'Spend weights'!$B$6)+('2016-17 wtd pops current'!G27*SUM('Spend weights'!$B$7:$B$9))</f>
        <v>312908.62872930954</v>
      </c>
      <c r="I27" s="29">
        <f>INDEX('SMR&lt;75 &amp; MFF wtd popn'!$E$5:$E$156,MATCH(C27,'SMR&lt;75 &amp; MFF wtd popn'!$B$5:$B$156,0))</f>
        <v>213697.25</v>
      </c>
      <c r="J27" s="46">
        <f t="shared" si="0"/>
        <v>5.6872011349744615E-3</v>
      </c>
      <c r="K27" s="47">
        <f>J27/VLOOKUP(C27,'SMR&lt;75 &amp; MFF wtd popn'!$B$5:$E$156,4,0)*100000</f>
        <v>2.6613356676206462E-3</v>
      </c>
    </row>
    <row r="28" spans="1:11" x14ac:dyDescent="0.2">
      <c r="A28" s="1" t="s">
        <v>14095</v>
      </c>
      <c r="B28" s="1" t="s">
        <v>77</v>
      </c>
      <c r="C28" s="1" t="s">
        <v>78</v>
      </c>
      <c r="D28" s="1" t="s">
        <v>79</v>
      </c>
      <c r="E28" s="28">
        <f>INDEX('Age gender adjustments'!$G$4:$G$155,MATCH(C28,'Age gender adjustments'!$B$4:$B$155,0))</f>
        <v>441836.04403183528</v>
      </c>
      <c r="F28" s="29">
        <f>INDEX('Age gender adjustments'!$H$4:$H$155,MATCH(C28,'Age gender adjustments'!$B$4:$B$155,0))</f>
        <v>407305.26411420293</v>
      </c>
      <c r="G28" s="29">
        <f>INDEX('Substance misuse services'!$N$6:$N$157,MATCH(C28,'Substance misuse services'!$B$6:$B$157,0))</f>
        <v>370109.15124807216</v>
      </c>
      <c r="H28" s="29">
        <f>(E28*'Spend weights'!$B$5)+('2016-17 wtd pops current'!F28*'Spend weights'!$B$6)+('2016-17 wtd pops current'!G28*SUM('Spend weights'!$B$7:$B$9))</f>
        <v>405713.2577837134</v>
      </c>
      <c r="I28" s="29">
        <f>INDEX('SMR&lt;75 &amp; MFF wtd popn'!$E$5:$E$156,MATCH(C28,'SMR&lt;75 &amp; MFF wtd popn'!$B$5:$B$156,0))</f>
        <v>247338.76499999998</v>
      </c>
      <c r="J28" s="46">
        <f t="shared" si="0"/>
        <v>7.3739510141082728E-3</v>
      </c>
      <c r="K28" s="47">
        <f>J28/VLOOKUP(C28,'SMR&lt;75 &amp; MFF wtd popn'!$B$5:$E$156,4,0)*100000</f>
        <v>2.9813163391950604E-3</v>
      </c>
    </row>
    <row r="29" spans="1:11" x14ac:dyDescent="0.2">
      <c r="A29" s="1" t="s">
        <v>14095</v>
      </c>
      <c r="B29" s="1" t="s">
        <v>80</v>
      </c>
      <c r="C29" s="1" t="s">
        <v>81</v>
      </c>
      <c r="D29" s="1" t="s">
        <v>82</v>
      </c>
      <c r="E29" s="28">
        <f>INDEX('Age gender adjustments'!$G$4:$G$155,MATCH(C29,'Age gender adjustments'!$B$4:$B$155,0))</f>
        <v>247416.96591505714</v>
      </c>
      <c r="F29" s="29">
        <f>INDEX('Age gender adjustments'!$H$4:$H$155,MATCH(C29,'Age gender adjustments'!$B$4:$B$155,0))</f>
        <v>275020.88770653849</v>
      </c>
      <c r="G29" s="29">
        <f>INDEX('Substance misuse services'!$N$6:$N$157,MATCH(C29,'Substance misuse services'!$B$6:$B$157,0))</f>
        <v>262003.72326144588</v>
      </c>
      <c r="H29" s="29">
        <f>(E29*'Spend weights'!$B$5)+('2016-17 wtd pops current'!F29*'Spend weights'!$B$6)+('2016-17 wtd pops current'!G29*SUM('Spend weights'!$B$7:$B$9))</f>
        <v>262765.37662562449</v>
      </c>
      <c r="I29" s="29">
        <f>INDEX('SMR&lt;75 &amp; MFF wtd popn'!$E$5:$E$156,MATCH(C29,'SMR&lt;75 &amp; MFF wtd popn'!$B$5:$B$156,0))</f>
        <v>288696.53300000005</v>
      </c>
      <c r="J29" s="46">
        <f t="shared" si="0"/>
        <v>4.7758336171356145E-3</v>
      </c>
      <c r="K29" s="47">
        <f>J29/VLOOKUP(C29,'SMR&lt;75 &amp; MFF wtd popn'!$B$5:$E$156,4,0)*100000</f>
        <v>1.654274669497196E-3</v>
      </c>
    </row>
    <row r="30" spans="1:11" x14ac:dyDescent="0.2">
      <c r="A30" s="1" t="s">
        <v>14095</v>
      </c>
      <c r="B30" s="1" t="s">
        <v>83</v>
      </c>
      <c r="C30" s="1" t="s">
        <v>84</v>
      </c>
      <c r="D30" s="1" t="s">
        <v>85</v>
      </c>
      <c r="E30" s="28">
        <f>INDEX('Age gender adjustments'!$G$4:$G$155,MATCH(C30,'Age gender adjustments'!$B$4:$B$155,0))</f>
        <v>289587.36811768246</v>
      </c>
      <c r="F30" s="29">
        <f>INDEX('Age gender adjustments'!$H$4:$H$155,MATCH(C30,'Age gender adjustments'!$B$4:$B$155,0))</f>
        <v>306871.14547148551</v>
      </c>
      <c r="G30" s="29">
        <f>INDEX('Substance misuse services'!$N$6:$N$157,MATCH(C30,'Substance misuse services'!$B$6:$B$157,0))</f>
        <v>301164.37803751306</v>
      </c>
      <c r="H30" s="29">
        <f>(E30*'Spend weights'!$B$5)+('2016-17 wtd pops current'!F30*'Spend weights'!$B$6)+('2016-17 wtd pops current'!G30*SUM('Spend weights'!$B$7:$B$9))</f>
        <v>299970.82609707088</v>
      </c>
      <c r="I30" s="29">
        <f>INDEX('SMR&lt;75 &amp; MFF wtd popn'!$E$5:$E$156,MATCH(C30,'SMR&lt;75 &amp; MFF wtd popn'!$B$5:$B$156,0))</f>
        <v>225326.07800000004</v>
      </c>
      <c r="J30" s="46">
        <f t="shared" si="0"/>
        <v>5.4520529828990657E-3</v>
      </c>
      <c r="K30" s="47">
        <f>J30/VLOOKUP(C30,'SMR&lt;75 &amp; MFF wtd popn'!$B$5:$E$156,4,0)*100000</f>
        <v>2.4196280480677716E-3</v>
      </c>
    </row>
    <row r="31" spans="1:11" x14ac:dyDescent="0.2">
      <c r="A31" s="1" t="s">
        <v>14095</v>
      </c>
      <c r="B31" s="1" t="s">
        <v>86</v>
      </c>
      <c r="C31" s="1" t="s">
        <v>87</v>
      </c>
      <c r="D31" s="1" t="s">
        <v>88</v>
      </c>
      <c r="E31" s="28">
        <f>INDEX('Age gender adjustments'!$G$4:$G$155,MATCH(C31,'Age gender adjustments'!$B$4:$B$155,0))</f>
        <v>192278.6683775876</v>
      </c>
      <c r="F31" s="29">
        <f>INDEX('Age gender adjustments'!$H$4:$H$155,MATCH(C31,'Age gender adjustments'!$B$4:$B$155,0))</f>
        <v>216261.8834329005</v>
      </c>
      <c r="G31" s="29">
        <f>INDEX('Substance misuse services'!$N$6:$N$157,MATCH(C31,'Substance misuse services'!$B$6:$B$157,0))</f>
        <v>193570.92971350561</v>
      </c>
      <c r="H31" s="29">
        <f>(E31*'Spend weights'!$B$5)+('2016-17 wtd pops current'!F31*'Spend weights'!$B$6)+('2016-17 wtd pops current'!G31*SUM('Spend weights'!$B$7:$B$9))</f>
        <v>202012.46956346641</v>
      </c>
      <c r="I31" s="29">
        <f>INDEX('SMR&lt;75 &amp; MFF wtd popn'!$E$5:$E$156,MATCH(C31,'SMR&lt;75 &amp; MFF wtd popn'!$B$5:$B$156,0))</f>
        <v>234567.48800000001</v>
      </c>
      <c r="J31" s="46">
        <f t="shared" si="0"/>
        <v>3.6716326770720531E-3</v>
      </c>
      <c r="K31" s="47">
        <f>J31/VLOOKUP(C31,'SMR&lt;75 &amp; MFF wtd popn'!$B$5:$E$156,4,0)*100000</f>
        <v>1.5652777409084302E-3</v>
      </c>
    </row>
    <row r="32" spans="1:11" x14ac:dyDescent="0.2">
      <c r="A32" s="1" t="s">
        <v>14095</v>
      </c>
      <c r="B32" s="1" t="s">
        <v>89</v>
      </c>
      <c r="C32" s="1" t="s">
        <v>90</v>
      </c>
      <c r="D32" s="1" t="s">
        <v>91</v>
      </c>
      <c r="E32" s="28">
        <f>INDEX('Age gender adjustments'!$G$4:$G$155,MATCH(C32,'Age gender adjustments'!$B$4:$B$155,0))</f>
        <v>378049.69944568491</v>
      </c>
      <c r="F32" s="29">
        <f>INDEX('Age gender adjustments'!$H$4:$H$155,MATCH(C32,'Age gender adjustments'!$B$4:$B$155,0))</f>
        <v>398099.37436105654</v>
      </c>
      <c r="G32" s="29">
        <f>INDEX('Substance misuse services'!$N$6:$N$157,MATCH(C32,'Substance misuse services'!$B$6:$B$157,0))</f>
        <v>387303.65297347913</v>
      </c>
      <c r="H32" s="29">
        <f>(E32*'Spend weights'!$B$5)+('2016-17 wtd pops current'!F32*'Spend weights'!$B$6)+('2016-17 wtd pops current'!G32*SUM('Spend weights'!$B$7:$B$9))</f>
        <v>388773.46572842228</v>
      </c>
      <c r="I32" s="29">
        <f>INDEX('SMR&lt;75 &amp; MFF wtd popn'!$E$5:$E$156,MATCH(C32,'SMR&lt;75 &amp; MFF wtd popn'!$B$5:$B$156,0))</f>
        <v>325389.56599999999</v>
      </c>
      <c r="J32" s="46">
        <f t="shared" si="0"/>
        <v>7.0660655940279439E-3</v>
      </c>
      <c r="K32" s="47">
        <f>J32/VLOOKUP(C32,'SMR&lt;75 &amp; MFF wtd popn'!$B$5:$E$156,4,0)*100000</f>
        <v>2.1715710435619637E-3</v>
      </c>
    </row>
    <row r="33" spans="1:11" x14ac:dyDescent="0.2">
      <c r="A33" s="1" t="s">
        <v>14095</v>
      </c>
      <c r="B33" s="1" t="s">
        <v>92</v>
      </c>
      <c r="C33" s="1" t="s">
        <v>93</v>
      </c>
      <c r="D33" s="1" t="s">
        <v>94</v>
      </c>
      <c r="E33" s="28">
        <f>INDEX('Age gender adjustments'!$G$4:$G$155,MATCH(C33,'Age gender adjustments'!$B$4:$B$155,0))</f>
        <v>204865.93875240436</v>
      </c>
      <c r="F33" s="29">
        <f>INDEX('Age gender adjustments'!$H$4:$H$155,MATCH(C33,'Age gender adjustments'!$B$4:$B$155,0))</f>
        <v>211468.44911296768</v>
      </c>
      <c r="G33" s="29">
        <f>INDEX('Substance misuse services'!$N$6:$N$157,MATCH(C33,'Substance misuse services'!$B$6:$B$157,0))</f>
        <v>221954.84694725901</v>
      </c>
      <c r="H33" s="29">
        <f>(E33*'Spend weights'!$B$5)+('2016-17 wtd pops current'!F33*'Spend weights'!$B$6)+('2016-17 wtd pops current'!G33*SUM('Spend weights'!$B$7:$B$9))</f>
        <v>212840.58537941345</v>
      </c>
      <c r="I33" s="29">
        <f>INDEX('SMR&lt;75 &amp; MFF wtd popn'!$E$5:$E$156,MATCH(C33,'SMR&lt;75 &amp; MFF wtd popn'!$B$5:$B$156,0))</f>
        <v>146149.62</v>
      </c>
      <c r="J33" s="46">
        <f t="shared" si="0"/>
        <v>3.8684366859872625E-3</v>
      </c>
      <c r="K33" s="47">
        <f>J33/VLOOKUP(C33,'SMR&lt;75 &amp; MFF wtd popn'!$B$5:$E$156,4,0)*100000</f>
        <v>2.6469016381891809E-3</v>
      </c>
    </row>
    <row r="34" spans="1:11" x14ac:dyDescent="0.2">
      <c r="A34" s="1" t="s">
        <v>14095</v>
      </c>
      <c r="B34" s="1" t="s">
        <v>95</v>
      </c>
      <c r="C34" s="1" t="s">
        <v>96</v>
      </c>
      <c r="D34" s="1" t="s">
        <v>97</v>
      </c>
      <c r="E34" s="28">
        <f>INDEX('Age gender adjustments'!$G$4:$G$155,MATCH(C34,'Age gender adjustments'!$B$4:$B$155,0))</f>
        <v>899652.12889155827</v>
      </c>
      <c r="F34" s="29">
        <f>INDEX('Age gender adjustments'!$H$4:$H$155,MATCH(C34,'Age gender adjustments'!$B$4:$B$155,0))</f>
        <v>755592.3644301662</v>
      </c>
      <c r="G34" s="29">
        <f>INDEX('Substance misuse services'!$N$6:$N$157,MATCH(C34,'Substance misuse services'!$B$6:$B$157,0))</f>
        <v>897289.25750211836</v>
      </c>
      <c r="H34" s="29">
        <f>(E34*'Spend weights'!$B$5)+('2016-17 wtd pops current'!F34*'Spend weights'!$B$6)+('2016-17 wtd pops current'!G34*SUM('Spend weights'!$B$7:$B$9))</f>
        <v>842892.73440284946</v>
      </c>
      <c r="I34" s="29">
        <f>INDEX('SMR&lt;75 &amp; MFF wtd popn'!$E$5:$E$156,MATCH(C34,'SMR&lt;75 &amp; MFF wtd popn'!$B$5:$B$156,0))</f>
        <v>471988.11699999997</v>
      </c>
      <c r="J34" s="46">
        <f t="shared" si="0"/>
        <v>1.5319809284979925E-2</v>
      </c>
      <c r="K34" s="47">
        <f>J34/VLOOKUP(C34,'SMR&lt;75 &amp; MFF wtd popn'!$B$5:$E$156,4,0)*100000</f>
        <v>3.2458040220067503E-3</v>
      </c>
    </row>
    <row r="35" spans="1:11" x14ac:dyDescent="0.2">
      <c r="A35" s="1" t="s">
        <v>14095</v>
      </c>
      <c r="B35" s="1" t="s">
        <v>98</v>
      </c>
      <c r="C35" s="1" t="s">
        <v>99</v>
      </c>
      <c r="D35" s="1" t="s">
        <v>100</v>
      </c>
      <c r="E35" s="28">
        <f>INDEX('Age gender adjustments'!$G$4:$G$155,MATCH(C35,'Age gender adjustments'!$B$4:$B$155,0))</f>
        <v>198883.98428360836</v>
      </c>
      <c r="F35" s="29">
        <f>INDEX('Age gender adjustments'!$H$4:$H$155,MATCH(C35,'Age gender adjustments'!$B$4:$B$155,0))</f>
        <v>211353.10385334192</v>
      </c>
      <c r="G35" s="29">
        <f>INDEX('Substance misuse services'!$N$6:$N$157,MATCH(C35,'Substance misuse services'!$B$6:$B$157,0))</f>
        <v>215937.487137121</v>
      </c>
      <c r="H35" s="29">
        <f>(E35*'Spend weights'!$B$5)+('2016-17 wtd pops current'!F35*'Spend weights'!$B$6)+('2016-17 wtd pops current'!G35*SUM('Spend weights'!$B$7:$B$9))</f>
        <v>209128.41647844273</v>
      </c>
      <c r="I35" s="29">
        <f>INDEX('SMR&lt;75 &amp; MFF wtd popn'!$E$5:$E$156,MATCH(C35,'SMR&lt;75 &amp; MFF wtd popn'!$B$5:$B$156,0))</f>
        <v>178762.23200000002</v>
      </c>
      <c r="J35" s="46">
        <f t="shared" si="0"/>
        <v>3.8009669863738301E-3</v>
      </c>
      <c r="K35" s="47">
        <f>J35/VLOOKUP(C35,'SMR&lt;75 &amp; MFF wtd popn'!$B$5:$E$156,4,0)*100000</f>
        <v>2.1262695950080941E-3</v>
      </c>
    </row>
    <row r="36" spans="1:11" x14ac:dyDescent="0.2">
      <c r="A36" s="1" t="s">
        <v>14095</v>
      </c>
      <c r="B36" s="1" t="s">
        <v>101</v>
      </c>
      <c r="C36" s="1" t="s">
        <v>102</v>
      </c>
      <c r="D36" s="1" t="s">
        <v>103</v>
      </c>
      <c r="E36" s="28">
        <f>INDEX('Age gender adjustments'!$G$4:$G$155,MATCH(C36,'Age gender adjustments'!$B$4:$B$155,0))</f>
        <v>271949.38524191803</v>
      </c>
      <c r="F36" s="29">
        <f>INDEX('Age gender adjustments'!$H$4:$H$155,MATCH(C36,'Age gender adjustments'!$B$4:$B$155,0))</f>
        <v>296006.76710906479</v>
      </c>
      <c r="G36" s="29">
        <f>INDEX('Substance misuse services'!$N$6:$N$157,MATCH(C36,'Substance misuse services'!$B$6:$B$157,0))</f>
        <v>321516.65131232794</v>
      </c>
      <c r="H36" s="29">
        <f>(E36*'Spend weights'!$B$5)+('2016-17 wtd pops current'!F36*'Spend weights'!$B$6)+('2016-17 wtd pops current'!G36*SUM('Spend weights'!$B$7:$B$9))</f>
        <v>296987.9357859845</v>
      </c>
      <c r="I36" s="29">
        <f>INDEX('SMR&lt;75 &amp; MFF wtd popn'!$E$5:$E$156,MATCH(C36,'SMR&lt;75 &amp; MFF wtd popn'!$B$5:$B$156,0))</f>
        <v>274012.38600000006</v>
      </c>
      <c r="J36" s="46">
        <f t="shared" si="0"/>
        <v>5.3978381239748957E-3</v>
      </c>
      <c r="K36" s="47">
        <f>J36/VLOOKUP(C36,'SMR&lt;75 &amp; MFF wtd popn'!$B$5:$E$156,4,0)*100000</f>
        <v>1.9699248646281612E-3</v>
      </c>
    </row>
    <row r="37" spans="1:11" x14ac:dyDescent="0.2">
      <c r="A37" s="1" t="s">
        <v>14095</v>
      </c>
      <c r="B37" s="1" t="s">
        <v>104</v>
      </c>
      <c r="C37" s="1" t="s">
        <v>105</v>
      </c>
      <c r="D37" s="1" t="s">
        <v>106</v>
      </c>
      <c r="E37" s="28">
        <f>INDEX('Age gender adjustments'!$G$4:$G$155,MATCH(C37,'Age gender adjustments'!$B$4:$B$155,0))</f>
        <v>336089.91017490433</v>
      </c>
      <c r="F37" s="29">
        <f>INDEX('Age gender adjustments'!$H$4:$H$155,MATCH(C37,'Age gender adjustments'!$B$4:$B$155,0))</f>
        <v>370761.61853709928</v>
      </c>
      <c r="G37" s="29">
        <f>INDEX('Substance misuse services'!$N$6:$N$157,MATCH(C37,'Substance misuse services'!$B$6:$B$157,0))</f>
        <v>456108.71482099371</v>
      </c>
      <c r="H37" s="29">
        <f>(E37*'Spend weights'!$B$5)+('2016-17 wtd pops current'!F37*'Spend weights'!$B$6)+('2016-17 wtd pops current'!G37*SUM('Spend weights'!$B$7:$B$9))</f>
        <v>387548.7533000377</v>
      </c>
      <c r="I37" s="29">
        <f>INDEX('SMR&lt;75 &amp; MFF wtd popn'!$E$5:$E$156,MATCH(C37,'SMR&lt;75 &amp; MFF wtd popn'!$B$5:$B$156,0))</f>
        <v>321836.96299999993</v>
      </c>
      <c r="J37" s="46">
        <f t="shared" si="0"/>
        <v>7.0438061058795635E-3</v>
      </c>
      <c r="K37" s="47">
        <f>J37/VLOOKUP(C37,'SMR&lt;75 &amp; MFF wtd popn'!$B$5:$E$156,4,0)*100000</f>
        <v>2.1886255824131564E-3</v>
      </c>
    </row>
    <row r="38" spans="1:11" x14ac:dyDescent="0.2">
      <c r="A38" s="1" t="s">
        <v>14095</v>
      </c>
      <c r="B38" s="1" t="s">
        <v>107</v>
      </c>
      <c r="C38" s="1" t="s">
        <v>108</v>
      </c>
      <c r="D38" s="1" t="s">
        <v>109</v>
      </c>
      <c r="E38" s="28">
        <f>INDEX('Age gender adjustments'!$G$4:$G$155,MATCH(C38,'Age gender adjustments'!$B$4:$B$155,0))</f>
        <v>421486.21227391833</v>
      </c>
      <c r="F38" s="29">
        <f>INDEX('Age gender adjustments'!$H$4:$H$155,MATCH(C38,'Age gender adjustments'!$B$4:$B$155,0))</f>
        <v>465982.51316895639</v>
      </c>
      <c r="G38" s="29">
        <f>INDEX('Substance misuse services'!$N$6:$N$157,MATCH(C38,'Substance misuse services'!$B$6:$B$157,0))</f>
        <v>463092.29028584209</v>
      </c>
      <c r="H38" s="29">
        <f>(E38*'Spend weights'!$B$5)+('2016-17 wtd pops current'!F38*'Spend weights'!$B$6)+('2016-17 wtd pops current'!G38*SUM('Spend weights'!$B$7:$B$9))</f>
        <v>451952.39318327978</v>
      </c>
      <c r="I38" s="29">
        <f>INDEX('SMR&lt;75 &amp; MFF wtd popn'!$E$5:$E$156,MATCH(C38,'SMR&lt;75 &amp; MFF wtd popn'!$B$5:$B$156,0))</f>
        <v>497737.64</v>
      </c>
      <c r="J38" s="46">
        <f t="shared" si="0"/>
        <v>8.2143601277608804E-3</v>
      </c>
      <c r="K38" s="47">
        <f>J38/VLOOKUP(C38,'SMR&lt;75 &amp; MFF wtd popn'!$B$5:$E$156,4,0)*100000</f>
        <v>1.6503393490114352E-3</v>
      </c>
    </row>
    <row r="39" spans="1:11" x14ac:dyDescent="0.2">
      <c r="A39" s="1" t="s">
        <v>14095</v>
      </c>
      <c r="B39" s="1" t="s">
        <v>110</v>
      </c>
      <c r="C39" s="1" t="s">
        <v>111</v>
      </c>
      <c r="D39" s="1" t="s">
        <v>112</v>
      </c>
      <c r="E39" s="28">
        <f>INDEX('Age gender adjustments'!$G$4:$G$155,MATCH(C39,'Age gender adjustments'!$B$4:$B$155,0))</f>
        <v>1261651.3068623685</v>
      </c>
      <c r="F39" s="29">
        <f>INDEX('Age gender adjustments'!$H$4:$H$155,MATCH(C39,'Age gender adjustments'!$B$4:$B$155,0))</f>
        <v>1309709.6083928077</v>
      </c>
      <c r="G39" s="29">
        <f>INDEX('Substance misuse services'!$N$6:$N$157,MATCH(C39,'Substance misuse services'!$B$6:$B$157,0))</f>
        <v>1250488.6906133459</v>
      </c>
      <c r="H39" s="29">
        <f>(E39*'Spend weights'!$B$5)+('2016-17 wtd pops current'!F39*'Spend weights'!$B$6)+('2016-17 wtd pops current'!G39*SUM('Spend weights'!$B$7:$B$9))</f>
        <v>1276804.5504597314</v>
      </c>
      <c r="I39" s="29">
        <f>INDEX('SMR&lt;75 &amp; MFF wtd popn'!$E$5:$E$156,MATCH(C39,'SMR&lt;75 &amp; MFF wtd popn'!$B$5:$B$156,0))</f>
        <v>1187586.0869999998</v>
      </c>
      <c r="J39" s="46">
        <f t="shared" si="0"/>
        <v>2.3206276918610828E-2</v>
      </c>
      <c r="K39" s="47">
        <f>J39/VLOOKUP(C39,'SMR&lt;75 &amp; MFF wtd popn'!$B$5:$E$156,4,0)*100000</f>
        <v>1.9540711340963052E-3</v>
      </c>
    </row>
    <row r="40" spans="1:11" x14ac:dyDescent="0.2">
      <c r="A40" s="1" t="s">
        <v>14096</v>
      </c>
      <c r="B40" s="1" t="s">
        <v>113</v>
      </c>
      <c r="C40" s="1" t="s">
        <v>114</v>
      </c>
      <c r="D40" s="1" t="s">
        <v>115</v>
      </c>
      <c r="E40" s="28">
        <f>INDEX('Age gender adjustments'!$G$4:$G$155,MATCH(C40,'Age gender adjustments'!$B$4:$B$155,0))</f>
        <v>416606.14785733836</v>
      </c>
      <c r="F40" s="29">
        <f>INDEX('Age gender adjustments'!$H$4:$H$155,MATCH(C40,'Age gender adjustments'!$B$4:$B$155,0))</f>
        <v>382761.11309879634</v>
      </c>
      <c r="G40" s="29">
        <f>INDEX('Substance misuse services'!$N$6:$N$157,MATCH(C40,'Substance misuse services'!$B$6:$B$157,0))</f>
        <v>446863.05967881938</v>
      </c>
      <c r="H40" s="29">
        <f>(E40*'Spend weights'!$B$5)+('2016-17 wtd pops current'!F40*'Spend weights'!$B$6)+('2016-17 wtd pops current'!G40*SUM('Spend weights'!$B$7:$B$9))</f>
        <v>413021.25490112638</v>
      </c>
      <c r="I40" s="29">
        <f>INDEX('SMR&lt;75 &amp; MFF wtd popn'!$E$5:$E$156,MATCH(C40,'SMR&lt;75 &amp; MFF wtd popn'!$B$5:$B$156,0))</f>
        <v>259358.31300000002</v>
      </c>
      <c r="J40" s="46">
        <f t="shared" si="0"/>
        <v>7.5067758891183365E-3</v>
      </c>
      <c r="K40" s="47">
        <f>J40/VLOOKUP(C40,'SMR&lt;75 &amp; MFF wtd popn'!$B$5:$E$156,4,0)*100000</f>
        <v>2.8943648662298079E-3</v>
      </c>
    </row>
    <row r="41" spans="1:11" x14ac:dyDescent="0.2">
      <c r="A41" s="1" t="s">
        <v>14096</v>
      </c>
      <c r="B41" s="1" t="s">
        <v>116</v>
      </c>
      <c r="C41" s="1" t="s">
        <v>117</v>
      </c>
      <c r="D41" s="1" t="s">
        <v>118</v>
      </c>
      <c r="E41" s="28">
        <f>INDEX('Age gender adjustments'!$G$4:$G$155,MATCH(C41,'Age gender adjustments'!$B$4:$B$155,0))</f>
        <v>222562.58061187001</v>
      </c>
      <c r="F41" s="29">
        <f>INDEX('Age gender adjustments'!$H$4:$H$155,MATCH(C41,'Age gender adjustments'!$B$4:$B$155,0))</f>
        <v>252671.2009597437</v>
      </c>
      <c r="G41" s="29">
        <f>INDEX('Substance misuse services'!$N$6:$N$157,MATCH(C41,'Substance misuse services'!$B$6:$B$157,0))</f>
        <v>207421.30708122111</v>
      </c>
      <c r="H41" s="29">
        <f>(E41*'Spend weights'!$B$5)+('2016-17 wtd pops current'!F41*'Spend weights'!$B$6)+('2016-17 wtd pops current'!G41*SUM('Spend weights'!$B$7:$B$9))</f>
        <v>229477.84351803613</v>
      </c>
      <c r="I41" s="29">
        <f>INDEX('SMR&lt;75 &amp; MFF wtd popn'!$E$5:$E$156,MATCH(C41,'SMR&lt;75 &amp; MFF wtd popn'!$B$5:$B$156,0))</f>
        <v>341819.79299999995</v>
      </c>
      <c r="J41" s="46">
        <f t="shared" si="0"/>
        <v>4.1708234682024991E-3</v>
      </c>
      <c r="K41" s="47">
        <f>J41/VLOOKUP(C41,'SMR&lt;75 &amp; MFF wtd popn'!$B$5:$E$156,4,0)*100000</f>
        <v>1.2201819653557919E-3</v>
      </c>
    </row>
    <row r="42" spans="1:11" x14ac:dyDescent="0.2">
      <c r="A42" s="1" t="s">
        <v>14096</v>
      </c>
      <c r="B42" s="1" t="s">
        <v>119</v>
      </c>
      <c r="C42" s="1" t="s">
        <v>120</v>
      </c>
      <c r="D42" s="1" t="s">
        <v>121</v>
      </c>
      <c r="E42" s="28">
        <f>INDEX('Age gender adjustments'!$G$4:$G$155,MATCH(C42,'Age gender adjustments'!$B$4:$B$155,0))</f>
        <v>180357.41721715408</v>
      </c>
      <c r="F42" s="29">
        <f>INDEX('Age gender adjustments'!$H$4:$H$155,MATCH(C42,'Age gender adjustments'!$B$4:$B$155,0))</f>
        <v>190642.55129859841</v>
      </c>
      <c r="G42" s="29">
        <f>INDEX('Substance misuse services'!$N$6:$N$157,MATCH(C42,'Substance misuse services'!$B$6:$B$157,0))</f>
        <v>219326.28483202358</v>
      </c>
      <c r="H42" s="29">
        <f>(E42*'Spend weights'!$B$5)+('2016-17 wtd pops current'!F42*'Spend weights'!$B$6)+('2016-17 wtd pops current'!G42*SUM('Spend weights'!$B$7:$B$9))</f>
        <v>196687.49039936514</v>
      </c>
      <c r="I42" s="29">
        <f>INDEX('SMR&lt;75 &amp; MFF wtd popn'!$E$5:$E$156,MATCH(C42,'SMR&lt;75 &amp; MFF wtd popn'!$B$5:$B$156,0))</f>
        <v>160191.79100000003</v>
      </c>
      <c r="J42" s="46">
        <f t="shared" si="0"/>
        <v>3.5748497034967532E-3</v>
      </c>
      <c r="K42" s="47">
        <f>J42/VLOOKUP(C42,'SMR&lt;75 &amp; MFF wtd popn'!$B$5:$E$156,4,0)*100000</f>
        <v>2.231606052457927E-3</v>
      </c>
    </row>
    <row r="43" spans="1:11" x14ac:dyDescent="0.2">
      <c r="A43" s="1" t="s">
        <v>14096</v>
      </c>
      <c r="B43" s="1" t="s">
        <v>122</v>
      </c>
      <c r="C43" s="1" t="s">
        <v>123</v>
      </c>
      <c r="D43" s="1" t="s">
        <v>124</v>
      </c>
      <c r="E43" s="28">
        <f>INDEX('Age gender adjustments'!$G$4:$G$155,MATCH(C43,'Age gender adjustments'!$B$4:$B$155,0))</f>
        <v>165720.87971096128</v>
      </c>
      <c r="F43" s="29">
        <f>INDEX('Age gender adjustments'!$H$4:$H$155,MATCH(C43,'Age gender adjustments'!$B$4:$B$155,0))</f>
        <v>182555.19148713414</v>
      </c>
      <c r="G43" s="29">
        <f>INDEX('Substance misuse services'!$N$6:$N$157,MATCH(C43,'Substance misuse services'!$B$6:$B$157,0))</f>
        <v>196046.64208447858</v>
      </c>
      <c r="H43" s="29">
        <f>(E43*'Spend weights'!$B$5)+('2016-17 wtd pops current'!F43*'Spend weights'!$B$6)+('2016-17 wtd pops current'!G43*SUM('Spend weights'!$B$7:$B$9))</f>
        <v>181862.34749555355</v>
      </c>
      <c r="I43" s="29">
        <f>INDEX('SMR&lt;75 &amp; MFF wtd popn'!$E$5:$E$156,MATCH(C43,'SMR&lt;75 &amp; MFF wtd popn'!$B$5:$B$156,0))</f>
        <v>171448.28399999999</v>
      </c>
      <c r="J43" s="46">
        <f t="shared" si="0"/>
        <v>3.3053986183953139E-3</v>
      </c>
      <c r="K43" s="47">
        <f>J43/VLOOKUP(C43,'SMR&lt;75 &amp; MFF wtd popn'!$B$5:$E$156,4,0)*100000</f>
        <v>1.9279275016805149E-3</v>
      </c>
    </row>
    <row r="44" spans="1:11" x14ac:dyDescent="0.2">
      <c r="A44" s="1" t="s">
        <v>14096</v>
      </c>
      <c r="B44" s="1" t="s">
        <v>125</v>
      </c>
      <c r="C44" s="1" t="s">
        <v>126</v>
      </c>
      <c r="D44" s="1" t="s">
        <v>127</v>
      </c>
      <c r="E44" s="28">
        <f>INDEX('Age gender adjustments'!$G$4:$G$155,MATCH(C44,'Age gender adjustments'!$B$4:$B$155,0))</f>
        <v>208071.04991744069</v>
      </c>
      <c r="F44" s="29">
        <f>INDEX('Age gender adjustments'!$H$4:$H$155,MATCH(C44,'Age gender adjustments'!$B$4:$B$155,0))</f>
        <v>180405.86994598483</v>
      </c>
      <c r="G44" s="29">
        <f>INDEX('Substance misuse services'!$N$6:$N$157,MATCH(C44,'Substance misuse services'!$B$6:$B$157,0))</f>
        <v>186543.55601703789</v>
      </c>
      <c r="H44" s="29">
        <f>(E44*'Spend weights'!$B$5)+('2016-17 wtd pops current'!F44*'Spend weights'!$B$6)+('2016-17 wtd pops current'!G44*SUM('Spend weights'!$B$7:$B$9))</f>
        <v>190502.52786072716</v>
      </c>
      <c r="I44" s="29">
        <f>INDEX('SMR&lt;75 &amp; MFF wtd popn'!$E$5:$E$156,MATCH(C44,'SMR&lt;75 &amp; MFF wtd popn'!$B$5:$B$156,0))</f>
        <v>205644.76500000001</v>
      </c>
      <c r="J44" s="46">
        <f t="shared" si="0"/>
        <v>3.4624362935107168E-3</v>
      </c>
      <c r="K44" s="47">
        <f>J44/VLOOKUP(C44,'SMR&lt;75 &amp; MFF wtd popn'!$B$5:$E$156,4,0)*100000</f>
        <v>1.6836977559388476E-3</v>
      </c>
    </row>
    <row r="45" spans="1:11" x14ac:dyDescent="0.2">
      <c r="A45" s="1" t="s">
        <v>14096</v>
      </c>
      <c r="B45" s="1" t="s">
        <v>128</v>
      </c>
      <c r="C45" s="1" t="s">
        <v>129</v>
      </c>
      <c r="D45" s="1" t="s">
        <v>130</v>
      </c>
      <c r="E45" s="28">
        <f>INDEX('Age gender adjustments'!$G$4:$G$155,MATCH(C45,'Age gender adjustments'!$B$4:$B$155,0))</f>
        <v>266551.90527098527</v>
      </c>
      <c r="F45" s="29">
        <f>INDEX('Age gender adjustments'!$H$4:$H$155,MATCH(C45,'Age gender adjustments'!$B$4:$B$155,0))</f>
        <v>281483.74453604268</v>
      </c>
      <c r="G45" s="29">
        <f>INDEX('Substance misuse services'!$N$6:$N$157,MATCH(C45,'Substance misuse services'!$B$6:$B$157,0))</f>
        <v>322299.36689912353</v>
      </c>
      <c r="H45" s="29">
        <f>(E45*'Spend weights'!$B$5)+('2016-17 wtd pops current'!F45*'Spend weights'!$B$6)+('2016-17 wtd pops current'!G45*SUM('Spend weights'!$B$7:$B$9))</f>
        <v>289997.99654791388</v>
      </c>
      <c r="I45" s="29">
        <f>INDEX('SMR&lt;75 &amp; MFF wtd popn'!$E$5:$E$156,MATCH(C45,'SMR&lt;75 &amp; MFF wtd popn'!$B$5:$B$156,0))</f>
        <v>239391.98300000004</v>
      </c>
      <c r="J45" s="46">
        <f t="shared" si="0"/>
        <v>5.2707940391582154E-3</v>
      </c>
      <c r="K45" s="47">
        <f>J45/VLOOKUP(C45,'SMR&lt;75 &amp; MFF wtd popn'!$B$5:$E$156,4,0)*100000</f>
        <v>2.2017420855560627E-3</v>
      </c>
    </row>
    <row r="46" spans="1:11" x14ac:dyDescent="0.2">
      <c r="A46" s="1" t="s">
        <v>14096</v>
      </c>
      <c r="B46" s="1" t="s">
        <v>131</v>
      </c>
      <c r="C46" s="1" t="s">
        <v>132</v>
      </c>
      <c r="D46" s="1" t="s">
        <v>133</v>
      </c>
      <c r="E46" s="28">
        <f>INDEX('Age gender adjustments'!$G$4:$G$155,MATCH(C46,'Age gender adjustments'!$B$4:$B$155,0))</f>
        <v>350632.25647023041</v>
      </c>
      <c r="F46" s="29">
        <f>INDEX('Age gender adjustments'!$H$4:$H$155,MATCH(C46,'Age gender adjustments'!$B$4:$B$155,0))</f>
        <v>369133.35573001771</v>
      </c>
      <c r="G46" s="29">
        <f>INDEX('Substance misuse services'!$N$6:$N$157,MATCH(C46,'Substance misuse services'!$B$6:$B$157,0))</f>
        <v>411010.80769055698</v>
      </c>
      <c r="H46" s="29">
        <f>(E46*'Spend weights'!$B$5)+('2016-17 wtd pops current'!F46*'Spend weights'!$B$6)+('2016-17 wtd pops current'!G46*SUM('Spend weights'!$B$7:$B$9))</f>
        <v>376931.5472490784</v>
      </c>
      <c r="I46" s="29">
        <f>INDEX('SMR&lt;75 &amp; MFF wtd popn'!$E$5:$E$156,MATCH(C46,'SMR&lt;75 &amp; MFF wtd popn'!$B$5:$B$156,0))</f>
        <v>304876.58299999998</v>
      </c>
      <c r="J46" s="46">
        <f t="shared" si="0"/>
        <v>6.8508354404540703E-3</v>
      </c>
      <c r="K46" s="47">
        <f>J46/VLOOKUP(C46,'SMR&lt;75 &amp; MFF wtd popn'!$B$5:$E$156,4,0)*100000</f>
        <v>2.2470848279134877E-3</v>
      </c>
    </row>
    <row r="47" spans="1:11" x14ac:dyDescent="0.2">
      <c r="A47" s="1" t="s">
        <v>14096</v>
      </c>
      <c r="B47" s="1" t="s">
        <v>134</v>
      </c>
      <c r="C47" s="1" t="s">
        <v>135</v>
      </c>
      <c r="D47" s="1" t="s">
        <v>136</v>
      </c>
      <c r="E47" s="28">
        <f>INDEX('Age gender adjustments'!$G$4:$G$155,MATCH(C47,'Age gender adjustments'!$B$4:$B$155,0))</f>
        <v>260348.12634264331</v>
      </c>
      <c r="F47" s="29">
        <f>INDEX('Age gender adjustments'!$H$4:$H$155,MATCH(C47,'Age gender adjustments'!$B$4:$B$155,0))</f>
        <v>278875.97457350098</v>
      </c>
      <c r="G47" s="29">
        <f>INDEX('Substance misuse services'!$N$6:$N$157,MATCH(C47,'Substance misuse services'!$B$6:$B$157,0))</f>
        <v>302149.5642705824</v>
      </c>
      <c r="H47" s="29">
        <f>(E47*'Spend weights'!$B$5)+('2016-17 wtd pops current'!F47*'Spend weights'!$B$6)+('2016-17 wtd pops current'!G47*SUM('Spend weights'!$B$7:$B$9))</f>
        <v>280779.36407468608</v>
      </c>
      <c r="I47" s="29">
        <f>INDEX('SMR&lt;75 &amp; MFF wtd popn'!$E$5:$E$156,MATCH(C47,'SMR&lt;75 &amp; MFF wtd popn'!$B$5:$B$156,0))</f>
        <v>261739.33099999995</v>
      </c>
      <c r="J47" s="46">
        <f t="shared" si="0"/>
        <v>5.103242836503436E-3</v>
      </c>
      <c r="K47" s="47">
        <f>J47/VLOOKUP(C47,'SMR&lt;75 &amp; MFF wtd popn'!$B$5:$E$156,4,0)*100000</f>
        <v>1.9497424468099664E-3</v>
      </c>
    </row>
    <row r="48" spans="1:11" x14ac:dyDescent="0.2">
      <c r="A48" s="1" t="s">
        <v>14096</v>
      </c>
      <c r="B48" s="1" t="s">
        <v>137</v>
      </c>
      <c r="C48" s="1" t="s">
        <v>138</v>
      </c>
      <c r="D48" s="1" t="s">
        <v>139</v>
      </c>
      <c r="E48" s="28">
        <f>INDEX('Age gender adjustments'!$G$4:$G$155,MATCH(C48,'Age gender adjustments'!$B$4:$B$155,0))</f>
        <v>690312.55564180354</v>
      </c>
      <c r="F48" s="29">
        <f>INDEX('Age gender adjustments'!$H$4:$H$155,MATCH(C48,'Age gender adjustments'!$B$4:$B$155,0))</f>
        <v>601451.84409120737</v>
      </c>
      <c r="G48" s="29">
        <f>INDEX('Substance misuse services'!$N$6:$N$157,MATCH(C48,'Substance misuse services'!$B$6:$B$157,0))</f>
        <v>628646.97833800758</v>
      </c>
      <c r="H48" s="29">
        <f>(E48*'Spend weights'!$B$5)+('2016-17 wtd pops current'!F48*'Spend weights'!$B$6)+('2016-17 wtd pops current'!G48*SUM('Spend weights'!$B$7:$B$9))</f>
        <v>636249.57068674185</v>
      </c>
      <c r="I48" s="29">
        <f>INDEX('SMR&lt;75 &amp; MFF wtd popn'!$E$5:$E$156,MATCH(C48,'SMR&lt;75 &amp; MFF wtd popn'!$B$5:$B$156,0))</f>
        <v>570227.78799999994</v>
      </c>
      <c r="J48" s="46">
        <f t="shared" si="0"/>
        <v>1.1564012457025976E-2</v>
      </c>
      <c r="K48" s="47">
        <f>J48/VLOOKUP(C48,'SMR&lt;75 &amp; MFF wtd popn'!$B$5:$E$156,4,0)*100000</f>
        <v>2.0279636840542709E-3</v>
      </c>
    </row>
    <row r="49" spans="1:11" x14ac:dyDescent="0.2">
      <c r="A49" s="1" t="s">
        <v>14096</v>
      </c>
      <c r="B49" s="1" t="s">
        <v>140</v>
      </c>
      <c r="C49" s="1" t="s">
        <v>141</v>
      </c>
      <c r="D49" s="1" t="s">
        <v>142</v>
      </c>
      <c r="E49" s="28">
        <f>INDEX('Age gender adjustments'!$G$4:$G$155,MATCH(C49,'Age gender adjustments'!$B$4:$B$155,0))</f>
        <v>690236.26865732344</v>
      </c>
      <c r="F49" s="29">
        <f>INDEX('Age gender adjustments'!$H$4:$H$155,MATCH(C49,'Age gender adjustments'!$B$4:$B$155,0))</f>
        <v>716218.95221948193</v>
      </c>
      <c r="G49" s="29">
        <f>INDEX('Substance misuse services'!$N$6:$N$157,MATCH(C49,'Substance misuse services'!$B$6:$B$157,0))</f>
        <v>760088.92732915643</v>
      </c>
      <c r="H49" s="29">
        <f>(E49*'Spend weights'!$B$5)+('2016-17 wtd pops current'!F49*'Spend weights'!$B$6)+('2016-17 wtd pops current'!G49*SUM('Spend weights'!$B$7:$B$9))</f>
        <v>722442.40642272029</v>
      </c>
      <c r="I49" s="29">
        <f>INDEX('SMR&lt;75 &amp; MFF wtd popn'!$E$5:$E$156,MATCH(C49,'SMR&lt;75 &amp; MFF wtd popn'!$B$5:$B$156,0))</f>
        <v>538161.26399999997</v>
      </c>
      <c r="J49" s="46">
        <f t="shared" si="0"/>
        <v>1.3130591158338754E-2</v>
      </c>
      <c r="K49" s="47">
        <f>J49/VLOOKUP(C49,'SMR&lt;75 &amp; MFF wtd popn'!$B$5:$E$156,4,0)*100000</f>
        <v>2.4398989739140265E-3</v>
      </c>
    </row>
    <row r="50" spans="1:11" x14ac:dyDescent="0.2">
      <c r="A50" s="1" t="s">
        <v>14096</v>
      </c>
      <c r="B50" s="1" t="s">
        <v>143</v>
      </c>
      <c r="C50" s="1" t="s">
        <v>144</v>
      </c>
      <c r="D50" s="1" t="s">
        <v>145</v>
      </c>
      <c r="E50" s="28">
        <f>INDEX('Age gender adjustments'!$G$4:$G$155,MATCH(C50,'Age gender adjustments'!$B$4:$B$155,0))</f>
        <v>223757.9248518637</v>
      </c>
      <c r="F50" s="29">
        <f>INDEX('Age gender adjustments'!$H$4:$H$155,MATCH(C50,'Age gender adjustments'!$B$4:$B$155,0))</f>
        <v>243687.81788109805</v>
      </c>
      <c r="G50" s="29">
        <f>INDEX('Substance misuse services'!$N$6:$N$157,MATCH(C50,'Substance misuse services'!$B$6:$B$157,0))</f>
        <v>248004.34384502732</v>
      </c>
      <c r="H50" s="29">
        <f>(E50*'Spend weights'!$B$5)+('2016-17 wtd pops current'!F50*'Spend weights'!$B$6)+('2016-17 wtd pops current'!G50*SUM('Spend weights'!$B$7:$B$9))</f>
        <v>239179.26327764234</v>
      </c>
      <c r="I50" s="29">
        <f>INDEX('SMR&lt;75 &amp; MFF wtd popn'!$E$5:$E$156,MATCH(C50,'SMR&lt;75 &amp; MFF wtd popn'!$B$5:$B$156,0))</f>
        <v>210447.98299999995</v>
      </c>
      <c r="J50" s="46">
        <f t="shared" si="0"/>
        <v>4.3471494637231465E-3</v>
      </c>
      <c r="K50" s="47">
        <f>J50/VLOOKUP(C50,'SMR&lt;75 &amp; MFF wtd popn'!$B$5:$E$156,4,0)*100000</f>
        <v>2.0656645892981294E-3</v>
      </c>
    </row>
    <row r="51" spans="1:11" x14ac:dyDescent="0.2">
      <c r="A51" s="1" t="s">
        <v>14096</v>
      </c>
      <c r="B51" s="1" t="s">
        <v>146</v>
      </c>
      <c r="C51" s="1" t="s">
        <v>147</v>
      </c>
      <c r="D51" s="1" t="s">
        <v>148</v>
      </c>
      <c r="E51" s="28">
        <f>INDEX('Age gender adjustments'!$G$4:$G$155,MATCH(C51,'Age gender adjustments'!$B$4:$B$155,0))</f>
        <v>460029.93331981089</v>
      </c>
      <c r="F51" s="29">
        <f>INDEX('Age gender adjustments'!$H$4:$H$155,MATCH(C51,'Age gender adjustments'!$B$4:$B$155,0))</f>
        <v>470587.59384354693</v>
      </c>
      <c r="G51" s="29">
        <f>INDEX('Substance misuse services'!$N$6:$N$157,MATCH(C51,'Substance misuse services'!$B$6:$B$157,0))</f>
        <v>468428.53451641218</v>
      </c>
      <c r="H51" s="29">
        <f>(E51*'Spend weights'!$B$5)+('2016-17 wtd pops current'!F51*'Spend weights'!$B$6)+('2016-17 wtd pops current'!G51*SUM('Spend weights'!$B$7:$B$9))</f>
        <v>466792.45761608821</v>
      </c>
      <c r="I51" s="29">
        <f>INDEX('SMR&lt;75 &amp; MFF wtd popn'!$E$5:$E$156,MATCH(C51,'SMR&lt;75 &amp; MFF wtd popn'!$B$5:$B$156,0))</f>
        <v>436787.67599999998</v>
      </c>
      <c r="J51" s="46">
        <f t="shared" si="0"/>
        <v>8.4840824157914E-3</v>
      </c>
      <c r="K51" s="47">
        <f>J51/VLOOKUP(C51,'SMR&lt;75 &amp; MFF wtd popn'!$B$5:$E$156,4,0)*100000</f>
        <v>1.9423813632945541E-3</v>
      </c>
    </row>
    <row r="52" spans="1:11" x14ac:dyDescent="0.2">
      <c r="A52" s="1" t="s">
        <v>14096</v>
      </c>
      <c r="B52" s="1" t="s">
        <v>149</v>
      </c>
      <c r="C52" s="1" t="s">
        <v>150</v>
      </c>
      <c r="D52" s="1" t="s">
        <v>151</v>
      </c>
      <c r="E52" s="28">
        <f>INDEX('Age gender adjustments'!$G$4:$G$155,MATCH(C52,'Age gender adjustments'!$B$4:$B$155,0))</f>
        <v>1060815.1828313957</v>
      </c>
      <c r="F52" s="29">
        <f>INDEX('Age gender adjustments'!$H$4:$H$155,MATCH(C52,'Age gender adjustments'!$B$4:$B$155,0))</f>
        <v>926885.10400059319</v>
      </c>
      <c r="G52" s="29">
        <f>INDEX('Substance misuse services'!$N$6:$N$157,MATCH(C52,'Substance misuse services'!$B$6:$B$157,0))</f>
        <v>927214.840074762</v>
      </c>
      <c r="H52" s="29">
        <f>(E52*'Spend weights'!$B$5)+('2016-17 wtd pops current'!F52*'Spend weights'!$B$6)+('2016-17 wtd pops current'!G52*SUM('Spend weights'!$B$7:$B$9))</f>
        <v>966466.13828178262</v>
      </c>
      <c r="I52" s="29">
        <f>INDEX('SMR&lt;75 &amp; MFF wtd popn'!$E$5:$E$156,MATCH(C52,'SMR&lt;75 &amp; MFF wtd popn'!$B$5:$B$156,0))</f>
        <v>781245.41700000002</v>
      </c>
      <c r="J52" s="46">
        <f t="shared" si="0"/>
        <v>1.7565790182492637E-2</v>
      </c>
      <c r="K52" s="47">
        <f>J52/VLOOKUP(C52,'SMR&lt;75 &amp; MFF wtd popn'!$B$5:$E$156,4,0)*100000</f>
        <v>2.2484343332144804E-3</v>
      </c>
    </row>
    <row r="53" spans="1:11" x14ac:dyDescent="0.2">
      <c r="A53" s="1" t="s">
        <v>14096</v>
      </c>
      <c r="B53" s="1" t="s">
        <v>152</v>
      </c>
      <c r="C53" s="1" t="s">
        <v>153</v>
      </c>
      <c r="D53" s="1" t="s">
        <v>154</v>
      </c>
      <c r="E53" s="28">
        <f>INDEX('Age gender adjustments'!$G$4:$G$155,MATCH(C53,'Age gender adjustments'!$B$4:$B$155,0))</f>
        <v>371603.69323645707</v>
      </c>
      <c r="F53" s="29">
        <f>INDEX('Age gender adjustments'!$H$4:$H$155,MATCH(C53,'Age gender adjustments'!$B$4:$B$155,0))</f>
        <v>392879.86285388074</v>
      </c>
      <c r="G53" s="29">
        <f>INDEX('Substance misuse services'!$N$6:$N$157,MATCH(C53,'Substance misuse services'!$B$6:$B$157,0))</f>
        <v>446868.62527539482</v>
      </c>
      <c r="H53" s="29">
        <f>(E53*'Spend weights'!$B$5)+('2016-17 wtd pops current'!F53*'Spend weights'!$B$6)+('2016-17 wtd pops current'!G53*SUM('Spend weights'!$B$7:$B$9))</f>
        <v>403692.53115573473</v>
      </c>
      <c r="I53" s="29">
        <f>INDEX('SMR&lt;75 &amp; MFF wtd popn'!$E$5:$E$156,MATCH(C53,'SMR&lt;75 &amp; MFF wtd popn'!$B$5:$B$156,0))</f>
        <v>333964.24800000002</v>
      </c>
      <c r="J53" s="46">
        <f t="shared" si="0"/>
        <v>7.3372237470502102E-3</v>
      </c>
      <c r="K53" s="47">
        <f>J53/VLOOKUP(C53,'SMR&lt;75 &amp; MFF wtd popn'!$B$5:$E$156,4,0)*100000</f>
        <v>2.1970087489874696E-3</v>
      </c>
    </row>
    <row r="54" spans="1:11" x14ac:dyDescent="0.2">
      <c r="A54" s="1" t="s">
        <v>14096</v>
      </c>
      <c r="B54" s="1" t="s">
        <v>155</v>
      </c>
      <c r="C54" s="1" t="s">
        <v>156</v>
      </c>
      <c r="D54" s="1" t="s">
        <v>157</v>
      </c>
      <c r="E54" s="28">
        <f>INDEX('Age gender adjustments'!$G$4:$G$155,MATCH(C54,'Age gender adjustments'!$B$4:$B$155,0))</f>
        <v>396888.68345962395</v>
      </c>
      <c r="F54" s="29">
        <f>INDEX('Age gender adjustments'!$H$4:$H$155,MATCH(C54,'Age gender adjustments'!$B$4:$B$155,0))</f>
        <v>447250.28977685736</v>
      </c>
      <c r="G54" s="29">
        <f>INDEX('Substance misuse services'!$N$6:$N$157,MATCH(C54,'Substance misuse services'!$B$6:$B$157,0))</f>
        <v>392187.39003456174</v>
      </c>
      <c r="H54" s="29">
        <f>(E54*'Spend weights'!$B$5)+('2016-17 wtd pops current'!F54*'Spend weights'!$B$6)+('2016-17 wtd pops current'!G54*SUM('Spend weights'!$B$7:$B$9))</f>
        <v>414982.06237117155</v>
      </c>
      <c r="I54" s="29">
        <f>INDEX('SMR&lt;75 &amp; MFF wtd popn'!$E$5:$E$156,MATCH(C54,'SMR&lt;75 &amp; MFF wtd popn'!$B$5:$B$156,0))</f>
        <v>608311.571</v>
      </c>
      <c r="J54" s="46">
        <f t="shared" si="0"/>
        <v>7.5424141088580492E-3</v>
      </c>
      <c r="K54" s="47">
        <f>J54/VLOOKUP(C54,'SMR&lt;75 &amp; MFF wtd popn'!$B$5:$E$156,4,0)*100000</f>
        <v>1.2398932501742677E-3</v>
      </c>
    </row>
    <row r="55" spans="1:11" x14ac:dyDescent="0.2">
      <c r="A55" s="1" t="s">
        <v>14097</v>
      </c>
      <c r="B55" s="1" t="s">
        <v>158</v>
      </c>
      <c r="C55" s="1" t="s">
        <v>159</v>
      </c>
      <c r="D55" s="1" t="s">
        <v>160</v>
      </c>
      <c r="E55" s="28">
        <f>INDEX('Age gender adjustments'!$G$4:$G$155,MATCH(C55,'Age gender adjustments'!$B$4:$B$155,0))</f>
        <v>341307.12832720979</v>
      </c>
      <c r="F55" s="29">
        <f>INDEX('Age gender adjustments'!$H$4:$H$155,MATCH(C55,'Age gender adjustments'!$B$4:$B$155,0))</f>
        <v>326883.02419428318</v>
      </c>
      <c r="G55" s="29">
        <f>INDEX('Substance misuse services'!$N$6:$N$157,MATCH(C55,'Substance misuse services'!$B$6:$B$157,0))</f>
        <v>351655.32146150403</v>
      </c>
      <c r="H55" s="29">
        <f>(E55*'Spend weights'!$B$5)+('2016-17 wtd pops current'!F55*'Spend weights'!$B$6)+('2016-17 wtd pops current'!G55*SUM('Spend weights'!$B$7:$B$9))</f>
        <v>338973.44321785343</v>
      </c>
      <c r="I55" s="29">
        <f>INDEX('SMR&lt;75 &amp; MFF wtd popn'!$E$5:$E$156,MATCH(C55,'SMR&lt;75 &amp; MFF wtd popn'!$B$5:$B$156,0))</f>
        <v>258060.57399999999</v>
      </c>
      <c r="J55" s="46">
        <f t="shared" si="0"/>
        <v>6.1609363692635135E-3</v>
      </c>
      <c r="K55" s="47">
        <f>J55/VLOOKUP(C55,'SMR&lt;75 &amp; MFF wtd popn'!$B$5:$E$156,4,0)*100000</f>
        <v>2.3873993124046578E-3</v>
      </c>
    </row>
    <row r="56" spans="1:11" x14ac:dyDescent="0.2">
      <c r="A56" s="1" t="s">
        <v>14097</v>
      </c>
      <c r="B56" s="1" t="s">
        <v>161</v>
      </c>
      <c r="C56" s="1" t="s">
        <v>162</v>
      </c>
      <c r="D56" s="1" t="s">
        <v>163</v>
      </c>
      <c r="E56" s="28">
        <f>INDEX('Age gender adjustments'!$G$4:$G$155,MATCH(C56,'Age gender adjustments'!$B$4:$B$155,0))</f>
        <v>570670.77529871336</v>
      </c>
      <c r="F56" s="29">
        <f>INDEX('Age gender adjustments'!$H$4:$H$155,MATCH(C56,'Age gender adjustments'!$B$4:$B$155,0))</f>
        <v>495254.16529862903</v>
      </c>
      <c r="G56" s="29">
        <f>INDEX('Substance misuse services'!$N$6:$N$157,MATCH(C56,'Substance misuse services'!$B$6:$B$157,0))</f>
        <v>469215.8042168059</v>
      </c>
      <c r="H56" s="29">
        <f>(E56*'Spend weights'!$B$5)+('2016-17 wtd pops current'!F56*'Spend weights'!$B$6)+('2016-17 wtd pops current'!G56*SUM('Spend weights'!$B$7:$B$9))</f>
        <v>509244.20850521786</v>
      </c>
      <c r="I56" s="29">
        <f>INDEX('SMR&lt;75 &amp; MFF wtd popn'!$E$5:$E$156,MATCH(C56,'SMR&lt;75 &amp; MFF wtd popn'!$B$5:$B$156,0))</f>
        <v>339932.73100000003</v>
      </c>
      <c r="J56" s="46">
        <f t="shared" si="0"/>
        <v>9.2556547652620468E-3</v>
      </c>
      <c r="K56" s="47">
        <f>J56/VLOOKUP(C56,'SMR&lt;75 &amp; MFF wtd popn'!$B$5:$E$156,4,0)*100000</f>
        <v>2.7227901055700476E-3</v>
      </c>
    </row>
    <row r="57" spans="1:11" x14ac:dyDescent="0.2">
      <c r="A57" s="1" t="s">
        <v>14097</v>
      </c>
      <c r="B57" s="1" t="s">
        <v>164</v>
      </c>
      <c r="C57" s="1" t="s">
        <v>165</v>
      </c>
      <c r="D57" s="1" t="s">
        <v>166</v>
      </c>
      <c r="E57" s="28">
        <f>INDEX('Age gender adjustments'!$G$4:$G$155,MATCH(C57,'Age gender adjustments'!$B$4:$B$155,0))</f>
        <v>18327.554125129209</v>
      </c>
      <c r="F57" s="29">
        <f>INDEX('Age gender adjustments'!$H$4:$H$155,MATCH(C57,'Age gender adjustments'!$B$4:$B$155,0))</f>
        <v>22343.045920275352</v>
      </c>
      <c r="G57" s="29">
        <f>INDEX('Substance misuse services'!$N$6:$N$157,MATCH(C57,'Substance misuse services'!$B$6:$B$157,0))</f>
        <v>14809.347436846998</v>
      </c>
      <c r="H57" s="29">
        <f>(E57*'Spend weights'!$B$5)+('2016-17 wtd pops current'!F57*'Spend weights'!$B$6)+('2016-17 wtd pops current'!G57*SUM('Spend weights'!$B$7:$B$9))</f>
        <v>18775.527946392162</v>
      </c>
      <c r="I57" s="29">
        <f>INDEX('SMR&lt;75 &amp; MFF wtd popn'!$E$5:$E$156,MATCH(C57,'SMR&lt;75 &amp; MFF wtd popn'!$B$5:$B$156,0))</f>
        <v>37086.457000000002</v>
      </c>
      <c r="J57" s="46">
        <f t="shared" si="0"/>
        <v>3.4125042917509138E-4</v>
      </c>
      <c r="K57" s="47">
        <f>J57/VLOOKUP(C57,'SMR&lt;75 &amp; MFF wtd popn'!$B$5:$E$156,4,0)*100000</f>
        <v>9.2014836891831254E-4</v>
      </c>
    </row>
    <row r="58" spans="1:11" x14ac:dyDescent="0.2">
      <c r="A58" s="1" t="s">
        <v>14097</v>
      </c>
      <c r="B58" s="1" t="s">
        <v>167</v>
      </c>
      <c r="C58" s="1" t="s">
        <v>168</v>
      </c>
      <c r="D58" s="1" t="s">
        <v>169</v>
      </c>
      <c r="E58" s="28">
        <f>INDEX('Age gender adjustments'!$G$4:$G$155,MATCH(C58,'Age gender adjustments'!$B$4:$B$155,0))</f>
        <v>634101.02158957766</v>
      </c>
      <c r="F58" s="29">
        <f>INDEX('Age gender adjustments'!$H$4:$H$155,MATCH(C58,'Age gender adjustments'!$B$4:$B$155,0))</f>
        <v>484365.79798727314</v>
      </c>
      <c r="G58" s="29">
        <f>INDEX('Substance misuse services'!$N$6:$N$157,MATCH(C58,'Substance misuse services'!$B$6:$B$157,0))</f>
        <v>471987.59593072376</v>
      </c>
      <c r="H58" s="29">
        <f>(E58*'Spend weights'!$B$5)+('2016-17 wtd pops current'!F58*'Spend weights'!$B$6)+('2016-17 wtd pops current'!G58*SUM('Spend weights'!$B$7:$B$9))</f>
        <v>524584.25406604214</v>
      </c>
      <c r="I58" s="29">
        <f>INDEX('SMR&lt;75 &amp; MFF wtd popn'!$E$5:$E$156,MATCH(C58,'SMR&lt;75 &amp; MFF wtd popn'!$B$5:$B$156,0))</f>
        <v>315559.26099999994</v>
      </c>
      <c r="J58" s="46">
        <f t="shared" si="0"/>
        <v>9.5344643490001494E-3</v>
      </c>
      <c r="K58" s="47">
        <f>J58/VLOOKUP(C58,'SMR&lt;75 &amp; MFF wtd popn'!$B$5:$E$156,4,0)*100000</f>
        <v>3.0214497013288893E-3</v>
      </c>
    </row>
    <row r="59" spans="1:11" x14ac:dyDescent="0.2">
      <c r="A59" s="1" t="s">
        <v>14097</v>
      </c>
      <c r="B59" s="1" t="s">
        <v>170</v>
      </c>
      <c r="C59" s="1" t="s">
        <v>171</v>
      </c>
      <c r="D59" s="1" t="s">
        <v>172</v>
      </c>
      <c r="E59" s="28">
        <f>INDEX('Age gender adjustments'!$G$4:$G$155,MATCH(C59,'Age gender adjustments'!$B$4:$B$155,0))</f>
        <v>604110.34951524984</v>
      </c>
      <c r="F59" s="29">
        <f>INDEX('Age gender adjustments'!$H$4:$H$155,MATCH(C59,'Age gender adjustments'!$B$4:$B$155,0))</f>
        <v>661847.93449818552</v>
      </c>
      <c r="G59" s="29">
        <f>INDEX('Substance misuse services'!$N$6:$N$157,MATCH(C59,'Substance misuse services'!$B$6:$B$157,0))</f>
        <v>643277.7910316824</v>
      </c>
      <c r="H59" s="29">
        <f>(E59*'Spend weights'!$B$5)+('2016-17 wtd pops current'!F59*'Spend weights'!$B$6)+('2016-17 wtd pops current'!G59*SUM('Spend weights'!$B$7:$B$9))</f>
        <v>638953.18718015333</v>
      </c>
      <c r="I59" s="29">
        <f>INDEX('SMR&lt;75 &amp; MFF wtd popn'!$E$5:$E$156,MATCH(C59,'SMR&lt;75 &amp; MFF wtd popn'!$B$5:$B$156,0))</f>
        <v>787580.58100000001</v>
      </c>
      <c r="J59" s="46">
        <f t="shared" si="0"/>
        <v>1.1613151436837131E-2</v>
      </c>
      <c r="K59" s="47">
        <f>J59/VLOOKUP(C59,'SMR&lt;75 &amp; MFF wtd popn'!$B$5:$E$156,4,0)*100000</f>
        <v>1.4745350148288041E-3</v>
      </c>
    </row>
    <row r="60" spans="1:11" x14ac:dyDescent="0.2">
      <c r="A60" s="1" t="s">
        <v>14097</v>
      </c>
      <c r="B60" s="1" t="s">
        <v>173</v>
      </c>
      <c r="C60" s="1" t="s">
        <v>174</v>
      </c>
      <c r="D60" s="1" t="s">
        <v>175</v>
      </c>
      <c r="E60" s="28">
        <f>INDEX('Age gender adjustments'!$G$4:$G$155,MATCH(C60,'Age gender adjustments'!$B$4:$B$155,0))</f>
        <v>469382.07319768873</v>
      </c>
      <c r="F60" s="29">
        <f>INDEX('Age gender adjustments'!$H$4:$H$155,MATCH(C60,'Age gender adjustments'!$B$4:$B$155,0))</f>
        <v>495705.00939053937</v>
      </c>
      <c r="G60" s="29">
        <f>INDEX('Substance misuse services'!$N$6:$N$157,MATCH(C60,'Substance misuse services'!$B$6:$B$157,0))</f>
        <v>445914.21446767164</v>
      </c>
      <c r="H60" s="29">
        <f>(E60*'Spend weights'!$B$5)+('2016-17 wtd pops current'!F60*'Spend weights'!$B$6)+('2016-17 wtd pops current'!G60*SUM('Spend weights'!$B$7:$B$9))</f>
        <v>472190.60395705013</v>
      </c>
      <c r="I60" s="29">
        <f>INDEX('SMR&lt;75 &amp; MFF wtd popn'!$E$5:$E$156,MATCH(C60,'SMR&lt;75 &amp; MFF wtd popn'!$B$5:$B$156,0))</f>
        <v>673874.00599999994</v>
      </c>
      <c r="J60" s="46">
        <f t="shared" si="0"/>
        <v>8.5821952231043466E-3</v>
      </c>
      <c r="K60" s="47">
        <f>J60/VLOOKUP(C60,'SMR&lt;75 &amp; MFF wtd popn'!$B$5:$E$156,4,0)*100000</f>
        <v>1.2735608061285491E-3</v>
      </c>
    </row>
    <row r="61" spans="1:11" x14ac:dyDescent="0.2">
      <c r="A61" s="1" t="s">
        <v>14097</v>
      </c>
      <c r="B61" s="1" t="s">
        <v>176</v>
      </c>
      <c r="C61" s="1" t="s">
        <v>177</v>
      </c>
      <c r="D61" s="1" t="s">
        <v>178</v>
      </c>
      <c r="E61" s="28">
        <f>INDEX('Age gender adjustments'!$G$4:$G$155,MATCH(C61,'Age gender adjustments'!$B$4:$B$155,0))</f>
        <v>580677.85735887184</v>
      </c>
      <c r="F61" s="29">
        <f>INDEX('Age gender adjustments'!$H$4:$H$155,MATCH(C61,'Age gender adjustments'!$B$4:$B$155,0))</f>
        <v>623318.53094738978</v>
      </c>
      <c r="G61" s="29">
        <f>INDEX('Substance misuse services'!$N$6:$N$157,MATCH(C61,'Substance misuse services'!$B$6:$B$157,0))</f>
        <v>588633.88459359994</v>
      </c>
      <c r="H61" s="29">
        <f>(E61*'Spend weights'!$B$5)+('2016-17 wtd pops current'!F61*'Spend weights'!$B$6)+('2016-17 wtd pops current'!G61*SUM('Spend weights'!$B$7:$B$9))</f>
        <v>599774.49225814617</v>
      </c>
      <c r="I61" s="29">
        <f>INDEX('SMR&lt;75 &amp; MFF wtd popn'!$E$5:$E$156,MATCH(C61,'SMR&lt;75 &amp; MFF wtd popn'!$B$5:$B$156,0))</f>
        <v>738418.09199999995</v>
      </c>
      <c r="J61" s="46">
        <f t="shared" si="0"/>
        <v>1.0901067787587523E-2</v>
      </c>
      <c r="K61" s="47">
        <f>J61/VLOOKUP(C61,'SMR&lt;75 &amp; MFF wtd popn'!$B$5:$E$156,4,0)*100000</f>
        <v>1.476273117586009E-3</v>
      </c>
    </row>
    <row r="62" spans="1:11" x14ac:dyDescent="0.2">
      <c r="A62" s="1" t="s">
        <v>14097</v>
      </c>
      <c r="B62" s="1" t="s">
        <v>179</v>
      </c>
      <c r="C62" s="1" t="s">
        <v>180</v>
      </c>
      <c r="D62" s="1" t="s">
        <v>181</v>
      </c>
      <c r="E62" s="28">
        <f>INDEX('Age gender adjustments'!$G$4:$G$155,MATCH(C62,'Age gender adjustments'!$B$4:$B$155,0))</f>
        <v>654760.43802514882</v>
      </c>
      <c r="F62" s="29">
        <f>INDEX('Age gender adjustments'!$H$4:$H$155,MATCH(C62,'Age gender adjustments'!$B$4:$B$155,0))</f>
        <v>716931.93032253627</v>
      </c>
      <c r="G62" s="29">
        <f>INDEX('Substance misuse services'!$N$6:$N$157,MATCH(C62,'Substance misuse services'!$B$6:$B$157,0))</f>
        <v>655330.17061343743</v>
      </c>
      <c r="H62" s="29">
        <f>(E62*'Spend weights'!$B$5)+('2016-17 wtd pops current'!F62*'Spend weights'!$B$6)+('2016-17 wtd pops current'!G62*SUM('Spend weights'!$B$7:$B$9))</f>
        <v>679113.54246277548</v>
      </c>
      <c r="I62" s="29">
        <f>INDEX('SMR&lt;75 &amp; MFF wtd popn'!$E$5:$E$156,MATCH(C62,'SMR&lt;75 &amp; MFF wtd popn'!$B$5:$B$156,0))</f>
        <v>724532.91</v>
      </c>
      <c r="J62" s="46">
        <f t="shared" si="0"/>
        <v>1.2343077035475353E-2</v>
      </c>
      <c r="K62" s="47">
        <f>J62/VLOOKUP(C62,'SMR&lt;75 &amp; MFF wtd popn'!$B$5:$E$156,4,0)*100000</f>
        <v>1.7035909432292528E-3</v>
      </c>
    </row>
    <row r="63" spans="1:11" x14ac:dyDescent="0.2">
      <c r="A63" s="1" t="s">
        <v>14097</v>
      </c>
      <c r="B63" s="1" t="s">
        <v>182</v>
      </c>
      <c r="C63" s="1" t="s">
        <v>183</v>
      </c>
      <c r="D63" s="1" t="s">
        <v>184</v>
      </c>
      <c r="E63" s="28">
        <f>INDEX('Age gender adjustments'!$G$4:$G$155,MATCH(C63,'Age gender adjustments'!$B$4:$B$155,0))</f>
        <v>668594.65770044131</v>
      </c>
      <c r="F63" s="29">
        <f>INDEX('Age gender adjustments'!$H$4:$H$155,MATCH(C63,'Age gender adjustments'!$B$4:$B$155,0))</f>
        <v>719335.91824998974</v>
      </c>
      <c r="G63" s="29">
        <f>INDEX('Substance misuse services'!$N$6:$N$157,MATCH(C63,'Substance misuse services'!$B$6:$B$157,0))</f>
        <v>715701.20431438414</v>
      </c>
      <c r="H63" s="29">
        <f>(E63*'Spend weights'!$B$5)+('2016-17 wtd pops current'!F63*'Spend weights'!$B$6)+('2016-17 wtd pops current'!G63*SUM('Spend weights'!$B$7:$B$9))</f>
        <v>703229.47573930153</v>
      </c>
      <c r="I63" s="29">
        <f>INDEX('SMR&lt;75 &amp; MFF wtd popn'!$E$5:$E$156,MATCH(C63,'SMR&lt;75 &amp; MFF wtd popn'!$B$5:$B$156,0))</f>
        <v>807355.04600000009</v>
      </c>
      <c r="J63" s="46">
        <f t="shared" si="0"/>
        <v>1.2781390813072949E-2</v>
      </c>
      <c r="K63" s="47">
        <f>J63/VLOOKUP(C63,'SMR&lt;75 &amp; MFF wtd popn'!$B$5:$E$156,4,0)*100000</f>
        <v>1.5831189606602084E-3</v>
      </c>
    </row>
    <row r="64" spans="1:11" x14ac:dyDescent="0.2">
      <c r="A64" s="1" t="s">
        <v>14098</v>
      </c>
      <c r="B64" s="1" t="s">
        <v>185</v>
      </c>
      <c r="C64" s="1" t="s">
        <v>186</v>
      </c>
      <c r="D64" s="1" t="s">
        <v>187</v>
      </c>
      <c r="E64" s="28">
        <f>INDEX('Age gender adjustments'!$G$4:$G$155,MATCH(C64,'Age gender adjustments'!$B$4:$B$155,0))</f>
        <v>129927.08197583919</v>
      </c>
      <c r="F64" s="29">
        <f>INDEX('Age gender adjustments'!$H$4:$H$155,MATCH(C64,'Age gender adjustments'!$B$4:$B$155,0))</f>
        <v>145261.94478767994</v>
      </c>
      <c r="G64" s="29">
        <f>INDEX('Substance misuse services'!$N$6:$N$157,MATCH(C64,'Substance misuse services'!$B$6:$B$157,0))</f>
        <v>150991.14042845205</v>
      </c>
      <c r="H64" s="29">
        <f>(E64*'Spend weights'!$B$5)+('2016-17 wtd pops current'!F64*'Spend weights'!$B$6)+('2016-17 wtd pops current'!G64*SUM('Spend weights'!$B$7:$B$9))</f>
        <v>142554.82137245941</v>
      </c>
      <c r="I64" s="29">
        <f>INDEX('SMR&lt;75 &amp; MFF wtd popn'!$E$5:$E$156,MATCH(C64,'SMR&lt;75 &amp; MFF wtd popn'!$B$5:$B$156,0))</f>
        <v>188724.42799999996</v>
      </c>
      <c r="J64" s="46">
        <f t="shared" si="0"/>
        <v>2.5909734263253078E-3</v>
      </c>
      <c r="K64" s="47">
        <f>J64/VLOOKUP(C64,'SMR&lt;75 &amp; MFF wtd popn'!$B$5:$E$156,4,0)*100000</f>
        <v>1.372887152862537E-3</v>
      </c>
    </row>
    <row r="65" spans="1:11" x14ac:dyDescent="0.2">
      <c r="A65" s="1" t="s">
        <v>14098</v>
      </c>
      <c r="B65" s="1" t="s">
        <v>188</v>
      </c>
      <c r="C65" s="1" t="s">
        <v>189</v>
      </c>
      <c r="D65" s="1" t="s">
        <v>190</v>
      </c>
      <c r="E65" s="28">
        <f>INDEX('Age gender adjustments'!$G$4:$G$155,MATCH(C65,'Age gender adjustments'!$B$4:$B$155,0))</f>
        <v>175705.20451782798</v>
      </c>
      <c r="F65" s="29">
        <f>INDEX('Age gender adjustments'!$H$4:$H$155,MATCH(C65,'Age gender adjustments'!$B$4:$B$155,0))</f>
        <v>183398.77197415137</v>
      </c>
      <c r="G65" s="29">
        <f>INDEX('Substance misuse services'!$N$6:$N$157,MATCH(C65,'Substance misuse services'!$B$6:$B$157,0))</f>
        <v>180022.82407528901</v>
      </c>
      <c r="H65" s="29">
        <f>(E65*'Spend weights'!$B$5)+('2016-17 wtd pops current'!F65*'Spend weights'!$B$6)+('2016-17 wtd pops current'!G65*SUM('Spend weights'!$B$7:$B$9))</f>
        <v>180062.77793390129</v>
      </c>
      <c r="I65" s="29">
        <f>INDEX('SMR&lt;75 &amp; MFF wtd popn'!$E$5:$E$156,MATCH(C65,'SMR&lt;75 &amp; MFF wtd popn'!$B$5:$B$156,0))</f>
        <v>170343.413</v>
      </c>
      <c r="J65" s="46">
        <f t="shared" si="0"/>
        <v>3.2726909423716278E-3</v>
      </c>
      <c r="K65" s="47">
        <f>J65/VLOOKUP(C65,'SMR&lt;75 &amp; MFF wtd popn'!$B$5:$E$156,4,0)*100000</f>
        <v>1.9212312849288911E-3</v>
      </c>
    </row>
    <row r="66" spans="1:11" x14ac:dyDescent="0.2">
      <c r="A66" s="1" t="s">
        <v>14098</v>
      </c>
      <c r="B66" s="1" t="s">
        <v>191</v>
      </c>
      <c r="C66" s="1" t="s">
        <v>192</v>
      </c>
      <c r="D66" s="1" t="s">
        <v>193</v>
      </c>
      <c r="E66" s="28">
        <f>INDEX('Age gender adjustments'!$G$4:$G$155,MATCH(C66,'Age gender adjustments'!$B$4:$B$155,0))</f>
        <v>367964.61662929418</v>
      </c>
      <c r="F66" s="29">
        <f>INDEX('Age gender adjustments'!$H$4:$H$155,MATCH(C66,'Age gender adjustments'!$B$4:$B$155,0))</f>
        <v>360799.00553840603</v>
      </c>
      <c r="G66" s="29">
        <f>INDEX('Substance misuse services'!$N$6:$N$157,MATCH(C66,'Substance misuse services'!$B$6:$B$157,0))</f>
        <v>408312.36769103777</v>
      </c>
      <c r="H66" s="29">
        <f>(E66*'Spend weights'!$B$5)+('2016-17 wtd pops current'!F66*'Spend weights'!$B$6)+('2016-17 wtd pops current'!G66*SUM('Spend weights'!$B$7:$B$9))</f>
        <v>377946.01449278556</v>
      </c>
      <c r="I66" s="29">
        <f>INDEX('SMR&lt;75 &amp; MFF wtd popn'!$E$5:$E$156,MATCH(C66,'SMR&lt;75 &amp; MFF wtd popn'!$B$5:$B$156,0))</f>
        <v>252852.42699999997</v>
      </c>
      <c r="J66" s="46">
        <f t="shared" si="0"/>
        <v>6.8692736640442445E-3</v>
      </c>
      <c r="K66" s="47">
        <f>J66/VLOOKUP(C66,'SMR&lt;75 &amp; MFF wtd popn'!$B$5:$E$156,4,0)*100000</f>
        <v>2.7167125684912827E-3</v>
      </c>
    </row>
    <row r="67" spans="1:11" x14ac:dyDescent="0.2">
      <c r="A67" s="1" t="s">
        <v>14098</v>
      </c>
      <c r="B67" s="1" t="s">
        <v>194</v>
      </c>
      <c r="C67" s="1" t="s">
        <v>195</v>
      </c>
      <c r="D67" s="1" t="s">
        <v>196</v>
      </c>
      <c r="E67" s="28">
        <f>INDEX('Age gender adjustments'!$G$4:$G$155,MATCH(C67,'Age gender adjustments'!$B$4:$B$155,0))</f>
        <v>199858.4775577652</v>
      </c>
      <c r="F67" s="29">
        <f>INDEX('Age gender adjustments'!$H$4:$H$155,MATCH(C67,'Age gender adjustments'!$B$4:$B$155,0))</f>
        <v>223073.86435260225</v>
      </c>
      <c r="G67" s="29">
        <f>INDEX('Substance misuse services'!$N$6:$N$157,MATCH(C67,'Substance misuse services'!$B$6:$B$157,0))</f>
        <v>209422.61460269353</v>
      </c>
      <c r="H67" s="29">
        <f>(E67*'Spend weights'!$B$5)+('2016-17 wtd pops current'!F67*'Spend weights'!$B$6)+('2016-17 wtd pops current'!G67*SUM('Spend weights'!$B$7:$B$9))</f>
        <v>211911.25335345077</v>
      </c>
      <c r="I67" s="29">
        <f>INDEX('SMR&lt;75 &amp; MFF wtd popn'!$E$5:$E$156,MATCH(C67,'SMR&lt;75 &amp; MFF wtd popn'!$B$5:$B$156,0))</f>
        <v>312808.01800000004</v>
      </c>
      <c r="J67" s="46">
        <f t="shared" si="0"/>
        <v>3.8515458185979989E-3</v>
      </c>
      <c r="K67" s="47">
        <f>J67/VLOOKUP(C67,'SMR&lt;75 &amp; MFF wtd popn'!$B$5:$E$156,4,0)*100000</f>
        <v>1.2312810404361176E-3</v>
      </c>
    </row>
    <row r="68" spans="1:11" x14ac:dyDescent="0.2">
      <c r="A68" s="1" t="s">
        <v>14098</v>
      </c>
      <c r="B68" s="1" t="s">
        <v>197</v>
      </c>
      <c r="C68" s="1" t="s">
        <v>198</v>
      </c>
      <c r="D68" s="1" t="s">
        <v>199</v>
      </c>
      <c r="E68" s="28">
        <f>INDEX('Age gender adjustments'!$G$4:$G$155,MATCH(C68,'Age gender adjustments'!$B$4:$B$155,0))</f>
        <v>1604604.8251877672</v>
      </c>
      <c r="F68" s="29">
        <f>INDEX('Age gender adjustments'!$H$4:$H$155,MATCH(C68,'Age gender adjustments'!$B$4:$B$155,0))</f>
        <v>1505487.1840119562</v>
      </c>
      <c r="G68" s="29">
        <f>INDEX('Substance misuse services'!$N$6:$N$157,MATCH(C68,'Substance misuse services'!$B$6:$B$157,0))</f>
        <v>1615819.3207718695</v>
      </c>
      <c r="H68" s="29">
        <f>(E68*'Spend weights'!$B$5)+('2016-17 wtd pops current'!F68*'Spend weights'!$B$6)+('2016-17 wtd pops current'!G68*SUM('Spend weights'!$B$7:$B$9))</f>
        <v>1569615.6793892279</v>
      </c>
      <c r="I68" s="29">
        <f>INDEX('SMR&lt;75 &amp; MFF wtd popn'!$E$5:$E$156,MATCH(C68,'SMR&lt;75 &amp; MFF wtd popn'!$B$5:$B$156,0))</f>
        <v>1118285.2130000005</v>
      </c>
      <c r="J68" s="46">
        <f t="shared" si="0"/>
        <v>2.8528200419229852E-2</v>
      </c>
      <c r="K68" s="47">
        <f>J68/VLOOKUP(C68,'SMR&lt;75 &amp; MFF wtd popn'!$B$5:$E$156,4,0)*100000</f>
        <v>2.551066587270509E-3</v>
      </c>
    </row>
    <row r="69" spans="1:11" x14ac:dyDescent="0.2">
      <c r="A69" s="1" t="s">
        <v>14098</v>
      </c>
      <c r="B69" s="1" t="s">
        <v>200</v>
      </c>
      <c r="C69" s="1" t="s">
        <v>201</v>
      </c>
      <c r="D69" s="1" t="s">
        <v>202</v>
      </c>
      <c r="E69" s="28">
        <f>INDEX('Age gender adjustments'!$G$4:$G$155,MATCH(C69,'Age gender adjustments'!$B$4:$B$155,0))</f>
        <v>552142.87796208891</v>
      </c>
      <c r="F69" s="29">
        <f>INDEX('Age gender adjustments'!$H$4:$H$155,MATCH(C69,'Age gender adjustments'!$B$4:$B$155,0))</f>
        <v>484360.92852951342</v>
      </c>
      <c r="G69" s="29">
        <f>INDEX('Substance misuse services'!$N$6:$N$157,MATCH(C69,'Substance misuse services'!$B$6:$B$157,0))</f>
        <v>423933.42006211309</v>
      </c>
      <c r="H69" s="29">
        <f>(E69*'Spend weights'!$B$5)+('2016-17 wtd pops current'!F69*'Spend weights'!$B$6)+('2016-17 wtd pops current'!G69*SUM('Spend weights'!$B$7:$B$9))</f>
        <v>485218.67166876124</v>
      </c>
      <c r="I69" s="29">
        <f>INDEX('SMR&lt;75 &amp; MFF wtd popn'!$E$5:$E$156,MATCH(C69,'SMR&lt;75 &amp; MFF wtd popn'!$B$5:$B$156,0))</f>
        <v>341389.12299999996</v>
      </c>
      <c r="J69" s="46">
        <f t="shared" si="0"/>
        <v>8.8189839680406969E-3</v>
      </c>
      <c r="K69" s="47">
        <f>J69/VLOOKUP(C69,'SMR&lt;75 &amp; MFF wtd popn'!$B$5:$E$156,4,0)*100000</f>
        <v>2.5832644843932825E-3</v>
      </c>
    </row>
    <row r="70" spans="1:11" x14ac:dyDescent="0.2">
      <c r="A70" s="1" t="s">
        <v>14098</v>
      </c>
      <c r="B70" s="1" t="s">
        <v>203</v>
      </c>
      <c r="C70" s="1" t="s">
        <v>204</v>
      </c>
      <c r="D70" s="1" t="s">
        <v>205</v>
      </c>
      <c r="E70" s="28">
        <f>INDEX('Age gender adjustments'!$G$4:$G$155,MATCH(C70,'Age gender adjustments'!$B$4:$B$155,0))</f>
        <v>282693.75968766329</v>
      </c>
      <c r="F70" s="29">
        <f>INDEX('Age gender adjustments'!$H$4:$H$155,MATCH(C70,'Age gender adjustments'!$B$4:$B$155,0))</f>
        <v>304184.61033227376</v>
      </c>
      <c r="G70" s="29">
        <f>INDEX('Substance misuse services'!$N$6:$N$157,MATCH(C70,'Substance misuse services'!$B$6:$B$157,0))</f>
        <v>302639.89807369543</v>
      </c>
      <c r="H70" s="29">
        <f>(E70*'Spend weights'!$B$5)+('2016-17 wtd pops current'!F70*'Spend weights'!$B$6)+('2016-17 wtd pops current'!G70*SUM('Spend weights'!$B$7:$B$9))</f>
        <v>297361.25179098436</v>
      </c>
      <c r="I70" s="29">
        <f>INDEX('SMR&lt;75 &amp; MFF wtd popn'!$E$5:$E$156,MATCH(C70,'SMR&lt;75 &amp; MFF wtd popn'!$B$5:$B$156,0))</f>
        <v>316388.136</v>
      </c>
      <c r="J70" s="46">
        <f t="shared" ref="J70:J133" si="1">H70/$H$158</f>
        <v>5.4046232459319388E-3</v>
      </c>
      <c r="K70" s="47">
        <f>J70/VLOOKUP(C70,'SMR&lt;75 &amp; MFF wtd popn'!$B$5:$E$156,4,0)*100000</f>
        <v>1.708225635215329E-3</v>
      </c>
    </row>
    <row r="71" spans="1:11" x14ac:dyDescent="0.2">
      <c r="A71" s="1" t="s">
        <v>14098</v>
      </c>
      <c r="B71" s="1" t="s">
        <v>206</v>
      </c>
      <c r="C71" s="1" t="s">
        <v>207</v>
      </c>
      <c r="D71" s="1" t="s">
        <v>208</v>
      </c>
      <c r="E71" s="28">
        <f>INDEX('Age gender adjustments'!$G$4:$G$155,MATCH(C71,'Age gender adjustments'!$B$4:$B$155,0))</f>
        <v>456986.18709695968</v>
      </c>
      <c r="F71" s="29">
        <f>INDEX('Age gender adjustments'!$H$4:$H$155,MATCH(C71,'Age gender adjustments'!$B$4:$B$155,0))</f>
        <v>470811.94089323259</v>
      </c>
      <c r="G71" s="29">
        <f>INDEX('Substance misuse services'!$N$6:$N$157,MATCH(C71,'Substance misuse services'!$B$6:$B$157,0))</f>
        <v>432484.04818326689</v>
      </c>
      <c r="H71" s="29">
        <f>(E71*'Spend weights'!$B$5)+('2016-17 wtd pops current'!F71*'Spend weights'!$B$6)+('2016-17 wtd pops current'!G71*SUM('Spend weights'!$B$7:$B$9))</f>
        <v>454608.42113964935</v>
      </c>
      <c r="I71" s="29">
        <f>INDEX('SMR&lt;75 &amp; MFF wtd popn'!$E$5:$E$156,MATCH(C71,'SMR&lt;75 &amp; MFF wtd popn'!$B$5:$B$156,0))</f>
        <v>322543.61399999994</v>
      </c>
      <c r="J71" s="46">
        <f t="shared" si="1"/>
        <v>8.2626341727091782E-3</v>
      </c>
      <c r="K71" s="47">
        <f>J71/VLOOKUP(C71,'SMR&lt;75 &amp; MFF wtd popn'!$B$5:$E$156,4,0)*100000</f>
        <v>2.5617106692148554E-3</v>
      </c>
    </row>
    <row r="72" spans="1:11" x14ac:dyDescent="0.2">
      <c r="A72" s="1" t="s">
        <v>14098</v>
      </c>
      <c r="B72" s="1" t="s">
        <v>209</v>
      </c>
      <c r="C72" s="1" t="s">
        <v>210</v>
      </c>
      <c r="D72" s="1" t="s">
        <v>211</v>
      </c>
      <c r="E72" s="28">
        <f>INDEX('Age gender adjustments'!$G$4:$G$155,MATCH(C72,'Age gender adjustments'!$B$4:$B$155,0))</f>
        <v>150011.25381006388</v>
      </c>
      <c r="F72" s="29">
        <f>INDEX('Age gender adjustments'!$H$4:$H$155,MATCH(C72,'Age gender adjustments'!$B$4:$B$155,0))</f>
        <v>167982.72012482947</v>
      </c>
      <c r="G72" s="29">
        <f>INDEX('Substance misuse services'!$N$6:$N$157,MATCH(C72,'Substance misuse services'!$B$6:$B$157,0))</f>
        <v>162017.75896302829</v>
      </c>
      <c r="H72" s="29">
        <f>(E72*'Spend weights'!$B$5)+('2016-17 wtd pops current'!F72*'Spend weights'!$B$6)+('2016-17 wtd pops current'!G72*SUM('Spend weights'!$B$7:$B$9))</f>
        <v>160797.9987098719</v>
      </c>
      <c r="I72" s="29">
        <f>INDEX('SMR&lt;75 &amp; MFF wtd popn'!$E$5:$E$156,MATCH(C72,'SMR&lt;75 &amp; MFF wtd popn'!$B$5:$B$156,0))</f>
        <v>211388.01400000002</v>
      </c>
      <c r="J72" s="46">
        <f t="shared" si="1"/>
        <v>2.922548235496284E-3</v>
      </c>
      <c r="K72" s="47">
        <f>J72/VLOOKUP(C72,'SMR&lt;75 &amp; MFF wtd popn'!$B$5:$E$156,4,0)*100000</f>
        <v>1.3825515364822359E-3</v>
      </c>
    </row>
    <row r="73" spans="1:11" x14ac:dyDescent="0.2">
      <c r="A73" s="1" t="s">
        <v>14098</v>
      </c>
      <c r="B73" s="1" t="s">
        <v>212</v>
      </c>
      <c r="C73" s="1" t="s">
        <v>213</v>
      </c>
      <c r="D73" s="1" t="s">
        <v>214</v>
      </c>
      <c r="E73" s="28">
        <f>INDEX('Age gender adjustments'!$G$4:$G$155,MATCH(C73,'Age gender adjustments'!$B$4:$B$155,0))</f>
        <v>318574.96668165299</v>
      </c>
      <c r="F73" s="29">
        <f>INDEX('Age gender adjustments'!$H$4:$H$155,MATCH(C73,'Age gender adjustments'!$B$4:$B$155,0))</f>
        <v>336297.11280236719</v>
      </c>
      <c r="G73" s="29">
        <f>INDEX('Substance misuse services'!$N$6:$N$157,MATCH(C73,'Substance misuse services'!$B$6:$B$157,0))</f>
        <v>338864.04551521468</v>
      </c>
      <c r="H73" s="29">
        <f>(E73*'Spend weights'!$B$5)+('2016-17 wtd pops current'!F73*'Spend weights'!$B$6)+('2016-17 wtd pops current'!G73*SUM('Spend weights'!$B$7:$B$9))</f>
        <v>331885.6718860066</v>
      </c>
      <c r="I73" s="29">
        <f>INDEX('SMR&lt;75 &amp; MFF wtd popn'!$E$5:$E$156,MATCH(C73,'SMR&lt;75 &amp; MFF wtd popn'!$B$5:$B$156,0))</f>
        <v>276185.924</v>
      </c>
      <c r="J73" s="46">
        <f t="shared" si="1"/>
        <v>6.0321141590016494E-3</v>
      </c>
      <c r="K73" s="47">
        <f>J73/VLOOKUP(C73,'SMR&lt;75 &amp; MFF wtd popn'!$B$5:$E$156,4,0)*100000</f>
        <v>2.1840773315448363E-3</v>
      </c>
    </row>
    <row r="74" spans="1:11" x14ac:dyDescent="0.2">
      <c r="A74" s="1" t="s">
        <v>14098</v>
      </c>
      <c r="B74" s="1" t="s">
        <v>215</v>
      </c>
      <c r="C74" s="1" t="s">
        <v>216</v>
      </c>
      <c r="D74" s="1" t="s">
        <v>217</v>
      </c>
      <c r="E74" s="28">
        <f>INDEX('Age gender adjustments'!$G$4:$G$155,MATCH(C74,'Age gender adjustments'!$B$4:$B$155,0))</f>
        <v>319400.91947928938</v>
      </c>
      <c r="F74" s="29">
        <f>INDEX('Age gender adjustments'!$H$4:$H$155,MATCH(C74,'Age gender adjustments'!$B$4:$B$155,0))</f>
        <v>319088.54151726456</v>
      </c>
      <c r="G74" s="29">
        <f>INDEX('Substance misuse services'!$N$6:$N$157,MATCH(C74,'Substance misuse services'!$B$6:$B$157,0))</f>
        <v>341122.82713778527</v>
      </c>
      <c r="H74" s="29">
        <f>(E74*'Spend weights'!$B$5)+('2016-17 wtd pops current'!F74*'Spend weights'!$B$6)+('2016-17 wtd pops current'!G74*SUM('Spend weights'!$B$7:$B$9))</f>
        <v>326153.04122790531</v>
      </c>
      <c r="I74" s="29">
        <f>INDEX('SMR&lt;75 &amp; MFF wtd popn'!$E$5:$E$156,MATCH(C74,'SMR&lt;75 &amp; MFF wtd popn'!$B$5:$B$156,0))</f>
        <v>253783.96400000004</v>
      </c>
      <c r="J74" s="46">
        <f t="shared" si="1"/>
        <v>5.9279220064313003E-3</v>
      </c>
      <c r="K74" s="47">
        <f>J74/VLOOKUP(C74,'SMR&lt;75 &amp; MFF wtd popn'!$B$5:$E$156,4,0)*100000</f>
        <v>2.3358142543755444E-3</v>
      </c>
    </row>
    <row r="75" spans="1:11" x14ac:dyDescent="0.2">
      <c r="A75" s="1" t="s">
        <v>14098</v>
      </c>
      <c r="B75" s="1" t="s">
        <v>218</v>
      </c>
      <c r="C75" s="1" t="s">
        <v>219</v>
      </c>
      <c r="D75" s="1" t="s">
        <v>220</v>
      </c>
      <c r="E75" s="28">
        <f>INDEX('Age gender adjustments'!$G$4:$G$155,MATCH(C75,'Age gender adjustments'!$B$4:$B$155,0))</f>
        <v>668917.72801526636</v>
      </c>
      <c r="F75" s="29">
        <f>INDEX('Age gender adjustments'!$H$4:$H$155,MATCH(C75,'Age gender adjustments'!$B$4:$B$155,0))</f>
        <v>715410.90114263108</v>
      </c>
      <c r="G75" s="29">
        <f>INDEX('Substance misuse services'!$N$6:$N$157,MATCH(C75,'Substance misuse services'!$B$6:$B$157,0))</f>
        <v>639339.87548297201</v>
      </c>
      <c r="H75" s="29">
        <f>(E75*'Spend weights'!$B$5)+('2016-17 wtd pops current'!F75*'Spend weights'!$B$6)+('2016-17 wtd pops current'!G75*SUM('Spend weights'!$B$7:$B$9))</f>
        <v>677635.20628430007</v>
      </c>
      <c r="I75" s="29">
        <f>INDEX('SMR&lt;75 &amp; MFF wtd popn'!$E$5:$E$156,MATCH(C75,'SMR&lt;75 &amp; MFF wtd popn'!$B$5:$B$156,0))</f>
        <v>863822.53099999996</v>
      </c>
      <c r="J75" s="46">
        <f t="shared" si="1"/>
        <v>1.2316207865308198E-2</v>
      </c>
      <c r="K75" s="47">
        <f>J75/VLOOKUP(C75,'SMR&lt;75 &amp; MFF wtd popn'!$B$5:$E$156,4,0)*100000</f>
        <v>1.4257798822462293E-3</v>
      </c>
    </row>
    <row r="76" spans="1:11" x14ac:dyDescent="0.2">
      <c r="A76" s="1" t="s">
        <v>14098</v>
      </c>
      <c r="B76" s="1" t="s">
        <v>221</v>
      </c>
      <c r="C76" s="1" t="s">
        <v>222</v>
      </c>
      <c r="D76" s="1" t="s">
        <v>223</v>
      </c>
      <c r="E76" s="28">
        <f>INDEX('Age gender adjustments'!$G$4:$G$155,MATCH(C76,'Age gender adjustments'!$B$4:$B$155,0))</f>
        <v>420621.39398036595</v>
      </c>
      <c r="F76" s="29">
        <f>INDEX('Age gender adjustments'!$H$4:$H$155,MATCH(C76,'Age gender adjustments'!$B$4:$B$155,0))</f>
        <v>453489.85853042494</v>
      </c>
      <c r="G76" s="29">
        <f>INDEX('Substance misuse services'!$N$6:$N$157,MATCH(C76,'Substance misuse services'!$B$6:$B$157,0))</f>
        <v>407192.15273780987</v>
      </c>
      <c r="H76" s="29">
        <f>(E76*'Spend weights'!$B$5)+('2016-17 wtd pops current'!F76*'Spend weights'!$B$6)+('2016-17 wtd pops current'!G76*SUM('Spend weights'!$B$7:$B$9))</f>
        <v>429151.45584084123</v>
      </c>
      <c r="I76" s="29">
        <f>INDEX('SMR&lt;75 &amp; MFF wtd popn'!$E$5:$E$156,MATCH(C76,'SMR&lt;75 &amp; MFF wtd popn'!$B$5:$B$156,0))</f>
        <v>559083.10700000008</v>
      </c>
      <c r="J76" s="46">
        <f t="shared" si="1"/>
        <v>7.7999467660744689E-3</v>
      </c>
      <c r="K76" s="47">
        <f>J76/VLOOKUP(C76,'SMR&lt;75 &amp; MFF wtd popn'!$B$5:$E$156,4,0)*100000</f>
        <v>1.3951318987133103E-3</v>
      </c>
    </row>
    <row r="77" spans="1:11" x14ac:dyDescent="0.2">
      <c r="A77" s="1" t="s">
        <v>14098</v>
      </c>
      <c r="B77" s="1" t="s">
        <v>224</v>
      </c>
      <c r="C77" s="1" t="s">
        <v>225</v>
      </c>
      <c r="D77" s="1" t="s">
        <v>226</v>
      </c>
      <c r="E77" s="28">
        <f>INDEX('Age gender adjustments'!$G$4:$G$155,MATCH(C77,'Age gender adjustments'!$B$4:$B$155,0))</f>
        <v>412459.38612468931</v>
      </c>
      <c r="F77" s="29">
        <f>INDEX('Age gender adjustments'!$H$4:$H$155,MATCH(C77,'Age gender adjustments'!$B$4:$B$155,0))</f>
        <v>451612.69722053566</v>
      </c>
      <c r="G77" s="29">
        <f>INDEX('Substance misuse services'!$N$6:$N$157,MATCH(C77,'Substance misuse services'!$B$6:$B$157,0))</f>
        <v>437223.33389974706</v>
      </c>
      <c r="H77" s="29">
        <f>(E77*'Spend weights'!$B$5)+('2016-17 wtd pops current'!F77*'Spend weights'!$B$6)+('2016-17 wtd pops current'!G77*SUM('Spend weights'!$B$7:$B$9))</f>
        <v>435518.72227965982</v>
      </c>
      <c r="I77" s="29">
        <f>INDEX('SMR&lt;75 &amp; MFF wtd popn'!$E$5:$E$156,MATCH(C77,'SMR&lt;75 &amp; MFF wtd popn'!$B$5:$B$156,0))</f>
        <v>576543.40899999999</v>
      </c>
      <c r="J77" s="46">
        <f t="shared" si="1"/>
        <v>7.915673600021449E-3</v>
      </c>
      <c r="K77" s="47">
        <f>J77/VLOOKUP(C77,'SMR&lt;75 &amp; MFF wtd popn'!$B$5:$E$156,4,0)*100000</f>
        <v>1.3729536191821161E-3</v>
      </c>
    </row>
    <row r="78" spans="1:11" x14ac:dyDescent="0.2">
      <c r="A78" s="1" t="s">
        <v>14099</v>
      </c>
      <c r="B78" s="1" t="s">
        <v>227</v>
      </c>
      <c r="C78" s="1" t="s">
        <v>228</v>
      </c>
      <c r="D78" s="1" t="s">
        <v>229</v>
      </c>
      <c r="E78" s="28">
        <f>INDEX('Age gender adjustments'!$G$4:$G$155,MATCH(C78,'Age gender adjustments'!$B$4:$B$155,0))</f>
        <v>226280.88067411474</v>
      </c>
      <c r="F78" s="29">
        <f>INDEX('Age gender adjustments'!$H$4:$H$155,MATCH(C78,'Age gender adjustments'!$B$4:$B$155,0))</f>
        <v>232668.20576076899</v>
      </c>
      <c r="G78" s="29">
        <f>INDEX('Substance misuse services'!$N$6:$N$157,MATCH(C78,'Substance misuse services'!$B$6:$B$157,0))</f>
        <v>261488.97452969191</v>
      </c>
      <c r="H78" s="29">
        <f>(E78*'Spend weights'!$B$5)+('2016-17 wtd pops current'!F78*'Spend weights'!$B$6)+('2016-17 wtd pops current'!G78*SUM('Spend weights'!$B$7:$B$9))</f>
        <v>239905.41022276628</v>
      </c>
      <c r="I78" s="29">
        <f>INDEX('SMR&lt;75 &amp; MFF wtd popn'!$E$5:$E$156,MATCH(C78,'SMR&lt;75 &amp; MFF wtd popn'!$B$5:$B$156,0))</f>
        <v>195250.55499999999</v>
      </c>
      <c r="J78" s="46">
        <f t="shared" si="1"/>
        <v>4.3603473859001015E-3</v>
      </c>
      <c r="K78" s="47">
        <f>J78/VLOOKUP(C78,'SMR&lt;75 &amp; MFF wtd popn'!$B$5:$E$156,4,0)*100000</f>
        <v>2.2332061416676136E-3</v>
      </c>
    </row>
    <row r="79" spans="1:11" x14ac:dyDescent="0.2">
      <c r="A79" s="1" t="s">
        <v>14099</v>
      </c>
      <c r="B79" s="1" t="s">
        <v>230</v>
      </c>
      <c r="C79" s="1" t="s">
        <v>231</v>
      </c>
      <c r="D79" s="1" t="s">
        <v>232</v>
      </c>
      <c r="E79" s="28">
        <f>INDEX('Age gender adjustments'!$G$4:$G$155,MATCH(C79,'Age gender adjustments'!$B$4:$B$155,0))</f>
        <v>311789.45313493058</v>
      </c>
      <c r="F79" s="29">
        <f>INDEX('Age gender adjustments'!$H$4:$H$155,MATCH(C79,'Age gender adjustments'!$B$4:$B$155,0))</f>
        <v>297690.60932526941</v>
      </c>
      <c r="G79" s="29">
        <f>INDEX('Substance misuse services'!$N$6:$N$157,MATCH(C79,'Substance misuse services'!$B$6:$B$157,0))</f>
        <v>299356.89019165095</v>
      </c>
      <c r="H79" s="29">
        <f>(E79*'Spend weights'!$B$5)+('2016-17 wtd pops current'!F79*'Spend weights'!$B$6)+('2016-17 wtd pops current'!G79*SUM('Spend weights'!$B$7:$B$9))</f>
        <v>302373.59809952951</v>
      </c>
      <c r="I79" s="29">
        <f>INDEX('SMR&lt;75 &amp; MFF wtd popn'!$E$5:$E$156,MATCH(C79,'SMR&lt;75 &amp; MFF wtd popn'!$B$5:$B$156,0))</f>
        <v>216419.11199999999</v>
      </c>
      <c r="J79" s="46">
        <f t="shared" si="1"/>
        <v>5.4957240306261921E-3</v>
      </c>
      <c r="K79" s="47">
        <f>J79/VLOOKUP(C79,'SMR&lt;75 &amp; MFF wtd popn'!$B$5:$E$156,4,0)*100000</f>
        <v>2.5393894189096352E-3</v>
      </c>
    </row>
    <row r="80" spans="1:11" x14ac:dyDescent="0.2">
      <c r="A80" s="1" t="s">
        <v>14099</v>
      </c>
      <c r="B80" s="1" t="s">
        <v>233</v>
      </c>
      <c r="C80" s="1" t="s">
        <v>234</v>
      </c>
      <c r="D80" s="1" t="s">
        <v>235</v>
      </c>
      <c r="E80" s="28">
        <f>INDEX('Age gender adjustments'!$G$4:$G$155,MATCH(C80,'Age gender adjustments'!$B$4:$B$155,0))</f>
        <v>167183.76300921576</v>
      </c>
      <c r="F80" s="29">
        <f>INDEX('Age gender adjustments'!$H$4:$H$155,MATCH(C80,'Age gender adjustments'!$B$4:$B$155,0))</f>
        <v>178147.70131332023</v>
      </c>
      <c r="G80" s="29">
        <f>INDEX('Substance misuse services'!$N$6:$N$157,MATCH(C80,'Substance misuse services'!$B$6:$B$157,0))</f>
        <v>197824.97242813758</v>
      </c>
      <c r="H80" s="29">
        <f>(E80*'Spend weights'!$B$5)+('2016-17 wtd pops current'!F80*'Spend weights'!$B$6)+('2016-17 wtd pops current'!G80*SUM('Spend weights'!$B$7:$B$9))</f>
        <v>181142.59671108704</v>
      </c>
      <c r="I80" s="29">
        <f>INDEX('SMR&lt;75 &amp; MFF wtd popn'!$E$5:$E$156,MATCH(C80,'SMR&lt;75 &amp; MFF wtd popn'!$B$5:$B$156,0))</f>
        <v>179638.44200000001</v>
      </c>
      <c r="J80" s="46">
        <f t="shared" si="1"/>
        <v>3.2923169482127453E-3</v>
      </c>
      <c r="K80" s="47">
        <f>J80/VLOOKUP(C80,'SMR&lt;75 &amp; MFF wtd popn'!$B$5:$E$156,4,0)*100000</f>
        <v>1.8327463273216014E-3</v>
      </c>
    </row>
    <row r="81" spans="1:11" x14ac:dyDescent="0.2">
      <c r="A81" s="1" t="s">
        <v>14099</v>
      </c>
      <c r="B81" s="1" t="s">
        <v>236</v>
      </c>
      <c r="C81" s="1" t="s">
        <v>237</v>
      </c>
      <c r="D81" s="1" t="s">
        <v>238</v>
      </c>
      <c r="E81" s="28">
        <f>INDEX('Age gender adjustments'!$G$4:$G$155,MATCH(C81,'Age gender adjustments'!$B$4:$B$155,0))</f>
        <v>164386.87704288925</v>
      </c>
      <c r="F81" s="29">
        <f>INDEX('Age gender adjustments'!$H$4:$H$155,MATCH(C81,'Age gender adjustments'!$B$4:$B$155,0))</f>
        <v>175021.67765263529</v>
      </c>
      <c r="G81" s="29">
        <f>INDEX('Substance misuse services'!$N$6:$N$157,MATCH(C81,'Substance misuse services'!$B$6:$B$157,0))</f>
        <v>153249.96479708311</v>
      </c>
      <c r="H81" s="29">
        <f>(E81*'Spend weights'!$B$5)+('2016-17 wtd pops current'!F81*'Spend weights'!$B$6)+('2016-17 wtd pops current'!G81*SUM('Spend weights'!$B$7:$B$9))</f>
        <v>164997.6692190413</v>
      </c>
      <c r="I81" s="29">
        <f>INDEX('SMR&lt;75 &amp; MFF wtd popn'!$E$5:$E$156,MATCH(C81,'SMR&lt;75 &amp; MFF wtd popn'!$B$5:$B$156,0))</f>
        <v>165975.109</v>
      </c>
      <c r="J81" s="46">
        <f t="shared" si="1"/>
        <v>2.998878412082526E-3</v>
      </c>
      <c r="K81" s="47">
        <f>J81/VLOOKUP(C81,'SMR&lt;75 &amp; MFF wtd popn'!$B$5:$E$156,4,0)*100000</f>
        <v>1.8068241859582248E-3</v>
      </c>
    </row>
    <row r="82" spans="1:11" x14ac:dyDescent="0.2">
      <c r="A82" s="1" t="s">
        <v>14099</v>
      </c>
      <c r="B82" s="1" t="s">
        <v>239</v>
      </c>
      <c r="C82" s="1" t="s">
        <v>240</v>
      </c>
      <c r="D82" s="1" t="s">
        <v>241</v>
      </c>
      <c r="E82" s="28">
        <f>INDEX('Age gender adjustments'!$G$4:$G$155,MATCH(C82,'Age gender adjustments'!$B$4:$B$155,0))</f>
        <v>170687.53126348293</v>
      </c>
      <c r="F82" s="29">
        <f>INDEX('Age gender adjustments'!$H$4:$H$155,MATCH(C82,'Age gender adjustments'!$B$4:$B$155,0))</f>
        <v>178684.36475340338</v>
      </c>
      <c r="G82" s="29">
        <f>INDEX('Substance misuse services'!$N$6:$N$157,MATCH(C82,'Substance misuse services'!$B$6:$B$157,0))</f>
        <v>179097.2019727283</v>
      </c>
      <c r="H82" s="29">
        <f>(E82*'Spend weights'!$B$5)+('2016-17 wtd pops current'!F82*'Spend weights'!$B$6)+('2016-17 wtd pops current'!G82*SUM('Spend weights'!$B$7:$B$9))</f>
        <v>176457.88635417572</v>
      </c>
      <c r="I82" s="29">
        <f>INDEX('SMR&lt;75 &amp; MFF wtd popn'!$E$5:$E$156,MATCH(C82,'SMR&lt;75 &amp; MFF wtd popn'!$B$5:$B$156,0))</f>
        <v>166176.505</v>
      </c>
      <c r="J82" s="46">
        <f t="shared" si="1"/>
        <v>3.2071710378329429E-3</v>
      </c>
      <c r="K82" s="47">
        <f>J82/VLOOKUP(C82,'SMR&lt;75 &amp; MFF wtd popn'!$B$5:$E$156,4,0)*100000</f>
        <v>1.9299786319569923E-3</v>
      </c>
    </row>
    <row r="83" spans="1:11" x14ac:dyDescent="0.2">
      <c r="A83" s="1" t="s">
        <v>14099</v>
      </c>
      <c r="B83" s="1" t="s">
        <v>242</v>
      </c>
      <c r="C83" s="1" t="s">
        <v>243</v>
      </c>
      <c r="D83" s="1" t="s">
        <v>244</v>
      </c>
      <c r="E83" s="28">
        <f>INDEX('Age gender adjustments'!$G$4:$G$155,MATCH(C83,'Age gender adjustments'!$B$4:$B$155,0))</f>
        <v>194881.16416494851</v>
      </c>
      <c r="F83" s="29">
        <f>INDEX('Age gender adjustments'!$H$4:$H$155,MATCH(C83,'Age gender adjustments'!$B$4:$B$155,0))</f>
        <v>215269.06132044888</v>
      </c>
      <c r="G83" s="29">
        <f>INDEX('Substance misuse services'!$N$6:$N$157,MATCH(C83,'Substance misuse services'!$B$6:$B$157,0))</f>
        <v>190169.80253084353</v>
      </c>
      <c r="H83" s="29">
        <f>(E83*'Spend weights'!$B$5)+('2016-17 wtd pops current'!F83*'Spend weights'!$B$6)+('2016-17 wtd pops current'!G83*SUM('Spend weights'!$B$7:$B$9))</f>
        <v>201317.31637989037</v>
      </c>
      <c r="I83" s="29">
        <f>INDEX('SMR&lt;75 &amp; MFF wtd popn'!$E$5:$E$156,MATCH(C83,'SMR&lt;75 &amp; MFF wtd popn'!$B$5:$B$156,0))</f>
        <v>272985.42799999996</v>
      </c>
      <c r="J83" s="46">
        <f t="shared" si="1"/>
        <v>3.658998075109591E-3</v>
      </c>
      <c r="K83" s="47">
        <f>J83/VLOOKUP(C83,'SMR&lt;75 &amp; MFF wtd popn'!$B$5:$E$156,4,0)*100000</f>
        <v>1.3403638801956826E-3</v>
      </c>
    </row>
    <row r="84" spans="1:11" x14ac:dyDescent="0.2">
      <c r="A84" s="1" t="s">
        <v>14099</v>
      </c>
      <c r="B84" s="1" t="s">
        <v>245</v>
      </c>
      <c r="C84" s="1" t="s">
        <v>246</v>
      </c>
      <c r="D84" s="1" t="s">
        <v>247</v>
      </c>
      <c r="E84" s="28">
        <f>INDEX('Age gender adjustments'!$G$4:$G$155,MATCH(C84,'Age gender adjustments'!$B$4:$B$155,0))</f>
        <v>449432.57784427784</v>
      </c>
      <c r="F84" s="29">
        <f>INDEX('Age gender adjustments'!$H$4:$H$155,MATCH(C84,'Age gender adjustments'!$B$4:$B$155,0))</f>
        <v>457729.35607232974</v>
      </c>
      <c r="G84" s="29">
        <f>INDEX('Substance misuse services'!$N$6:$N$157,MATCH(C84,'Substance misuse services'!$B$6:$B$157,0))</f>
        <v>446497.74665653473</v>
      </c>
      <c r="H84" s="29">
        <f>(E84*'Spend weights'!$B$5)+('2016-17 wtd pops current'!F84*'Spend weights'!$B$6)+('2016-17 wtd pops current'!G84*SUM('Spend weights'!$B$7:$B$9))</f>
        <v>451729.75391036726</v>
      </c>
      <c r="I84" s="29">
        <f>INDEX('SMR&lt;75 &amp; MFF wtd popn'!$E$5:$E$156,MATCH(C84,'SMR&lt;75 &amp; MFF wtd popn'!$B$5:$B$156,0))</f>
        <v>649681.32300000009</v>
      </c>
      <c r="J84" s="46">
        <f t="shared" si="1"/>
        <v>8.2103135972106042E-3</v>
      </c>
      <c r="K84" s="47">
        <f>J84/VLOOKUP(C84,'SMR&lt;75 &amp; MFF wtd popn'!$B$5:$E$156,4,0)*100000</f>
        <v>1.2637447478554963E-3</v>
      </c>
    </row>
    <row r="85" spans="1:11" x14ac:dyDescent="0.2">
      <c r="A85" s="1" t="s">
        <v>14099</v>
      </c>
      <c r="B85" s="1" t="s">
        <v>248</v>
      </c>
      <c r="C85" s="1" t="s">
        <v>249</v>
      </c>
      <c r="D85" s="1" t="s">
        <v>250</v>
      </c>
      <c r="E85" s="28">
        <f>INDEX('Age gender adjustments'!$G$4:$G$155,MATCH(C85,'Age gender adjustments'!$B$4:$B$155,0))</f>
        <v>1081684.6719190592</v>
      </c>
      <c r="F85" s="29">
        <f>INDEX('Age gender adjustments'!$H$4:$H$155,MATCH(C85,'Age gender adjustments'!$B$4:$B$155,0))</f>
        <v>1179156.4990604506</v>
      </c>
      <c r="G85" s="29">
        <f>INDEX('Substance misuse services'!$N$6:$N$157,MATCH(C85,'Substance misuse services'!$B$6:$B$157,0))</f>
        <v>1036916.8530681365</v>
      </c>
      <c r="H85" s="29">
        <f>(E85*'Spend weights'!$B$5)+('2016-17 wtd pops current'!F85*'Spend weights'!$B$6)+('2016-17 wtd pops current'!G85*SUM('Spend weights'!$B$7:$B$9))</f>
        <v>1105416.456938995</v>
      </c>
      <c r="I85" s="29">
        <f>INDEX('SMR&lt;75 &amp; MFF wtd popn'!$E$5:$E$156,MATCH(C85,'SMR&lt;75 &amp; MFF wtd popn'!$B$5:$B$156,0))</f>
        <v>1447781.4920000001</v>
      </c>
      <c r="J85" s="46">
        <f t="shared" si="1"/>
        <v>2.0091250771999036E-2</v>
      </c>
      <c r="K85" s="47">
        <f>J85/VLOOKUP(C85,'SMR&lt;75 &amp; MFF wtd popn'!$B$5:$E$156,4,0)*100000</f>
        <v>1.3877267310721385E-3</v>
      </c>
    </row>
    <row r="86" spans="1:11" x14ac:dyDescent="0.2">
      <c r="A86" s="1" t="s">
        <v>14099</v>
      </c>
      <c r="B86" s="1" t="s">
        <v>251</v>
      </c>
      <c r="C86" s="1" t="s">
        <v>252</v>
      </c>
      <c r="D86" s="1" t="s">
        <v>253</v>
      </c>
      <c r="E86" s="28">
        <f>INDEX('Age gender adjustments'!$G$4:$G$155,MATCH(C86,'Age gender adjustments'!$B$4:$B$155,0))</f>
        <v>913674.6644893483</v>
      </c>
      <c r="F86" s="29">
        <f>INDEX('Age gender adjustments'!$H$4:$H$155,MATCH(C86,'Age gender adjustments'!$B$4:$B$155,0))</f>
        <v>993915.49795843416</v>
      </c>
      <c r="G86" s="29">
        <f>INDEX('Substance misuse services'!$N$6:$N$157,MATCH(C86,'Substance misuse services'!$B$6:$B$157,0))</f>
        <v>897324.15819422703</v>
      </c>
      <c r="H86" s="29">
        <f>(E86*'Spend weights'!$B$5)+('2016-17 wtd pops current'!F86*'Spend weights'!$B$6)+('2016-17 wtd pops current'!G86*SUM('Spend weights'!$B$7:$B$9))</f>
        <v>939699.12727152323</v>
      </c>
      <c r="I86" s="29">
        <f>INDEX('SMR&lt;75 &amp; MFF wtd popn'!$E$5:$E$156,MATCH(C86,'SMR&lt;75 &amp; MFF wtd popn'!$B$5:$B$156,0))</f>
        <v>1173932.1040000001</v>
      </c>
      <c r="J86" s="46">
        <f t="shared" si="1"/>
        <v>1.7079292331616459E-2</v>
      </c>
      <c r="K86" s="47">
        <f>J86/VLOOKUP(C86,'SMR&lt;75 &amp; MFF wtd popn'!$B$5:$E$156,4,0)*100000</f>
        <v>1.4548790576065938E-3</v>
      </c>
    </row>
    <row r="87" spans="1:11" x14ac:dyDescent="0.2">
      <c r="A87" s="1" t="s">
        <v>14099</v>
      </c>
      <c r="B87" s="1" t="s">
        <v>254</v>
      </c>
      <c r="C87" s="1" t="s">
        <v>255</v>
      </c>
      <c r="D87" s="1" t="s">
        <v>256</v>
      </c>
      <c r="E87" s="28">
        <f>INDEX('Age gender adjustments'!$G$4:$G$155,MATCH(C87,'Age gender adjustments'!$B$4:$B$155,0))</f>
        <v>620402.79019277333</v>
      </c>
      <c r="F87" s="29">
        <f>INDEX('Age gender adjustments'!$H$4:$H$155,MATCH(C87,'Age gender adjustments'!$B$4:$B$155,0))</f>
        <v>656401.32693088951</v>
      </c>
      <c r="G87" s="29">
        <f>INDEX('Substance misuse services'!$N$6:$N$157,MATCH(C87,'Substance misuse services'!$B$6:$B$157,0))</f>
        <v>649199.22078922205</v>
      </c>
      <c r="H87" s="29">
        <f>(E87*'Spend weights'!$B$5)+('2016-17 wtd pops current'!F87*'Spend weights'!$B$6)+('2016-17 wtd pops current'!G87*SUM('Spend weights'!$B$7:$B$9))</f>
        <v>643511.54209900205</v>
      </c>
      <c r="I87" s="29">
        <f>INDEX('SMR&lt;75 &amp; MFF wtd popn'!$E$5:$E$156,MATCH(C87,'SMR&lt;75 &amp; MFF wtd popn'!$B$5:$B$156,0))</f>
        <v>888799.402</v>
      </c>
      <c r="J87" s="46">
        <f t="shared" si="1"/>
        <v>1.1696000802076334E-2</v>
      </c>
      <c r="K87" s="47">
        <f>J87/VLOOKUP(C87,'SMR&lt;75 &amp; MFF wtd popn'!$B$5:$E$156,4,0)*100000</f>
        <v>1.3159325687841015E-3</v>
      </c>
    </row>
    <row r="88" spans="1:11" x14ac:dyDescent="0.2">
      <c r="A88" s="1" t="s">
        <v>14099</v>
      </c>
      <c r="B88" s="1" t="s">
        <v>257</v>
      </c>
      <c r="C88" s="1" t="s">
        <v>258</v>
      </c>
      <c r="D88" s="1" t="s">
        <v>259</v>
      </c>
      <c r="E88" s="28">
        <f>INDEX('Age gender adjustments'!$G$4:$G$155,MATCH(C88,'Age gender adjustments'!$B$4:$B$155,0))</f>
        <v>470676.8565828462</v>
      </c>
      <c r="F88" s="29">
        <f>INDEX('Age gender adjustments'!$H$4:$H$155,MATCH(C88,'Age gender adjustments'!$B$4:$B$155,0))</f>
        <v>520347.14109536435</v>
      </c>
      <c r="G88" s="29">
        <f>INDEX('Substance misuse services'!$N$6:$N$157,MATCH(C88,'Substance misuse services'!$B$6:$B$157,0))</f>
        <v>466017.04479702725</v>
      </c>
      <c r="H88" s="29">
        <f>(E88*'Spend weights'!$B$5)+('2016-17 wtd pops current'!F88*'Spend weights'!$B$6)+('2016-17 wtd pops current'!G88*SUM('Spend weights'!$B$7:$B$9))</f>
        <v>488514.56977157731</v>
      </c>
      <c r="I88" s="29">
        <f>INDEX('SMR&lt;75 &amp; MFF wtd popn'!$E$5:$E$156,MATCH(C88,'SMR&lt;75 &amp; MFF wtd popn'!$B$5:$B$156,0))</f>
        <v>746749.72499999986</v>
      </c>
      <c r="J88" s="46">
        <f t="shared" si="1"/>
        <v>8.8788878304148829E-3</v>
      </c>
      <c r="K88" s="47">
        <f>J88/VLOOKUP(C88,'SMR&lt;75 &amp; MFF wtd popn'!$B$5:$E$156,4,0)*100000</f>
        <v>1.1890044995215613E-3</v>
      </c>
    </row>
    <row r="89" spans="1:11" x14ac:dyDescent="0.2">
      <c r="A89" s="1" t="s">
        <v>14100</v>
      </c>
      <c r="B89" s="1" t="s">
        <v>260</v>
      </c>
      <c r="C89" s="1" t="s">
        <v>261</v>
      </c>
      <c r="D89" s="1" t="s">
        <v>262</v>
      </c>
      <c r="E89" s="28">
        <f>INDEX('Age gender adjustments'!$G$4:$G$155,MATCH(C89,'Age gender adjustments'!$B$4:$B$155,0))</f>
        <v>5903.7678652828499</v>
      </c>
      <c r="F89" s="29">
        <f>INDEX('Age gender adjustments'!$H$4:$H$155,MATCH(C89,'Age gender adjustments'!$B$4:$B$155,0))</f>
        <v>4665.7066364120556</v>
      </c>
      <c r="G89" s="29">
        <f>INDEX('Substance misuse services'!$N$6:$N$157,MATCH(C89,'Substance misuse services'!$B$6:$B$157,0))</f>
        <v>5198.8939625817957</v>
      </c>
      <c r="H89" s="29">
        <f>(E89*'Spend weights'!$B$5)+('2016-17 wtd pops current'!F89*'Spend weights'!$B$6)+('2016-17 wtd pops current'!G89*SUM('Spend weights'!$B$7:$B$9))</f>
        <v>5199.3518695094062</v>
      </c>
      <c r="I89" s="29">
        <f>INDEX('SMR&lt;75 &amp; MFF wtd popn'!$E$5:$E$156,MATCH(C89,'SMR&lt;75 &amp; MFF wtd popn'!$B$5:$B$156,0))</f>
        <v>8513.3979999999992</v>
      </c>
      <c r="J89" s="46">
        <f t="shared" si="1"/>
        <v>9.4499662644284704E-5</v>
      </c>
      <c r="K89" s="47">
        <f>J89/VLOOKUP(C89,'SMR&lt;75 &amp; MFF wtd popn'!$B$5:$E$156,4,0)*100000</f>
        <v>1.1100110983215481E-3</v>
      </c>
    </row>
    <row r="90" spans="1:11" x14ac:dyDescent="0.2">
      <c r="A90" s="1" t="s">
        <v>14100</v>
      </c>
      <c r="B90" s="1" t="s">
        <v>263</v>
      </c>
      <c r="C90" s="1" t="s">
        <v>264</v>
      </c>
      <c r="D90" s="1" t="s">
        <v>265</v>
      </c>
      <c r="E90" s="28">
        <f>INDEX('Age gender adjustments'!$G$4:$G$155,MATCH(C90,'Age gender adjustments'!$B$4:$B$155,0))</f>
        <v>302191.74368177948</v>
      </c>
      <c r="F90" s="29">
        <f>INDEX('Age gender adjustments'!$H$4:$H$155,MATCH(C90,'Age gender adjustments'!$B$4:$B$155,0))</f>
        <v>314496.29602909699</v>
      </c>
      <c r="G90" s="29">
        <f>INDEX('Substance misuse services'!$N$6:$N$157,MATCH(C90,'Substance misuse services'!$B$6:$B$157,0))</f>
        <v>297379.57998789137</v>
      </c>
      <c r="H90" s="29">
        <f>(E90*'Spend weights'!$B$5)+('2016-17 wtd pops current'!F90*'Spend weights'!$B$6)+('2016-17 wtd pops current'!G90*SUM('Spend weights'!$B$7:$B$9))</f>
        <v>305453.12328281224</v>
      </c>
      <c r="I90" s="29">
        <f>INDEX('SMR&lt;75 &amp; MFF wtd popn'!$E$5:$E$156,MATCH(C90,'SMR&lt;75 &amp; MFF wtd popn'!$B$5:$B$156,0))</f>
        <v>206395.08799999999</v>
      </c>
      <c r="J90" s="46">
        <f t="shared" si="1"/>
        <v>5.5516952551611948E-3</v>
      </c>
      <c r="K90" s="47">
        <f>J90/VLOOKUP(C90,'SMR&lt;75 &amp; MFF wtd popn'!$B$5:$E$156,4,0)*100000</f>
        <v>2.6898388469211998E-3</v>
      </c>
    </row>
    <row r="91" spans="1:11" x14ac:dyDescent="0.2">
      <c r="A91" s="1" t="s">
        <v>14100</v>
      </c>
      <c r="B91" s="1" t="s">
        <v>266</v>
      </c>
      <c r="C91" s="1" t="s">
        <v>267</v>
      </c>
      <c r="D91" s="1" t="s">
        <v>268</v>
      </c>
      <c r="E91" s="28">
        <f>INDEX('Age gender adjustments'!$G$4:$G$155,MATCH(C91,'Age gender adjustments'!$B$4:$B$155,0))</f>
        <v>300151.90920191235</v>
      </c>
      <c r="F91" s="29">
        <f>INDEX('Age gender adjustments'!$H$4:$H$155,MATCH(C91,'Age gender adjustments'!$B$4:$B$155,0))</f>
        <v>305980.22261202807</v>
      </c>
      <c r="G91" s="29">
        <f>INDEX('Substance misuse services'!$N$6:$N$157,MATCH(C91,'Substance misuse services'!$B$6:$B$157,0))</f>
        <v>299887.27570001263</v>
      </c>
      <c r="H91" s="29">
        <f>(E91*'Spend weights'!$B$5)+('2016-17 wtd pops current'!F91*'Spend weights'!$B$6)+('2016-17 wtd pops current'!G91*SUM('Spend weights'!$B$7:$B$9))</f>
        <v>302334.26915977744</v>
      </c>
      <c r="I91" s="29">
        <f>INDEX('SMR&lt;75 &amp; MFF wtd popn'!$E$5:$E$156,MATCH(C91,'SMR&lt;75 &amp; MFF wtd popn'!$B$5:$B$156,0))</f>
        <v>388036.14100000006</v>
      </c>
      <c r="J91" s="46">
        <f t="shared" si="1"/>
        <v>5.4950092162354752E-3</v>
      </c>
      <c r="K91" s="47">
        <f>J91/VLOOKUP(C91,'SMR&lt;75 &amp; MFF wtd popn'!$B$5:$E$156,4,0)*100000</f>
        <v>1.4161075826788706E-3</v>
      </c>
    </row>
    <row r="92" spans="1:11" x14ac:dyDescent="0.2">
      <c r="A92" s="1" t="s">
        <v>14100</v>
      </c>
      <c r="B92" s="1" t="s">
        <v>269</v>
      </c>
      <c r="C92" s="1" t="s">
        <v>270</v>
      </c>
      <c r="D92" s="1" t="s">
        <v>271</v>
      </c>
      <c r="E92" s="28">
        <f>INDEX('Age gender adjustments'!$G$4:$G$155,MATCH(C92,'Age gender adjustments'!$B$4:$B$155,0))</f>
        <v>202207.18491811884</v>
      </c>
      <c r="F92" s="29">
        <f>INDEX('Age gender adjustments'!$H$4:$H$155,MATCH(C92,'Age gender adjustments'!$B$4:$B$155,0))</f>
        <v>214374.61581804778</v>
      </c>
      <c r="G92" s="29">
        <f>INDEX('Substance misuse services'!$N$6:$N$157,MATCH(C92,'Substance misuse services'!$B$6:$B$157,0))</f>
        <v>177193.09457694439</v>
      </c>
      <c r="H92" s="29">
        <f>(E92*'Spend weights'!$B$5)+('2016-17 wtd pops current'!F92*'Spend weights'!$B$6)+('2016-17 wtd pops current'!G92*SUM('Spend weights'!$B$7:$B$9))</f>
        <v>199022.64901578455</v>
      </c>
      <c r="I92" s="29">
        <f>INDEX('SMR&lt;75 &amp; MFF wtd popn'!$E$5:$E$156,MATCH(C92,'SMR&lt;75 &amp; MFF wtd popn'!$B$5:$B$156,0))</f>
        <v>243043.32</v>
      </c>
      <c r="J92" s="46">
        <f t="shared" si="1"/>
        <v>3.6172918591751593E-3</v>
      </c>
      <c r="K92" s="47">
        <f>J92/VLOOKUP(C92,'SMR&lt;75 &amp; MFF wtd popn'!$B$5:$E$156,4,0)*100000</f>
        <v>1.4883321455513195E-3</v>
      </c>
    </row>
    <row r="93" spans="1:11" x14ac:dyDescent="0.2">
      <c r="A93" s="1" t="s">
        <v>14100</v>
      </c>
      <c r="B93" s="1" t="s">
        <v>272</v>
      </c>
      <c r="C93" s="1" t="s">
        <v>273</v>
      </c>
      <c r="D93" s="1" t="s">
        <v>274</v>
      </c>
      <c r="E93" s="28">
        <f>INDEX('Age gender adjustments'!$G$4:$G$155,MATCH(C93,'Age gender adjustments'!$B$4:$B$155,0))</f>
        <v>351232.33655317751</v>
      </c>
      <c r="F93" s="29">
        <f>INDEX('Age gender adjustments'!$H$4:$H$155,MATCH(C93,'Age gender adjustments'!$B$4:$B$155,0))</f>
        <v>329129.58739322401</v>
      </c>
      <c r="G93" s="29">
        <f>INDEX('Substance misuse services'!$N$6:$N$157,MATCH(C93,'Substance misuse services'!$B$6:$B$157,0))</f>
        <v>359009.01706118736</v>
      </c>
      <c r="H93" s="29">
        <f>(E93*'Spend weights'!$B$5)+('2016-17 wtd pops current'!F93*'Spend weights'!$B$6)+('2016-17 wtd pops current'!G93*SUM('Spend weights'!$B$7:$B$9))</f>
        <v>345099.40976277355</v>
      </c>
      <c r="I93" s="29">
        <f>INDEX('SMR&lt;75 &amp; MFF wtd popn'!$E$5:$E$156,MATCH(C93,'SMR&lt;75 &amp; MFF wtd popn'!$B$5:$B$156,0))</f>
        <v>325436.05499999993</v>
      </c>
      <c r="J93" s="46">
        <f t="shared" si="1"/>
        <v>6.2722775106969263E-3</v>
      </c>
      <c r="K93" s="47">
        <f>J93/VLOOKUP(C93,'SMR&lt;75 &amp; MFF wtd popn'!$B$5:$E$156,4,0)*100000</f>
        <v>1.9273456073258162E-3</v>
      </c>
    </row>
    <row r="94" spans="1:11" x14ac:dyDescent="0.2">
      <c r="A94" s="1" t="s">
        <v>14100</v>
      </c>
      <c r="B94" s="1" t="s">
        <v>275</v>
      </c>
      <c r="C94" s="1" t="s">
        <v>276</v>
      </c>
      <c r="D94" s="1" t="s">
        <v>277</v>
      </c>
      <c r="E94" s="28">
        <f>INDEX('Age gender adjustments'!$G$4:$G$155,MATCH(C94,'Age gender adjustments'!$B$4:$B$155,0))</f>
        <v>234920.2689245661</v>
      </c>
      <c r="F94" s="29">
        <f>INDEX('Age gender adjustments'!$H$4:$H$155,MATCH(C94,'Age gender adjustments'!$B$4:$B$155,0))</f>
        <v>260295.36510237193</v>
      </c>
      <c r="G94" s="29">
        <f>INDEX('Substance misuse services'!$N$6:$N$157,MATCH(C94,'Substance misuse services'!$B$6:$B$157,0))</f>
        <v>224630.16641622741</v>
      </c>
      <c r="H94" s="29">
        <f>(E94*'Spend weights'!$B$5)+('2016-17 wtd pops current'!F94*'Spend weights'!$B$6)+('2016-17 wtd pops current'!G94*SUM('Spend weights'!$B$7:$B$9))</f>
        <v>241530.17761785825</v>
      </c>
      <c r="I94" s="29">
        <f>INDEX('SMR&lt;75 &amp; MFF wtd popn'!$E$5:$E$156,MATCH(C94,'SMR&lt;75 &amp; MFF wtd popn'!$B$5:$B$156,0))</f>
        <v>327535.36100000003</v>
      </c>
      <c r="J94" s="46">
        <f t="shared" si="1"/>
        <v>4.3898779840525421E-3</v>
      </c>
      <c r="K94" s="47">
        <f>J94/VLOOKUP(C94,'SMR&lt;75 &amp; MFF wtd popn'!$B$5:$E$156,4,0)*100000</f>
        <v>1.3402760455084243E-3</v>
      </c>
    </row>
    <row r="95" spans="1:11" x14ac:dyDescent="0.2">
      <c r="A95" s="1" t="s">
        <v>14100</v>
      </c>
      <c r="B95" s="1" t="s">
        <v>278</v>
      </c>
      <c r="C95" s="1" t="s">
        <v>279</v>
      </c>
      <c r="D95" s="1" t="s">
        <v>280</v>
      </c>
      <c r="E95" s="28">
        <f>INDEX('Age gender adjustments'!$G$4:$G$155,MATCH(C95,'Age gender adjustments'!$B$4:$B$155,0))</f>
        <v>329100.85786028585</v>
      </c>
      <c r="F95" s="29">
        <f>INDEX('Age gender adjustments'!$H$4:$H$155,MATCH(C95,'Age gender adjustments'!$B$4:$B$155,0))</f>
        <v>266252.53468801134</v>
      </c>
      <c r="G95" s="29">
        <f>INDEX('Substance misuse services'!$N$6:$N$157,MATCH(C95,'Substance misuse services'!$B$6:$B$157,0))</f>
        <v>381797.45585093024</v>
      </c>
      <c r="H95" s="29">
        <f>(E95*'Spend weights'!$B$5)+('2016-17 wtd pops current'!F95*'Spend weights'!$B$6)+('2016-17 wtd pops current'!G95*SUM('Spend weights'!$B$7:$B$9))</f>
        <v>321339.93968536984</v>
      </c>
      <c r="I95" s="29">
        <f>INDEX('SMR&lt;75 &amp; MFF wtd popn'!$E$5:$E$156,MATCH(C95,'SMR&lt;75 &amp; MFF wtd popn'!$B$5:$B$156,0))</f>
        <v>237956.45799999998</v>
      </c>
      <c r="J95" s="46">
        <f t="shared" si="1"/>
        <v>5.8404425506342053E-3</v>
      </c>
      <c r="K95" s="47">
        <f>J95/VLOOKUP(C95,'SMR&lt;75 &amp; MFF wtd popn'!$B$5:$E$156,4,0)*100000</f>
        <v>2.4544164927157411E-3</v>
      </c>
    </row>
    <row r="96" spans="1:11" x14ac:dyDescent="0.2">
      <c r="A96" s="1" t="s">
        <v>14100</v>
      </c>
      <c r="B96" s="1" t="s">
        <v>281</v>
      </c>
      <c r="C96" s="1" t="s">
        <v>282</v>
      </c>
      <c r="D96" s="1" t="s">
        <v>283</v>
      </c>
      <c r="E96" s="28">
        <f>INDEX('Age gender adjustments'!$G$4:$G$155,MATCH(C96,'Age gender adjustments'!$B$4:$B$155,0))</f>
        <v>399215.22195473866</v>
      </c>
      <c r="F96" s="29">
        <f>INDEX('Age gender adjustments'!$H$4:$H$155,MATCH(C96,'Age gender adjustments'!$B$4:$B$155,0))</f>
        <v>418622.04076075274</v>
      </c>
      <c r="G96" s="29">
        <f>INDEX('Substance misuse services'!$N$6:$N$157,MATCH(C96,'Substance misuse services'!$B$6:$B$157,0))</f>
        <v>388622.39588281082</v>
      </c>
      <c r="H96" s="29">
        <f>(E96*'Spend weights'!$B$5)+('2016-17 wtd pops current'!F96*'Spend weights'!$B$6)+('2016-17 wtd pops current'!G96*SUM('Spend weights'!$B$7:$B$9))</f>
        <v>403408.81970695057</v>
      </c>
      <c r="I96" s="29">
        <f>INDEX('SMR&lt;75 &amp; MFF wtd popn'!$E$5:$E$156,MATCH(C96,'SMR&lt;75 &amp; MFF wtd popn'!$B$5:$B$156,0))</f>
        <v>385207.63800000004</v>
      </c>
      <c r="J96" s="46">
        <f t="shared" si="1"/>
        <v>7.3320672127606869E-3</v>
      </c>
      <c r="K96" s="47">
        <f>J96/VLOOKUP(C96,'SMR&lt;75 &amp; MFF wtd popn'!$B$5:$E$156,4,0)*100000</f>
        <v>1.9034064980717456E-3</v>
      </c>
    </row>
    <row r="97" spans="1:11" x14ac:dyDescent="0.2">
      <c r="A97" s="1" t="s">
        <v>14100</v>
      </c>
      <c r="B97" s="1" t="s">
        <v>284</v>
      </c>
      <c r="C97" s="1" t="s">
        <v>285</v>
      </c>
      <c r="D97" s="1" t="s">
        <v>286</v>
      </c>
      <c r="E97" s="28">
        <f>INDEX('Age gender adjustments'!$G$4:$G$155,MATCH(C97,'Age gender adjustments'!$B$4:$B$155,0))</f>
        <v>387711.71334400325</v>
      </c>
      <c r="F97" s="29">
        <f>INDEX('Age gender adjustments'!$H$4:$H$155,MATCH(C97,'Age gender adjustments'!$B$4:$B$155,0))</f>
        <v>375097.99060197838</v>
      </c>
      <c r="G97" s="29">
        <f>INDEX('Substance misuse services'!$N$6:$N$157,MATCH(C97,'Substance misuse services'!$B$6:$B$157,0))</f>
        <v>416760.26476559695</v>
      </c>
      <c r="H97" s="29">
        <f>(E97*'Spend weights'!$B$5)+('2016-17 wtd pops current'!F97*'Spend weights'!$B$6)+('2016-17 wtd pops current'!G97*SUM('Spend weights'!$B$7:$B$9))</f>
        <v>391999.37272305693</v>
      </c>
      <c r="I97" s="29">
        <f>INDEX('SMR&lt;75 &amp; MFF wtd popn'!$E$5:$E$156,MATCH(C97,'SMR&lt;75 &amp; MFF wtd popn'!$B$5:$B$156,0))</f>
        <v>354992.44200000016</v>
      </c>
      <c r="J97" s="46">
        <f t="shared" si="1"/>
        <v>7.1246973485938414E-3</v>
      </c>
      <c r="K97" s="47">
        <f>J97/VLOOKUP(C97,'SMR&lt;75 &amp; MFF wtd popn'!$B$5:$E$156,4,0)*100000</f>
        <v>2.0069997289108026E-3</v>
      </c>
    </row>
    <row r="98" spans="1:11" x14ac:dyDescent="0.2">
      <c r="A98" s="1" t="s">
        <v>14100</v>
      </c>
      <c r="B98" s="1" t="s">
        <v>287</v>
      </c>
      <c r="C98" s="1" t="s">
        <v>288</v>
      </c>
      <c r="D98" s="1" t="s">
        <v>289</v>
      </c>
      <c r="E98" s="28">
        <f>INDEX('Age gender adjustments'!$G$4:$G$155,MATCH(C98,'Age gender adjustments'!$B$4:$B$155,0))</f>
        <v>310915.6225148057</v>
      </c>
      <c r="F98" s="29">
        <f>INDEX('Age gender adjustments'!$H$4:$H$155,MATCH(C98,'Age gender adjustments'!$B$4:$B$155,0))</f>
        <v>320830.07589622715</v>
      </c>
      <c r="G98" s="29">
        <f>INDEX('Substance misuse services'!$N$6:$N$157,MATCH(C98,'Substance misuse services'!$B$6:$B$157,0))</f>
        <v>321464.6177400648</v>
      </c>
      <c r="H98" s="29">
        <f>(E98*'Spend weights'!$B$5)+('2016-17 wtd pops current'!F98*'Spend weights'!$B$6)+('2016-17 wtd pops current'!G98*SUM('Spend weights'!$B$7:$B$9))</f>
        <v>318108.52268618357</v>
      </c>
      <c r="I98" s="29">
        <f>INDEX('SMR&lt;75 &amp; MFF wtd popn'!$E$5:$E$156,MATCH(C98,'SMR&lt;75 &amp; MFF wtd popn'!$B$5:$B$156,0))</f>
        <v>336359.43300000008</v>
      </c>
      <c r="J98" s="46">
        <f t="shared" si="1"/>
        <v>5.7817106502069853E-3</v>
      </c>
      <c r="K98" s="47">
        <f>J98/VLOOKUP(C98,'SMR&lt;75 &amp; MFF wtd popn'!$B$5:$E$156,4,0)*100000</f>
        <v>1.7189084303775074E-3</v>
      </c>
    </row>
    <row r="99" spans="1:11" x14ac:dyDescent="0.2">
      <c r="A99" s="1" t="s">
        <v>14100</v>
      </c>
      <c r="B99" s="1" t="s">
        <v>290</v>
      </c>
      <c r="C99" s="1" t="s">
        <v>291</v>
      </c>
      <c r="D99" s="1" t="s">
        <v>292</v>
      </c>
      <c r="E99" s="28">
        <f>INDEX('Age gender adjustments'!$G$4:$G$155,MATCH(C99,'Age gender adjustments'!$B$4:$B$155,0))</f>
        <v>365086.47195248189</v>
      </c>
      <c r="F99" s="29">
        <f>INDEX('Age gender adjustments'!$H$4:$H$155,MATCH(C99,'Age gender adjustments'!$B$4:$B$155,0))</f>
        <v>346998.08594336943</v>
      </c>
      <c r="G99" s="29">
        <f>INDEX('Substance misuse services'!$N$6:$N$157,MATCH(C99,'Substance misuse services'!$B$6:$B$157,0))</f>
        <v>334870.34647248965</v>
      </c>
      <c r="H99" s="29">
        <f>(E99*'Spend weights'!$B$5)+('2016-17 wtd pops current'!F99*'Spend weights'!$B$6)+('2016-17 wtd pops current'!G99*SUM('Spend weights'!$B$7:$B$9))</f>
        <v>348492.10209414351</v>
      </c>
      <c r="I99" s="29">
        <f>INDEX('SMR&lt;75 &amp; MFF wtd popn'!$E$5:$E$156,MATCH(C99,'SMR&lt;75 &amp; MFF wtd popn'!$B$5:$B$156,0))</f>
        <v>272233.27599999995</v>
      </c>
      <c r="J99" s="46">
        <f t="shared" si="1"/>
        <v>6.3339406350279527E-3</v>
      </c>
      <c r="K99" s="47">
        <f>J99/VLOOKUP(C99,'SMR&lt;75 &amp; MFF wtd popn'!$B$5:$E$156,4,0)*100000</f>
        <v>2.326659227003518E-3</v>
      </c>
    </row>
    <row r="100" spans="1:11" x14ac:dyDescent="0.2">
      <c r="A100" s="1" t="s">
        <v>14100</v>
      </c>
      <c r="B100" s="1" t="s">
        <v>293</v>
      </c>
      <c r="C100" s="1" t="s">
        <v>294</v>
      </c>
      <c r="D100" s="1" t="s">
        <v>295</v>
      </c>
      <c r="E100" s="28">
        <f>INDEX('Age gender adjustments'!$G$4:$G$155,MATCH(C100,'Age gender adjustments'!$B$4:$B$155,0))</f>
        <v>446787.09180173586</v>
      </c>
      <c r="F100" s="29">
        <f>INDEX('Age gender adjustments'!$H$4:$H$155,MATCH(C100,'Age gender adjustments'!$B$4:$B$155,0))</f>
        <v>391522.65359236253</v>
      </c>
      <c r="G100" s="29">
        <f>INDEX('Substance misuse services'!$N$6:$N$157,MATCH(C100,'Substance misuse services'!$B$6:$B$157,0))</f>
        <v>476234.20990331919</v>
      </c>
      <c r="H100" s="29">
        <f>(E100*'Spend weights'!$B$5)+('2016-17 wtd pops current'!F100*'Spend weights'!$B$6)+('2016-17 wtd pops current'!G100*SUM('Spend weights'!$B$7:$B$9))</f>
        <v>434617.89983162854</v>
      </c>
      <c r="I100" s="29">
        <f>INDEX('SMR&lt;75 &amp; MFF wtd popn'!$E$5:$E$156,MATCH(C100,'SMR&lt;75 &amp; MFF wtd popn'!$B$5:$B$156,0))</f>
        <v>266428.02300000004</v>
      </c>
      <c r="J100" s="46">
        <f t="shared" si="1"/>
        <v>7.8993009021202792E-3</v>
      </c>
      <c r="K100" s="47">
        <f>J100/VLOOKUP(C100,'SMR&lt;75 &amp; MFF wtd popn'!$B$5:$E$156,4,0)*100000</f>
        <v>2.9648911601615861E-3</v>
      </c>
    </row>
    <row r="101" spans="1:11" x14ac:dyDescent="0.2">
      <c r="A101" s="1" t="s">
        <v>14100</v>
      </c>
      <c r="B101" s="1" t="s">
        <v>296</v>
      </c>
      <c r="C101" s="1" t="s">
        <v>297</v>
      </c>
      <c r="D101" s="1" t="s">
        <v>298</v>
      </c>
      <c r="E101" s="28">
        <f>INDEX('Age gender adjustments'!$G$4:$G$155,MATCH(C101,'Age gender adjustments'!$B$4:$B$155,0))</f>
        <v>249209.76445097107</v>
      </c>
      <c r="F101" s="29">
        <f>INDEX('Age gender adjustments'!$H$4:$H$155,MATCH(C101,'Age gender adjustments'!$B$4:$B$155,0))</f>
        <v>208730.79670708638</v>
      </c>
      <c r="G101" s="29">
        <f>INDEX('Substance misuse services'!$N$6:$N$157,MATCH(C101,'Substance misuse services'!$B$6:$B$157,0))</f>
        <v>265863.48496454646</v>
      </c>
      <c r="H101" s="29">
        <f>(E101*'Spend weights'!$B$5)+('2016-17 wtd pops current'!F101*'Spend weights'!$B$6)+('2016-17 wtd pops current'!G101*SUM('Spend weights'!$B$7:$B$9))</f>
        <v>238741.01113145912</v>
      </c>
      <c r="I101" s="29">
        <f>INDEX('SMR&lt;75 &amp; MFF wtd popn'!$E$5:$E$156,MATCH(C101,'SMR&lt;75 &amp; MFF wtd popn'!$B$5:$B$156,0))</f>
        <v>180646.52100000001</v>
      </c>
      <c r="J101" s="46">
        <f t="shared" si="1"/>
        <v>4.3391841093853648E-3</v>
      </c>
      <c r="K101" s="47">
        <f>J101/VLOOKUP(C101,'SMR&lt;75 &amp; MFF wtd popn'!$B$5:$E$156,4,0)*100000</f>
        <v>2.4020302662708707E-3</v>
      </c>
    </row>
    <row r="102" spans="1:11" x14ac:dyDescent="0.2">
      <c r="A102" s="1" t="s">
        <v>14100</v>
      </c>
      <c r="B102" s="1" t="s">
        <v>299</v>
      </c>
      <c r="C102" s="1" t="s">
        <v>300</v>
      </c>
      <c r="D102" s="1" t="s">
        <v>301</v>
      </c>
      <c r="E102" s="28">
        <f>INDEX('Age gender adjustments'!$G$4:$G$155,MATCH(C102,'Age gender adjustments'!$B$4:$B$155,0))</f>
        <v>336772.52628918126</v>
      </c>
      <c r="F102" s="29">
        <f>INDEX('Age gender adjustments'!$H$4:$H$155,MATCH(C102,'Age gender adjustments'!$B$4:$B$155,0))</f>
        <v>304835.30855647195</v>
      </c>
      <c r="G102" s="29">
        <f>INDEX('Substance misuse services'!$N$6:$N$157,MATCH(C102,'Substance misuse services'!$B$6:$B$157,0))</f>
        <v>359423.7118979466</v>
      </c>
      <c r="H102" s="29">
        <f>(E102*'Spend weights'!$B$5)+('2016-17 wtd pops current'!F102*'Spend weights'!$B$6)+('2016-17 wtd pops current'!G102*SUM('Spend weights'!$B$7:$B$9))</f>
        <v>331522.68951899308</v>
      </c>
      <c r="I102" s="29">
        <f>INDEX('SMR&lt;75 &amp; MFF wtd popn'!$E$5:$E$156,MATCH(C102,'SMR&lt;75 &amp; MFF wtd popn'!$B$5:$B$156,0))</f>
        <v>273301.17099999997</v>
      </c>
      <c r="J102" s="46">
        <f t="shared" si="1"/>
        <v>6.0255168537817899E-3</v>
      </c>
      <c r="K102" s="47">
        <f>J102/VLOOKUP(C102,'SMR&lt;75 &amp; MFF wtd popn'!$B$5:$E$156,4,0)*100000</f>
        <v>2.2047168081039035E-3</v>
      </c>
    </row>
    <row r="103" spans="1:11" x14ac:dyDescent="0.2">
      <c r="A103" s="1" t="s">
        <v>14100</v>
      </c>
      <c r="B103" s="1" t="s">
        <v>302</v>
      </c>
      <c r="C103" s="1" t="s">
        <v>303</v>
      </c>
      <c r="D103" s="1" t="s">
        <v>304</v>
      </c>
      <c r="E103" s="28">
        <f>INDEX('Age gender adjustments'!$G$4:$G$155,MATCH(C103,'Age gender adjustments'!$B$4:$B$155,0))</f>
        <v>187767.2280186931</v>
      </c>
      <c r="F103" s="29">
        <f>INDEX('Age gender adjustments'!$H$4:$H$155,MATCH(C103,'Age gender adjustments'!$B$4:$B$155,0))</f>
        <v>192349.24918256569</v>
      </c>
      <c r="G103" s="29">
        <f>INDEX('Substance misuse services'!$N$6:$N$157,MATCH(C103,'Substance misuse services'!$B$6:$B$157,0))</f>
        <v>192998.44696046758</v>
      </c>
      <c r="H103" s="29">
        <f>(E103*'Spend weights'!$B$5)+('2016-17 wtd pops current'!F103*'Spend weights'!$B$6)+('2016-17 wtd pops current'!G103*SUM('Spend weights'!$B$7:$B$9))</f>
        <v>191204.10001133944</v>
      </c>
      <c r="I103" s="29">
        <f>INDEX('SMR&lt;75 &amp; MFF wtd popn'!$E$5:$E$156,MATCH(C103,'SMR&lt;75 &amp; MFF wtd popn'!$B$5:$B$156,0))</f>
        <v>253820.97100000002</v>
      </c>
      <c r="J103" s="46">
        <f t="shared" si="1"/>
        <v>3.4751875619798271E-3</v>
      </c>
      <c r="K103" s="47">
        <f>J103/VLOOKUP(C103,'SMR&lt;75 &amp; MFF wtd popn'!$B$5:$E$156,4,0)*100000</f>
        <v>1.3691491086368223E-3</v>
      </c>
    </row>
    <row r="104" spans="1:11" x14ac:dyDescent="0.2">
      <c r="A104" s="1" t="s">
        <v>14100</v>
      </c>
      <c r="B104" s="1" t="s">
        <v>305</v>
      </c>
      <c r="C104" s="1" t="s">
        <v>306</v>
      </c>
      <c r="D104" s="1" t="s">
        <v>307</v>
      </c>
      <c r="E104" s="28">
        <f>INDEX('Age gender adjustments'!$G$4:$G$155,MATCH(C104,'Age gender adjustments'!$B$4:$B$155,0))</f>
        <v>220374.0482160172</v>
      </c>
      <c r="F104" s="29">
        <f>INDEX('Age gender adjustments'!$H$4:$H$155,MATCH(C104,'Age gender adjustments'!$B$4:$B$155,0))</f>
        <v>232128.51749214964</v>
      </c>
      <c r="G104" s="29">
        <f>INDEX('Substance misuse services'!$N$6:$N$157,MATCH(C104,'Substance misuse services'!$B$6:$B$157,0))</f>
        <v>209806.78740257488</v>
      </c>
      <c r="H104" s="29">
        <f>(E104*'Spend weights'!$B$5)+('2016-17 wtd pops current'!F104*'Spend weights'!$B$6)+('2016-17 wtd pops current'!G104*SUM('Spend weights'!$B$7:$B$9))</f>
        <v>221600.43516756446</v>
      </c>
      <c r="I104" s="29">
        <f>INDEX('SMR&lt;75 &amp; MFF wtd popn'!$E$5:$E$156,MATCH(C104,'SMR&lt;75 &amp; MFF wtd popn'!$B$5:$B$156,0))</f>
        <v>249708.685</v>
      </c>
      <c r="J104" s="46">
        <f t="shared" si="1"/>
        <v>4.0276493860642408E-3</v>
      </c>
      <c r="K104" s="47">
        <f>J104/VLOOKUP(C104,'SMR&lt;75 &amp; MFF wtd popn'!$B$5:$E$156,4,0)*100000</f>
        <v>1.612939248013837E-3</v>
      </c>
    </row>
    <row r="105" spans="1:11" x14ac:dyDescent="0.2">
      <c r="A105" s="1" t="s">
        <v>14100</v>
      </c>
      <c r="B105" s="1" t="s">
        <v>308</v>
      </c>
      <c r="C105" s="1" t="s">
        <v>309</v>
      </c>
      <c r="D105" s="1" t="s">
        <v>310</v>
      </c>
      <c r="E105" s="28">
        <f>INDEX('Age gender adjustments'!$G$4:$G$155,MATCH(C105,'Age gender adjustments'!$B$4:$B$155,0))</f>
        <v>322234.24934369727</v>
      </c>
      <c r="F105" s="29">
        <f>INDEX('Age gender adjustments'!$H$4:$H$155,MATCH(C105,'Age gender adjustments'!$B$4:$B$155,0))</f>
        <v>309074.51979831152</v>
      </c>
      <c r="G105" s="29">
        <f>INDEX('Substance misuse services'!$N$6:$N$157,MATCH(C105,'Substance misuse services'!$B$6:$B$157,0))</f>
        <v>300346.96465087339</v>
      </c>
      <c r="H105" s="29">
        <f>(E105*'Spend weights'!$B$5)+('2016-17 wtd pops current'!F105*'Spend weights'!$B$6)+('2016-17 wtd pops current'!G105*SUM('Spend weights'!$B$7:$B$9))</f>
        <v>310191.72302830894</v>
      </c>
      <c r="I105" s="29">
        <f>INDEX('SMR&lt;75 &amp; MFF wtd popn'!$E$5:$E$156,MATCH(C105,'SMR&lt;75 &amp; MFF wtd popn'!$B$5:$B$156,0))</f>
        <v>300395.07300000003</v>
      </c>
      <c r="J105" s="46">
        <f t="shared" si="1"/>
        <v>5.6378206201286533E-3</v>
      </c>
      <c r="K105" s="47">
        <f>J105/VLOOKUP(C105,'SMR&lt;75 &amp; MFF wtd popn'!$B$5:$E$156,4,0)*100000</f>
        <v>1.8768019607727229E-3</v>
      </c>
    </row>
    <row r="106" spans="1:11" x14ac:dyDescent="0.2">
      <c r="A106" s="1" t="s">
        <v>14100</v>
      </c>
      <c r="B106" s="1" t="s">
        <v>311</v>
      </c>
      <c r="C106" s="1" t="s">
        <v>312</v>
      </c>
      <c r="D106" s="1" t="s">
        <v>313</v>
      </c>
      <c r="E106" s="28">
        <f>INDEX('Age gender adjustments'!$G$4:$G$155,MATCH(C106,'Age gender adjustments'!$B$4:$B$155,0))</f>
        <v>301108.29901863611</v>
      </c>
      <c r="F106" s="29">
        <f>INDEX('Age gender adjustments'!$H$4:$H$155,MATCH(C106,'Age gender adjustments'!$B$4:$B$155,0))</f>
        <v>284468.33050758456</v>
      </c>
      <c r="G106" s="29">
        <f>INDEX('Substance misuse services'!$N$6:$N$157,MATCH(C106,'Substance misuse services'!$B$6:$B$157,0))</f>
        <v>290086.76880186406</v>
      </c>
      <c r="H106" s="29">
        <f>(E106*'Spend weights'!$B$5)+('2016-17 wtd pops current'!F106*'Spend weights'!$B$6)+('2016-17 wtd pops current'!G106*SUM('Spend weights'!$B$7:$B$9))</f>
        <v>291150.93291104387</v>
      </c>
      <c r="I106" s="29">
        <f>INDEX('SMR&lt;75 &amp; MFF wtd popn'!$E$5:$E$156,MATCH(C106,'SMR&lt;75 &amp; MFF wtd popn'!$B$5:$B$156,0))</f>
        <v>276453.73800000001</v>
      </c>
      <c r="J106" s="46">
        <f t="shared" si="1"/>
        <v>5.2917489774083155E-3</v>
      </c>
      <c r="K106" s="47">
        <f>J106/VLOOKUP(C106,'SMR&lt;75 &amp; MFF wtd popn'!$B$5:$E$156,4,0)*100000</f>
        <v>1.914153527346523E-3</v>
      </c>
    </row>
    <row r="107" spans="1:11" x14ac:dyDescent="0.2">
      <c r="A107" s="1" t="s">
        <v>14100</v>
      </c>
      <c r="B107" s="1" t="s">
        <v>314</v>
      </c>
      <c r="C107" s="1" t="s">
        <v>315</v>
      </c>
      <c r="D107" s="1" t="s">
        <v>316</v>
      </c>
      <c r="E107" s="28">
        <f>INDEX('Age gender adjustments'!$G$4:$G$155,MATCH(C107,'Age gender adjustments'!$B$4:$B$155,0))</f>
        <v>391633.99077265436</v>
      </c>
      <c r="F107" s="29">
        <f>INDEX('Age gender adjustments'!$H$4:$H$155,MATCH(C107,'Age gender adjustments'!$B$4:$B$155,0))</f>
        <v>303518.74793265969</v>
      </c>
      <c r="G107" s="29">
        <f>INDEX('Substance misuse services'!$N$6:$N$157,MATCH(C107,'Substance misuse services'!$B$6:$B$157,0))</f>
        <v>391453.00293303956</v>
      </c>
      <c r="H107" s="29">
        <f>(E107*'Spend weights'!$B$5)+('2016-17 wtd pops current'!F107*'Spend weights'!$B$6)+('2016-17 wtd pops current'!G107*SUM('Spend weights'!$B$7:$B$9))</f>
        <v>357316.74133472913</v>
      </c>
      <c r="I107" s="29">
        <f>INDEX('SMR&lt;75 &amp; MFF wtd popn'!$E$5:$E$156,MATCH(C107,'SMR&lt;75 &amp; MFF wtd popn'!$B$5:$B$156,0))</f>
        <v>227669.36899999995</v>
      </c>
      <c r="J107" s="46">
        <f t="shared" si="1"/>
        <v>6.4943309013769665E-3</v>
      </c>
      <c r="K107" s="47">
        <f>J107/VLOOKUP(C107,'SMR&lt;75 &amp; MFF wtd popn'!$B$5:$E$156,4,0)*100000</f>
        <v>2.8525272986446274E-3</v>
      </c>
    </row>
    <row r="108" spans="1:11" x14ac:dyDescent="0.2">
      <c r="A108" s="1" t="s">
        <v>14100</v>
      </c>
      <c r="B108" s="1" t="s">
        <v>317</v>
      </c>
      <c r="C108" s="1" t="s">
        <v>318</v>
      </c>
      <c r="D108" s="1" t="s">
        <v>319</v>
      </c>
      <c r="E108" s="28">
        <f>INDEX('Age gender adjustments'!$G$4:$G$155,MATCH(C108,'Age gender adjustments'!$B$4:$B$155,0))</f>
        <v>132373.35750699698</v>
      </c>
      <c r="F108" s="29">
        <f>INDEX('Age gender adjustments'!$H$4:$H$155,MATCH(C108,'Age gender adjustments'!$B$4:$B$155,0))</f>
        <v>124097.00117234213</v>
      </c>
      <c r="G108" s="29">
        <f>INDEX('Substance misuse services'!$N$6:$N$157,MATCH(C108,'Substance misuse services'!$B$6:$B$157,0))</f>
        <v>180520.48417746366</v>
      </c>
      <c r="H108" s="29">
        <f>(E108*'Spend weights'!$B$5)+('2016-17 wtd pops current'!F108*'Spend weights'!$B$6)+('2016-17 wtd pops current'!G108*SUM('Spend weights'!$B$7:$B$9))</f>
        <v>144390.88517037913</v>
      </c>
      <c r="I108" s="29">
        <f>INDEX('SMR&lt;75 &amp; MFF wtd popn'!$E$5:$E$156,MATCH(C108,'SMR&lt;75 &amp; MFF wtd popn'!$B$5:$B$156,0))</f>
        <v>155889.375</v>
      </c>
      <c r="J108" s="46">
        <f t="shared" si="1"/>
        <v>2.6243443952174688E-3</v>
      </c>
      <c r="K108" s="47">
        <f>J108/VLOOKUP(C108,'SMR&lt;75 &amp; MFF wtd popn'!$B$5:$E$156,4,0)*100000</f>
        <v>1.6834658521258867E-3</v>
      </c>
    </row>
    <row r="109" spans="1:11" x14ac:dyDescent="0.2">
      <c r="A109" s="1" t="s">
        <v>14100</v>
      </c>
      <c r="B109" s="1" t="s">
        <v>320</v>
      </c>
      <c r="C109" s="1" t="s">
        <v>321</v>
      </c>
      <c r="D109" s="1" t="s">
        <v>322</v>
      </c>
      <c r="E109" s="28">
        <f>INDEX('Age gender adjustments'!$G$4:$G$155,MATCH(C109,'Age gender adjustments'!$B$4:$B$155,0))</f>
        <v>150703.18564062877</v>
      </c>
      <c r="F109" s="29">
        <f>INDEX('Age gender adjustments'!$H$4:$H$155,MATCH(C109,'Age gender adjustments'!$B$4:$B$155,0))</f>
        <v>140258.35600578913</v>
      </c>
      <c r="G109" s="29">
        <f>INDEX('Substance misuse services'!$N$6:$N$157,MATCH(C109,'Substance misuse services'!$B$6:$B$157,0))</f>
        <v>132633.36555626945</v>
      </c>
      <c r="H109" s="29">
        <f>(E109*'Spend weights'!$B$5)+('2016-17 wtd pops current'!F109*'Spend weights'!$B$6)+('2016-17 wtd pops current'!G109*SUM('Spend weights'!$B$7:$B$9))</f>
        <v>140924.21652424749</v>
      </c>
      <c r="I109" s="29">
        <f>INDEX('SMR&lt;75 &amp; MFF wtd popn'!$E$5:$E$156,MATCH(C109,'SMR&lt;75 &amp; MFF wtd popn'!$B$5:$B$156,0))</f>
        <v>175417.54399999999</v>
      </c>
      <c r="J109" s="46">
        <f t="shared" si="1"/>
        <v>2.5613367308429721E-3</v>
      </c>
      <c r="K109" s="47">
        <f>J109/VLOOKUP(C109,'SMR&lt;75 &amp; MFF wtd popn'!$B$5:$E$156,4,0)*100000</f>
        <v>1.460137151870609E-3</v>
      </c>
    </row>
    <row r="110" spans="1:11" x14ac:dyDescent="0.2">
      <c r="A110" s="1" t="s">
        <v>14100</v>
      </c>
      <c r="B110" s="1" t="s">
        <v>323</v>
      </c>
      <c r="C110" s="1" t="s">
        <v>324</v>
      </c>
      <c r="D110" s="1" t="s">
        <v>325</v>
      </c>
      <c r="E110" s="28">
        <f>INDEX('Age gender adjustments'!$G$4:$G$155,MATCH(C110,'Age gender adjustments'!$B$4:$B$155,0))</f>
        <v>513744.2891825157</v>
      </c>
      <c r="F110" s="29">
        <f>INDEX('Age gender adjustments'!$H$4:$H$155,MATCH(C110,'Age gender adjustments'!$B$4:$B$155,0))</f>
        <v>427861.38929867948</v>
      </c>
      <c r="G110" s="29">
        <f>INDEX('Substance misuse services'!$N$6:$N$157,MATCH(C110,'Substance misuse services'!$B$6:$B$157,0))</f>
        <v>498925.19095144403</v>
      </c>
      <c r="H110" s="29">
        <f>(E110*'Spend weights'!$B$5)+('2016-17 wtd pops current'!F110*'Spend weights'!$B$6)+('2016-17 wtd pops current'!G110*SUM('Spend weights'!$B$7:$B$9))</f>
        <v>475662.98028888844</v>
      </c>
      <c r="I110" s="29">
        <f>INDEX('SMR&lt;75 &amp; MFF wtd popn'!$E$5:$E$156,MATCH(C110,'SMR&lt;75 &amp; MFF wtd popn'!$B$5:$B$156,0))</f>
        <v>325105.41399999999</v>
      </c>
      <c r="J110" s="46">
        <f t="shared" si="1"/>
        <v>8.6453066262500017E-3</v>
      </c>
      <c r="K110" s="47">
        <f>J110/VLOOKUP(C110,'SMR&lt;75 &amp; MFF wtd popn'!$B$5:$E$156,4,0)*100000</f>
        <v>2.6592318226512225E-3</v>
      </c>
    </row>
    <row r="111" spans="1:11" x14ac:dyDescent="0.2">
      <c r="A111" s="1" t="s">
        <v>14100</v>
      </c>
      <c r="B111" s="1" t="s">
        <v>326</v>
      </c>
      <c r="C111" s="1" t="s">
        <v>327</v>
      </c>
      <c r="D111" s="1" t="s">
        <v>328</v>
      </c>
      <c r="E111" s="28">
        <f>INDEX('Age gender adjustments'!$G$4:$G$155,MATCH(C111,'Age gender adjustments'!$B$4:$B$155,0))</f>
        <v>410252.75405134476</v>
      </c>
      <c r="F111" s="29">
        <f>INDEX('Age gender adjustments'!$H$4:$H$155,MATCH(C111,'Age gender adjustments'!$B$4:$B$155,0))</f>
        <v>386204.8163812501</v>
      </c>
      <c r="G111" s="29">
        <f>INDEX('Substance misuse services'!$N$6:$N$157,MATCH(C111,'Substance misuse services'!$B$6:$B$157,0))</f>
        <v>428244.55839097843</v>
      </c>
      <c r="H111" s="29">
        <f>(E111*'Spend weights'!$B$5)+('2016-17 wtd pops current'!F111*'Spend weights'!$B$6)+('2016-17 wtd pops current'!G111*SUM('Spend weights'!$B$7:$B$9))</f>
        <v>406595.9460730562</v>
      </c>
      <c r="I111" s="29">
        <f>INDEX('SMR&lt;75 &amp; MFF wtd popn'!$E$5:$E$156,MATCH(C111,'SMR&lt;75 &amp; MFF wtd popn'!$B$5:$B$156,0))</f>
        <v>298245.48</v>
      </c>
      <c r="J111" s="46">
        <f t="shared" si="1"/>
        <v>7.3899941186444593E-3</v>
      </c>
      <c r="K111" s="47">
        <f>J111/VLOOKUP(C111,'SMR&lt;75 &amp; MFF wtd popn'!$B$5:$E$156,4,0)*100000</f>
        <v>2.4778226709905073E-3</v>
      </c>
    </row>
    <row r="112" spans="1:11" x14ac:dyDescent="0.2">
      <c r="A112" s="1" t="s">
        <v>14100</v>
      </c>
      <c r="B112" s="1" t="s">
        <v>329</v>
      </c>
      <c r="C112" s="1" t="s">
        <v>330</v>
      </c>
      <c r="D112" s="1" t="s">
        <v>331</v>
      </c>
      <c r="E112" s="28">
        <f>INDEX('Age gender adjustments'!$G$4:$G$155,MATCH(C112,'Age gender adjustments'!$B$4:$B$155,0))</f>
        <v>184951.76864914244</v>
      </c>
      <c r="F112" s="29">
        <f>INDEX('Age gender adjustments'!$H$4:$H$155,MATCH(C112,'Age gender adjustments'!$B$4:$B$155,0))</f>
        <v>183645.76656840323</v>
      </c>
      <c r="G112" s="29">
        <f>INDEX('Substance misuse services'!$N$6:$N$157,MATCH(C112,'Substance misuse services'!$B$6:$B$157,0))</f>
        <v>175594.34608305889</v>
      </c>
      <c r="H112" s="29">
        <f>(E112*'Spend weights'!$B$5)+('2016-17 wtd pops current'!F112*'Spend weights'!$B$6)+('2016-17 wtd pops current'!G112*SUM('Spend weights'!$B$7:$B$9))</f>
        <v>181482.96535220326</v>
      </c>
      <c r="I112" s="29">
        <f>INDEX('SMR&lt;75 &amp; MFF wtd popn'!$E$5:$E$156,MATCH(C112,'SMR&lt;75 &amp; MFF wtd popn'!$B$5:$B$156,0))</f>
        <v>213186.842</v>
      </c>
      <c r="J112" s="46">
        <f t="shared" si="1"/>
        <v>3.2985032426908704E-3</v>
      </c>
      <c r="K112" s="47">
        <f>J112/VLOOKUP(C112,'SMR&lt;75 &amp; MFF wtd popn'!$B$5:$E$156,4,0)*100000</f>
        <v>1.5472358480223983E-3</v>
      </c>
    </row>
    <row r="113" spans="1:11" x14ac:dyDescent="0.2">
      <c r="A113" s="1" t="s">
        <v>14100</v>
      </c>
      <c r="B113" s="1" t="s">
        <v>332</v>
      </c>
      <c r="C113" s="1" t="s">
        <v>333</v>
      </c>
      <c r="D113" s="1" t="s">
        <v>334</v>
      </c>
      <c r="E113" s="28">
        <f>INDEX('Age gender adjustments'!$G$4:$G$155,MATCH(C113,'Age gender adjustments'!$B$4:$B$155,0))</f>
        <v>577033.58592680679</v>
      </c>
      <c r="F113" s="29">
        <f>INDEX('Age gender adjustments'!$H$4:$H$155,MATCH(C113,'Age gender adjustments'!$B$4:$B$155,0))</f>
        <v>483685.08856450295</v>
      </c>
      <c r="G113" s="29">
        <f>INDEX('Substance misuse services'!$N$6:$N$157,MATCH(C113,'Substance misuse services'!$B$6:$B$157,0))</f>
        <v>486861.30632191437</v>
      </c>
      <c r="H113" s="29">
        <f>(E113*'Spend weights'!$B$5)+('2016-17 wtd pops current'!F113*'Spend weights'!$B$6)+('2016-17 wtd pops current'!G113*SUM('Spend weights'!$B$7:$B$9))</f>
        <v>512205.18537443457</v>
      </c>
      <c r="I113" s="29">
        <f>INDEX('SMR&lt;75 &amp; MFF wtd popn'!$E$5:$E$156,MATCH(C113,'SMR&lt;75 &amp; MFF wtd popn'!$B$5:$B$156,0))</f>
        <v>335954.74</v>
      </c>
      <c r="J113" s="46">
        <f t="shared" si="1"/>
        <v>9.3094713413009577E-3</v>
      </c>
      <c r="K113" s="47">
        <f>J113/VLOOKUP(C113,'SMR&lt;75 &amp; MFF wtd popn'!$B$5:$E$156,4,0)*100000</f>
        <v>2.7710492613680516E-3</v>
      </c>
    </row>
    <row r="114" spans="1:11" x14ac:dyDescent="0.2">
      <c r="A114" s="1" t="s">
        <v>14100</v>
      </c>
      <c r="B114" s="1" t="s">
        <v>335</v>
      </c>
      <c r="C114" s="1" t="s">
        <v>336</v>
      </c>
      <c r="D114" s="1" t="s">
        <v>337</v>
      </c>
      <c r="E114" s="28">
        <f>INDEX('Age gender adjustments'!$G$4:$G$155,MATCH(C114,'Age gender adjustments'!$B$4:$B$155,0))</f>
        <v>280742.67680553033</v>
      </c>
      <c r="F114" s="29">
        <f>INDEX('Age gender adjustments'!$H$4:$H$155,MATCH(C114,'Age gender adjustments'!$B$4:$B$155,0))</f>
        <v>284971.49299892853</v>
      </c>
      <c r="G114" s="29">
        <f>INDEX('Substance misuse services'!$N$6:$N$157,MATCH(C114,'Substance misuse services'!$B$6:$B$157,0))</f>
        <v>258473.55653934786</v>
      </c>
      <c r="H114" s="29">
        <f>(E114*'Spend weights'!$B$5)+('2016-17 wtd pops current'!F114*'Spend weights'!$B$6)+('2016-17 wtd pops current'!G114*SUM('Spend weights'!$B$7:$B$9))</f>
        <v>275340.14320605266</v>
      </c>
      <c r="I114" s="29">
        <f>INDEX('SMR&lt;75 &amp; MFF wtd popn'!$E$5:$E$156,MATCH(C114,'SMR&lt;75 &amp; MFF wtd popn'!$B$5:$B$156,0))</f>
        <v>305979.49400000006</v>
      </c>
      <c r="J114" s="46">
        <f t="shared" si="1"/>
        <v>5.0043834882550721E-3</v>
      </c>
      <c r="K114" s="47">
        <f>J114/VLOOKUP(C114,'SMR&lt;75 &amp; MFF wtd popn'!$B$5:$E$156,4,0)*100000</f>
        <v>1.6355290424315398E-3</v>
      </c>
    </row>
    <row r="115" spans="1:11" x14ac:dyDescent="0.2">
      <c r="A115" s="1" t="s">
        <v>14100</v>
      </c>
      <c r="B115" s="1" t="s">
        <v>338</v>
      </c>
      <c r="C115" s="1" t="s">
        <v>339</v>
      </c>
      <c r="D115" s="1" t="s">
        <v>340</v>
      </c>
      <c r="E115" s="28">
        <f>INDEX('Age gender adjustments'!$G$4:$G$155,MATCH(C115,'Age gender adjustments'!$B$4:$B$155,0))</f>
        <v>123940.4690654672</v>
      </c>
      <c r="F115" s="29">
        <f>INDEX('Age gender adjustments'!$H$4:$H$155,MATCH(C115,'Age gender adjustments'!$B$4:$B$155,0))</f>
        <v>137364.31707882762</v>
      </c>
      <c r="G115" s="29">
        <f>INDEX('Substance misuse services'!$N$6:$N$157,MATCH(C115,'Substance misuse services'!$B$6:$B$157,0))</f>
        <v>138412.86677125539</v>
      </c>
      <c r="H115" s="29">
        <f>(E115*'Spend weights'!$B$5)+('2016-17 wtd pops current'!F115*'Spend weights'!$B$6)+('2016-17 wtd pops current'!G115*SUM('Spend weights'!$B$7:$B$9))</f>
        <v>133739.35542097047</v>
      </c>
      <c r="I115" s="29">
        <f>INDEX('SMR&lt;75 &amp; MFF wtd popn'!$E$5:$E$156,MATCH(C115,'SMR&lt;75 &amp; MFF wtd popn'!$B$5:$B$156,0))</f>
        <v>199126.981</v>
      </c>
      <c r="J115" s="46">
        <f t="shared" si="1"/>
        <v>2.4307498870505006E-3</v>
      </c>
      <c r="K115" s="47">
        <f>J115/VLOOKUP(C115,'SMR&lt;75 &amp; MFF wtd popn'!$B$5:$E$156,4,0)*100000</f>
        <v>1.2207034299638684E-3</v>
      </c>
    </row>
    <row r="116" spans="1:11" x14ac:dyDescent="0.2">
      <c r="A116" s="1" t="s">
        <v>14100</v>
      </c>
      <c r="B116" s="1" t="s">
        <v>341</v>
      </c>
      <c r="C116" s="1" t="s">
        <v>342</v>
      </c>
      <c r="D116" s="1" t="s">
        <v>343</v>
      </c>
      <c r="E116" s="28">
        <f>INDEX('Age gender adjustments'!$G$4:$G$155,MATCH(C116,'Age gender adjustments'!$B$4:$B$155,0))</f>
        <v>499095.21857863263</v>
      </c>
      <c r="F116" s="29">
        <f>INDEX('Age gender adjustments'!$H$4:$H$155,MATCH(C116,'Age gender adjustments'!$B$4:$B$155,0))</f>
        <v>415508.84082315071</v>
      </c>
      <c r="G116" s="29">
        <f>INDEX('Substance misuse services'!$N$6:$N$157,MATCH(C116,'Substance misuse services'!$B$6:$B$157,0))</f>
        <v>494202.26224822551</v>
      </c>
      <c r="H116" s="29">
        <f>(E116*'Spend weights'!$B$5)+('2016-17 wtd pops current'!F116*'Spend weights'!$B$6)+('2016-17 wtd pops current'!G116*SUM('Spend weights'!$B$7:$B$9))</f>
        <v>465047.79869413917</v>
      </c>
      <c r="I116" s="29">
        <f>INDEX('SMR&lt;75 &amp; MFF wtd popn'!$E$5:$E$156,MATCH(C116,'SMR&lt;75 &amp; MFF wtd popn'!$B$5:$B$156,0))</f>
        <v>310934.12800000003</v>
      </c>
      <c r="J116" s="46">
        <f t="shared" si="1"/>
        <v>8.4523727558777541E-3</v>
      </c>
      <c r="K116" s="47">
        <f>J116/VLOOKUP(C116,'SMR&lt;75 &amp; MFF wtd popn'!$B$5:$E$156,4,0)*100000</f>
        <v>2.7183805168784023E-3</v>
      </c>
    </row>
    <row r="117" spans="1:11" x14ac:dyDescent="0.2">
      <c r="A117" s="1" t="s">
        <v>14100</v>
      </c>
      <c r="B117" s="1" t="s">
        <v>344</v>
      </c>
      <c r="C117" s="1" t="s">
        <v>345</v>
      </c>
      <c r="D117" s="1" t="s">
        <v>346</v>
      </c>
      <c r="E117" s="28">
        <f>INDEX('Age gender adjustments'!$G$4:$G$155,MATCH(C117,'Age gender adjustments'!$B$4:$B$155,0))</f>
        <v>166971.14282459629</v>
      </c>
      <c r="F117" s="29">
        <f>INDEX('Age gender adjustments'!$H$4:$H$155,MATCH(C117,'Age gender adjustments'!$B$4:$B$155,0))</f>
        <v>181809.42049953173</v>
      </c>
      <c r="G117" s="29">
        <f>INDEX('Substance misuse services'!$N$6:$N$157,MATCH(C117,'Substance misuse services'!$B$6:$B$157,0))</f>
        <v>177098.15204601048</v>
      </c>
      <c r="H117" s="29">
        <f>(E117*'Spend weights'!$B$5)+('2016-17 wtd pops current'!F117*'Spend weights'!$B$6)+('2016-17 wtd pops current'!G117*SUM('Spend weights'!$B$7:$B$9))</f>
        <v>175944.93778337585</v>
      </c>
      <c r="I117" s="29">
        <f>INDEX('SMR&lt;75 &amp; MFF wtd popn'!$E$5:$E$156,MATCH(C117,'SMR&lt;75 &amp; MFF wtd popn'!$B$5:$B$156,0))</f>
        <v>204328.00900000002</v>
      </c>
      <c r="J117" s="46">
        <f t="shared" si="1"/>
        <v>3.197848055255303E-3</v>
      </c>
      <c r="K117" s="47">
        <f>J117/VLOOKUP(C117,'SMR&lt;75 &amp; MFF wtd popn'!$B$5:$E$156,4,0)*100000</f>
        <v>1.5650561422811608E-3</v>
      </c>
    </row>
    <row r="118" spans="1:11" x14ac:dyDescent="0.2">
      <c r="A118" s="1" t="s">
        <v>14100</v>
      </c>
      <c r="B118" s="1" t="s">
        <v>347</v>
      </c>
      <c r="C118" s="1" t="s">
        <v>348</v>
      </c>
      <c r="D118" s="1" t="s">
        <v>349</v>
      </c>
      <c r="E118" s="28">
        <f>INDEX('Age gender adjustments'!$G$4:$G$155,MATCH(C118,'Age gender adjustments'!$B$4:$B$155,0))</f>
        <v>554201.58504119888</v>
      </c>
      <c r="F118" s="29">
        <f>INDEX('Age gender adjustments'!$H$4:$H$155,MATCH(C118,'Age gender adjustments'!$B$4:$B$155,0))</f>
        <v>434712.62206498615</v>
      </c>
      <c r="G118" s="29">
        <f>INDEX('Substance misuse services'!$N$6:$N$157,MATCH(C118,'Substance misuse services'!$B$6:$B$157,0))</f>
        <v>524572.31285201409</v>
      </c>
      <c r="H118" s="29">
        <f>(E118*'Spend weights'!$B$5)+('2016-17 wtd pops current'!F118*'Spend weights'!$B$6)+('2016-17 wtd pops current'!G118*SUM('Spend weights'!$B$7:$B$9))</f>
        <v>498367.48341781599</v>
      </c>
      <c r="I118" s="29">
        <f>INDEX('SMR&lt;75 &amp; MFF wtd popn'!$E$5:$E$156,MATCH(C118,'SMR&lt;75 &amp; MFF wtd popn'!$B$5:$B$156,0))</f>
        <v>289176.19400000002</v>
      </c>
      <c r="J118" s="46">
        <f t="shared" si="1"/>
        <v>9.0579672693528509E-3</v>
      </c>
      <c r="K118" s="47">
        <f>J118/VLOOKUP(C118,'SMR&lt;75 &amp; MFF wtd popn'!$B$5:$E$156,4,0)*100000</f>
        <v>3.1323350460006573E-3</v>
      </c>
    </row>
    <row r="119" spans="1:11" x14ac:dyDescent="0.2">
      <c r="A119" s="1" t="s">
        <v>14100</v>
      </c>
      <c r="B119" s="1" t="s">
        <v>350</v>
      </c>
      <c r="C119" s="1" t="s">
        <v>351</v>
      </c>
      <c r="D119" s="1" t="s">
        <v>352</v>
      </c>
      <c r="E119" s="28">
        <f>INDEX('Age gender adjustments'!$G$4:$G$155,MATCH(C119,'Age gender adjustments'!$B$4:$B$155,0))</f>
        <v>321603.33040867205</v>
      </c>
      <c r="F119" s="29">
        <f>INDEX('Age gender adjustments'!$H$4:$H$155,MATCH(C119,'Age gender adjustments'!$B$4:$B$155,0))</f>
        <v>307436.00254437467</v>
      </c>
      <c r="G119" s="29">
        <f>INDEX('Substance misuse services'!$N$6:$N$157,MATCH(C119,'Substance misuse services'!$B$6:$B$157,0))</f>
        <v>307109.76965900115</v>
      </c>
      <c r="H119" s="29">
        <f>(E119*'Spend weights'!$B$5)+('2016-17 wtd pops current'!F119*'Spend weights'!$B$6)+('2016-17 wtd pops current'!G119*SUM('Spend weights'!$B$7:$B$9))</f>
        <v>311508.67583969189</v>
      </c>
      <c r="I119" s="29">
        <f>INDEX('SMR&lt;75 &amp; MFF wtd popn'!$E$5:$E$156,MATCH(C119,'SMR&lt;75 &amp; MFF wtd popn'!$B$5:$B$156,0))</f>
        <v>275482.277</v>
      </c>
      <c r="J119" s="46">
        <f t="shared" si="1"/>
        <v>5.6617566028275643E-3</v>
      </c>
      <c r="K119" s="47">
        <f>J119/VLOOKUP(C119,'SMR&lt;75 &amp; MFF wtd popn'!$B$5:$E$156,4,0)*100000</f>
        <v>2.05521627905942E-3</v>
      </c>
    </row>
    <row r="120" spans="1:11" x14ac:dyDescent="0.2">
      <c r="A120" s="1" t="s">
        <v>14100</v>
      </c>
      <c r="B120" s="1" t="s">
        <v>353</v>
      </c>
      <c r="C120" s="1" t="s">
        <v>354</v>
      </c>
      <c r="D120" s="1" t="s">
        <v>355</v>
      </c>
      <c r="E120" s="28">
        <f>INDEX('Age gender adjustments'!$G$4:$G$155,MATCH(C120,'Age gender adjustments'!$B$4:$B$155,0))</f>
        <v>372992.78150223603</v>
      </c>
      <c r="F120" s="29">
        <f>INDEX('Age gender adjustments'!$H$4:$H$155,MATCH(C120,'Age gender adjustments'!$B$4:$B$155,0))</f>
        <v>315238.77604533022</v>
      </c>
      <c r="G120" s="29">
        <f>INDEX('Substance misuse services'!$N$6:$N$157,MATCH(C120,'Substance misuse services'!$B$6:$B$157,0))</f>
        <v>342937.46466416313</v>
      </c>
      <c r="H120" s="29">
        <f>(E120*'Spend weights'!$B$5)+('2016-17 wtd pops current'!F120*'Spend weights'!$B$6)+('2016-17 wtd pops current'!G120*SUM('Spend weights'!$B$7:$B$9))</f>
        <v>341026.95676186593</v>
      </c>
      <c r="I120" s="29">
        <f>INDEX('SMR&lt;75 &amp; MFF wtd popn'!$E$5:$E$156,MATCH(C120,'SMR&lt;75 &amp; MFF wtd popn'!$B$5:$B$156,0))</f>
        <v>320297.386</v>
      </c>
      <c r="J120" s="46">
        <f t="shared" si="1"/>
        <v>6.198259547616311E-3</v>
      </c>
      <c r="K120" s="47">
        <f>J120/VLOOKUP(C120,'SMR&lt;75 &amp; MFF wtd popn'!$B$5:$E$156,4,0)*100000</f>
        <v>1.9351577061001402E-3</v>
      </c>
    </row>
    <row r="121" spans="1:11" x14ac:dyDescent="0.2">
      <c r="A121" s="1" t="s">
        <v>14100</v>
      </c>
      <c r="B121" s="1" t="s">
        <v>356</v>
      </c>
      <c r="C121" s="1" t="s">
        <v>357</v>
      </c>
      <c r="D121" s="1" t="s">
        <v>358</v>
      </c>
      <c r="E121" s="28">
        <f>INDEX('Age gender adjustments'!$G$4:$G$155,MATCH(C121,'Age gender adjustments'!$B$4:$B$155,0))</f>
        <v>257336.26636085179</v>
      </c>
      <c r="F121" s="29">
        <f>INDEX('Age gender adjustments'!$H$4:$H$155,MATCH(C121,'Age gender adjustments'!$B$4:$B$155,0))</f>
        <v>215507.42960341915</v>
      </c>
      <c r="G121" s="29">
        <f>INDEX('Substance misuse services'!$N$6:$N$157,MATCH(C121,'Substance misuse services'!$B$6:$B$157,0))</f>
        <v>343546.7078370988</v>
      </c>
      <c r="H121" s="29">
        <f>(E121*'Spend weights'!$B$5)+('2016-17 wtd pops current'!F121*'Spend weights'!$B$6)+('2016-17 wtd pops current'!G121*SUM('Spend weights'!$B$7:$B$9))</f>
        <v>268352.86974982382</v>
      </c>
      <c r="I121" s="29">
        <f>INDEX('SMR&lt;75 &amp; MFF wtd popn'!$E$5:$E$156,MATCH(C121,'SMR&lt;75 &amp; MFF wtd popn'!$B$5:$B$156,0))</f>
        <v>235761.19999999998</v>
      </c>
      <c r="J121" s="46">
        <f t="shared" si="1"/>
        <v>4.8773878547629127E-3</v>
      </c>
      <c r="K121" s="47">
        <f>J121/VLOOKUP(C121,'SMR&lt;75 &amp; MFF wtd popn'!$B$5:$E$156,4,0)*100000</f>
        <v>2.0687830969484855E-3</v>
      </c>
    </row>
    <row r="122" spans="1:11" x14ac:dyDescent="0.2">
      <c r="A122" s="1" t="s">
        <v>14101</v>
      </c>
      <c r="B122" s="1" t="s">
        <v>359</v>
      </c>
      <c r="C122" s="1" t="s">
        <v>360</v>
      </c>
      <c r="D122" s="1" t="s">
        <v>361</v>
      </c>
      <c r="E122" s="28">
        <f>INDEX('Age gender adjustments'!$G$4:$G$155,MATCH(C122,'Age gender adjustments'!$B$4:$B$155,0))</f>
        <v>312496.21695287776</v>
      </c>
      <c r="F122" s="29">
        <f>INDEX('Age gender adjustments'!$H$4:$H$155,MATCH(C122,'Age gender adjustments'!$B$4:$B$155,0))</f>
        <v>310973.99978691101</v>
      </c>
      <c r="G122" s="29">
        <f>INDEX('Substance misuse services'!$N$6:$N$157,MATCH(C122,'Substance misuse services'!$B$6:$B$157,0))</f>
        <v>276291.03731478204</v>
      </c>
      <c r="H122" s="29">
        <f>(E122*'Spend weights'!$B$5)+('2016-17 wtd pops current'!F122*'Spend weights'!$B$6)+('2016-17 wtd pops current'!G122*SUM('Spend weights'!$B$7:$B$9))</f>
        <v>300447.77091557696</v>
      </c>
      <c r="I122" s="29">
        <f>INDEX('SMR&lt;75 &amp; MFF wtd popn'!$E$5:$E$156,MATCH(C122,'SMR&lt;75 &amp; MFF wtd popn'!$B$5:$B$156,0))</f>
        <v>277856.75299999997</v>
      </c>
      <c r="J122" s="46">
        <f t="shared" si="1"/>
        <v>5.4607215872905235E-3</v>
      </c>
      <c r="K122" s="47">
        <f>J122/VLOOKUP(C122,'SMR&lt;75 &amp; MFF wtd popn'!$B$5:$E$156,4,0)*100000</f>
        <v>1.9653010151207389E-3</v>
      </c>
    </row>
    <row r="123" spans="1:11" x14ac:dyDescent="0.2">
      <c r="A123" s="1" t="s">
        <v>14101</v>
      </c>
      <c r="B123" s="1" t="s">
        <v>362</v>
      </c>
      <c r="C123" s="1" t="s">
        <v>363</v>
      </c>
      <c r="D123" s="1" t="s">
        <v>364</v>
      </c>
      <c r="E123" s="28">
        <f>INDEX('Age gender adjustments'!$G$4:$G$155,MATCH(C123,'Age gender adjustments'!$B$4:$B$155,0))</f>
        <v>90872.069037195586</v>
      </c>
      <c r="F123" s="29">
        <f>INDEX('Age gender adjustments'!$H$4:$H$155,MATCH(C123,'Age gender adjustments'!$B$4:$B$155,0))</f>
        <v>97307.614382340849</v>
      </c>
      <c r="G123" s="29">
        <f>INDEX('Substance misuse services'!$N$6:$N$157,MATCH(C123,'Substance misuse services'!$B$6:$B$157,0))</f>
        <v>89888.165220944065</v>
      </c>
      <c r="H123" s="29">
        <f>(E123*'Spend weights'!$B$5)+('2016-17 wtd pops current'!F123*'Spend weights'!$B$6)+('2016-17 wtd pops current'!G123*SUM('Spend weights'!$B$7:$B$9))</f>
        <v>93062.923618450412</v>
      </c>
      <c r="I123" s="29">
        <f>INDEX('SMR&lt;75 &amp; MFF wtd popn'!$E$5:$E$156,MATCH(C123,'SMR&lt;75 &amp; MFF wtd popn'!$B$5:$B$156,0))</f>
        <v>119678.315</v>
      </c>
      <c r="J123" s="46">
        <f t="shared" si="1"/>
        <v>1.6914444544920194E-3</v>
      </c>
      <c r="K123" s="47">
        <f>J123/VLOOKUP(C123,'SMR&lt;75 &amp; MFF wtd popn'!$B$5:$E$156,4,0)*100000</f>
        <v>1.4133257595513602E-3</v>
      </c>
    </row>
    <row r="124" spans="1:11" x14ac:dyDescent="0.2">
      <c r="A124" s="1" t="s">
        <v>14101</v>
      </c>
      <c r="B124" s="1" t="s">
        <v>365</v>
      </c>
      <c r="C124" s="1" t="s">
        <v>366</v>
      </c>
      <c r="D124" s="1" t="s">
        <v>367</v>
      </c>
      <c r="E124" s="28">
        <f>INDEX('Age gender adjustments'!$G$4:$G$155,MATCH(C124,'Age gender adjustments'!$B$4:$B$155,0))</f>
        <v>102253.0131780315</v>
      </c>
      <c r="F124" s="29">
        <f>INDEX('Age gender adjustments'!$H$4:$H$155,MATCH(C124,'Age gender adjustments'!$B$4:$B$155,0))</f>
        <v>118893.40255916146</v>
      </c>
      <c r="G124" s="29">
        <f>INDEX('Substance misuse services'!$N$6:$N$157,MATCH(C124,'Substance misuse services'!$B$6:$B$157,0))</f>
        <v>108815.50162941834</v>
      </c>
      <c r="H124" s="29">
        <f>(E124*'Spend weights'!$B$5)+('2016-17 wtd pops current'!F124*'Spend weights'!$B$6)+('2016-17 wtd pops current'!G124*SUM('Spend weights'!$B$7:$B$9))</f>
        <v>110799.5449776896</v>
      </c>
      <c r="I124" s="29">
        <f>INDEX('SMR&lt;75 &amp; MFF wtd popn'!$E$5:$E$156,MATCH(C124,'SMR&lt;75 &amp; MFF wtd popn'!$B$5:$B$156,0))</f>
        <v>158256.07199999999</v>
      </c>
      <c r="J124" s="46">
        <f t="shared" si="1"/>
        <v>2.0138124682297911E-3</v>
      </c>
      <c r="K124" s="47">
        <f>J124/VLOOKUP(C124,'SMR&lt;75 &amp; MFF wtd popn'!$B$5:$E$156,4,0)*100000</f>
        <v>1.2725024972373832E-3</v>
      </c>
    </row>
    <row r="125" spans="1:11" x14ac:dyDescent="0.2">
      <c r="A125" s="1" t="s">
        <v>14101</v>
      </c>
      <c r="B125" s="1" t="s">
        <v>368</v>
      </c>
      <c r="C125" s="1" t="s">
        <v>369</v>
      </c>
      <c r="D125" s="1" t="s">
        <v>370</v>
      </c>
      <c r="E125" s="28">
        <f>INDEX('Age gender adjustments'!$G$4:$G$155,MATCH(C125,'Age gender adjustments'!$B$4:$B$155,0))</f>
        <v>223500.91216135674</v>
      </c>
      <c r="F125" s="29">
        <f>INDEX('Age gender adjustments'!$H$4:$H$155,MATCH(C125,'Age gender adjustments'!$B$4:$B$155,0))</f>
        <v>197482.85760487523</v>
      </c>
      <c r="G125" s="29">
        <f>INDEX('Substance misuse services'!$N$6:$N$157,MATCH(C125,'Substance misuse services'!$B$6:$B$157,0))</f>
        <v>206671.59277243947</v>
      </c>
      <c r="H125" s="29">
        <f>(E125*'Spend weights'!$B$5)+('2016-17 wtd pops current'!F125*'Spend weights'!$B$6)+('2016-17 wtd pops current'!G125*SUM('Spend weights'!$B$7:$B$9))</f>
        <v>208059.47487210785</v>
      </c>
      <c r="I125" s="29">
        <f>INDEX('SMR&lt;75 &amp; MFF wtd popn'!$E$5:$E$156,MATCH(C125,'SMR&lt;75 &amp; MFF wtd popn'!$B$5:$B$156,0))</f>
        <v>160697.878</v>
      </c>
      <c r="J125" s="46">
        <f t="shared" si="1"/>
        <v>3.7815386761304963E-3</v>
      </c>
      <c r="K125" s="47">
        <f>J125/VLOOKUP(C125,'SMR&lt;75 &amp; MFF wtd popn'!$B$5:$E$156,4,0)*100000</f>
        <v>2.3531976421807491E-3</v>
      </c>
    </row>
    <row r="126" spans="1:11" x14ac:dyDescent="0.2">
      <c r="A126" s="1" t="s">
        <v>14101</v>
      </c>
      <c r="B126" s="1" t="s">
        <v>371</v>
      </c>
      <c r="C126" s="1" t="s">
        <v>372</v>
      </c>
      <c r="D126" s="1" t="s">
        <v>373</v>
      </c>
      <c r="E126" s="28">
        <f>INDEX('Age gender adjustments'!$G$4:$G$155,MATCH(C126,'Age gender adjustments'!$B$4:$B$155,0))</f>
        <v>180681.57180126719</v>
      </c>
      <c r="F126" s="29">
        <f>INDEX('Age gender adjustments'!$H$4:$H$155,MATCH(C126,'Age gender adjustments'!$B$4:$B$155,0))</f>
        <v>187323.31702490649</v>
      </c>
      <c r="G126" s="29">
        <f>INDEX('Substance misuse services'!$N$6:$N$157,MATCH(C126,'Substance misuse services'!$B$6:$B$157,0))</f>
        <v>191823.3945672827</v>
      </c>
      <c r="H126" s="29">
        <f>(E126*'Spend weights'!$B$5)+('2016-17 wtd pops current'!F126*'Spend weights'!$B$6)+('2016-17 wtd pops current'!G126*SUM('Spend weights'!$B$7:$B$9))</f>
        <v>186789.60588890931</v>
      </c>
      <c r="I126" s="29">
        <f>INDEX('SMR&lt;75 &amp; MFF wtd popn'!$E$5:$E$156,MATCH(C126,'SMR&lt;75 &amp; MFF wtd popn'!$B$5:$B$156,0))</f>
        <v>149354.12</v>
      </c>
      <c r="J126" s="46">
        <f t="shared" si="1"/>
        <v>3.3949529066257191E-3</v>
      </c>
      <c r="K126" s="47">
        <f>J126/VLOOKUP(C126,'SMR&lt;75 &amp; MFF wtd popn'!$B$5:$E$156,4,0)*100000</f>
        <v>2.2730895583099541E-3</v>
      </c>
    </row>
    <row r="127" spans="1:11" x14ac:dyDescent="0.2">
      <c r="A127" s="1" t="s">
        <v>14101</v>
      </c>
      <c r="B127" s="1" t="s">
        <v>374</v>
      </c>
      <c r="C127" s="1" t="s">
        <v>375</v>
      </c>
      <c r="D127" s="1" t="s">
        <v>376</v>
      </c>
      <c r="E127" s="28">
        <f>INDEX('Age gender adjustments'!$G$4:$G$155,MATCH(C127,'Age gender adjustments'!$B$4:$B$155,0))</f>
        <v>104420.50744017423</v>
      </c>
      <c r="F127" s="29">
        <f>INDEX('Age gender adjustments'!$H$4:$H$155,MATCH(C127,'Age gender adjustments'!$B$4:$B$155,0))</f>
        <v>120934.93446065734</v>
      </c>
      <c r="G127" s="29">
        <f>INDEX('Substance misuse services'!$N$6:$N$157,MATCH(C127,'Substance misuse services'!$B$6:$B$157,0))</f>
        <v>107556.24215107611</v>
      </c>
      <c r="H127" s="29">
        <f>(E127*'Spend weights'!$B$5)+('2016-17 wtd pops current'!F127*'Spend weights'!$B$6)+('2016-17 wtd pops current'!G127*SUM('Spend weights'!$B$7:$B$9))</f>
        <v>111833.71833206889</v>
      </c>
      <c r="I127" s="29">
        <f>INDEX('SMR&lt;75 &amp; MFF wtd popn'!$E$5:$E$156,MATCH(C127,'SMR&lt;75 &amp; MFF wtd popn'!$B$5:$B$156,0))</f>
        <v>150552.79099999997</v>
      </c>
      <c r="J127" s="46">
        <f t="shared" si="1"/>
        <v>2.0326088558483449E-3</v>
      </c>
      <c r="K127" s="47">
        <f>J127/VLOOKUP(C127,'SMR&lt;75 &amp; MFF wtd popn'!$B$5:$E$156,4,0)*100000</f>
        <v>1.3500970937485612E-3</v>
      </c>
    </row>
    <row r="128" spans="1:11" x14ac:dyDescent="0.2">
      <c r="A128" s="1" t="s">
        <v>14101</v>
      </c>
      <c r="B128" s="1" t="s">
        <v>377</v>
      </c>
      <c r="C128" s="1" t="s">
        <v>378</v>
      </c>
      <c r="D128" s="1" t="s">
        <v>379</v>
      </c>
      <c r="E128" s="28">
        <f>INDEX('Age gender adjustments'!$G$4:$G$155,MATCH(C128,'Age gender adjustments'!$B$4:$B$155,0))</f>
        <v>93138.213227456858</v>
      </c>
      <c r="F128" s="29">
        <f>INDEX('Age gender adjustments'!$H$4:$H$155,MATCH(C128,'Age gender adjustments'!$B$4:$B$155,0))</f>
        <v>108275.06143132012</v>
      </c>
      <c r="G128" s="29">
        <f>INDEX('Substance misuse services'!$N$6:$N$157,MATCH(C128,'Substance misuse services'!$B$6:$B$157,0))</f>
        <v>89443.17195192448</v>
      </c>
      <c r="H128" s="29">
        <f>(E128*'Spend weights'!$B$5)+('2016-17 wtd pops current'!F128*'Spend weights'!$B$6)+('2016-17 wtd pops current'!G128*SUM('Spend weights'!$B$7:$B$9))</f>
        <v>97854.311174153976</v>
      </c>
      <c r="I128" s="29">
        <f>INDEX('SMR&lt;75 &amp; MFF wtd popn'!$E$5:$E$156,MATCH(C128,'SMR&lt;75 &amp; MFF wtd popn'!$B$5:$B$156,0))</f>
        <v>163015.07400000002</v>
      </c>
      <c r="J128" s="46">
        <f t="shared" si="1"/>
        <v>1.7785292525545006E-3</v>
      </c>
      <c r="K128" s="47">
        <f>J128/VLOOKUP(C128,'SMR&lt;75 &amp; MFF wtd popn'!$B$5:$E$156,4,0)*100000</f>
        <v>1.0910213447834279E-3</v>
      </c>
    </row>
    <row r="129" spans="1:11" x14ac:dyDescent="0.2">
      <c r="A129" s="1" t="s">
        <v>14101</v>
      </c>
      <c r="B129" s="1" t="s">
        <v>380</v>
      </c>
      <c r="C129" s="1" t="s">
        <v>381</v>
      </c>
      <c r="D129" s="1" t="s">
        <v>382</v>
      </c>
      <c r="E129" s="28">
        <f>INDEX('Age gender adjustments'!$G$4:$G$155,MATCH(C129,'Age gender adjustments'!$B$4:$B$155,0))</f>
        <v>255312.58580621277</v>
      </c>
      <c r="F129" s="29">
        <f>INDEX('Age gender adjustments'!$H$4:$H$155,MATCH(C129,'Age gender adjustments'!$B$4:$B$155,0))</f>
        <v>282164.2560197016</v>
      </c>
      <c r="G129" s="29">
        <f>INDEX('Substance misuse services'!$N$6:$N$157,MATCH(C129,'Substance misuse services'!$B$6:$B$157,0))</f>
        <v>250436.34098586312</v>
      </c>
      <c r="H129" s="29">
        <f>(E129*'Spend weights'!$B$5)+('2016-17 wtd pops current'!F129*'Spend weights'!$B$6)+('2016-17 wtd pops current'!G129*SUM('Spend weights'!$B$7:$B$9))</f>
        <v>264209.73477315169</v>
      </c>
      <c r="I129" s="29">
        <f>INDEX('SMR&lt;75 &amp; MFF wtd popn'!$E$5:$E$156,MATCH(C129,'SMR&lt;75 &amp; MFF wtd popn'!$B$5:$B$156,0))</f>
        <v>266701.11200000002</v>
      </c>
      <c r="J129" s="46">
        <f t="shared" si="1"/>
        <v>4.8020852271640239E-3</v>
      </c>
      <c r="K129" s="47">
        <f>J129/VLOOKUP(C129,'SMR&lt;75 &amp; MFF wtd popn'!$B$5:$E$156,4,0)*100000</f>
        <v>1.8005493832226778E-3</v>
      </c>
    </row>
    <row r="130" spans="1:11" x14ac:dyDescent="0.2">
      <c r="A130" s="1" t="s">
        <v>14101</v>
      </c>
      <c r="B130" s="1" t="s">
        <v>383</v>
      </c>
      <c r="C130" s="1" t="s">
        <v>384</v>
      </c>
      <c r="D130" s="1" t="s">
        <v>385</v>
      </c>
      <c r="E130" s="28">
        <f>INDEX('Age gender adjustments'!$G$4:$G$155,MATCH(C130,'Age gender adjustments'!$B$4:$B$155,0))</f>
        <v>385875.07555020682</v>
      </c>
      <c r="F130" s="29">
        <f>INDEX('Age gender adjustments'!$H$4:$H$155,MATCH(C130,'Age gender adjustments'!$B$4:$B$155,0))</f>
        <v>319637.96810618887</v>
      </c>
      <c r="G130" s="29">
        <f>INDEX('Substance misuse services'!$N$6:$N$157,MATCH(C130,'Substance misuse services'!$B$6:$B$157,0))</f>
        <v>370260.10760296742</v>
      </c>
      <c r="H130" s="29">
        <f>(E130*'Spend weights'!$B$5)+('2016-17 wtd pops current'!F130*'Spend weights'!$B$6)+('2016-17 wtd pops current'!G130*SUM('Spend weights'!$B$7:$B$9))</f>
        <v>355180.38167565037</v>
      </c>
      <c r="I130" s="29">
        <f>INDEX('SMR&lt;75 &amp; MFF wtd popn'!$E$5:$E$156,MATCH(C130,'SMR&lt;75 &amp; MFF wtd popn'!$B$5:$B$156,0))</f>
        <v>283713.37099999998</v>
      </c>
      <c r="J130" s="46">
        <f t="shared" si="1"/>
        <v>6.4555019718994834E-3</v>
      </c>
      <c r="K130" s="47">
        <f>J130/VLOOKUP(C130,'SMR&lt;75 &amp; MFF wtd popn'!$B$5:$E$156,4,0)*100000</f>
        <v>2.275360498218987E-3</v>
      </c>
    </row>
    <row r="131" spans="1:11" x14ac:dyDescent="0.2">
      <c r="A131" s="1" t="s">
        <v>14101</v>
      </c>
      <c r="B131" s="1" t="s">
        <v>386</v>
      </c>
      <c r="C131" s="1" t="s">
        <v>387</v>
      </c>
      <c r="D131" s="1" t="s">
        <v>388</v>
      </c>
      <c r="E131" s="28">
        <f>INDEX('Age gender adjustments'!$G$4:$G$155,MATCH(C131,'Age gender adjustments'!$B$4:$B$155,0))</f>
        <v>316950.35297573009</v>
      </c>
      <c r="F131" s="29">
        <f>INDEX('Age gender adjustments'!$H$4:$H$155,MATCH(C131,'Age gender adjustments'!$B$4:$B$155,0))</f>
        <v>263374.18192258914</v>
      </c>
      <c r="G131" s="29">
        <f>INDEX('Substance misuse services'!$N$6:$N$157,MATCH(C131,'Substance misuse services'!$B$6:$B$157,0))</f>
        <v>261631.20757356886</v>
      </c>
      <c r="H131" s="29">
        <f>(E131*'Spend weights'!$B$5)+('2016-17 wtd pops current'!F131*'Spend weights'!$B$6)+('2016-17 wtd pops current'!G131*SUM('Spend weights'!$B$7:$B$9))</f>
        <v>278614.54123393132</v>
      </c>
      <c r="I131" s="29">
        <f>INDEX('SMR&lt;75 &amp; MFF wtd popn'!$E$5:$E$156,MATCH(C131,'SMR&lt;75 &amp; MFF wtd popn'!$B$5:$B$156,0))</f>
        <v>213011.842</v>
      </c>
      <c r="J131" s="46">
        <f t="shared" si="1"/>
        <v>5.0638965808026707E-3</v>
      </c>
      <c r="K131" s="47">
        <f>J131/VLOOKUP(C131,'SMR&lt;75 &amp; MFF wtd popn'!$B$5:$E$156,4,0)*100000</f>
        <v>2.377284067053263E-3</v>
      </c>
    </row>
    <row r="132" spans="1:11" x14ac:dyDescent="0.2">
      <c r="A132" s="1" t="s">
        <v>14101</v>
      </c>
      <c r="B132" s="1" t="s">
        <v>389</v>
      </c>
      <c r="C132" s="1" t="s">
        <v>390</v>
      </c>
      <c r="D132" s="1" t="s">
        <v>391</v>
      </c>
      <c r="E132" s="28">
        <f>INDEX('Age gender adjustments'!$G$4:$G$155,MATCH(C132,'Age gender adjustments'!$B$4:$B$155,0))</f>
        <v>377070.46949208278</v>
      </c>
      <c r="F132" s="29">
        <f>INDEX('Age gender adjustments'!$H$4:$H$155,MATCH(C132,'Age gender adjustments'!$B$4:$B$155,0))</f>
        <v>297792.18477753515</v>
      </c>
      <c r="G132" s="29">
        <f>INDEX('Substance misuse services'!$N$6:$N$157,MATCH(C132,'Substance misuse services'!$B$6:$B$157,0))</f>
        <v>292208.6677239869</v>
      </c>
      <c r="H132" s="29">
        <f>(E132*'Spend weights'!$B$5)+('2016-17 wtd pops current'!F132*'Spend weights'!$B$6)+('2016-17 wtd pops current'!G132*SUM('Spend weights'!$B$7:$B$9))</f>
        <v>319393.11322696926</v>
      </c>
      <c r="I132" s="29">
        <f>INDEX('SMR&lt;75 &amp; MFF wtd popn'!$E$5:$E$156,MATCH(C132,'SMR&lt;75 &amp; MFF wtd popn'!$B$5:$B$156,0))</f>
        <v>246882.14999999997</v>
      </c>
      <c r="J132" s="46">
        <f t="shared" si="1"/>
        <v>5.8050584396597774E-3</v>
      </c>
      <c r="K132" s="47">
        <f>J132/VLOOKUP(C132,'SMR&lt;75 &amp; MFF wtd popn'!$B$5:$E$156,4,0)*100000</f>
        <v>2.3513479770245756E-3</v>
      </c>
    </row>
    <row r="133" spans="1:11" x14ac:dyDescent="0.2">
      <c r="A133" s="1" t="s">
        <v>14101</v>
      </c>
      <c r="B133" s="1" t="s">
        <v>392</v>
      </c>
      <c r="C133" s="1" t="s">
        <v>393</v>
      </c>
      <c r="D133" s="1" t="s">
        <v>394</v>
      </c>
      <c r="E133" s="28">
        <f>INDEX('Age gender adjustments'!$G$4:$G$155,MATCH(C133,'Age gender adjustments'!$B$4:$B$155,0))</f>
        <v>94357.575053978682</v>
      </c>
      <c r="F133" s="29">
        <f>INDEX('Age gender adjustments'!$H$4:$H$155,MATCH(C133,'Age gender adjustments'!$B$4:$B$155,0))</f>
        <v>106516.91398622766</v>
      </c>
      <c r="G133" s="29">
        <f>INDEX('Substance misuse services'!$N$6:$N$157,MATCH(C133,'Substance misuse services'!$B$6:$B$157,0))</f>
        <v>98785.286371518683</v>
      </c>
      <c r="H133" s="29">
        <f>(E133*'Spend weights'!$B$5)+('2016-17 wtd pops current'!F133*'Spend weights'!$B$6)+('2016-17 wtd pops current'!G133*SUM('Spend weights'!$B$7:$B$9))</f>
        <v>100486.31646267738</v>
      </c>
      <c r="I133" s="29">
        <f>INDEX('SMR&lt;75 &amp; MFF wtd popn'!$E$5:$E$156,MATCH(C133,'SMR&lt;75 &amp; MFF wtd popn'!$B$5:$B$156,0))</f>
        <v>140483.74399999998</v>
      </c>
      <c r="J133" s="46">
        <f t="shared" si="1"/>
        <v>1.8263666788502714E-3</v>
      </c>
      <c r="K133" s="47">
        <f>J133/VLOOKUP(C133,'SMR&lt;75 &amp; MFF wtd popn'!$B$5:$E$156,4,0)*100000</f>
        <v>1.3000555273144428E-3</v>
      </c>
    </row>
    <row r="134" spans="1:11" x14ac:dyDescent="0.2">
      <c r="A134" s="1" t="s">
        <v>14101</v>
      </c>
      <c r="B134" s="1" t="s">
        <v>395</v>
      </c>
      <c r="C134" s="1" t="s">
        <v>396</v>
      </c>
      <c r="D134" s="1" t="s">
        <v>397</v>
      </c>
      <c r="E134" s="28">
        <f>INDEX('Age gender adjustments'!$G$4:$G$155,MATCH(C134,'Age gender adjustments'!$B$4:$B$155,0))</f>
        <v>351668.11233859969</v>
      </c>
      <c r="F134" s="29">
        <f>INDEX('Age gender adjustments'!$H$4:$H$155,MATCH(C134,'Age gender adjustments'!$B$4:$B$155,0))</f>
        <v>402128.44355371187</v>
      </c>
      <c r="G134" s="29">
        <f>INDEX('Substance misuse services'!$N$6:$N$157,MATCH(C134,'Substance misuse services'!$B$6:$B$157,0))</f>
        <v>346292.19201645779</v>
      </c>
      <c r="H134" s="29">
        <f>(E134*'Spend weights'!$B$5)+('2016-17 wtd pops current'!F134*'Spend weights'!$B$6)+('2016-17 wtd pops current'!G134*SUM('Spend weights'!$B$7:$B$9))</f>
        <v>369586.40063221159</v>
      </c>
      <c r="I134" s="29">
        <f>INDEX('SMR&lt;75 &amp; MFF wtd popn'!$E$5:$E$156,MATCH(C134,'SMR&lt;75 &amp; MFF wtd popn'!$B$5:$B$156,0))</f>
        <v>526356.02599999995</v>
      </c>
      <c r="J134" s="46">
        <f t="shared" ref="J134:J156" si="2">H134/$H$158</f>
        <v>6.7173353629853341E-3</v>
      </c>
      <c r="K134" s="47">
        <f>J134/VLOOKUP(C134,'SMR&lt;75 &amp; MFF wtd popn'!$B$5:$E$156,4,0)*100000</f>
        <v>1.276196154536917E-3</v>
      </c>
    </row>
    <row r="135" spans="1:11" x14ac:dyDescent="0.2">
      <c r="A135" s="1" t="s">
        <v>14101</v>
      </c>
      <c r="B135" s="1" t="s">
        <v>398</v>
      </c>
      <c r="C135" s="1" t="s">
        <v>399</v>
      </c>
      <c r="D135" s="1" t="s">
        <v>400</v>
      </c>
      <c r="E135" s="28">
        <f>INDEX('Age gender adjustments'!$G$4:$G$155,MATCH(C135,'Age gender adjustments'!$B$4:$B$155,0))</f>
        <v>377396.35020949028</v>
      </c>
      <c r="F135" s="29">
        <f>INDEX('Age gender adjustments'!$H$4:$H$155,MATCH(C135,'Age gender adjustments'!$B$4:$B$155,0))</f>
        <v>431748.09977814346</v>
      </c>
      <c r="G135" s="29">
        <f>INDEX('Substance misuse services'!$N$6:$N$157,MATCH(C135,'Substance misuse services'!$B$6:$B$157,0))</f>
        <v>394008.18801325985</v>
      </c>
      <c r="H135" s="29">
        <f>(E135*'Spend weights'!$B$5)+('2016-17 wtd pops current'!F135*'Spend weights'!$B$6)+('2016-17 wtd pops current'!G135*SUM('Spend weights'!$B$7:$B$9))</f>
        <v>403785.35755024606</v>
      </c>
      <c r="I135" s="29">
        <f>INDEX('SMR&lt;75 &amp; MFF wtd popn'!$E$5:$E$156,MATCH(C135,'SMR&lt;75 &amp; MFF wtd popn'!$B$5:$B$156,0))</f>
        <v>544279.44500000007</v>
      </c>
      <c r="J135" s="46">
        <f t="shared" si="2"/>
        <v>7.3389108925225616E-3</v>
      </c>
      <c r="K135" s="47">
        <f>J135/VLOOKUP(C135,'SMR&lt;75 &amp; MFF wtd popn'!$B$5:$E$156,4,0)*100000</f>
        <v>1.3483718630091866E-3</v>
      </c>
    </row>
    <row r="136" spans="1:11" x14ac:dyDescent="0.2">
      <c r="A136" s="1" t="s">
        <v>14101</v>
      </c>
      <c r="B136" s="1" t="s">
        <v>401</v>
      </c>
      <c r="C136" s="1" t="s">
        <v>402</v>
      </c>
      <c r="D136" s="1" t="s">
        <v>403</v>
      </c>
      <c r="E136" s="28">
        <f>INDEX('Age gender adjustments'!$G$4:$G$155,MATCH(C136,'Age gender adjustments'!$B$4:$B$155,0))</f>
        <v>883956.84584132815</v>
      </c>
      <c r="F136" s="29">
        <f>INDEX('Age gender adjustments'!$H$4:$H$155,MATCH(C136,'Age gender adjustments'!$B$4:$B$155,0))</f>
        <v>984457.69951172534</v>
      </c>
      <c r="G136" s="29">
        <f>INDEX('Substance misuse services'!$N$6:$N$157,MATCH(C136,'Substance misuse services'!$B$6:$B$157,0))</f>
        <v>835876.51527966838</v>
      </c>
      <c r="H136" s="29">
        <f>(E136*'Spend weights'!$B$5)+('2016-17 wtd pops current'!F136*'Spend weights'!$B$6)+('2016-17 wtd pops current'!G136*SUM('Spend weights'!$B$7:$B$9))</f>
        <v>907818.14748269692</v>
      </c>
      <c r="I136" s="29">
        <f>INDEX('SMR&lt;75 &amp; MFF wtd popn'!$E$5:$E$156,MATCH(C136,'SMR&lt;75 &amp; MFF wtd popn'!$B$5:$B$156,0))</f>
        <v>1363534.9070000001</v>
      </c>
      <c r="J136" s="46">
        <f t="shared" si="2"/>
        <v>1.6499846679461045E-2</v>
      </c>
      <c r="K136" s="47">
        <f>J136/VLOOKUP(C136,'SMR&lt;75 &amp; MFF wtd popn'!$B$5:$E$156,4,0)*100000</f>
        <v>1.2100787882111069E-3</v>
      </c>
    </row>
    <row r="137" spans="1:11" x14ac:dyDescent="0.2">
      <c r="A137" s="1" t="s">
        <v>14101</v>
      </c>
      <c r="B137" s="1" t="s">
        <v>404</v>
      </c>
      <c r="C137" s="1" t="s">
        <v>405</v>
      </c>
      <c r="D137" s="1" t="s">
        <v>406</v>
      </c>
      <c r="E137" s="28">
        <f>INDEX('Age gender adjustments'!$G$4:$G$155,MATCH(C137,'Age gender adjustments'!$B$4:$B$155,0))</f>
        <v>1256553.7347555426</v>
      </c>
      <c r="F137" s="29">
        <f>INDEX('Age gender adjustments'!$H$4:$H$155,MATCH(C137,'Age gender adjustments'!$B$4:$B$155,0))</f>
        <v>1356264.9700274235</v>
      </c>
      <c r="G137" s="29">
        <f>INDEX('Substance misuse services'!$N$6:$N$157,MATCH(C137,'Substance misuse services'!$B$6:$B$157,0))</f>
        <v>1123147.8218013062</v>
      </c>
      <c r="H137" s="29">
        <f>(E137*'Spend weights'!$B$5)+('2016-17 wtd pops current'!F137*'Spend weights'!$B$6)+('2016-17 wtd pops current'!G137*SUM('Spend weights'!$B$7:$B$9))</f>
        <v>1253108.0048034168</v>
      </c>
      <c r="I137" s="29">
        <f>INDEX('SMR&lt;75 &amp; MFF wtd popn'!$E$5:$E$156,MATCH(C137,'SMR&lt;75 &amp; MFF wtd popn'!$B$5:$B$156,0))</f>
        <v>1528305.5149999997</v>
      </c>
      <c r="J137" s="46">
        <f t="shared" si="2"/>
        <v>2.2775585627358038E-2</v>
      </c>
      <c r="K137" s="47">
        <f>J137/VLOOKUP(C137,'SMR&lt;75 &amp; MFF wtd popn'!$B$5:$E$156,4,0)*100000</f>
        <v>1.4902508303359777E-3</v>
      </c>
    </row>
    <row r="138" spans="1:11" x14ac:dyDescent="0.2">
      <c r="A138" s="1" t="s">
        <v>14101</v>
      </c>
      <c r="B138" s="1" t="s">
        <v>407</v>
      </c>
      <c r="C138" s="1" t="s">
        <v>408</v>
      </c>
      <c r="D138" s="1" t="s">
        <v>409</v>
      </c>
      <c r="E138" s="28">
        <f>INDEX('Age gender adjustments'!$G$4:$G$155,MATCH(C138,'Age gender adjustments'!$B$4:$B$155,0))</f>
        <v>531460.60471865325</v>
      </c>
      <c r="F138" s="29">
        <f>INDEX('Age gender adjustments'!$H$4:$H$155,MATCH(C138,'Age gender adjustments'!$B$4:$B$155,0))</f>
        <v>535690.40395503654</v>
      </c>
      <c r="G138" s="29">
        <f>INDEX('Substance misuse services'!$N$6:$N$157,MATCH(C138,'Substance misuse services'!$B$6:$B$157,0))</f>
        <v>528006.73933986621</v>
      </c>
      <c r="H138" s="29">
        <f>(E138*'Spend weights'!$B$5)+('2016-17 wtd pops current'!F138*'Spend weights'!$B$6)+('2016-17 wtd pops current'!G138*SUM('Spend weights'!$B$7:$B$9))</f>
        <v>532012.26300852932</v>
      </c>
      <c r="I138" s="29">
        <f>INDEX('SMR&lt;75 &amp; MFF wtd popn'!$E$5:$E$156,MATCH(C138,'SMR&lt;75 &amp; MFF wtd popn'!$B$5:$B$156,0))</f>
        <v>676596.10100000002</v>
      </c>
      <c r="J138" s="46">
        <f t="shared" si="2"/>
        <v>9.6694704722248906E-3</v>
      </c>
      <c r="K138" s="47">
        <f>J138/VLOOKUP(C138,'SMR&lt;75 &amp; MFF wtd popn'!$B$5:$E$156,4,0)*100000</f>
        <v>1.4291348203061681E-3</v>
      </c>
    </row>
    <row r="139" spans="1:11" x14ac:dyDescent="0.2">
      <c r="A139" s="1" t="s">
        <v>14101</v>
      </c>
      <c r="B139" s="1" t="s">
        <v>410</v>
      </c>
      <c r="C139" s="1" t="s">
        <v>411</v>
      </c>
      <c r="D139" s="1" t="s">
        <v>412</v>
      </c>
      <c r="E139" s="28">
        <f>INDEX('Age gender adjustments'!$G$4:$G$155,MATCH(C139,'Age gender adjustments'!$B$4:$B$155,0))</f>
        <v>759007.19594073505</v>
      </c>
      <c r="F139" s="29">
        <f>INDEX('Age gender adjustments'!$H$4:$H$155,MATCH(C139,'Age gender adjustments'!$B$4:$B$155,0))</f>
        <v>840411.61434856767</v>
      </c>
      <c r="G139" s="29">
        <f>INDEX('Substance misuse services'!$N$6:$N$157,MATCH(C139,'Substance misuse services'!$B$6:$B$157,0))</f>
        <v>736507.06468219624</v>
      </c>
      <c r="H139" s="29">
        <f>(E139*'Spend weights'!$B$5)+('2016-17 wtd pops current'!F139*'Spend weights'!$B$6)+('2016-17 wtd pops current'!G139*SUM('Spend weights'!$B$7:$B$9))</f>
        <v>783538.11269885406</v>
      </c>
      <c r="I139" s="29">
        <f>INDEX('SMR&lt;75 &amp; MFF wtd popn'!$E$5:$E$156,MATCH(C139,'SMR&lt;75 &amp; MFF wtd popn'!$B$5:$B$156,0))</f>
        <v>1181300.8360000001</v>
      </c>
      <c r="J139" s="46">
        <f t="shared" si="2"/>
        <v>1.4241022569216458E-2</v>
      </c>
      <c r="K139" s="47">
        <f>J139/VLOOKUP(C139,'SMR&lt;75 &amp; MFF wtd popn'!$B$5:$E$156,4,0)*100000</f>
        <v>1.2055373309848784E-3</v>
      </c>
    </row>
    <row r="140" spans="1:11" x14ac:dyDescent="0.2">
      <c r="A140" s="1" t="s">
        <v>14101</v>
      </c>
      <c r="B140" s="1" t="s">
        <v>413</v>
      </c>
      <c r="C140" s="1" t="s">
        <v>414</v>
      </c>
      <c r="D140" s="1" t="s">
        <v>415</v>
      </c>
      <c r="E140" s="28">
        <f>INDEX('Age gender adjustments'!$G$4:$G$155,MATCH(C140,'Age gender adjustments'!$B$4:$B$155,0))</f>
        <v>585067.68910000997</v>
      </c>
      <c r="F140" s="29">
        <f>INDEX('Age gender adjustments'!$H$4:$H$155,MATCH(C140,'Age gender adjustments'!$B$4:$B$155,0))</f>
        <v>662160.4489120309</v>
      </c>
      <c r="G140" s="29">
        <f>INDEX('Substance misuse services'!$N$6:$N$157,MATCH(C140,'Substance misuse services'!$B$6:$B$157,0))</f>
        <v>556468.60267584538</v>
      </c>
      <c r="H140" s="29">
        <f>(E140*'Spend weights'!$B$5)+('2016-17 wtd pops current'!F140*'Spend weights'!$B$6)+('2016-17 wtd pops current'!G140*SUM('Spend weights'!$B$7:$B$9))</f>
        <v>605992.27088171907</v>
      </c>
      <c r="I140" s="29">
        <f>INDEX('SMR&lt;75 &amp; MFF wtd popn'!$E$5:$E$156,MATCH(C140,'SMR&lt;75 &amp; MFF wtd popn'!$B$5:$B$156,0))</f>
        <v>840098.10999999987</v>
      </c>
      <c r="J140" s="46">
        <f t="shared" si="2"/>
        <v>1.1014077639021165E-2</v>
      </c>
      <c r="K140" s="47">
        <f>J140/VLOOKUP(C140,'SMR&lt;75 &amp; MFF wtd popn'!$B$5:$E$156,4,0)*100000</f>
        <v>1.3110465918107072E-3</v>
      </c>
    </row>
    <row r="141" spans="1:11" x14ac:dyDescent="0.2">
      <c r="A141" s="1" t="s">
        <v>14102</v>
      </c>
      <c r="B141" s="1" t="s">
        <v>416</v>
      </c>
      <c r="C141" s="1" t="s">
        <v>417</v>
      </c>
      <c r="D141" s="1" t="s">
        <v>418</v>
      </c>
      <c r="E141" s="28">
        <f>INDEX('Age gender adjustments'!$G$4:$G$155,MATCH(C141,'Age gender adjustments'!$B$4:$B$155,0))</f>
        <v>147607.04653624268</v>
      </c>
      <c r="F141" s="29">
        <f>INDEX('Age gender adjustments'!$H$4:$H$155,MATCH(C141,'Age gender adjustments'!$B$4:$B$155,0))</f>
        <v>133304.06337183557</v>
      </c>
      <c r="G141" s="29">
        <f>INDEX('Substance misuse services'!$N$6:$N$157,MATCH(C141,'Substance misuse services'!$B$6:$B$157,0))</f>
        <v>159867.50727553666</v>
      </c>
      <c r="H141" s="29">
        <f>(E141*'Spend weights'!$B$5)+('2016-17 wtd pops current'!F141*'Spend weights'!$B$6)+('2016-17 wtd pops current'!G141*SUM('Spend weights'!$B$7:$B$9))</f>
        <v>145925.56317700713</v>
      </c>
      <c r="I141" s="29">
        <f>INDEX('SMR&lt;75 &amp; MFF wtd popn'!$E$5:$E$156,MATCH(C141,'SMR&lt;75 &amp; MFF wtd popn'!$B$5:$B$156,0))</f>
        <v>181303.383</v>
      </c>
      <c r="J141" s="46">
        <f t="shared" si="2"/>
        <v>2.6522375937417749E-3</v>
      </c>
      <c r="K141" s="47">
        <f>J141/VLOOKUP(C141,'SMR&lt;75 &amp; MFF wtd popn'!$B$5:$E$156,4,0)*100000</f>
        <v>1.4628726446553812E-3</v>
      </c>
    </row>
    <row r="142" spans="1:11" x14ac:dyDescent="0.2">
      <c r="A142" s="1" t="s">
        <v>14102</v>
      </c>
      <c r="B142" s="1" t="s">
        <v>419</v>
      </c>
      <c r="C142" s="1" t="s">
        <v>420</v>
      </c>
      <c r="D142" s="1" t="s">
        <v>421</v>
      </c>
      <c r="E142" s="28">
        <f>INDEX('Age gender adjustments'!$G$4:$G$155,MATCH(C142,'Age gender adjustments'!$B$4:$B$155,0))</f>
        <v>624983.42106069892</v>
      </c>
      <c r="F142" s="29">
        <f>INDEX('Age gender adjustments'!$H$4:$H$155,MATCH(C142,'Age gender adjustments'!$B$4:$B$155,0))</f>
        <v>527410.28957020992</v>
      </c>
      <c r="G142" s="29">
        <f>INDEX('Substance misuse services'!$N$6:$N$157,MATCH(C142,'Substance misuse services'!$B$6:$B$157,0))</f>
        <v>701754.90808859188</v>
      </c>
      <c r="H142" s="29">
        <f>(E142*'Spend weights'!$B$5)+('2016-17 wtd pops current'!F142*'Spend weights'!$B$6)+('2016-17 wtd pops current'!G142*SUM('Spend weights'!$B$7:$B$9))</f>
        <v>611339.33640465932</v>
      </c>
      <c r="I142" s="29">
        <f>INDEX('SMR&lt;75 &amp; MFF wtd popn'!$E$5:$E$156,MATCH(C142,'SMR&lt;75 &amp; MFF wtd popn'!$B$5:$B$156,0))</f>
        <v>450455.03099999996</v>
      </c>
      <c r="J142" s="46">
        <f t="shared" si="2"/>
        <v>1.1111262038295612E-2</v>
      </c>
      <c r="K142" s="47">
        <f>J142/VLOOKUP(C142,'SMR&lt;75 &amp; MFF wtd popn'!$B$5:$E$156,4,0)*100000</f>
        <v>2.4666750893266444E-3</v>
      </c>
    </row>
    <row r="143" spans="1:11" x14ac:dyDescent="0.2">
      <c r="A143" s="1" t="s">
        <v>14102</v>
      </c>
      <c r="B143" s="1" t="s">
        <v>422</v>
      </c>
      <c r="C143" s="1" t="s">
        <v>423</v>
      </c>
      <c r="D143" s="1" t="s">
        <v>424</v>
      </c>
      <c r="E143" s="28">
        <f>INDEX('Age gender adjustments'!$G$4:$G$155,MATCH(C143,'Age gender adjustments'!$B$4:$B$155,0))</f>
        <v>144452.45139583928</v>
      </c>
      <c r="F143" s="29">
        <f>INDEX('Age gender adjustments'!$H$4:$H$155,MATCH(C143,'Age gender adjustments'!$B$4:$B$155,0))</f>
        <v>166769.72653327248</v>
      </c>
      <c r="G143" s="29">
        <f>INDEX('Substance misuse services'!$N$6:$N$157,MATCH(C143,'Substance misuse services'!$B$6:$B$157,0))</f>
        <v>176590.26793859704</v>
      </c>
      <c r="H143" s="29">
        <f>(E143*'Spend weights'!$B$5)+('2016-17 wtd pops current'!F143*'Spend weights'!$B$6)+('2016-17 wtd pops current'!G143*SUM('Spend weights'!$B$7:$B$9))</f>
        <v>163299.14117240172</v>
      </c>
      <c r="I143" s="29">
        <f>INDEX('SMR&lt;75 &amp; MFF wtd popn'!$E$5:$E$156,MATCH(C143,'SMR&lt;75 &amp; MFF wtd popn'!$B$5:$B$156,0))</f>
        <v>212562.48699999999</v>
      </c>
      <c r="J143" s="46">
        <f t="shared" si="2"/>
        <v>2.9680071936253605E-3</v>
      </c>
      <c r="K143" s="47">
        <f>J143/VLOOKUP(C143,'SMR&lt;75 &amp; MFF wtd popn'!$B$5:$E$156,4,0)*100000</f>
        <v>1.3962986769275806E-3</v>
      </c>
    </row>
    <row r="144" spans="1:11" x14ac:dyDescent="0.2">
      <c r="A144" s="1" t="s">
        <v>14102</v>
      </c>
      <c r="B144" s="1" t="s">
        <v>425</v>
      </c>
      <c r="C144" s="1" t="s">
        <v>426</v>
      </c>
      <c r="D144" s="1" t="s">
        <v>427</v>
      </c>
      <c r="E144" s="28">
        <f>INDEX('Age gender adjustments'!$G$4:$G$155,MATCH(C144,'Age gender adjustments'!$B$4:$B$155,0))</f>
        <v>173287.44631040966</v>
      </c>
      <c r="F144" s="29">
        <f>INDEX('Age gender adjustments'!$H$4:$H$155,MATCH(C144,'Age gender adjustments'!$B$4:$B$155,0))</f>
        <v>179803.06678173025</v>
      </c>
      <c r="G144" s="29">
        <f>INDEX('Substance misuse services'!$N$6:$N$157,MATCH(C144,'Substance misuse services'!$B$6:$B$157,0))</f>
        <v>180675.12645743528</v>
      </c>
      <c r="H144" s="29">
        <f>(E144*'Spend weights'!$B$5)+('2016-17 wtd pops current'!F144*'Spend weights'!$B$6)+('2016-17 wtd pops current'!G144*SUM('Spend weights'!$B$7:$B$9))</f>
        <v>178158.49897302885</v>
      </c>
      <c r="I144" s="29">
        <f>INDEX('SMR&lt;75 &amp; MFF wtd popn'!$E$5:$E$156,MATCH(C144,'SMR&lt;75 &amp; MFF wtd popn'!$B$5:$B$156,0))</f>
        <v>275591.83199999999</v>
      </c>
      <c r="J144" s="46">
        <f t="shared" si="2"/>
        <v>3.2380801439683962E-3</v>
      </c>
      <c r="K144" s="47">
        <f>J144/VLOOKUP(C144,'SMR&lt;75 &amp; MFF wtd popn'!$B$5:$E$156,4,0)*100000</f>
        <v>1.1749550487288739E-3</v>
      </c>
    </row>
    <row r="145" spans="1:13" x14ac:dyDescent="0.2">
      <c r="A145" s="1" t="s">
        <v>14102</v>
      </c>
      <c r="B145" s="1" t="s">
        <v>428</v>
      </c>
      <c r="C145" s="1" t="s">
        <v>429</v>
      </c>
      <c r="D145" s="1" t="s">
        <v>430</v>
      </c>
      <c r="E145" s="28">
        <f>INDEX('Age gender adjustments'!$G$4:$G$155,MATCH(C145,'Age gender adjustments'!$B$4:$B$155,0))</f>
        <v>329800.78665387467</v>
      </c>
      <c r="F145" s="29">
        <f>INDEX('Age gender adjustments'!$H$4:$H$155,MATCH(C145,'Age gender adjustments'!$B$4:$B$155,0))</f>
        <v>291078.38643044449</v>
      </c>
      <c r="G145" s="29">
        <f>INDEX('Substance misuse services'!$N$6:$N$157,MATCH(C145,'Substance misuse services'!$B$6:$B$157,0))</f>
        <v>332425.18066854414</v>
      </c>
      <c r="H145" s="29">
        <f>(E145*'Spend weights'!$B$5)+('2016-17 wtd pops current'!F145*'Spend weights'!$B$6)+('2016-17 wtd pops current'!G145*SUM('Spend weights'!$B$7:$B$9))</f>
        <v>315575.62889680092</v>
      </c>
      <c r="I145" s="29">
        <f>INDEX('SMR&lt;75 &amp; MFF wtd popn'!$E$5:$E$156,MATCH(C145,'SMR&lt;75 &amp; MFF wtd popn'!$B$5:$B$156,0))</f>
        <v>262277.96699999995</v>
      </c>
      <c r="J145" s="46">
        <f t="shared" si="2"/>
        <v>5.7356746029038333E-3</v>
      </c>
      <c r="K145" s="47">
        <f>J145/VLOOKUP(C145,'SMR&lt;75 &amp; MFF wtd popn'!$B$5:$E$156,4,0)*100000</f>
        <v>2.186868637312502E-3</v>
      </c>
    </row>
    <row r="146" spans="1:13" x14ac:dyDescent="0.2">
      <c r="A146" s="1" t="s">
        <v>14102</v>
      </c>
      <c r="B146" s="1" t="s">
        <v>431</v>
      </c>
      <c r="C146" s="1" t="s">
        <v>432</v>
      </c>
      <c r="D146" s="1" t="s">
        <v>433</v>
      </c>
      <c r="E146" s="28">
        <f>INDEX('Age gender adjustments'!$G$4:$G$155,MATCH(C146,'Age gender adjustments'!$B$4:$B$155,0))</f>
        <v>102339.94920625449</v>
      </c>
      <c r="F146" s="29">
        <f>INDEX('Age gender adjustments'!$H$4:$H$155,MATCH(C146,'Age gender adjustments'!$B$4:$B$155,0))</f>
        <v>114163.88492589003</v>
      </c>
      <c r="G146" s="29">
        <f>INDEX('Substance misuse services'!$N$6:$N$157,MATCH(C146,'Substance misuse services'!$B$6:$B$157,0))</f>
        <v>131856.44048131522</v>
      </c>
      <c r="H146" s="29">
        <f>(E146*'Spend weights'!$B$5)+('2016-17 wtd pops current'!F146*'Spend weights'!$B$6)+('2016-17 wtd pops current'!G146*SUM('Spend weights'!$B$7:$B$9))</f>
        <v>116277.2569843823</v>
      </c>
      <c r="I146" s="29">
        <f>INDEX('SMR&lt;75 &amp; MFF wtd popn'!$E$5:$E$156,MATCH(C146,'SMR&lt;75 &amp; MFF wtd popn'!$B$5:$B$156,0))</f>
        <v>133174.85400000002</v>
      </c>
      <c r="J146" s="46">
        <f t="shared" si="2"/>
        <v>2.1133714035906806E-3</v>
      </c>
      <c r="K146" s="47">
        <f>J146/VLOOKUP(C146,'SMR&lt;75 &amp; MFF wtd popn'!$B$5:$E$156,4,0)*100000</f>
        <v>1.5869147516322265E-3</v>
      </c>
    </row>
    <row r="147" spans="1:13" x14ac:dyDescent="0.2">
      <c r="A147" s="1" t="s">
        <v>14102</v>
      </c>
      <c r="B147" s="1" t="s">
        <v>434</v>
      </c>
      <c r="C147" s="1" t="s">
        <v>435</v>
      </c>
      <c r="D147" s="1" t="s">
        <v>436</v>
      </c>
      <c r="E147" s="28">
        <f>INDEX('Age gender adjustments'!$G$4:$G$155,MATCH(C147,'Age gender adjustments'!$B$4:$B$155,0))</f>
        <v>215113.87262711735</v>
      </c>
      <c r="F147" s="29">
        <f>INDEX('Age gender adjustments'!$H$4:$H$155,MATCH(C147,'Age gender adjustments'!$B$4:$B$155,0))</f>
        <v>185036.18109058376</v>
      </c>
      <c r="G147" s="29">
        <f>INDEX('Substance misuse services'!$N$6:$N$157,MATCH(C147,'Substance misuse services'!$B$6:$B$157,0))</f>
        <v>250923.91046972416</v>
      </c>
      <c r="H147" s="29">
        <f>(E147*'Spend weights'!$B$5)+('2016-17 wtd pops current'!F147*'Spend weights'!$B$6)+('2016-17 wtd pops current'!G147*SUM('Spend weights'!$B$7:$B$9))</f>
        <v>214750.96048483919</v>
      </c>
      <c r="I147" s="29">
        <f>INDEX('SMR&lt;75 &amp; MFF wtd popn'!$E$5:$E$156,MATCH(C147,'SMR&lt;75 &amp; MFF wtd popn'!$B$5:$B$156,0))</f>
        <v>193973.35</v>
      </c>
      <c r="J147" s="46">
        <f t="shared" si="2"/>
        <v>3.9031582835089562E-3</v>
      </c>
      <c r="K147" s="47">
        <f>J147/VLOOKUP(C147,'SMR&lt;75 &amp; MFF wtd popn'!$B$5:$E$156,4,0)*100000</f>
        <v>2.0122136796157596E-3</v>
      </c>
    </row>
    <row r="148" spans="1:13" x14ac:dyDescent="0.2">
      <c r="A148" s="1" t="s">
        <v>14102</v>
      </c>
      <c r="B148" s="1" t="s">
        <v>437</v>
      </c>
      <c r="C148" s="1" t="s">
        <v>438</v>
      </c>
      <c r="D148" s="1" t="s">
        <v>439</v>
      </c>
      <c r="E148" s="28">
        <f>INDEX('Age gender adjustments'!$G$4:$G$155,MATCH(C148,'Age gender adjustments'!$B$4:$B$155,0))</f>
        <v>103965.47866730606</v>
      </c>
      <c r="F148" s="29">
        <f>INDEX('Age gender adjustments'!$H$4:$H$155,MATCH(C148,'Age gender adjustments'!$B$4:$B$155,0))</f>
        <v>111900.50638278011</v>
      </c>
      <c r="G148" s="29">
        <f>INDEX('Substance misuse services'!$N$6:$N$157,MATCH(C148,'Substance misuse services'!$B$6:$B$157,0))</f>
        <v>102422.56802862562</v>
      </c>
      <c r="H148" s="29">
        <f>(E148*'Spend weights'!$B$5)+('2016-17 wtd pops current'!F148*'Spend weights'!$B$6)+('2016-17 wtd pops current'!G148*SUM('Spend weights'!$B$7:$B$9))</f>
        <v>106562.45567569346</v>
      </c>
      <c r="I148" s="29">
        <f>INDEX('SMR&lt;75 &amp; MFF wtd popn'!$E$5:$E$156,MATCH(C148,'SMR&lt;75 &amp; MFF wtd popn'!$B$5:$B$156,0))</f>
        <v>153380.72399999999</v>
      </c>
      <c r="J148" s="46">
        <f t="shared" si="2"/>
        <v>1.9368021947031172E-3</v>
      </c>
      <c r="K148" s="47">
        <f>J148/VLOOKUP(C148,'SMR&lt;75 &amp; MFF wtd popn'!$B$5:$E$156,4,0)*100000</f>
        <v>1.2627415911161805E-3</v>
      </c>
    </row>
    <row r="149" spans="1:13" x14ac:dyDescent="0.2">
      <c r="A149" s="1" t="s">
        <v>14102</v>
      </c>
      <c r="B149" s="1" t="s">
        <v>440</v>
      </c>
      <c r="C149" s="1" t="s">
        <v>441</v>
      </c>
      <c r="D149" s="1" t="s">
        <v>442</v>
      </c>
      <c r="E149" s="28">
        <f>INDEX('Age gender adjustments'!$G$4:$G$155,MATCH(C149,'Age gender adjustments'!$B$4:$B$155,0))</f>
        <v>202151.57922988766</v>
      </c>
      <c r="F149" s="29">
        <f>INDEX('Age gender adjustments'!$H$4:$H$155,MATCH(C149,'Age gender adjustments'!$B$4:$B$155,0))</f>
        <v>212183.17779865803</v>
      </c>
      <c r="G149" s="29">
        <f>INDEX('Substance misuse services'!$N$6:$N$157,MATCH(C149,'Substance misuse services'!$B$6:$B$157,0))</f>
        <v>214202.60796388116</v>
      </c>
      <c r="H149" s="29">
        <f>(E149*'Spend weights'!$B$5)+('2016-17 wtd pops current'!F149*'Spend weights'!$B$6)+('2016-17 wtd pops current'!G149*SUM('Spend weights'!$B$7:$B$9))</f>
        <v>209865.32280860911</v>
      </c>
      <c r="I149" s="29">
        <f>INDEX('SMR&lt;75 &amp; MFF wtd popn'!$E$5:$E$156,MATCH(C149,'SMR&lt;75 &amp; MFF wtd popn'!$B$5:$B$156,0))</f>
        <v>222298.89000000004</v>
      </c>
      <c r="J149" s="46">
        <f t="shared" si="2"/>
        <v>3.8143604633588241E-3</v>
      </c>
      <c r="K149" s="47">
        <f>J149/VLOOKUP(C149,'SMR&lt;75 &amp; MFF wtd popn'!$B$5:$E$156,4,0)*100000</f>
        <v>1.7158702247045963E-3</v>
      </c>
    </row>
    <row r="150" spans="1:13" x14ac:dyDescent="0.2">
      <c r="A150" s="1" t="s">
        <v>14102</v>
      </c>
      <c r="B150" s="1" t="s">
        <v>443</v>
      </c>
      <c r="C150" s="1" t="s">
        <v>444</v>
      </c>
      <c r="D150" s="1" t="s">
        <v>445</v>
      </c>
      <c r="E150" s="28">
        <f>INDEX('Age gender adjustments'!$G$4:$G$155,MATCH(C150,'Age gender adjustments'!$B$4:$B$155,0))</f>
        <v>372414.9845572912</v>
      </c>
      <c r="F150" s="29">
        <f>INDEX('Age gender adjustments'!$H$4:$H$155,MATCH(C150,'Age gender adjustments'!$B$4:$B$155,0))</f>
        <v>404154.08184727252</v>
      </c>
      <c r="G150" s="29">
        <f>INDEX('Substance misuse services'!$N$6:$N$157,MATCH(C150,'Substance misuse services'!$B$6:$B$157,0))</f>
        <v>379867.2655774809</v>
      </c>
      <c r="H150" s="29">
        <f>(E150*'Spend weights'!$B$5)+('2016-17 wtd pops current'!F150*'Spend weights'!$B$6)+('2016-17 wtd pops current'!G150*SUM('Spend weights'!$B$7:$B$9))</f>
        <v>387113.58801520127</v>
      </c>
      <c r="I150" s="29">
        <f>INDEX('SMR&lt;75 &amp; MFF wtd popn'!$E$5:$E$156,MATCH(C150,'SMR&lt;75 &amp; MFF wtd popn'!$B$5:$B$156,0))</f>
        <v>555669.98900000006</v>
      </c>
      <c r="J150" s="46">
        <f t="shared" si="2"/>
        <v>7.035896856103124E-3</v>
      </c>
      <c r="K150" s="47">
        <f>J150/VLOOKUP(C150,'SMR&lt;75 &amp; MFF wtd popn'!$B$5:$E$156,4,0)*100000</f>
        <v>1.2662006218412353E-3</v>
      </c>
    </row>
    <row r="151" spans="1:13" x14ac:dyDescent="0.2">
      <c r="A151" s="1" t="s">
        <v>14102</v>
      </c>
      <c r="B151" s="1" t="s">
        <v>446</v>
      </c>
      <c r="C151" s="1" t="s">
        <v>447</v>
      </c>
      <c r="D151" s="1" t="s">
        <v>448</v>
      </c>
      <c r="E151" s="28">
        <f>INDEX('Age gender adjustments'!$G$4:$G$155,MATCH(C151,'Age gender adjustments'!$B$4:$B$155,0))</f>
        <v>788.50978122063225</v>
      </c>
      <c r="F151" s="29">
        <f>INDEX('Age gender adjustments'!$H$4:$H$155,MATCH(C151,'Age gender adjustments'!$B$4:$B$155,0))</f>
        <v>843.37017270327715</v>
      </c>
      <c r="G151" s="29">
        <f>INDEX('Substance misuse services'!$N$6:$N$157,MATCH(C151,'Substance misuse services'!$B$6:$B$157,0))</f>
        <v>1068.9736595803502</v>
      </c>
      <c r="H151" s="29">
        <f>(E151*'Spend weights'!$B$5)+('2016-17 wtd pops current'!F151*'Spend weights'!$B$6)+('2016-17 wtd pops current'!G151*SUM('Spend weights'!$B$7:$B$9))</f>
        <v>898.58863645913289</v>
      </c>
      <c r="I151" s="29">
        <f>INDEX('SMR&lt;75 &amp; MFF wtd popn'!$E$5:$E$156,MATCH(C151,'SMR&lt;75 &amp; MFF wtd popn'!$B$5:$B$156,0))</f>
        <v>2156.8959999999997</v>
      </c>
      <c r="J151" s="46">
        <f t="shared" si="2"/>
        <v>1.6332097756135952E-5</v>
      </c>
      <c r="K151" s="47">
        <f>J151/VLOOKUP(C151,'SMR&lt;75 &amp; MFF wtd popn'!$B$5:$E$156,4,0)*100000</f>
        <v>7.5720376671550003E-4</v>
      </c>
    </row>
    <row r="152" spans="1:13" x14ac:dyDescent="0.2">
      <c r="A152" s="1" t="s">
        <v>14102</v>
      </c>
      <c r="B152" s="1" t="s">
        <v>449</v>
      </c>
      <c r="C152" s="1" t="s">
        <v>450</v>
      </c>
      <c r="D152" s="1" t="s">
        <v>451</v>
      </c>
      <c r="E152" s="28">
        <f>INDEX('Age gender adjustments'!$G$4:$G$155,MATCH(C152,'Age gender adjustments'!$B$4:$B$155,0))</f>
        <v>322373.40307705925</v>
      </c>
      <c r="F152" s="29">
        <f>INDEX('Age gender adjustments'!$H$4:$H$155,MATCH(C152,'Age gender adjustments'!$B$4:$B$155,0))</f>
        <v>363633.70927554369</v>
      </c>
      <c r="G152" s="29">
        <f>INDEX('Substance misuse services'!$N$6:$N$157,MATCH(C152,'Substance misuse services'!$B$6:$B$157,0))</f>
        <v>299119.03390715108</v>
      </c>
      <c r="H152" s="29">
        <f>(E152*'Spend weights'!$B$5)+('2016-17 wtd pops current'!F152*'Spend weights'!$B$6)+('2016-17 wtd pops current'!G152*SUM('Spend weights'!$B$7:$B$9))</f>
        <v>331057.26980014547</v>
      </c>
      <c r="I152" s="29">
        <f>INDEX('SMR&lt;75 &amp; MFF wtd popn'!$E$5:$E$156,MATCH(C152,'SMR&lt;75 &amp; MFF wtd popn'!$B$5:$B$156,0))</f>
        <v>487190.60100000002</v>
      </c>
      <c r="J152" s="46">
        <f t="shared" si="2"/>
        <v>6.0170577212739435E-3</v>
      </c>
      <c r="K152" s="47">
        <f>J152/VLOOKUP(C152,'SMR&lt;75 &amp; MFF wtd popn'!$B$5:$E$156,4,0)*100000</f>
        <v>1.2350520943801918E-3</v>
      </c>
    </row>
    <row r="153" spans="1:13" x14ac:dyDescent="0.2">
      <c r="A153" s="1" t="s">
        <v>14102</v>
      </c>
      <c r="B153" s="1" t="s">
        <v>452</v>
      </c>
      <c r="C153" s="1" t="s">
        <v>453</v>
      </c>
      <c r="D153" s="1" t="s">
        <v>454</v>
      </c>
      <c r="E153" s="28">
        <f>INDEX('Age gender adjustments'!$G$4:$G$155,MATCH(C153,'Age gender adjustments'!$B$4:$B$155,0))</f>
        <v>477110.96903279464</v>
      </c>
      <c r="F153" s="29">
        <f>INDEX('Age gender adjustments'!$H$4:$H$155,MATCH(C153,'Age gender adjustments'!$B$4:$B$155,0))</f>
        <v>524245.74621521187</v>
      </c>
      <c r="G153" s="29">
        <f>INDEX('Substance misuse services'!$N$6:$N$157,MATCH(C153,'Substance misuse services'!$B$6:$B$157,0))</f>
        <v>455976.62697295402</v>
      </c>
      <c r="H153" s="29">
        <f>(E153*'Spend weights'!$B$5)+('2016-17 wtd pops current'!F153*'Spend weights'!$B$6)+('2016-17 wtd pops current'!G153*SUM('Spend weights'!$B$7:$B$9))</f>
        <v>488749.73283312889</v>
      </c>
      <c r="I153" s="29">
        <f>INDEX('SMR&lt;75 &amp; MFF wtd popn'!$E$5:$E$156,MATCH(C153,'SMR&lt;75 &amp; MFF wtd popn'!$B$5:$B$156,0))</f>
        <v>768456.72799999989</v>
      </c>
      <c r="J153" s="46">
        <f t="shared" si="2"/>
        <v>8.8831619842980498E-3</v>
      </c>
      <c r="K153" s="47">
        <f>J153/VLOOKUP(C153,'SMR&lt;75 &amp; MFF wtd popn'!$B$5:$E$156,4,0)*100000</f>
        <v>1.1559742612206071E-3</v>
      </c>
    </row>
    <row r="154" spans="1:13" x14ac:dyDescent="0.2">
      <c r="A154" s="1" t="s">
        <v>14102</v>
      </c>
      <c r="B154" s="1" t="s">
        <v>455</v>
      </c>
      <c r="C154" s="1" t="s">
        <v>456</v>
      </c>
      <c r="D154" s="1" t="s">
        <v>457</v>
      </c>
      <c r="E154" s="28">
        <f>INDEX('Age gender adjustments'!$G$4:$G$155,MATCH(C154,'Age gender adjustments'!$B$4:$B$155,0))</f>
        <v>220249.86078832569</v>
      </c>
      <c r="F154" s="29">
        <f>INDEX('Age gender adjustments'!$H$4:$H$155,MATCH(C154,'Age gender adjustments'!$B$4:$B$155,0))</f>
        <v>263404.52503146726</v>
      </c>
      <c r="G154" s="29">
        <f>INDEX('Substance misuse services'!$N$6:$N$157,MATCH(C154,'Substance misuse services'!$B$6:$B$157,0))</f>
        <v>261941.60997108143</v>
      </c>
      <c r="H154" s="29">
        <f>(E154*'Spend weights'!$B$5)+('2016-17 wtd pops current'!F154*'Spend weights'!$B$6)+('2016-17 wtd pops current'!G154*SUM('Spend weights'!$B$7:$B$9))</f>
        <v>250221.51098901933</v>
      </c>
      <c r="I154" s="29">
        <f>INDEX('SMR&lt;75 &amp; MFF wtd popn'!$E$5:$E$156,MATCH(C154,'SMR&lt;75 &amp; MFF wtd popn'!$B$5:$B$156,0))</f>
        <v>419550.85499999992</v>
      </c>
      <c r="J154" s="46">
        <f t="shared" si="2"/>
        <v>4.5478453792427492E-3</v>
      </c>
      <c r="K154" s="47">
        <f>J154/VLOOKUP(C154,'SMR&lt;75 &amp; MFF wtd popn'!$B$5:$E$156,4,0)*100000</f>
        <v>1.0839795283560439E-3</v>
      </c>
    </row>
    <row r="155" spans="1:13" x14ac:dyDescent="0.2">
      <c r="A155" s="1" t="s">
        <v>14102</v>
      </c>
      <c r="B155" s="1" t="s">
        <v>458</v>
      </c>
      <c r="C155" s="1" t="s">
        <v>459</v>
      </c>
      <c r="D155" s="1" t="s">
        <v>460</v>
      </c>
      <c r="E155" s="28">
        <f>INDEX('Age gender adjustments'!$G$4:$G$155,MATCH(C155,'Age gender adjustments'!$B$4:$B$155,0))</f>
        <v>449258.3520231127</v>
      </c>
      <c r="F155" s="29">
        <f>INDEX('Age gender adjustments'!$H$4:$H$155,MATCH(C155,'Age gender adjustments'!$B$4:$B$155,0))</f>
        <v>482855.63450909877</v>
      </c>
      <c r="G155" s="29">
        <f>INDEX('Substance misuse services'!$N$6:$N$157,MATCH(C155,'Substance misuse services'!$B$6:$B$157,0))</f>
        <v>457930.19226934848</v>
      </c>
      <c r="H155" s="29">
        <f>(E155*'Spend weights'!$B$5)+('2016-17 wtd pops current'!F155*'Spend weights'!$B$6)+('2016-17 wtd pops current'!G155*SUM('Spend weights'!$B$7:$B$9))</f>
        <v>465065.34568213153</v>
      </c>
      <c r="I155" s="29">
        <f>INDEX('SMR&lt;75 &amp; MFF wtd popn'!$E$5:$E$156,MATCH(C155,'SMR&lt;75 &amp; MFF wtd popn'!$B$5:$B$156,0))</f>
        <v>618199.64399999985</v>
      </c>
      <c r="J155" s="46">
        <f t="shared" si="2"/>
        <v>8.4526916772524399E-3</v>
      </c>
      <c r="K155" s="47">
        <f>J155/VLOOKUP(C155,'SMR&lt;75 &amp; MFF wtd popn'!$B$5:$E$156,4,0)*100000</f>
        <v>1.3673077555593743E-3</v>
      </c>
    </row>
    <row r="156" spans="1:13" ht="13.5" thickBot="1" x14ac:dyDescent="0.25">
      <c r="A156" s="1" t="s">
        <v>14102</v>
      </c>
      <c r="B156" s="1" t="s">
        <v>461</v>
      </c>
      <c r="C156" s="1" t="s">
        <v>462</v>
      </c>
      <c r="D156" s="1" t="s">
        <v>463</v>
      </c>
      <c r="E156" s="31">
        <f>INDEX('Age gender adjustments'!$G$4:$G$155,MATCH(C156,'Age gender adjustments'!$B$4:$B$155,0))</f>
        <v>339406.79461859143</v>
      </c>
      <c r="F156" s="32">
        <f>INDEX('Age gender adjustments'!$H$4:$H$155,MATCH(C156,'Age gender adjustments'!$B$4:$B$155,0))</f>
        <v>384618.93323523528</v>
      </c>
      <c r="G156" s="32">
        <f>INDEX('Substance misuse services'!$N$6:$N$157,MATCH(C156,'Substance misuse services'!$B$6:$B$157,0))</f>
        <v>352250.41213209822</v>
      </c>
      <c r="H156" s="32">
        <f>(E156*'Spend weights'!$B$5)+('2016-17 wtd pops current'!F156*'Spend weights'!$B$6)+('2016-17 wtd pops current'!G156*SUM('Spend weights'!$B$7:$B$9))</f>
        <v>361049.8434498157</v>
      </c>
      <c r="I156" s="32">
        <f>INDEX('SMR&lt;75 &amp; MFF wtd popn'!$E$5:$E$156,MATCH(C156,'SMR&lt;75 &amp; MFF wtd popn'!$B$5:$B$156,0))</f>
        <v>546953.55700000003</v>
      </c>
      <c r="J156" s="48">
        <f t="shared" si="2"/>
        <v>6.5621810679642942E-3</v>
      </c>
      <c r="K156" s="49">
        <f>J156/VLOOKUP(C156,'SMR&lt;75 &amp; MFF wtd popn'!$B$5:$E$156,4,0)*100000</f>
        <v>1.1997693376303051E-3</v>
      </c>
      <c r="M156" s="8"/>
    </row>
    <row r="158" spans="1:13" s="4" customFormat="1" x14ac:dyDescent="0.2">
      <c r="D158" s="4" t="s">
        <v>0</v>
      </c>
      <c r="E158" s="50">
        <f>SUM(E5:E156)</f>
        <v>55019792.917999998</v>
      </c>
      <c r="F158" s="50">
        <f t="shared" ref="F158:J158" si="3">SUM(F5:F156)</f>
        <v>55019792.918000042</v>
      </c>
      <c r="G158" s="50">
        <f t="shared" si="3"/>
        <v>55019792.918000028</v>
      </c>
      <c r="H158" s="50">
        <f t="shared" si="3"/>
        <v>55019792.91800002</v>
      </c>
      <c r="I158" s="50">
        <f t="shared" si="3"/>
        <v>55019792.918000013</v>
      </c>
      <c r="J158" s="51">
        <f t="shared" si="3"/>
        <v>0.99999999999999978</v>
      </c>
      <c r="K158" s="51"/>
    </row>
    <row r="160" spans="1:13" x14ac:dyDescent="0.2">
      <c r="C160" s="4" t="s">
        <v>14103</v>
      </c>
    </row>
    <row r="161" spans="2:14" x14ac:dyDescent="0.2">
      <c r="C161" s="1" t="s">
        <v>14094</v>
      </c>
      <c r="D161" s="1" t="s">
        <v>14104</v>
      </c>
      <c r="E161" s="7">
        <f t="shared" ref="E161:E169" si="4">SUMIF($A$5:$A$156,C161,$E$5:$E$156)</f>
        <v>3069120.3648102963</v>
      </c>
      <c r="F161" s="7">
        <f t="shared" ref="F161:F169" si="5">SUMIF($A$5:$A$156,C161,$F$5:$F$156)</f>
        <v>3059259.0348936059</v>
      </c>
      <c r="G161" s="7">
        <f t="shared" ref="G161:G169" si="6">SUMIF($A$5:$A$156,C161,$G$5:$G$156)</f>
        <v>3165947.437295625</v>
      </c>
      <c r="H161" s="7">
        <f>(E161*'Spend weights'!$B$5)+('2016-17 wtd pops current'!F161*'Spend weights'!$B$6)+('2016-17 wtd pops current'!G161*SUM('Spend weights'!$B$7:$B$9))</f>
        <v>3095925.6911363294</v>
      </c>
      <c r="I161" s="7">
        <f>SUMIF($A$5:$A$156,C161,$I$5:$I$156)</f>
        <v>2631567.0890000002</v>
      </c>
      <c r="J161" s="8">
        <f t="shared" ref="J161:J169" si="7">H161/$H$158</f>
        <v>5.6269308315107833E-2</v>
      </c>
      <c r="K161" s="8">
        <f>J161/I161*100000</f>
        <v>2.1382433512835224E-3</v>
      </c>
    </row>
    <row r="162" spans="2:14" x14ac:dyDescent="0.2">
      <c r="C162" s="1" t="s">
        <v>14095</v>
      </c>
      <c r="D162" s="1" t="s">
        <v>14105</v>
      </c>
      <c r="E162" s="7">
        <f t="shared" si="4"/>
        <v>8915485.4742560275</v>
      </c>
      <c r="F162" s="7">
        <f t="shared" si="5"/>
        <v>8900150.9167784378</v>
      </c>
      <c r="G162" s="7">
        <f t="shared" si="6"/>
        <v>9002542.1595243812</v>
      </c>
      <c r="H162" s="7">
        <f>(E162*'Spend weights'!$B$5)+('2016-17 wtd pops current'!F162*'Spend weights'!$B$6)+('2016-17 wtd pops current'!G162*SUM('Spend weights'!$B$7:$B$9))</f>
        <v>8937071.0669360626</v>
      </c>
      <c r="I162" s="7">
        <f t="shared" ref="I162:I169" si="8">SUMIF($A$5:$A$156,C162,$I$5:$I$156)</f>
        <v>7181790.6879999992</v>
      </c>
      <c r="J162" s="8">
        <f t="shared" si="7"/>
        <v>0.16243374598402482</v>
      </c>
      <c r="K162" s="8">
        <f t="shared" ref="K162:K169" si="9">J162/I162*100000</f>
        <v>2.2617443621050413E-3</v>
      </c>
    </row>
    <row r="163" spans="2:14" x14ac:dyDescent="0.2">
      <c r="C163" s="1" t="s">
        <v>14096</v>
      </c>
      <c r="D163" s="1" t="s">
        <v>14106</v>
      </c>
      <c r="E163" s="7">
        <f t="shared" si="4"/>
        <v>5964494.6053969013</v>
      </c>
      <c r="F163" s="7">
        <f t="shared" si="5"/>
        <v>5917490.4662964847</v>
      </c>
      <c r="G163" s="7">
        <f t="shared" si="6"/>
        <v>6163100.2279671654</v>
      </c>
      <c r="H163" s="7">
        <f>(E163*'Spend weights'!$B$5)+('2016-17 wtd pops current'!F163*'Spend weights'!$B$6)+('2016-17 wtd pops current'!G163*SUM('Spend weights'!$B$7:$B$9))</f>
        <v>6009064.8018583683</v>
      </c>
      <c r="I163" s="7">
        <f t="shared" si="8"/>
        <v>5423616.7899999991</v>
      </c>
      <c r="J163" s="8">
        <f t="shared" si="7"/>
        <v>0.10921641982211952</v>
      </c>
      <c r="K163" s="8">
        <f t="shared" si="9"/>
        <v>2.0137193325216389E-3</v>
      </c>
    </row>
    <row r="164" spans="2:14" x14ac:dyDescent="0.2">
      <c r="C164" s="1" t="s">
        <v>14097</v>
      </c>
      <c r="D164" s="1" t="s">
        <v>14107</v>
      </c>
      <c r="E164" s="7">
        <f t="shared" si="4"/>
        <v>4541931.8551380318</v>
      </c>
      <c r="F164" s="7">
        <f t="shared" si="5"/>
        <v>4545985.356809102</v>
      </c>
      <c r="G164" s="7">
        <f t="shared" si="6"/>
        <v>4356525.3340666564</v>
      </c>
      <c r="H164" s="7">
        <f>(E164*'Spend weights'!$B$5)+('2016-17 wtd pops current'!F164*'Spend weights'!$B$6)+('2016-17 wtd pops current'!G164*SUM('Spend weights'!$B$7:$B$9))</f>
        <v>4484838.7353329323</v>
      </c>
      <c r="I164" s="7">
        <f t="shared" si="8"/>
        <v>4682399.6579999998</v>
      </c>
      <c r="J164" s="8">
        <f t="shared" si="7"/>
        <v>8.1513188208778106E-2</v>
      </c>
      <c r="K164" s="8">
        <f t="shared" si="9"/>
        <v>1.7408421784225686E-3</v>
      </c>
    </row>
    <row r="165" spans="2:14" x14ac:dyDescent="0.2">
      <c r="C165" s="1" t="s">
        <v>14098</v>
      </c>
      <c r="D165" s="1" t="s">
        <v>14108</v>
      </c>
      <c r="E165" s="7">
        <f t="shared" si="4"/>
        <v>6059868.6787065333</v>
      </c>
      <c r="F165" s="7">
        <f t="shared" si="5"/>
        <v>6121260.0817578686</v>
      </c>
      <c r="G165" s="7">
        <f t="shared" si="6"/>
        <v>6049385.6276249746</v>
      </c>
      <c r="H165" s="7">
        <f>(E165*'Spend weights'!$B$5)+('2016-17 wtd pops current'!F165*'Spend weights'!$B$6)+('2016-17 wtd pops current'!G165*SUM('Spend weights'!$B$7:$B$9))</f>
        <v>6080420.9873698046</v>
      </c>
      <c r="I165" s="7">
        <f t="shared" si="8"/>
        <v>5764141.3210000005</v>
      </c>
      <c r="J165" s="8">
        <f t="shared" si="7"/>
        <v>0.11051333828958419</v>
      </c>
      <c r="K165" s="8">
        <f t="shared" si="9"/>
        <v>1.9172558779390167E-3</v>
      </c>
    </row>
    <row r="166" spans="2:14" x14ac:dyDescent="0.2">
      <c r="C166" s="1" t="s">
        <v>14099</v>
      </c>
      <c r="D166" s="1" t="s">
        <v>14109</v>
      </c>
      <c r="E166" s="7">
        <f t="shared" si="4"/>
        <v>4771081.2303178869</v>
      </c>
      <c r="F166" s="7">
        <f t="shared" si="5"/>
        <v>5085031.4412433142</v>
      </c>
      <c r="G166" s="7">
        <f t="shared" si="6"/>
        <v>4777142.8299552836</v>
      </c>
      <c r="H166" s="7">
        <f>(E166*'Spend weights'!$B$5)+('2016-17 wtd pops current'!F166*'Spend weights'!$B$6)+('2016-17 wtd pops current'!G166*SUM('Spend weights'!$B$7:$B$9))</f>
        <v>4895065.9269779557</v>
      </c>
      <c r="I166" s="7">
        <f t="shared" si="8"/>
        <v>6103389.1969999997</v>
      </c>
      <c r="J166" s="8">
        <f t="shared" si="7"/>
        <v>8.8969181223081423E-2</v>
      </c>
      <c r="K166" s="8">
        <f t="shared" si="9"/>
        <v>1.4577012599296872E-3</v>
      </c>
    </row>
    <row r="167" spans="2:14" x14ac:dyDescent="0.2">
      <c r="C167" s="1" t="s">
        <v>14100</v>
      </c>
      <c r="D167" s="1" t="s">
        <v>14110</v>
      </c>
      <c r="E167" s="7">
        <f t="shared" si="4"/>
        <v>10190466.708227355</v>
      </c>
      <c r="F167" s="7">
        <f t="shared" si="5"/>
        <v>9421671.9649002254</v>
      </c>
      <c r="G167" s="7">
        <f t="shared" si="6"/>
        <v>10182158.830029614</v>
      </c>
      <c r="H167" s="7">
        <f>(E167*'Spend weights'!$B$5)+('2016-17 wtd pops current'!F167*'Spend weights'!$B$6)+('2016-17 wtd pops current'!G167*SUM('Spend weights'!$B$7:$B$9))</f>
        <v>9888923.6701962296</v>
      </c>
      <c r="I167" s="7">
        <f t="shared" si="8"/>
        <v>8759017.2249999996</v>
      </c>
      <c r="J167" s="8">
        <f t="shared" si="7"/>
        <v>0.17973393111337965</v>
      </c>
      <c r="K167" s="8">
        <f t="shared" si="9"/>
        <v>2.0519874147567926E-3</v>
      </c>
    </row>
    <row r="168" spans="2:14" x14ac:dyDescent="0.2">
      <c r="C168" s="1" t="s">
        <v>14101</v>
      </c>
      <c r="D168" s="1" t="s">
        <v>14111</v>
      </c>
      <c r="E168" s="7">
        <f t="shared" si="4"/>
        <v>7282039.0955809299</v>
      </c>
      <c r="F168" s="7">
        <f t="shared" si="5"/>
        <v>7623538.3721490549</v>
      </c>
      <c r="G168" s="7">
        <f t="shared" si="6"/>
        <v>6864117.8396743704</v>
      </c>
      <c r="H168" s="7">
        <f>(E168*'Spend weights'!$B$5)+('2016-17 wtd pops current'!F168*'Spend weights'!$B$6)+('2016-17 wtd pops current'!G168*SUM('Spend weights'!$B$7:$B$9))</f>
        <v>7282571.9942090102</v>
      </c>
      <c r="I168" s="7">
        <f t="shared" si="8"/>
        <v>8990674.1619999986</v>
      </c>
      <c r="J168" s="8">
        <f t="shared" si="7"/>
        <v>0.1323627663423371</v>
      </c>
      <c r="K168" s="8">
        <f t="shared" si="9"/>
        <v>1.4722229274171878E-3</v>
      </c>
    </row>
    <row r="169" spans="2:14" x14ac:dyDescent="0.2">
      <c r="C169" s="1" t="s">
        <v>14102</v>
      </c>
      <c r="D169" s="1" t="s">
        <v>14112</v>
      </c>
      <c r="E169" s="7">
        <f t="shared" si="4"/>
        <v>4225304.9055660265</v>
      </c>
      <c r="F169" s="7">
        <f t="shared" si="5"/>
        <v>4345405.2831719369</v>
      </c>
      <c r="G169" s="7">
        <f t="shared" si="6"/>
        <v>4458872.6318619447</v>
      </c>
      <c r="H169" s="7">
        <f>(E169*'Spend weights'!$B$5)+('2016-17 wtd pops current'!F169*'Spend weights'!$B$6)+('2016-17 wtd pops current'!G169*SUM('Spend weights'!$B$7:$B$9))</f>
        <v>4345910.0439833226</v>
      </c>
      <c r="I169" s="7">
        <f t="shared" si="8"/>
        <v>5483196.7880000006</v>
      </c>
      <c r="J169" s="8">
        <f t="shared" si="7"/>
        <v>7.8988120701587283E-2</v>
      </c>
      <c r="K169" s="8">
        <f t="shared" si="9"/>
        <v>1.4405487119202637E-3</v>
      </c>
    </row>
    <row r="171" spans="2:14" x14ac:dyDescent="0.2">
      <c r="D171" s="4" t="s">
        <v>0</v>
      </c>
      <c r="E171" s="50">
        <f>SUM(E161:E169)</f>
        <v>55019792.91799999</v>
      </c>
      <c r="F171" s="50">
        <f t="shared" ref="F171:I171" si="10">SUM(F161:F169)</f>
        <v>55019792.918000035</v>
      </c>
      <c r="G171" s="50">
        <f t="shared" si="10"/>
        <v>55019792.918000013</v>
      </c>
      <c r="H171" s="50">
        <f t="shared" si="10"/>
        <v>55019792.918000013</v>
      </c>
      <c r="I171" s="50">
        <f t="shared" si="10"/>
        <v>55019792.917999998</v>
      </c>
      <c r="J171" s="104">
        <f>SUM(J161:J169)</f>
        <v>1</v>
      </c>
    </row>
    <row r="172" spans="2:14" x14ac:dyDescent="0.2">
      <c r="E172" s="7"/>
      <c r="F172" s="7"/>
      <c r="G172" s="7"/>
      <c r="H172" s="7"/>
      <c r="I172" s="7"/>
      <c r="J172" s="19"/>
    </row>
    <row r="173" spans="2:14" x14ac:dyDescent="0.2">
      <c r="B173" s="4" t="s">
        <v>14131</v>
      </c>
    </row>
    <row r="174" spans="2:14" ht="25.5" customHeight="1" x14ac:dyDescent="0.2">
      <c r="B174" s="132" t="s">
        <v>14153</v>
      </c>
      <c r="C174" s="133"/>
      <c r="D174" s="133"/>
      <c r="E174" s="133"/>
      <c r="F174" s="133"/>
      <c r="G174" s="133"/>
      <c r="H174" s="133"/>
      <c r="I174" s="133"/>
      <c r="J174" s="133"/>
      <c r="K174" s="133"/>
      <c r="L174" s="133"/>
      <c r="M174" s="133"/>
      <c r="N174" s="134"/>
    </row>
    <row r="175" spans="2:14" ht="27" customHeight="1" x14ac:dyDescent="0.2">
      <c r="B175" s="132" t="s">
        <v>14157</v>
      </c>
      <c r="C175" s="133"/>
      <c r="D175" s="133"/>
      <c r="E175" s="133"/>
      <c r="F175" s="133"/>
      <c r="G175" s="133"/>
      <c r="H175" s="133"/>
      <c r="I175" s="133"/>
      <c r="J175" s="133"/>
      <c r="K175" s="133"/>
      <c r="L175" s="133"/>
      <c r="M175" s="133"/>
      <c r="N175" s="134"/>
    </row>
    <row r="176" spans="2:14" x14ac:dyDescent="0.2">
      <c r="B176" s="132" t="s">
        <v>14158</v>
      </c>
      <c r="C176" s="133"/>
      <c r="D176" s="133"/>
      <c r="E176" s="133"/>
      <c r="F176" s="133"/>
      <c r="G176" s="133"/>
      <c r="H176" s="133"/>
      <c r="I176" s="133"/>
      <c r="J176" s="133"/>
      <c r="K176" s="133"/>
      <c r="L176" s="133"/>
      <c r="M176" s="133"/>
      <c r="N176" s="134"/>
    </row>
    <row r="177" spans="2:14" x14ac:dyDescent="0.2">
      <c r="B177" s="135" t="s">
        <v>14152</v>
      </c>
      <c r="C177" s="136"/>
      <c r="D177" s="136"/>
      <c r="E177" s="136"/>
      <c r="F177" s="136"/>
      <c r="G177" s="136"/>
      <c r="H177" s="136"/>
      <c r="I177" s="136"/>
      <c r="J177" s="136"/>
      <c r="K177" s="136"/>
      <c r="L177" s="136"/>
      <c r="M177" s="136"/>
      <c r="N177" s="137"/>
    </row>
  </sheetData>
  <mergeCells count="4">
    <mergeCell ref="B174:N174"/>
    <mergeCell ref="B177:N177"/>
    <mergeCell ref="B175:N175"/>
    <mergeCell ref="B176:N17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workbookViewId="0">
      <pane xSplit="3" ySplit="5" topLeftCell="D6" activePane="bottomRight" state="frozen"/>
      <selection pane="topRight" activeCell="D1" sqref="D1"/>
      <selection pane="bottomLeft" activeCell="A5" sqref="A5"/>
      <selection pane="bottomRight" activeCell="A2" sqref="A2"/>
    </sheetView>
  </sheetViews>
  <sheetFormatPr defaultRowHeight="12.75" x14ac:dyDescent="0.2"/>
  <cols>
    <col min="1" max="1" width="9.140625" style="1"/>
    <col min="2" max="2" width="10.28515625" style="1" bestFit="1" customWidth="1"/>
    <col min="3" max="3" width="27" style="1" bestFit="1" customWidth="1"/>
    <col min="4" max="4" width="12.5703125" style="1" customWidth="1"/>
    <col min="5" max="5" width="13.85546875" style="1" customWidth="1"/>
    <col min="6" max="6" width="10.7109375" style="1" customWidth="1"/>
    <col min="7" max="7" width="7.42578125" style="1" customWidth="1"/>
    <col min="8" max="8" width="9" style="1" customWidth="1"/>
    <col min="9" max="9" width="11.7109375" style="1" customWidth="1"/>
    <col min="10" max="10" width="19" style="1" customWidth="1"/>
    <col min="11" max="11" width="15.85546875" style="1" customWidth="1"/>
    <col min="12" max="12" width="18.5703125" style="1" customWidth="1"/>
    <col min="13" max="13" width="12.7109375" style="1" customWidth="1"/>
    <col min="14" max="14" width="17.85546875" style="1" customWidth="1"/>
    <col min="15" max="16384" width="9.140625" style="1"/>
  </cols>
  <sheetData>
    <row r="1" spans="1:14" x14ac:dyDescent="0.2">
      <c r="A1" s="35" t="s">
        <v>14130</v>
      </c>
      <c r="B1" s="35"/>
      <c r="C1" s="35"/>
      <c r="D1" s="37"/>
      <c r="E1" s="37"/>
      <c r="F1" s="37"/>
      <c r="G1" s="37"/>
    </row>
    <row r="2" spans="1:14" ht="13.5" thickBot="1" x14ac:dyDescent="0.25">
      <c r="A2" s="35"/>
      <c r="B2" s="35"/>
      <c r="C2" s="35"/>
      <c r="D2" s="37"/>
      <c r="E2" s="37"/>
      <c r="F2" s="37"/>
      <c r="G2" s="37"/>
    </row>
    <row r="3" spans="1:14" ht="13.5" thickBot="1" x14ac:dyDescent="0.25">
      <c r="A3" s="22"/>
      <c r="B3" s="13"/>
      <c r="C3" s="13"/>
      <c r="D3" s="144" t="s">
        <v>14070</v>
      </c>
      <c r="E3" s="145"/>
      <c r="F3" s="145"/>
      <c r="G3" s="145"/>
      <c r="H3" s="145"/>
      <c r="I3" s="145"/>
      <c r="J3" s="145"/>
      <c r="K3" s="146"/>
      <c r="L3" s="144" t="s">
        <v>14082</v>
      </c>
      <c r="M3" s="146"/>
    </row>
    <row r="4" spans="1:14" ht="25.5" x14ac:dyDescent="0.2">
      <c r="B4" s="14"/>
      <c r="C4" s="14"/>
      <c r="D4" s="147" t="s">
        <v>14071</v>
      </c>
      <c r="E4" s="148"/>
      <c r="F4" s="148"/>
      <c r="G4" s="148"/>
      <c r="H4" s="148"/>
      <c r="I4" s="148"/>
      <c r="J4" s="15" t="s">
        <v>14072</v>
      </c>
      <c r="K4" s="54" t="s">
        <v>14073</v>
      </c>
      <c r="L4" s="93" t="s">
        <v>14166</v>
      </c>
      <c r="M4" s="54" t="s">
        <v>14167</v>
      </c>
      <c r="N4" s="62" t="s">
        <v>14074</v>
      </c>
    </row>
    <row r="5" spans="1:14" ht="56.25" customHeight="1" x14ac:dyDescent="0.2">
      <c r="A5" s="1" t="s">
        <v>1</v>
      </c>
      <c r="B5" s="9" t="s">
        <v>2</v>
      </c>
      <c r="C5" s="12" t="s">
        <v>3</v>
      </c>
      <c r="D5" s="55" t="s">
        <v>14165</v>
      </c>
      <c r="E5" s="16" t="s">
        <v>14164</v>
      </c>
      <c r="F5" s="16" t="s">
        <v>14075</v>
      </c>
      <c r="G5" s="16" t="s">
        <v>6</v>
      </c>
      <c r="H5" s="16" t="s">
        <v>14076</v>
      </c>
      <c r="I5" s="17" t="s">
        <v>14077</v>
      </c>
      <c r="J5" s="17" t="s">
        <v>14078</v>
      </c>
      <c r="K5" s="56" t="s">
        <v>14079</v>
      </c>
      <c r="L5" s="61" t="s">
        <v>14080</v>
      </c>
      <c r="M5" s="56" t="s">
        <v>14081</v>
      </c>
      <c r="N5" s="63" t="s">
        <v>14169</v>
      </c>
    </row>
    <row r="6" spans="1:14" x14ac:dyDescent="0.2">
      <c r="A6" s="1" t="s">
        <v>8</v>
      </c>
      <c r="B6" s="1" t="s">
        <v>9</v>
      </c>
      <c r="C6" s="1" t="s">
        <v>10</v>
      </c>
      <c r="D6" s="28">
        <v>694</v>
      </c>
      <c r="E6" s="29">
        <v>152</v>
      </c>
      <c r="F6" s="29">
        <f>SUM(D6:E6)</f>
        <v>846</v>
      </c>
      <c r="G6" s="57">
        <f>INDEX(MFF!$C$4:$C$155,MATCH(B6,MFF!$A$4:$A$155,0))</f>
        <v>0.94336437594782674</v>
      </c>
      <c r="H6" s="29">
        <f>(D6+(E6/2))*G6/100</f>
        <v>7.2639056947982654</v>
      </c>
      <c r="I6" s="29">
        <f>(H6/$H$159)*'SMR&lt;75 &amp; MFF wtd popn'!$E$158</f>
        <v>240006.82996496113</v>
      </c>
      <c r="J6" s="29">
        <f>INDEX('Age gender adjustments'!$J$4:$J$155,MATCH(B6,'Age gender adjustments'!$B$4:$B$155,0))</f>
        <v>113756.63530241564</v>
      </c>
      <c r="K6" s="58">
        <f>(I6*0.76)+(J6*0.24)</f>
        <v>209706.78324595024</v>
      </c>
      <c r="L6" s="28">
        <f>INDEX('Age gender adjustments'!$J$4:$J$155,MATCH(B6,'Age gender adjustments'!$B$4:$B$155,0))</f>
        <v>113756.63530241564</v>
      </c>
      <c r="M6" s="58">
        <f>INDEX('Age gender adjustments'!$L$4:$L$155,MATCH(B6,'Age gender adjustments'!$B$4:$B$155,0))</f>
        <v>119075.58135517669</v>
      </c>
      <c r="N6" s="64">
        <f>(K6*'Spend weights'!$C$7)+('Substance misuse services'!L6*'Spend weights'!$C$8)+('Substance misuse services'!M6*'Spend weights'!$C$9)</f>
        <v>159733.07585962757</v>
      </c>
    </row>
    <row r="7" spans="1:14" x14ac:dyDescent="0.2">
      <c r="A7" s="1" t="s">
        <v>11</v>
      </c>
      <c r="B7" s="1" t="s">
        <v>12</v>
      </c>
      <c r="C7" s="1" t="s">
        <v>13</v>
      </c>
      <c r="D7" s="28">
        <v>1329</v>
      </c>
      <c r="E7" s="29">
        <v>344</v>
      </c>
      <c r="F7" s="29">
        <f t="shared" ref="F7:F70" si="0">SUM(D7:E7)</f>
        <v>1673</v>
      </c>
      <c r="G7" s="57">
        <f>INDEX(MFF!$C$4:$C$155,MATCH(B7,MFF!$A$4:$A$155,0))</f>
        <v>0.94652960780816753</v>
      </c>
      <c r="H7" s="29">
        <f t="shared" ref="H7:H70" si="1">(D7+(E7/2))*G7/100</f>
        <v>14.207409413200594</v>
      </c>
      <c r="I7" s="29">
        <f>(H7/$H$159)*'SMR&lt;75 &amp; MFF wtd popn'!$E$158</f>
        <v>469427.25285082648</v>
      </c>
      <c r="J7" s="29">
        <f>INDEX('Age gender adjustments'!$J$4:$J$155,MATCH(B7,'Age gender adjustments'!$B$4:$B$155,0))</f>
        <v>209450.81383157143</v>
      </c>
      <c r="K7" s="58">
        <f t="shared" ref="K7:K70" si="2">(I7*0.76)+(J7*0.24)</f>
        <v>407032.90748620522</v>
      </c>
      <c r="L7" s="28">
        <f>INDEX('Age gender adjustments'!$J$4:$J$155,MATCH(B7,'Age gender adjustments'!$B$4:$B$155,0))</f>
        <v>209450.81383157143</v>
      </c>
      <c r="M7" s="58">
        <f>INDEX('Age gender adjustments'!$L$4:$L$155,MATCH(B7,'Age gender adjustments'!$B$4:$B$155,0))</f>
        <v>216447.92363897437</v>
      </c>
      <c r="N7" s="64">
        <f>(K7*'Spend weights'!$C$7)+('Substance misuse services'!L7*'Spend weights'!$C$8)+('Substance misuse services'!M7*'Spend weights'!$C$9)</f>
        <v>303101.83794240735</v>
      </c>
    </row>
    <row r="8" spans="1:14" x14ac:dyDescent="0.2">
      <c r="A8" s="1" t="s">
        <v>14</v>
      </c>
      <c r="B8" s="1" t="s">
        <v>15</v>
      </c>
      <c r="C8" s="1" t="s">
        <v>16</v>
      </c>
      <c r="D8" s="28">
        <v>602</v>
      </c>
      <c r="E8" s="29">
        <v>133</v>
      </c>
      <c r="F8" s="29">
        <f t="shared" si="0"/>
        <v>735</v>
      </c>
      <c r="G8" s="57">
        <f>INDEX(MFF!$C$4:$C$155,MATCH(B8,MFF!$A$4:$A$155,0))</f>
        <v>0.94652960780816742</v>
      </c>
      <c r="H8" s="29">
        <f t="shared" si="1"/>
        <v>6.3275504281975987</v>
      </c>
      <c r="I8" s="29">
        <f>(H8/$H$159)*'SMR&lt;75 &amp; MFF wtd popn'!$E$158</f>
        <v>209068.69988726013</v>
      </c>
      <c r="J8" s="29">
        <f>INDEX('Age gender adjustments'!$J$4:$J$155,MATCH(B8,'Age gender adjustments'!$B$4:$B$155,0))</f>
        <v>130598.53226911712</v>
      </c>
      <c r="K8" s="58">
        <f t="shared" si="2"/>
        <v>190235.85965890583</v>
      </c>
      <c r="L8" s="28">
        <f>INDEX('Age gender adjustments'!$J$4:$J$155,MATCH(B8,'Age gender adjustments'!$B$4:$B$155,0))</f>
        <v>130598.53226911712</v>
      </c>
      <c r="M8" s="58">
        <f>INDEX('Age gender adjustments'!$L$4:$L$155,MATCH(B8,'Age gender adjustments'!$B$4:$B$155,0))</f>
        <v>139822.32419375246</v>
      </c>
      <c r="N8" s="64">
        <f>(K8*'Spend weights'!$C$7)+('Substance misuse services'!L8*'Spend weights'!$C$8)+('Substance misuse services'!M8*'Spend weights'!$C$9)</f>
        <v>160707.47150040889</v>
      </c>
    </row>
    <row r="9" spans="1:14" x14ac:dyDescent="0.2">
      <c r="A9" s="1" t="s">
        <v>17</v>
      </c>
      <c r="B9" s="1" t="s">
        <v>18</v>
      </c>
      <c r="C9" s="1" t="s">
        <v>19</v>
      </c>
      <c r="D9" s="28">
        <v>1069</v>
      </c>
      <c r="E9" s="29">
        <v>168</v>
      </c>
      <c r="F9" s="29">
        <f t="shared" si="0"/>
        <v>1237</v>
      </c>
      <c r="G9" s="57">
        <f>INDEX(MFF!$C$4:$C$155,MATCH(B9,MFF!$A$4:$A$155,0))</f>
        <v>0.94336437594782663</v>
      </c>
      <c r="H9" s="29">
        <f t="shared" si="1"/>
        <v>10.876991254678442</v>
      </c>
      <c r="I9" s="29">
        <f>(H9/$H$159)*'SMR&lt;75 &amp; MFF wtd popn'!$E$158</f>
        <v>359386.85058389639</v>
      </c>
      <c r="J9" s="29">
        <f>INDEX('Age gender adjustments'!$J$4:$J$155,MATCH(B9,'Age gender adjustments'!$B$4:$B$155,0))</f>
        <v>218630.77386119109</v>
      </c>
      <c r="K9" s="58">
        <f t="shared" si="2"/>
        <v>325605.3921704471</v>
      </c>
      <c r="L9" s="28">
        <f>INDEX('Age gender adjustments'!$J$4:$J$155,MATCH(B9,'Age gender adjustments'!$B$4:$B$155,0))</f>
        <v>218630.77386119109</v>
      </c>
      <c r="M9" s="58">
        <f>INDEX('Age gender adjustments'!$L$4:$L$155,MATCH(B9,'Age gender adjustments'!$B$4:$B$155,0))</f>
        <v>224523.08828742799</v>
      </c>
      <c r="N9" s="64">
        <f>(K9*'Spend weights'!$C$7)+('Substance misuse services'!L9*'Spend weights'!$C$8)+('Substance misuse services'!M9*'Spend weights'!$C$9)</f>
        <v>269880.03036386642</v>
      </c>
    </row>
    <row r="10" spans="1:14" x14ac:dyDescent="0.2">
      <c r="A10" s="1" t="s">
        <v>20</v>
      </c>
      <c r="B10" s="1" t="s">
        <v>21</v>
      </c>
      <c r="C10" s="1" t="s">
        <v>22</v>
      </c>
      <c r="D10" s="28">
        <v>430</v>
      </c>
      <c r="E10" s="29">
        <v>92</v>
      </c>
      <c r="F10" s="29">
        <f t="shared" si="0"/>
        <v>522</v>
      </c>
      <c r="G10" s="57">
        <f>INDEX(MFF!$C$4:$C$155,MATCH(B10,MFF!$A$4:$A$155,0))</f>
        <v>0.94567464859612949</v>
      </c>
      <c r="H10" s="29">
        <f t="shared" si="1"/>
        <v>4.5014113273175766</v>
      </c>
      <c r="I10" s="29">
        <f>(H10/$H$159)*'SMR&lt;75 &amp; MFF wtd popn'!$E$158</f>
        <v>148731.20720874995</v>
      </c>
      <c r="J10" s="29">
        <f>INDEX('Age gender adjustments'!$J$4:$J$155,MATCH(B10,'Age gender adjustments'!$B$4:$B$155,0))</f>
        <v>113642.69457741898</v>
      </c>
      <c r="K10" s="58">
        <f t="shared" si="2"/>
        <v>140309.96417723052</v>
      </c>
      <c r="L10" s="28">
        <f>INDEX('Age gender adjustments'!$J$4:$J$155,MATCH(B10,'Age gender adjustments'!$B$4:$B$155,0))</f>
        <v>113642.69457741898</v>
      </c>
      <c r="M10" s="58">
        <f>INDEX('Age gender adjustments'!$L$4:$L$155,MATCH(B10,'Age gender adjustments'!$B$4:$B$155,0))</f>
        <v>117613.13414060164</v>
      </c>
      <c r="N10" s="64">
        <f>(K10*'Spend weights'!$C$7)+('Substance misuse services'!L10*'Spend weights'!$C$8)+('Substance misuse services'!M10*'Spend weights'!$C$9)</f>
        <v>127066.23533106405</v>
      </c>
    </row>
    <row r="11" spans="1:14" x14ac:dyDescent="0.2">
      <c r="A11" s="1" t="s">
        <v>23</v>
      </c>
      <c r="B11" s="1" t="s">
        <v>24</v>
      </c>
      <c r="C11" s="1" t="s">
        <v>25</v>
      </c>
      <c r="D11" s="28">
        <v>1360</v>
      </c>
      <c r="E11" s="29">
        <v>374</v>
      </c>
      <c r="F11" s="29">
        <f t="shared" si="0"/>
        <v>1734</v>
      </c>
      <c r="G11" s="57">
        <f>INDEX(MFF!$C$4:$C$155,MATCH(B11,MFF!$A$4:$A$155,0))</f>
        <v>0.94527984935674181</v>
      </c>
      <c r="H11" s="29">
        <f t="shared" si="1"/>
        <v>14.623479269548795</v>
      </c>
      <c r="I11" s="29">
        <f>(H11/$H$159)*'SMR&lt;75 &amp; MFF wtd popn'!$E$158</f>
        <v>483174.62395692692</v>
      </c>
      <c r="J11" s="29">
        <f>INDEX('Age gender adjustments'!$J$4:$J$155,MATCH(B11,'Age gender adjustments'!$B$4:$B$155,0))</f>
        <v>519713.30300606758</v>
      </c>
      <c r="K11" s="58">
        <f t="shared" si="2"/>
        <v>491943.90692872071</v>
      </c>
      <c r="L11" s="28">
        <f>INDEX('Age gender adjustments'!$J$4:$J$155,MATCH(B11,'Age gender adjustments'!$B$4:$B$155,0))</f>
        <v>519713.30300606758</v>
      </c>
      <c r="M11" s="58">
        <f>INDEX('Age gender adjustments'!$L$4:$L$155,MATCH(B11,'Age gender adjustments'!$B$4:$B$155,0))</f>
        <v>551079.69900062156</v>
      </c>
      <c r="N11" s="64">
        <f>(K11*'Spend weights'!$C$7)+('Substance misuse services'!L11*'Spend weights'!$C$8)+('Substance misuse services'!M11*'Spend weights'!$C$9)</f>
        <v>514928.51536597789</v>
      </c>
    </row>
    <row r="12" spans="1:14" x14ac:dyDescent="0.2">
      <c r="A12" s="1" t="s">
        <v>26</v>
      </c>
      <c r="B12" s="1" t="s">
        <v>27</v>
      </c>
      <c r="C12" s="1" t="s">
        <v>28</v>
      </c>
      <c r="D12" s="28">
        <v>823</v>
      </c>
      <c r="E12" s="29">
        <v>131</v>
      </c>
      <c r="F12" s="29">
        <f t="shared" si="0"/>
        <v>954</v>
      </c>
      <c r="G12" s="57">
        <f>INDEX(MFF!$C$4:$C$155,MATCH(B12,MFF!$A$4:$A$155,0))</f>
        <v>0.94862615512986104</v>
      </c>
      <c r="H12" s="29">
        <f t="shared" si="1"/>
        <v>8.4285433883288157</v>
      </c>
      <c r="I12" s="29">
        <f>(H12/$H$159)*'SMR&lt;75 &amp; MFF wtd popn'!$E$158</f>
        <v>278487.64354189654</v>
      </c>
      <c r="J12" s="29">
        <f>INDEX('Age gender adjustments'!$J$4:$J$155,MATCH(B12,'Age gender adjustments'!$B$4:$B$155,0))</f>
        <v>246689.74883188063</v>
      </c>
      <c r="K12" s="58">
        <f t="shared" si="2"/>
        <v>270856.14881149272</v>
      </c>
      <c r="L12" s="28">
        <f>INDEX('Age gender adjustments'!$J$4:$J$155,MATCH(B12,'Age gender adjustments'!$B$4:$B$155,0))</f>
        <v>246689.74883188063</v>
      </c>
      <c r="M12" s="58">
        <f>INDEX('Age gender adjustments'!$L$4:$L$155,MATCH(B12,'Age gender adjustments'!$B$4:$B$155,0))</f>
        <v>270670.06810189353</v>
      </c>
      <c r="N12" s="64">
        <f>(K12*'Spend weights'!$C$7)+('Substance misuse services'!L12*'Spend weights'!$C$8)+('Substance misuse services'!M12*'Spend weights'!$C$9)</f>
        <v>264132.72690219164</v>
      </c>
    </row>
    <row r="13" spans="1:14" x14ac:dyDescent="0.2">
      <c r="A13" s="1" t="s">
        <v>29</v>
      </c>
      <c r="B13" s="1" t="s">
        <v>30</v>
      </c>
      <c r="C13" s="1" t="s">
        <v>31</v>
      </c>
      <c r="D13" s="28">
        <v>1008</v>
      </c>
      <c r="E13" s="29">
        <v>146</v>
      </c>
      <c r="F13" s="29">
        <f t="shared" si="0"/>
        <v>1154</v>
      </c>
      <c r="G13" s="57">
        <f>INDEX(MFF!$C$4:$C$155,MATCH(B13,MFF!$A$4:$A$155,0))</f>
        <v>0.94711508632087882</v>
      </c>
      <c r="H13" s="29">
        <f t="shared" si="1"/>
        <v>10.238314083128701</v>
      </c>
      <c r="I13" s="29">
        <f>(H13/$H$159)*'SMR&lt;75 &amp; MFF wtd popn'!$E$158</f>
        <v>338284.3074404177</v>
      </c>
      <c r="J13" s="29">
        <f>INDEX('Age gender adjustments'!$J$4:$J$155,MATCH(B13,'Age gender adjustments'!$B$4:$B$155,0))</f>
        <v>232967.08698890245</v>
      </c>
      <c r="K13" s="58">
        <f t="shared" si="2"/>
        <v>313008.17453205405</v>
      </c>
      <c r="L13" s="28">
        <f>INDEX('Age gender adjustments'!$J$4:$J$155,MATCH(B13,'Age gender adjustments'!$B$4:$B$155,0))</f>
        <v>232967.08698890245</v>
      </c>
      <c r="M13" s="58">
        <f>INDEX('Age gender adjustments'!$L$4:$L$155,MATCH(B13,'Age gender adjustments'!$B$4:$B$155,0))</f>
        <v>235833.419032987</v>
      </c>
      <c r="N13" s="64">
        <f>(K13*'Spend weights'!$C$7)+('Substance misuse services'!L13*'Spend weights'!$C$8)+('Substance misuse services'!M13*'Spend weights'!$C$9)</f>
        <v>270913.62295936502</v>
      </c>
    </row>
    <row r="14" spans="1:14" x14ac:dyDescent="0.2">
      <c r="A14" s="1" t="s">
        <v>32</v>
      </c>
      <c r="B14" s="1" t="s">
        <v>33</v>
      </c>
      <c r="C14" s="1" t="s">
        <v>34</v>
      </c>
      <c r="D14" s="28">
        <v>1154</v>
      </c>
      <c r="E14" s="29">
        <v>200</v>
      </c>
      <c r="F14" s="29">
        <f t="shared" si="0"/>
        <v>1354</v>
      </c>
      <c r="G14" s="57">
        <f>INDEX(MFF!$C$4:$C$155,MATCH(B14,MFF!$A$4:$A$155,0))</f>
        <v>0.95246000038144973</v>
      </c>
      <c r="H14" s="29">
        <f t="shared" si="1"/>
        <v>11.943848404783379</v>
      </c>
      <c r="I14" s="29">
        <f>(H14/$H$159)*'SMR&lt;75 &amp; MFF wtd popn'!$E$158</f>
        <v>394636.89558454941</v>
      </c>
      <c r="J14" s="29">
        <f>INDEX('Age gender adjustments'!$J$4:$J$155,MATCH(B14,'Age gender adjustments'!$B$4:$B$155,0))</f>
        <v>377674.71471607528</v>
      </c>
      <c r="K14" s="58">
        <f t="shared" si="2"/>
        <v>390565.97217611561</v>
      </c>
      <c r="L14" s="28">
        <f>INDEX('Age gender adjustments'!$J$4:$J$155,MATCH(B14,'Age gender adjustments'!$B$4:$B$155,0))</f>
        <v>377674.71471607528</v>
      </c>
      <c r="M14" s="58">
        <f>INDEX('Age gender adjustments'!$L$4:$L$155,MATCH(B14,'Age gender adjustments'!$B$4:$B$155,0))</f>
        <v>385300.0606790093</v>
      </c>
      <c r="N14" s="64">
        <f>(K14*'Spend weights'!$C$7)+('Substance misuse services'!L14*'Spend weights'!$C$8)+('Substance misuse services'!M14*'Spend weights'!$C$9)</f>
        <v>385641.46238706261</v>
      </c>
    </row>
    <row r="15" spans="1:14" x14ac:dyDescent="0.2">
      <c r="A15" s="1" t="s">
        <v>35</v>
      </c>
      <c r="B15" s="1" t="s">
        <v>36</v>
      </c>
      <c r="C15" s="1" t="s">
        <v>37</v>
      </c>
      <c r="D15" s="28">
        <v>559</v>
      </c>
      <c r="E15" s="29">
        <v>136</v>
      </c>
      <c r="F15" s="29">
        <f t="shared" si="0"/>
        <v>695</v>
      </c>
      <c r="G15" s="57">
        <f>INDEX(MFF!$C$4:$C$155,MATCH(B15,MFF!$A$4:$A$155,0))</f>
        <v>0.94907873198169557</v>
      </c>
      <c r="H15" s="29">
        <f t="shared" si="1"/>
        <v>5.9507236495252309</v>
      </c>
      <c r="I15" s="29">
        <f>(H15/$H$159)*'SMR&lt;75 &amp; MFF wtd popn'!$E$158</f>
        <v>196617.95996922557</v>
      </c>
      <c r="J15" s="29">
        <f>INDEX('Age gender adjustments'!$J$4:$J$155,MATCH(B15,'Age gender adjustments'!$B$4:$B$155,0))</f>
        <v>224025.51678763391</v>
      </c>
      <c r="K15" s="58">
        <f t="shared" si="2"/>
        <v>203195.77360564357</v>
      </c>
      <c r="L15" s="28">
        <f>INDEX('Age gender adjustments'!$J$4:$J$155,MATCH(B15,'Age gender adjustments'!$B$4:$B$155,0))</f>
        <v>224025.51678763391</v>
      </c>
      <c r="M15" s="58">
        <f>INDEX('Age gender adjustments'!$L$4:$L$155,MATCH(B15,'Age gender adjustments'!$B$4:$B$155,0))</f>
        <v>227924.83177038314</v>
      </c>
      <c r="N15" s="64">
        <f>(K15*'Spend weights'!$C$7)+('Substance misuse services'!L15*'Spend weights'!$C$8)+('Substance misuse services'!M15*'Spend weights'!$C$9)</f>
        <v>215353.34113954488</v>
      </c>
    </row>
    <row r="16" spans="1:14" x14ac:dyDescent="0.2">
      <c r="A16" s="1" t="s">
        <v>38</v>
      </c>
      <c r="B16" s="1" t="s">
        <v>39</v>
      </c>
      <c r="C16" s="1" t="s">
        <v>40</v>
      </c>
      <c r="D16" s="28">
        <v>436</v>
      </c>
      <c r="E16" s="29">
        <v>181</v>
      </c>
      <c r="F16" s="29">
        <f t="shared" si="0"/>
        <v>617</v>
      </c>
      <c r="G16" s="57">
        <f>INDEX(MFF!$C$4:$C$155,MATCH(B16,MFF!$A$4:$A$155,0))</f>
        <v>0.94653277665385116</v>
      </c>
      <c r="H16" s="29">
        <f t="shared" si="1"/>
        <v>4.9834950690825259</v>
      </c>
      <c r="I16" s="29">
        <f>(H16/$H$159)*'SMR&lt;75 &amp; MFF wtd popn'!$E$158</f>
        <v>164659.74421075266</v>
      </c>
      <c r="J16" s="29">
        <f>INDEX('Age gender adjustments'!$J$4:$J$155,MATCH(B16,'Age gender adjustments'!$B$4:$B$155,0))</f>
        <v>179882.10260071579</v>
      </c>
      <c r="K16" s="58">
        <f t="shared" si="2"/>
        <v>168313.11022434381</v>
      </c>
      <c r="L16" s="28">
        <f>INDEX('Age gender adjustments'!$J$4:$J$155,MATCH(B16,'Age gender adjustments'!$B$4:$B$155,0))</f>
        <v>179882.10260071579</v>
      </c>
      <c r="M16" s="58">
        <f>INDEX('Age gender adjustments'!$L$4:$L$155,MATCH(B16,'Age gender adjustments'!$B$4:$B$155,0))</f>
        <v>188748.67452147396</v>
      </c>
      <c r="N16" s="64">
        <f>(K16*'Spend weights'!$C$7)+('Substance misuse services'!L16*'Spend weights'!$C$8)+('Substance misuse services'!M16*'Spend weights'!$C$9)</f>
        <v>176800.80812726513</v>
      </c>
    </row>
    <row r="17" spans="1:14" x14ac:dyDescent="0.2">
      <c r="A17" s="1" t="s">
        <v>41</v>
      </c>
      <c r="B17" s="1" t="s">
        <v>42</v>
      </c>
      <c r="C17" s="1" t="s">
        <v>43</v>
      </c>
      <c r="D17" s="28">
        <v>781</v>
      </c>
      <c r="E17" s="29">
        <v>196</v>
      </c>
      <c r="F17" s="29">
        <f t="shared" si="0"/>
        <v>977</v>
      </c>
      <c r="G17" s="57">
        <f>INDEX(MFF!$C$4:$C$155,MATCH(B17,MFF!$A$4:$A$155,0))</f>
        <v>0.94437040400258454</v>
      </c>
      <c r="H17" s="29">
        <f t="shared" si="1"/>
        <v>8.3010158511827186</v>
      </c>
      <c r="I17" s="29">
        <f>(H17/$H$159)*'SMR&lt;75 &amp; MFF wtd popn'!$E$158</f>
        <v>274274.00404688052</v>
      </c>
      <c r="J17" s="29">
        <f>INDEX('Age gender adjustments'!$J$4:$J$155,MATCH(B17,'Age gender adjustments'!$B$4:$B$155,0))</f>
        <v>334941.03060723591</v>
      </c>
      <c r="K17" s="58">
        <f t="shared" si="2"/>
        <v>288834.09042136581</v>
      </c>
      <c r="L17" s="28">
        <f>INDEX('Age gender adjustments'!$J$4:$J$155,MATCH(B17,'Age gender adjustments'!$B$4:$B$155,0))</f>
        <v>334941.03060723591</v>
      </c>
      <c r="M17" s="58">
        <f>INDEX('Age gender adjustments'!$L$4:$L$155,MATCH(B17,'Age gender adjustments'!$B$4:$B$155,0))</f>
        <v>351076.16513792425</v>
      </c>
      <c r="N17" s="64">
        <f>(K17*'Spend weights'!$C$7)+('Substance misuse services'!L17*'Spend weights'!$C$8)+('Substance misuse services'!M17*'Spend weights'!$C$9)</f>
        <v>317688.3094168441</v>
      </c>
    </row>
    <row r="18" spans="1:14" x14ac:dyDescent="0.2">
      <c r="A18" s="1" t="s">
        <v>44</v>
      </c>
      <c r="B18" s="1" t="s">
        <v>45</v>
      </c>
      <c r="C18" s="1" t="s">
        <v>46</v>
      </c>
      <c r="D18" s="28">
        <v>414</v>
      </c>
      <c r="E18" s="29">
        <v>299</v>
      </c>
      <c r="F18" s="29">
        <f t="shared" si="0"/>
        <v>713</v>
      </c>
      <c r="G18" s="57">
        <f>INDEX(MFF!$C$4:$C$155,MATCH(B18,MFF!$A$4:$A$155,0))</f>
        <v>0.96229405462013307</v>
      </c>
      <c r="H18" s="29">
        <f t="shared" si="1"/>
        <v>5.4225269977844492</v>
      </c>
      <c r="I18" s="29">
        <f>(H18/$H$159)*'SMR&lt;75 &amp; MFF wtd popn'!$E$158</f>
        <v>179165.80553484286</v>
      </c>
      <c r="J18" s="29">
        <f>INDEX('Age gender adjustments'!$J$4:$J$155,MATCH(B18,'Age gender adjustments'!$B$4:$B$155,0))</f>
        <v>171452.26734616459</v>
      </c>
      <c r="K18" s="58">
        <f t="shared" si="2"/>
        <v>177314.55636956007</v>
      </c>
      <c r="L18" s="28">
        <f>INDEX('Age gender adjustments'!$J$4:$J$155,MATCH(B18,'Age gender adjustments'!$B$4:$B$155,0))</f>
        <v>171452.26734616459</v>
      </c>
      <c r="M18" s="58">
        <f>INDEX('Age gender adjustments'!$L$4:$L$155,MATCH(B18,'Age gender adjustments'!$B$4:$B$155,0))</f>
        <v>177195.15628790049</v>
      </c>
      <c r="N18" s="64">
        <f>(K18*'Spend weights'!$C$7)+('Substance misuse services'!L18*'Spend weights'!$C$8)+('Substance misuse services'!M18*'Spend weights'!$C$9)</f>
        <v>175664.35668298017</v>
      </c>
    </row>
    <row r="19" spans="1:14" x14ac:dyDescent="0.2">
      <c r="A19" s="1" t="s">
        <v>47</v>
      </c>
      <c r="B19" s="1" t="s">
        <v>48</v>
      </c>
      <c r="C19" s="1" t="s">
        <v>49</v>
      </c>
      <c r="D19" s="28">
        <v>482</v>
      </c>
      <c r="E19" s="29">
        <v>143</v>
      </c>
      <c r="F19" s="29">
        <f t="shared" si="0"/>
        <v>625</v>
      </c>
      <c r="G19" s="57">
        <f>INDEX(MFF!$C$4:$C$155,MATCH(B19,MFF!$A$4:$A$155,0))</f>
        <v>0.96465755513766527</v>
      </c>
      <c r="H19" s="29">
        <f t="shared" si="1"/>
        <v>5.3393795676869775</v>
      </c>
      <c r="I19" s="29">
        <f>(H19/$H$159)*'SMR&lt;75 &amp; MFF wtd popn'!$E$158</f>
        <v>176418.52990160909</v>
      </c>
      <c r="J19" s="29">
        <f>INDEX('Age gender adjustments'!$J$4:$J$155,MATCH(B19,'Age gender adjustments'!$B$4:$B$155,0))</f>
        <v>224451.11278727316</v>
      </c>
      <c r="K19" s="58">
        <f t="shared" si="2"/>
        <v>187946.34979416849</v>
      </c>
      <c r="L19" s="28">
        <f>INDEX('Age gender adjustments'!$J$4:$J$155,MATCH(B19,'Age gender adjustments'!$B$4:$B$155,0))</f>
        <v>224451.11278727316</v>
      </c>
      <c r="M19" s="58">
        <f>INDEX('Age gender adjustments'!$L$4:$L$155,MATCH(B19,'Age gender adjustments'!$B$4:$B$155,0))</f>
        <v>228348.33628380435</v>
      </c>
      <c r="N19" s="64">
        <f>(K19*'Spend weights'!$C$7)+('Substance misuse services'!L19*'Spend weights'!$C$8)+('Substance misuse services'!M19*'Spend weights'!$C$9)</f>
        <v>208492.41990752687</v>
      </c>
    </row>
    <row r="20" spans="1:14" x14ac:dyDescent="0.2">
      <c r="A20" s="1" t="s">
        <v>50</v>
      </c>
      <c r="B20" s="1" t="s">
        <v>51</v>
      </c>
      <c r="C20" s="1" t="s">
        <v>52</v>
      </c>
      <c r="D20" s="28">
        <v>780</v>
      </c>
      <c r="E20" s="29">
        <v>148</v>
      </c>
      <c r="F20" s="29">
        <f t="shared" si="0"/>
        <v>928</v>
      </c>
      <c r="G20" s="57">
        <f>INDEX(MFF!$C$4:$C$155,MATCH(B20,MFF!$A$4:$A$155,0))</f>
        <v>0.95029529639230403</v>
      </c>
      <c r="H20" s="29">
        <f t="shared" si="1"/>
        <v>8.1155218311902768</v>
      </c>
      <c r="I20" s="29">
        <f>(H20/$H$159)*'SMR&lt;75 &amp; MFF wtd popn'!$E$158</f>
        <v>268145.09301934281</v>
      </c>
      <c r="J20" s="29">
        <f>INDEX('Age gender adjustments'!$J$4:$J$155,MATCH(B20,'Age gender adjustments'!$B$4:$B$155,0))</f>
        <v>217368.94522890038</v>
      </c>
      <c r="K20" s="58">
        <f t="shared" si="2"/>
        <v>255958.81754963662</v>
      </c>
      <c r="L20" s="28">
        <f>INDEX('Age gender adjustments'!$J$4:$J$155,MATCH(B20,'Age gender adjustments'!$B$4:$B$155,0))</f>
        <v>217368.94522890038</v>
      </c>
      <c r="M20" s="58">
        <f>INDEX('Age gender adjustments'!$L$4:$L$155,MATCH(B20,'Age gender adjustments'!$B$4:$B$155,0))</f>
        <v>217609.083022712</v>
      </c>
      <c r="N20" s="64">
        <f>(K20*'Spend weights'!$C$7)+('Substance misuse services'!L20*'Spend weights'!$C$8)+('Substance misuse services'!M20*'Spend weights'!$C$9)</f>
        <v>235368.26276388456</v>
      </c>
    </row>
    <row r="21" spans="1:14" x14ac:dyDescent="0.2">
      <c r="A21" s="1" t="s">
        <v>53</v>
      </c>
      <c r="B21" s="1" t="s">
        <v>54</v>
      </c>
      <c r="C21" s="1" t="s">
        <v>55</v>
      </c>
      <c r="D21" s="28">
        <v>1034</v>
      </c>
      <c r="E21" s="29">
        <v>114</v>
      </c>
      <c r="F21" s="29">
        <f t="shared" si="0"/>
        <v>1148</v>
      </c>
      <c r="G21" s="57">
        <f>INDEX(MFF!$C$4:$C$155,MATCH(B21,MFF!$A$4:$A$155,0))</f>
        <v>0.94516020772164189</v>
      </c>
      <c r="H21" s="29">
        <f t="shared" si="1"/>
        <v>10.311697866243112</v>
      </c>
      <c r="I21" s="29">
        <f>(H21/$H$159)*'SMR&lt;75 &amp; MFF wtd popn'!$E$158</f>
        <v>340708.98224983027</v>
      </c>
      <c r="J21" s="29">
        <f>INDEX('Age gender adjustments'!$J$4:$J$155,MATCH(B21,'Age gender adjustments'!$B$4:$B$155,0))</f>
        <v>206464.25464036543</v>
      </c>
      <c r="K21" s="58">
        <f t="shared" si="2"/>
        <v>308490.24762355868</v>
      </c>
      <c r="L21" s="28">
        <f>INDEX('Age gender adjustments'!$J$4:$J$155,MATCH(B21,'Age gender adjustments'!$B$4:$B$155,0))</f>
        <v>206464.25464036543</v>
      </c>
      <c r="M21" s="58">
        <f>INDEX('Age gender adjustments'!$L$4:$L$155,MATCH(B21,'Age gender adjustments'!$B$4:$B$155,0))</f>
        <v>217039.35951473707</v>
      </c>
      <c r="N21" s="64">
        <f>(K21*'Spend weights'!$C$7)+('Substance misuse services'!L21*'Spend weights'!$C$8)+('Substance misuse services'!M21*'Spend weights'!$C$9)</f>
        <v>256626.00192411602</v>
      </c>
    </row>
    <row r="22" spans="1:14" x14ac:dyDescent="0.2">
      <c r="A22" s="1" t="s">
        <v>56</v>
      </c>
      <c r="B22" s="1" t="s">
        <v>57</v>
      </c>
      <c r="C22" s="1" t="s">
        <v>58</v>
      </c>
      <c r="D22" s="28">
        <v>837</v>
      </c>
      <c r="E22" s="29">
        <v>123</v>
      </c>
      <c r="F22" s="29">
        <f t="shared" si="0"/>
        <v>960</v>
      </c>
      <c r="G22" s="57">
        <f>INDEX(MFF!$C$4:$C$155,MATCH(B22,MFF!$A$4:$A$155,0))</f>
        <v>0.96313450065657458</v>
      </c>
      <c r="H22" s="29">
        <f t="shared" si="1"/>
        <v>8.6537634883993224</v>
      </c>
      <c r="I22" s="29">
        <f>(H22/$H$159)*'SMR&lt;75 &amp; MFF wtd popn'!$E$158</f>
        <v>285929.14464797813</v>
      </c>
      <c r="J22" s="29">
        <f>INDEX('Age gender adjustments'!$J$4:$J$155,MATCH(B22,'Age gender adjustments'!$B$4:$B$155,0))</f>
        <v>276147.49734996504</v>
      </c>
      <c r="K22" s="58">
        <f t="shared" si="2"/>
        <v>283581.54929645499</v>
      </c>
      <c r="L22" s="28">
        <f>INDEX('Age gender adjustments'!$J$4:$J$155,MATCH(B22,'Age gender adjustments'!$B$4:$B$155,0))</f>
        <v>276147.49734996504</v>
      </c>
      <c r="M22" s="58">
        <f>INDEX('Age gender adjustments'!$L$4:$L$155,MATCH(B22,'Age gender adjustments'!$B$4:$B$155,0))</f>
        <v>294789.24760319944</v>
      </c>
      <c r="N22" s="64">
        <f>(K22*'Spend weights'!$C$7)+('Substance misuse services'!L22*'Spend weights'!$C$8)+('Substance misuse services'!M22*'Spend weights'!$C$9)</f>
        <v>284430.53075180977</v>
      </c>
    </row>
    <row r="23" spans="1:14" x14ac:dyDescent="0.2">
      <c r="A23" s="1" t="s">
        <v>59</v>
      </c>
      <c r="B23" s="1" t="s">
        <v>60</v>
      </c>
      <c r="C23" s="1" t="s">
        <v>61</v>
      </c>
      <c r="D23" s="28">
        <v>966</v>
      </c>
      <c r="E23" s="29">
        <v>193</v>
      </c>
      <c r="F23" s="29">
        <f t="shared" si="0"/>
        <v>1159</v>
      </c>
      <c r="G23" s="57">
        <f>INDEX(MFF!$C$4:$C$155,MATCH(B23,MFF!$A$4:$A$155,0))</f>
        <v>0.95802889963390214</v>
      </c>
      <c r="H23" s="29">
        <f t="shared" si="1"/>
        <v>10.17905705861021</v>
      </c>
      <c r="I23" s="29">
        <f>(H23/$H$159)*'SMR&lt;75 &amp; MFF wtd popn'!$E$158</f>
        <v>336326.39509884868</v>
      </c>
      <c r="J23" s="29">
        <f>INDEX('Age gender adjustments'!$J$4:$J$155,MATCH(B23,'Age gender adjustments'!$B$4:$B$155,0))</f>
        <v>280726.2743548943</v>
      </c>
      <c r="K23" s="58">
        <f t="shared" si="2"/>
        <v>322982.36612029962</v>
      </c>
      <c r="L23" s="28">
        <f>INDEX('Age gender adjustments'!$J$4:$J$155,MATCH(B23,'Age gender adjustments'!$B$4:$B$155,0))</f>
        <v>280726.2743548943</v>
      </c>
      <c r="M23" s="58">
        <f>INDEX('Age gender adjustments'!$L$4:$L$155,MATCH(B23,'Age gender adjustments'!$B$4:$B$155,0))</f>
        <v>297751.05596540385</v>
      </c>
      <c r="N23" s="64">
        <f>(K23*'Spend weights'!$C$7)+('Substance misuse services'!L23*'Spend weights'!$C$8)+('Substance misuse services'!M23*'Spend weights'!$C$9)</f>
        <v>304776.35498017364</v>
      </c>
    </row>
    <row r="24" spans="1:14" x14ac:dyDescent="0.2">
      <c r="A24" s="1" t="s">
        <v>62</v>
      </c>
      <c r="B24" s="1" t="s">
        <v>63</v>
      </c>
      <c r="C24" s="1" t="s">
        <v>64</v>
      </c>
      <c r="D24" s="28">
        <v>1312</v>
      </c>
      <c r="E24" s="29">
        <v>203</v>
      </c>
      <c r="F24" s="29">
        <f t="shared" si="0"/>
        <v>1515</v>
      </c>
      <c r="G24" s="57">
        <f>INDEX(MFF!$C$4:$C$155,MATCH(B24,MFF!$A$4:$A$155,0))</f>
        <v>0.96418804565713068</v>
      </c>
      <c r="H24" s="29">
        <f t="shared" si="1"/>
        <v>13.628798025363542</v>
      </c>
      <c r="I24" s="29">
        <f>(H24/$H$159)*'SMR&lt;75 &amp; MFF wtd popn'!$E$158</f>
        <v>450309.34427502489</v>
      </c>
      <c r="J24" s="29">
        <f>INDEX('Age gender adjustments'!$J$4:$J$155,MATCH(B24,'Age gender adjustments'!$B$4:$B$155,0))</f>
        <v>373674.3973930247</v>
      </c>
      <c r="K24" s="58">
        <f t="shared" si="2"/>
        <v>431916.95702334488</v>
      </c>
      <c r="L24" s="28">
        <f>INDEX('Age gender adjustments'!$J$4:$J$155,MATCH(B24,'Age gender adjustments'!$B$4:$B$155,0))</f>
        <v>373674.3973930247</v>
      </c>
      <c r="M24" s="58">
        <f>INDEX('Age gender adjustments'!$L$4:$L$155,MATCH(B24,'Age gender adjustments'!$B$4:$B$155,0))</f>
        <v>380219.05320744286</v>
      </c>
      <c r="N24" s="64">
        <f>(K24*'Spend weights'!$C$7)+('Substance misuse services'!L24*'Spend weights'!$C$8)+('Substance misuse services'!M24*'Spend weights'!$C$9)</f>
        <v>402441.22337931709</v>
      </c>
    </row>
    <row r="25" spans="1:14" x14ac:dyDescent="0.2">
      <c r="A25" s="1" t="s">
        <v>65</v>
      </c>
      <c r="B25" s="1" t="s">
        <v>66</v>
      </c>
      <c r="C25" s="1" t="s">
        <v>67</v>
      </c>
      <c r="D25" s="28">
        <v>515</v>
      </c>
      <c r="E25" s="29">
        <v>127</v>
      </c>
      <c r="F25" s="29">
        <f t="shared" si="0"/>
        <v>642</v>
      </c>
      <c r="G25" s="57">
        <f>INDEX(MFF!$C$4:$C$155,MATCH(B25,MFF!$A$4:$A$155,0))</f>
        <v>0.96555685404298308</v>
      </c>
      <c r="H25" s="29">
        <f t="shared" si="1"/>
        <v>5.5857464006386568</v>
      </c>
      <c r="I25" s="29">
        <f>(H25/$H$159)*'SMR&lt;75 &amp; MFF wtd popn'!$E$158</f>
        <v>184558.74056370274</v>
      </c>
      <c r="J25" s="29">
        <f>INDEX('Age gender adjustments'!$J$4:$J$155,MATCH(B25,'Age gender adjustments'!$B$4:$B$155,0))</f>
        <v>212246.31855311629</v>
      </c>
      <c r="K25" s="58">
        <f t="shared" si="2"/>
        <v>191203.75928116197</v>
      </c>
      <c r="L25" s="28">
        <f>INDEX('Age gender adjustments'!$J$4:$J$155,MATCH(B25,'Age gender adjustments'!$B$4:$B$155,0))</f>
        <v>212246.31855311629</v>
      </c>
      <c r="M25" s="58">
        <f>INDEX('Age gender adjustments'!$L$4:$L$155,MATCH(B25,'Age gender adjustments'!$B$4:$B$155,0))</f>
        <v>216499.25478014487</v>
      </c>
      <c r="N25" s="64">
        <f>(K25*'Spend weights'!$C$7)+('Substance misuse services'!L25*'Spend weights'!$C$8)+('Substance misuse services'!M25*'Spend weights'!$C$9)</f>
        <v>203566.79877638741</v>
      </c>
    </row>
    <row r="26" spans="1:14" x14ac:dyDescent="0.2">
      <c r="A26" s="1" t="s">
        <v>68</v>
      </c>
      <c r="B26" s="1" t="s">
        <v>69</v>
      </c>
      <c r="C26" s="1" t="s">
        <v>70</v>
      </c>
      <c r="D26" s="28">
        <v>2430</v>
      </c>
      <c r="E26" s="29">
        <v>249</v>
      </c>
      <c r="F26" s="29">
        <f t="shared" si="0"/>
        <v>2679</v>
      </c>
      <c r="G26" s="57">
        <f>INDEX(MFF!$C$4:$C$155,MATCH(B26,MFF!$A$4:$A$155,0))</f>
        <v>0.9709309845677806</v>
      </c>
      <c r="H26" s="29">
        <f t="shared" si="1"/>
        <v>24.802432000783956</v>
      </c>
      <c r="I26" s="29">
        <f>(H26/$H$159)*'SMR&lt;75 &amp; MFF wtd popn'!$E$158</f>
        <v>819497.5719732258</v>
      </c>
      <c r="J26" s="29">
        <f>INDEX('Age gender adjustments'!$J$4:$J$155,MATCH(B26,'Age gender adjustments'!$B$4:$B$155,0))</f>
        <v>1063925.7525668289</v>
      </c>
      <c r="K26" s="58">
        <f t="shared" si="2"/>
        <v>878160.33531569061</v>
      </c>
      <c r="L26" s="28">
        <f>INDEX('Age gender adjustments'!$J$4:$J$155,MATCH(B26,'Age gender adjustments'!$B$4:$B$155,0))</f>
        <v>1063925.7525668289</v>
      </c>
      <c r="M26" s="58">
        <f>INDEX('Age gender adjustments'!$L$4:$L$155,MATCH(B26,'Age gender adjustments'!$B$4:$B$155,0))</f>
        <v>990610.19064224511</v>
      </c>
      <c r="N26" s="64">
        <f>(K26*'Spend weights'!$C$7)+('Substance misuse services'!L26*'Spend weights'!$C$8)+('Substance misuse services'!M26*'Spend weights'!$C$9)</f>
        <v>958593.06893677404</v>
      </c>
    </row>
    <row r="27" spans="1:14" x14ac:dyDescent="0.2">
      <c r="A27" s="1" t="s">
        <v>71</v>
      </c>
      <c r="B27" s="1" t="s">
        <v>72</v>
      </c>
      <c r="C27" s="1" t="s">
        <v>73</v>
      </c>
      <c r="D27" s="28">
        <v>762</v>
      </c>
      <c r="E27" s="29">
        <v>190</v>
      </c>
      <c r="F27" s="29">
        <f t="shared" si="0"/>
        <v>952</v>
      </c>
      <c r="G27" s="57">
        <f>INDEX(MFF!$C$4:$C$155,MATCH(B27,MFF!$A$4:$A$155,0))</f>
        <v>0.9655050391401675</v>
      </c>
      <c r="H27" s="29">
        <f t="shared" si="1"/>
        <v>8.2743781854312353</v>
      </c>
      <c r="I27" s="29">
        <f>(H27/$H$159)*'SMR&lt;75 &amp; MFF wtd popn'!$E$158</f>
        <v>273393.8684857515</v>
      </c>
      <c r="J27" s="29">
        <f>INDEX('Age gender adjustments'!$J$4:$J$155,MATCH(B27,'Age gender adjustments'!$B$4:$B$155,0))</f>
        <v>328885.97934462258</v>
      </c>
      <c r="K27" s="58">
        <f t="shared" si="2"/>
        <v>286711.97509188054</v>
      </c>
      <c r="L27" s="28">
        <f>INDEX('Age gender adjustments'!$J$4:$J$155,MATCH(B27,'Age gender adjustments'!$B$4:$B$155,0))</f>
        <v>328885.97934462258</v>
      </c>
      <c r="M27" s="58">
        <f>INDEX('Age gender adjustments'!$L$4:$L$155,MATCH(B27,'Age gender adjustments'!$B$4:$B$155,0))</f>
        <v>333146.68455823656</v>
      </c>
      <c r="N27" s="64">
        <f>(K27*'Spend weights'!$C$7)+('Substance misuse services'!L27*'Spend weights'!$C$8)+('Substance misuse services'!M27*'Spend weights'!$C$9)</f>
        <v>310386.27063511068</v>
      </c>
    </row>
    <row r="28" spans="1:14" x14ac:dyDescent="0.2">
      <c r="A28" s="1" t="s">
        <v>74</v>
      </c>
      <c r="B28" s="1" t="s">
        <v>75</v>
      </c>
      <c r="C28" s="1" t="s">
        <v>76</v>
      </c>
      <c r="D28" s="28">
        <v>922</v>
      </c>
      <c r="E28" s="29">
        <v>277</v>
      </c>
      <c r="F28" s="29">
        <f t="shared" si="0"/>
        <v>1199</v>
      </c>
      <c r="G28" s="57">
        <f>INDEX(MFF!$C$4:$C$155,MATCH(B28,MFF!$A$4:$A$155,0))</f>
        <v>0.96513843391567089</v>
      </c>
      <c r="H28" s="29">
        <f t="shared" si="1"/>
        <v>10.23529309167569</v>
      </c>
      <c r="I28" s="29">
        <f>(H28/$H$159)*'SMR&lt;75 &amp; MFF wtd popn'!$E$158</f>
        <v>338184.49081112031</v>
      </c>
      <c r="J28" s="29">
        <f>INDEX('Age gender adjustments'!$J$4:$J$155,MATCH(B28,'Age gender adjustments'!$B$4:$B$155,0))</f>
        <v>311266.03423077054</v>
      </c>
      <c r="K28" s="58">
        <f t="shared" si="2"/>
        <v>331724.06123183639</v>
      </c>
      <c r="L28" s="28">
        <f>INDEX('Age gender adjustments'!$J$4:$J$155,MATCH(B28,'Age gender adjustments'!$B$4:$B$155,0))</f>
        <v>311266.03423077054</v>
      </c>
      <c r="M28" s="58">
        <f>INDEX('Age gender adjustments'!$L$4:$L$155,MATCH(B28,'Age gender adjustments'!$B$4:$B$155,0))</f>
        <v>314671.40952448465</v>
      </c>
      <c r="N28" s="64">
        <f>(K28*'Spend weights'!$C$7)+('Substance misuse services'!L28*'Spend weights'!$C$8)+('Substance misuse services'!M28*'Spend weights'!$C$9)</f>
        <v>321657.09693327628</v>
      </c>
    </row>
    <row r="29" spans="1:14" x14ac:dyDescent="0.2">
      <c r="A29" s="1" t="s">
        <v>77</v>
      </c>
      <c r="B29" s="1" t="s">
        <v>78</v>
      </c>
      <c r="C29" s="1" t="s">
        <v>79</v>
      </c>
      <c r="D29" s="28">
        <v>741</v>
      </c>
      <c r="E29" s="29">
        <v>219</v>
      </c>
      <c r="F29" s="29">
        <f t="shared" si="0"/>
        <v>960</v>
      </c>
      <c r="G29" s="57">
        <f>INDEX(MFF!$C$4:$C$155,MATCH(B29,MFF!$A$4:$A$155,0))</f>
        <v>0.97022798250146491</v>
      </c>
      <c r="H29" s="29">
        <f t="shared" si="1"/>
        <v>8.2517889911749585</v>
      </c>
      <c r="I29" s="29">
        <f>(H29/$H$159)*'SMR&lt;75 &amp; MFF wtd popn'!$E$158</f>
        <v>272647.49853923713</v>
      </c>
      <c r="J29" s="29">
        <f>INDEX('Age gender adjustments'!$J$4:$J$155,MATCH(B29,'Age gender adjustments'!$B$4:$B$155,0))</f>
        <v>430191.37782753864</v>
      </c>
      <c r="K29" s="58">
        <f t="shared" si="2"/>
        <v>310458.02956842945</v>
      </c>
      <c r="L29" s="28">
        <f>INDEX('Age gender adjustments'!$J$4:$J$155,MATCH(B29,'Age gender adjustments'!$B$4:$B$155,0))</f>
        <v>430191.37782753864</v>
      </c>
      <c r="M29" s="58">
        <f>INDEX('Age gender adjustments'!$L$4:$L$155,MATCH(B29,'Age gender adjustments'!$B$4:$B$155,0))</f>
        <v>413090.91791004577</v>
      </c>
      <c r="N29" s="64">
        <f>(K29*'Spend weights'!$C$7)+('Substance misuse services'!L29*'Spend weights'!$C$8)+('Substance misuse services'!M29*'Spend weights'!$C$9)</f>
        <v>370109.15124807216</v>
      </c>
    </row>
    <row r="30" spans="1:14" x14ac:dyDescent="0.2">
      <c r="A30" s="1" t="s">
        <v>80</v>
      </c>
      <c r="B30" s="1" t="s">
        <v>81</v>
      </c>
      <c r="C30" s="1" t="s">
        <v>82</v>
      </c>
      <c r="D30" s="28">
        <v>670</v>
      </c>
      <c r="E30" s="29">
        <v>212</v>
      </c>
      <c r="F30" s="29">
        <f t="shared" si="0"/>
        <v>882</v>
      </c>
      <c r="G30" s="57">
        <f>INDEX(MFF!$C$4:$C$155,MATCH(B30,MFF!$A$4:$A$155,0))</f>
        <v>0.97220373901488677</v>
      </c>
      <c r="H30" s="29">
        <f t="shared" si="1"/>
        <v>7.5443010147555212</v>
      </c>
      <c r="I30" s="29">
        <f>(H30/$H$159)*'SMR&lt;75 &amp; MFF wtd popn'!$E$158</f>
        <v>249271.3764372734</v>
      </c>
      <c r="J30" s="29">
        <f>INDEX('Age gender adjustments'!$J$4:$J$155,MATCH(B30,'Age gender adjustments'!$B$4:$B$155,0))</f>
        <v>265852.63071331236</v>
      </c>
      <c r="K30" s="58">
        <f t="shared" si="2"/>
        <v>253250.87746352275</v>
      </c>
      <c r="L30" s="28">
        <f>INDEX('Age gender adjustments'!$J$4:$J$155,MATCH(B30,'Age gender adjustments'!$B$4:$B$155,0))</f>
        <v>265852.63071331236</v>
      </c>
      <c r="M30" s="58">
        <f>INDEX('Age gender adjustments'!$L$4:$L$155,MATCH(B30,'Age gender adjustments'!$B$4:$B$155,0))</f>
        <v>273608.74467328936</v>
      </c>
      <c r="N30" s="64">
        <f>(K30*'Spend weights'!$C$7)+('Substance misuse services'!L30*'Spend weights'!$C$8)+('Substance misuse services'!M30*'Spend weights'!$C$9)</f>
        <v>262003.72326144588</v>
      </c>
    </row>
    <row r="31" spans="1:14" x14ac:dyDescent="0.2">
      <c r="A31" s="1" t="s">
        <v>83</v>
      </c>
      <c r="B31" s="1" t="s">
        <v>84</v>
      </c>
      <c r="C31" s="1" t="s">
        <v>85</v>
      </c>
      <c r="D31" s="28">
        <v>843</v>
      </c>
      <c r="E31" s="29">
        <v>150</v>
      </c>
      <c r="F31" s="29">
        <f t="shared" si="0"/>
        <v>993</v>
      </c>
      <c r="G31" s="57">
        <f>INDEX(MFF!$C$4:$C$155,MATCH(B31,MFF!$A$4:$A$155,0))</f>
        <v>0.96860417688006017</v>
      </c>
      <c r="H31" s="29">
        <f t="shared" si="1"/>
        <v>8.8917863437589535</v>
      </c>
      <c r="I31" s="29">
        <f>(H31/$H$159)*'SMR&lt;75 &amp; MFF wtd popn'!$E$158</f>
        <v>293793.66180642397</v>
      </c>
      <c r="J31" s="29">
        <f>INDEX('Age gender adjustments'!$J$4:$J$155,MATCH(B31,'Age gender adjustments'!$B$4:$B$155,0))</f>
        <v>302975.77525639726</v>
      </c>
      <c r="K31" s="58">
        <f t="shared" si="2"/>
        <v>295997.36903441756</v>
      </c>
      <c r="L31" s="28">
        <f>INDEX('Age gender adjustments'!$J$4:$J$155,MATCH(B31,'Age gender adjustments'!$B$4:$B$155,0))</f>
        <v>302975.77525639726</v>
      </c>
      <c r="M31" s="58">
        <f>INDEX('Age gender adjustments'!$L$4:$L$155,MATCH(B31,'Age gender adjustments'!$B$4:$B$155,0))</f>
        <v>308506.48981117946</v>
      </c>
      <c r="N31" s="64">
        <f>(K31*'Spend weights'!$C$7)+('Substance misuse services'!L31*'Spend weights'!$C$8)+('Substance misuse services'!M31*'Spend weights'!$C$9)</f>
        <v>301164.37803751306</v>
      </c>
    </row>
    <row r="32" spans="1:14" x14ac:dyDescent="0.2">
      <c r="A32" s="1" t="s">
        <v>86</v>
      </c>
      <c r="B32" s="1" t="s">
        <v>87</v>
      </c>
      <c r="C32" s="1" t="s">
        <v>88</v>
      </c>
      <c r="D32" s="28">
        <v>394</v>
      </c>
      <c r="E32" s="29">
        <v>156</v>
      </c>
      <c r="F32" s="29">
        <f t="shared" si="0"/>
        <v>550</v>
      </c>
      <c r="G32" s="57">
        <f>INDEX(MFF!$C$4:$C$155,MATCH(B32,MFF!$A$4:$A$155,0))</f>
        <v>0.97268427657504375</v>
      </c>
      <c r="H32" s="29">
        <f t="shared" si="1"/>
        <v>4.5910697854342066</v>
      </c>
      <c r="I32" s="29">
        <f>(H32/$H$159)*'SMR&lt;75 &amp; MFF wtd popn'!$E$158</f>
        <v>151693.61382803306</v>
      </c>
      <c r="J32" s="29">
        <f>INDEX('Age gender adjustments'!$J$4:$J$155,MATCH(B32,'Age gender adjustments'!$B$4:$B$155,0))</f>
        <v>216126.06633823243</v>
      </c>
      <c r="K32" s="58">
        <f t="shared" si="2"/>
        <v>167157.4024304809</v>
      </c>
      <c r="L32" s="28">
        <f>INDEX('Age gender adjustments'!$J$4:$J$155,MATCH(B32,'Age gender adjustments'!$B$4:$B$155,0))</f>
        <v>216126.06633823243</v>
      </c>
      <c r="M32" s="58">
        <f>INDEX('Age gender adjustments'!$L$4:$L$155,MATCH(B32,'Age gender adjustments'!$B$4:$B$155,0))</f>
        <v>216922.33173823837</v>
      </c>
      <c r="N32" s="64">
        <f>(K32*'Spend weights'!$C$7)+('Substance misuse services'!L32*'Spend weights'!$C$8)+('Substance misuse services'!M32*'Spend weights'!$C$9)</f>
        <v>193570.92971350561</v>
      </c>
    </row>
    <row r="33" spans="1:14" x14ac:dyDescent="0.2">
      <c r="A33" s="1" t="s">
        <v>89</v>
      </c>
      <c r="B33" s="1" t="s">
        <v>90</v>
      </c>
      <c r="C33" s="1" t="s">
        <v>91</v>
      </c>
      <c r="D33" s="28">
        <v>1074</v>
      </c>
      <c r="E33" s="29">
        <v>215</v>
      </c>
      <c r="F33" s="29">
        <f t="shared" si="0"/>
        <v>1289</v>
      </c>
      <c r="G33" s="57">
        <f>INDEX(MFF!$C$4:$C$155,MATCH(B33,MFF!$A$4:$A$155,0))</f>
        <v>0.95999803456159782</v>
      </c>
      <c r="H33" s="29">
        <f t="shared" si="1"/>
        <v>11.342376778345278</v>
      </c>
      <c r="I33" s="29">
        <f>(H33/$H$159)*'SMR&lt;75 &amp; MFF wtd popn'!$E$158</f>
        <v>374763.66148148925</v>
      </c>
      <c r="J33" s="29">
        <f>INDEX('Age gender adjustments'!$J$4:$J$155,MATCH(B33,'Age gender adjustments'!$B$4:$B$155,0))</f>
        <v>390421.37887462543</v>
      </c>
      <c r="K33" s="58">
        <f t="shared" si="2"/>
        <v>378521.51365584193</v>
      </c>
      <c r="L33" s="28">
        <f>INDEX('Age gender adjustments'!$J$4:$J$155,MATCH(B33,'Age gender adjustments'!$B$4:$B$155,0))</f>
        <v>390421.37887462543</v>
      </c>
      <c r="M33" s="58">
        <f>INDEX('Age gender adjustments'!$L$4:$L$155,MATCH(B33,'Age gender adjustments'!$B$4:$B$155,0))</f>
        <v>399741.14954771899</v>
      </c>
      <c r="N33" s="64">
        <f>(K33*'Spend weights'!$C$7)+('Substance misuse services'!L33*'Spend weights'!$C$8)+('Substance misuse services'!M33*'Spend weights'!$C$9)</f>
        <v>387303.65297347913</v>
      </c>
    </row>
    <row r="34" spans="1:14" x14ac:dyDescent="0.2">
      <c r="A34" s="1" t="s">
        <v>92</v>
      </c>
      <c r="B34" s="1" t="s">
        <v>93</v>
      </c>
      <c r="C34" s="1" t="s">
        <v>94</v>
      </c>
      <c r="D34" s="28">
        <v>574</v>
      </c>
      <c r="E34" s="29">
        <v>452</v>
      </c>
      <c r="F34" s="29">
        <f t="shared" si="0"/>
        <v>1026</v>
      </c>
      <c r="G34" s="57">
        <f>INDEX(MFF!$C$4:$C$155,MATCH(B34,MFF!$A$4:$A$155,0))</f>
        <v>0.95764432458453397</v>
      </c>
      <c r="H34" s="29">
        <f t="shared" si="1"/>
        <v>7.6611545966762717</v>
      </c>
      <c r="I34" s="29">
        <f>(H34/$H$159)*'SMR&lt;75 &amp; MFF wtd popn'!$E$158</f>
        <v>253132.33759855799</v>
      </c>
      <c r="J34" s="29">
        <f>INDEX('Age gender adjustments'!$J$4:$J$155,MATCH(B34,'Age gender adjustments'!$B$4:$B$155,0))</f>
        <v>201411.00491923487</v>
      </c>
      <c r="K34" s="58">
        <f t="shared" si="2"/>
        <v>240719.21775552045</v>
      </c>
      <c r="L34" s="28">
        <f>INDEX('Age gender adjustments'!$J$4:$J$155,MATCH(B34,'Age gender adjustments'!$B$4:$B$155,0))</f>
        <v>201411.00491923487</v>
      </c>
      <c r="M34" s="58">
        <f>INDEX('Age gender adjustments'!$L$4:$L$155,MATCH(B34,'Age gender adjustments'!$B$4:$B$155,0))</f>
        <v>210187.51357945797</v>
      </c>
      <c r="N34" s="64">
        <f>(K34*'Spend weights'!$C$7)+('Substance misuse services'!L34*'Spend weights'!$C$8)+('Substance misuse services'!M34*'Spend weights'!$C$9)</f>
        <v>221954.84694725901</v>
      </c>
    </row>
    <row r="35" spans="1:14" x14ac:dyDescent="0.2">
      <c r="A35" s="1" t="s">
        <v>95</v>
      </c>
      <c r="B35" s="1" t="s">
        <v>96</v>
      </c>
      <c r="C35" s="1" t="s">
        <v>97</v>
      </c>
      <c r="D35" s="28">
        <v>3043</v>
      </c>
      <c r="E35" s="29">
        <v>1142</v>
      </c>
      <c r="F35" s="29">
        <f t="shared" si="0"/>
        <v>4185</v>
      </c>
      <c r="G35" s="57">
        <f>INDEX(MFF!$C$4:$C$155,MATCH(B35,MFF!$A$4:$A$155,0))</f>
        <v>0.95765363106859258</v>
      </c>
      <c r="H35" s="29">
        <f t="shared" si="1"/>
        <v>34.609602226818936</v>
      </c>
      <c r="I35" s="29">
        <f>(H35/$H$159)*'SMR&lt;75 &amp; MFF wtd popn'!$E$158</f>
        <v>1143536.4479959377</v>
      </c>
      <c r="J35" s="29">
        <f>INDEX('Age gender adjustments'!$J$4:$J$155,MATCH(B35,'Age gender adjustments'!$B$4:$B$155,0))</f>
        <v>766147.4906054223</v>
      </c>
      <c r="K35" s="58">
        <f t="shared" si="2"/>
        <v>1052963.098222214</v>
      </c>
      <c r="L35" s="28">
        <f>INDEX('Age gender adjustments'!$J$4:$J$155,MATCH(B35,'Age gender adjustments'!$B$4:$B$155,0))</f>
        <v>766147.4906054223</v>
      </c>
      <c r="M35" s="58">
        <f>INDEX('Age gender adjustments'!$L$4:$L$155,MATCH(B35,'Age gender adjustments'!$B$4:$B$155,0))</f>
        <v>757751.52176808729</v>
      </c>
      <c r="N35" s="64">
        <f>(K35*'Spend weights'!$C$7)+('Substance misuse services'!L35*'Spend weights'!$C$8)+('Substance misuse services'!M35*'Spend weights'!$C$9)</f>
        <v>897289.25750211836</v>
      </c>
    </row>
    <row r="36" spans="1:14" x14ac:dyDescent="0.2">
      <c r="A36" s="1" t="s">
        <v>98</v>
      </c>
      <c r="B36" s="1" t="s">
        <v>99</v>
      </c>
      <c r="C36" s="1" t="s">
        <v>100</v>
      </c>
      <c r="D36" s="28">
        <v>691</v>
      </c>
      <c r="E36" s="29">
        <v>104</v>
      </c>
      <c r="F36" s="29">
        <f t="shared" si="0"/>
        <v>795</v>
      </c>
      <c r="G36" s="57">
        <f>INDEX(MFF!$C$4:$C$155,MATCH(B36,MFF!$A$4:$A$155,0))</f>
        <v>0.95944682014842508</v>
      </c>
      <c r="H36" s="29">
        <f t="shared" si="1"/>
        <v>7.1286898737027977</v>
      </c>
      <c r="I36" s="29">
        <f>(H36/$H$159)*'SMR&lt;75 &amp; MFF wtd popn'!$E$158</f>
        <v>235539.16175094896</v>
      </c>
      <c r="J36" s="29">
        <f>INDEX('Age gender adjustments'!$J$4:$J$155,MATCH(B36,'Age gender adjustments'!$B$4:$B$155,0))</f>
        <v>201941.39242545931</v>
      </c>
      <c r="K36" s="58">
        <f t="shared" si="2"/>
        <v>227475.69711283146</v>
      </c>
      <c r="L36" s="28">
        <f>INDEX('Age gender adjustments'!$J$4:$J$155,MATCH(B36,'Age gender adjustments'!$B$4:$B$155,0))</f>
        <v>201941.39242545931</v>
      </c>
      <c r="M36" s="58">
        <f>INDEX('Age gender adjustments'!$L$4:$L$155,MATCH(B36,'Age gender adjustments'!$B$4:$B$155,0))</f>
        <v>210156.29882173406</v>
      </c>
      <c r="N36" s="64">
        <f>(K36*'Spend weights'!$C$7)+('Substance misuse services'!L36*'Spend weights'!$C$8)+('Substance misuse services'!M36*'Spend weights'!$C$9)</f>
        <v>215937.487137121</v>
      </c>
    </row>
    <row r="37" spans="1:14" x14ac:dyDescent="0.2">
      <c r="A37" s="1" t="s">
        <v>101</v>
      </c>
      <c r="B37" s="1" t="s">
        <v>102</v>
      </c>
      <c r="C37" s="1" t="s">
        <v>103</v>
      </c>
      <c r="D37" s="28">
        <v>1079</v>
      </c>
      <c r="E37" s="29">
        <v>409</v>
      </c>
      <c r="F37" s="29">
        <f t="shared" si="0"/>
        <v>1488</v>
      </c>
      <c r="G37" s="57">
        <f>INDEX(MFF!$C$4:$C$155,MATCH(B37,MFF!$A$4:$A$155,0))</f>
        <v>0.95491766710407244</v>
      </c>
      <c r="H37" s="29">
        <f t="shared" si="1"/>
        <v>12.256368257280769</v>
      </c>
      <c r="I37" s="29">
        <f>(H37/$H$159)*'SMR&lt;75 &amp; MFF wtd popn'!$E$158</f>
        <v>404962.86927563528</v>
      </c>
      <c r="J37" s="29">
        <f>INDEX('Age gender adjustments'!$J$4:$J$155,MATCH(B37,'Age gender adjustments'!$B$4:$B$155,0))</f>
        <v>267255.8813378776</v>
      </c>
      <c r="K37" s="58">
        <f t="shared" si="2"/>
        <v>371913.1921705734</v>
      </c>
      <c r="L37" s="28">
        <f>INDEX('Age gender adjustments'!$J$4:$J$155,MATCH(B37,'Age gender adjustments'!$B$4:$B$155,0))</f>
        <v>267255.8813378776</v>
      </c>
      <c r="M37" s="58">
        <f>INDEX('Age gender adjustments'!$L$4:$L$155,MATCH(B37,'Age gender adjustments'!$B$4:$B$155,0))</f>
        <v>288936.49285281578</v>
      </c>
      <c r="N37" s="64">
        <f>(K37*'Spend weights'!$C$7)+('Substance misuse services'!L37*'Spend weights'!$C$8)+('Substance misuse services'!M37*'Spend weights'!$C$9)</f>
        <v>321516.65131232794</v>
      </c>
    </row>
    <row r="38" spans="1:14" x14ac:dyDescent="0.2">
      <c r="A38" s="1" t="s">
        <v>104</v>
      </c>
      <c r="B38" s="1" t="s">
        <v>105</v>
      </c>
      <c r="C38" s="1" t="s">
        <v>106</v>
      </c>
      <c r="D38" s="28">
        <v>1837</v>
      </c>
      <c r="E38" s="29">
        <v>415</v>
      </c>
      <c r="F38" s="29">
        <f t="shared" si="0"/>
        <v>2252</v>
      </c>
      <c r="G38" s="57">
        <f>INDEX(MFF!$C$4:$C$155,MATCH(B38,MFF!$A$4:$A$155,0))</f>
        <v>0.95551413419941233</v>
      </c>
      <c r="H38" s="29">
        <f t="shared" si="1"/>
        <v>19.535486473706985</v>
      </c>
      <c r="I38" s="29">
        <f>(H38/$H$159)*'SMR&lt;75 &amp; MFF wtd popn'!$E$158</f>
        <v>645472.33642300265</v>
      </c>
      <c r="J38" s="29">
        <f>INDEX('Age gender adjustments'!$J$4:$J$155,MATCH(B38,'Age gender adjustments'!$B$4:$B$155,0))</f>
        <v>344536.07708639791</v>
      </c>
      <c r="K38" s="58">
        <f t="shared" si="2"/>
        <v>573247.63418221753</v>
      </c>
      <c r="L38" s="28">
        <f>INDEX('Age gender adjustments'!$J$4:$J$155,MATCH(B38,'Age gender adjustments'!$B$4:$B$155,0))</f>
        <v>344536.07708639791</v>
      </c>
      <c r="M38" s="58">
        <f>INDEX('Age gender adjustments'!$L$4:$L$155,MATCH(B38,'Age gender adjustments'!$B$4:$B$155,0))</f>
        <v>364863.85571921093</v>
      </c>
      <c r="N38" s="64">
        <f>(K38*'Spend weights'!$C$7)+('Substance misuse services'!L38*'Spend weights'!$C$8)+('Substance misuse services'!M38*'Spend weights'!$C$9)</f>
        <v>456108.71482099371</v>
      </c>
    </row>
    <row r="39" spans="1:14" x14ac:dyDescent="0.2">
      <c r="A39" s="1" t="s">
        <v>107</v>
      </c>
      <c r="B39" s="1" t="s">
        <v>108</v>
      </c>
      <c r="C39" s="1" t="s">
        <v>109</v>
      </c>
      <c r="D39" s="28">
        <v>1515</v>
      </c>
      <c r="E39" s="29">
        <v>262</v>
      </c>
      <c r="F39" s="29">
        <f t="shared" si="0"/>
        <v>1777</v>
      </c>
      <c r="G39" s="57">
        <f>INDEX(MFF!$C$4:$C$155,MATCH(B39,MFF!$A$4:$A$155,0))</f>
        <v>0.94691340086731834</v>
      </c>
      <c r="H39" s="29">
        <f t="shared" si="1"/>
        <v>15.586194578276061</v>
      </c>
      <c r="I39" s="29">
        <f>(H39/$H$159)*'SMR&lt;75 &amp; MFF wtd popn'!$E$158</f>
        <v>514983.71662890806</v>
      </c>
      <c r="J39" s="29">
        <f>INDEX('Age gender adjustments'!$J$4:$J$155,MATCH(B39,'Age gender adjustments'!$B$4:$B$155,0))</f>
        <v>419454.76610871102</v>
      </c>
      <c r="K39" s="58">
        <f t="shared" si="2"/>
        <v>492056.76850406075</v>
      </c>
      <c r="L39" s="28">
        <f>INDEX('Age gender adjustments'!$J$4:$J$155,MATCH(B39,'Age gender adjustments'!$B$4:$B$155,0))</f>
        <v>419454.76610871102</v>
      </c>
      <c r="M39" s="58">
        <f>INDEX('Age gender adjustments'!$L$4:$L$155,MATCH(B39,'Age gender adjustments'!$B$4:$B$155,0))</f>
        <v>457649.22604062839</v>
      </c>
      <c r="N39" s="64">
        <f>(K39*'Spend weights'!$C$7)+('Substance misuse services'!L39*'Spend weights'!$C$8)+('Substance misuse services'!M39*'Spend weights'!$C$9)</f>
        <v>463092.29028584209</v>
      </c>
    </row>
    <row r="40" spans="1:14" x14ac:dyDescent="0.2">
      <c r="A40" s="1" t="s">
        <v>110</v>
      </c>
      <c r="B40" s="1" t="s">
        <v>111</v>
      </c>
      <c r="C40" s="1" t="s">
        <v>112</v>
      </c>
      <c r="D40" s="28">
        <v>3627</v>
      </c>
      <c r="E40" s="29">
        <v>734</v>
      </c>
      <c r="F40" s="29">
        <f t="shared" si="0"/>
        <v>4361</v>
      </c>
      <c r="G40" s="57">
        <f>INDEX(MFF!$C$4:$C$155,MATCH(B40,MFF!$A$4:$A$155,0))</f>
        <v>0.95071549296913771</v>
      </c>
      <c r="H40" s="29">
        <f t="shared" si="1"/>
        <v>37.97157678918736</v>
      </c>
      <c r="I40" s="29">
        <f>(H40/$H$159)*'SMR&lt;75 &amp; MFF wtd popn'!$E$158</f>
        <v>1254619.5059319334</v>
      </c>
      <c r="J40" s="29">
        <f>INDEX('Age gender adjustments'!$J$4:$J$155,MATCH(B40,'Age gender adjustments'!$B$4:$B$155,0))</f>
        <v>1222716.3013141884</v>
      </c>
      <c r="K40" s="58">
        <f t="shared" si="2"/>
        <v>1246962.7368236748</v>
      </c>
      <c r="L40" s="28">
        <f>INDEX('Age gender adjustments'!$J$4:$J$155,MATCH(B40,'Age gender adjustments'!$B$4:$B$155,0))</f>
        <v>1222716.3013141884</v>
      </c>
      <c r="M40" s="58">
        <f>INDEX('Age gender adjustments'!$L$4:$L$155,MATCH(B40,'Age gender adjustments'!$B$4:$B$155,0))</f>
        <v>1286440.1053997956</v>
      </c>
      <c r="N40" s="64">
        <f>(K40*'Spend weights'!$C$7)+('Substance misuse services'!L40*'Spend weights'!$C$8)+('Substance misuse services'!M40*'Spend weights'!$C$9)</f>
        <v>1250488.6906133459</v>
      </c>
    </row>
    <row r="41" spans="1:14" x14ac:dyDescent="0.2">
      <c r="A41" s="1" t="s">
        <v>113</v>
      </c>
      <c r="B41" s="1" t="s">
        <v>114</v>
      </c>
      <c r="C41" s="1" t="s">
        <v>115</v>
      </c>
      <c r="D41" s="28">
        <v>1699</v>
      </c>
      <c r="E41" s="29">
        <v>199</v>
      </c>
      <c r="F41" s="29">
        <f t="shared" si="0"/>
        <v>1898</v>
      </c>
      <c r="G41" s="57">
        <f>INDEX(MFF!$C$4:$C$155,MATCH(B41,MFF!$A$4:$A$155,0))</f>
        <v>0.93421677072746312</v>
      </c>
      <c r="H41" s="29">
        <f t="shared" si="1"/>
        <v>16.801888621533422</v>
      </c>
      <c r="I41" s="29">
        <f>(H41/$H$159)*'SMR&lt;75 &amp; MFF wtd popn'!$E$158</f>
        <v>555151.48391399661</v>
      </c>
      <c r="J41" s="29">
        <f>INDEX('Age gender adjustments'!$J$4:$J$155,MATCH(B41,'Age gender adjustments'!$B$4:$B$155,0))</f>
        <v>389089.64908587059</v>
      </c>
      <c r="K41" s="58">
        <f t="shared" si="2"/>
        <v>515296.64355524635</v>
      </c>
      <c r="L41" s="28">
        <f>INDEX('Age gender adjustments'!$J$4:$J$155,MATCH(B41,'Age gender adjustments'!$B$4:$B$155,0))</f>
        <v>389089.64908587059</v>
      </c>
      <c r="M41" s="58">
        <f>INDEX('Age gender adjustments'!$L$4:$L$155,MATCH(B41,'Age gender adjustments'!$B$4:$B$155,0))</f>
        <v>385655.13089767698</v>
      </c>
      <c r="N41" s="64">
        <f>(K41*'Spend weights'!$C$7)+('Substance misuse services'!L41*'Spend weights'!$C$8)+('Substance misuse services'!M41*'Spend weights'!$C$9)</f>
        <v>446863.05967881938</v>
      </c>
    </row>
    <row r="42" spans="1:14" x14ac:dyDescent="0.2">
      <c r="A42" s="1" t="s">
        <v>116</v>
      </c>
      <c r="B42" s="1" t="s">
        <v>117</v>
      </c>
      <c r="C42" s="1" t="s">
        <v>118</v>
      </c>
      <c r="D42" s="28">
        <v>481</v>
      </c>
      <c r="E42" s="29">
        <v>96</v>
      </c>
      <c r="F42" s="29">
        <f t="shared" si="0"/>
        <v>577</v>
      </c>
      <c r="G42" s="57">
        <f>INDEX(MFF!$C$4:$C$155,MATCH(B42,MFF!$A$4:$A$155,0))</f>
        <v>0.93980724025995266</v>
      </c>
      <c r="H42" s="29">
        <f t="shared" si="1"/>
        <v>4.9715803009751491</v>
      </c>
      <c r="I42" s="29">
        <f>(H42/$H$159)*'SMR&lt;75 &amp; MFF wtd popn'!$E$158</f>
        <v>164266.06815776278</v>
      </c>
      <c r="J42" s="29">
        <f>INDEX('Age gender adjustments'!$J$4:$J$155,MATCH(B42,'Age gender adjustments'!$B$4:$B$155,0))</f>
        <v>221456.00956871622</v>
      </c>
      <c r="K42" s="58">
        <f t="shared" si="2"/>
        <v>177991.6540963916</v>
      </c>
      <c r="L42" s="28">
        <f>INDEX('Age gender adjustments'!$J$4:$J$155,MATCH(B42,'Age gender adjustments'!$B$4:$B$155,0))</f>
        <v>221456.00956871622</v>
      </c>
      <c r="M42" s="58">
        <f>INDEX('Age gender adjustments'!$L$4:$L$155,MATCH(B42,'Age gender adjustments'!$B$4:$B$155,0))</f>
        <v>245274.42103443775</v>
      </c>
      <c r="N42" s="64">
        <f>(K42*'Spend weights'!$C$7)+('Substance misuse services'!L42*'Spend weights'!$C$8)+('Substance misuse services'!M42*'Spend weights'!$C$9)</f>
        <v>207421.30708122111</v>
      </c>
    </row>
    <row r="43" spans="1:14" x14ac:dyDescent="0.2">
      <c r="A43" s="1" t="s">
        <v>119</v>
      </c>
      <c r="B43" s="1" t="s">
        <v>120</v>
      </c>
      <c r="C43" s="1" t="s">
        <v>121</v>
      </c>
      <c r="D43" s="28">
        <v>874</v>
      </c>
      <c r="E43" s="29">
        <v>79</v>
      </c>
      <c r="F43" s="29">
        <f t="shared" si="0"/>
        <v>953</v>
      </c>
      <c r="G43" s="57">
        <f>INDEX(MFF!$C$4:$C$155,MATCH(B43,MFF!$A$4:$A$155,0))</f>
        <v>0.94248957201218375</v>
      </c>
      <c r="H43" s="29">
        <f t="shared" si="1"/>
        <v>8.6096422403312989</v>
      </c>
      <c r="I43" s="29">
        <f>(H43/$H$159)*'SMR&lt;75 &amp; MFF wtd popn'!$E$158</f>
        <v>284471.33375011815</v>
      </c>
      <c r="J43" s="29">
        <f>INDEX('Age gender adjustments'!$J$4:$J$155,MATCH(B43,'Age gender adjustments'!$B$4:$B$155,0))</f>
        <v>180779.21752685122</v>
      </c>
      <c r="K43" s="58">
        <f t="shared" si="2"/>
        <v>259585.22585653409</v>
      </c>
      <c r="L43" s="28">
        <f>INDEX('Age gender adjustments'!$J$4:$J$155,MATCH(B43,'Age gender adjustments'!$B$4:$B$155,0))</f>
        <v>180779.21752685122</v>
      </c>
      <c r="M43" s="58">
        <f>INDEX('Age gender adjustments'!$L$4:$L$155,MATCH(B43,'Age gender adjustments'!$B$4:$B$155,0))</f>
        <v>188181.33492215708</v>
      </c>
      <c r="N43" s="64">
        <f>(K43*'Spend weights'!$C$7)+('Substance misuse services'!L43*'Spend weights'!$C$8)+('Substance misuse services'!M43*'Spend weights'!$C$9)</f>
        <v>219326.28483202358</v>
      </c>
    </row>
    <row r="44" spans="1:14" x14ac:dyDescent="0.2">
      <c r="A44" s="1" t="s">
        <v>122</v>
      </c>
      <c r="B44" s="1" t="s">
        <v>123</v>
      </c>
      <c r="C44" s="1" t="s">
        <v>124</v>
      </c>
      <c r="D44" s="28">
        <v>708</v>
      </c>
      <c r="E44" s="29">
        <v>83</v>
      </c>
      <c r="F44" s="29">
        <f t="shared" si="0"/>
        <v>791</v>
      </c>
      <c r="G44" s="57">
        <f>INDEX(MFF!$C$4:$C$155,MATCH(B44,MFF!$A$4:$A$155,0))</f>
        <v>0.94231105862952114</v>
      </c>
      <c r="H44" s="29">
        <f t="shared" si="1"/>
        <v>7.0626213844282608</v>
      </c>
      <c r="I44" s="29">
        <f>(H44/$H$159)*'SMR&lt;75 &amp; MFF wtd popn'!$E$158</f>
        <v>233356.19168806516</v>
      </c>
      <c r="J44" s="29">
        <f>INDEX('Age gender adjustments'!$J$4:$J$155,MATCH(B44,'Age gender adjustments'!$B$4:$B$155,0))</f>
        <v>172077.19190777381</v>
      </c>
      <c r="K44" s="58">
        <f t="shared" si="2"/>
        <v>218649.23174079522</v>
      </c>
      <c r="L44" s="28">
        <f>INDEX('Age gender adjustments'!$J$4:$J$155,MATCH(B44,'Age gender adjustments'!$B$4:$B$155,0))</f>
        <v>172077.19190777381</v>
      </c>
      <c r="M44" s="58">
        <f>INDEX('Age gender adjustments'!$L$4:$L$155,MATCH(B44,'Age gender adjustments'!$B$4:$B$155,0))</f>
        <v>181043.98212974833</v>
      </c>
      <c r="N44" s="64">
        <f>(K44*'Spend weights'!$C$7)+('Substance misuse services'!L44*'Spend weights'!$C$8)+('Substance misuse services'!M44*'Spend weights'!$C$9)</f>
        <v>196046.64208447858</v>
      </c>
    </row>
    <row r="45" spans="1:14" x14ac:dyDescent="0.2">
      <c r="A45" s="1" t="s">
        <v>125</v>
      </c>
      <c r="B45" s="1" t="s">
        <v>126</v>
      </c>
      <c r="C45" s="1" t="s">
        <v>127</v>
      </c>
      <c r="D45" s="28">
        <v>591</v>
      </c>
      <c r="E45" s="29">
        <v>143</v>
      </c>
      <c r="F45" s="29">
        <f t="shared" si="0"/>
        <v>734</v>
      </c>
      <c r="G45" s="57">
        <f>INDEX(MFF!$C$4:$C$155,MATCH(B45,MFF!$A$4:$A$155,0))</f>
        <v>0.95174169794825725</v>
      </c>
      <c r="H45" s="29">
        <f t="shared" si="1"/>
        <v>6.3052887489072047</v>
      </c>
      <c r="I45" s="29">
        <f>(H45/$H$159)*'SMR&lt;75 &amp; MFF wtd popn'!$E$158</f>
        <v>208333.15136822988</v>
      </c>
      <c r="J45" s="29">
        <f>INDEX('Age gender adjustments'!$J$4:$J$155,MATCH(B45,'Age gender adjustments'!$B$4:$B$155,0))</f>
        <v>173124.30128393907</v>
      </c>
      <c r="K45" s="58">
        <f t="shared" si="2"/>
        <v>199883.02734800009</v>
      </c>
      <c r="L45" s="28">
        <f>INDEX('Age gender adjustments'!$J$4:$J$155,MATCH(B45,'Age gender adjustments'!$B$4:$B$155,0))</f>
        <v>173124.30128393907</v>
      </c>
      <c r="M45" s="58">
        <f>INDEX('Age gender adjustments'!$L$4:$L$155,MATCH(B45,'Age gender adjustments'!$B$4:$B$155,0))</f>
        <v>176914.03637652175</v>
      </c>
      <c r="N45" s="64">
        <f>(K45*'Spend weights'!$C$7)+('Substance misuse services'!L45*'Spend weights'!$C$8)+('Substance misuse services'!M45*'Spend weights'!$C$9)</f>
        <v>186543.55601703789</v>
      </c>
    </row>
    <row r="46" spans="1:14" x14ac:dyDescent="0.2">
      <c r="A46" s="1" t="s">
        <v>128</v>
      </c>
      <c r="B46" s="1" t="s">
        <v>129</v>
      </c>
      <c r="C46" s="1" t="s">
        <v>130</v>
      </c>
      <c r="D46" s="28">
        <v>1038</v>
      </c>
      <c r="E46" s="29">
        <v>528</v>
      </c>
      <c r="F46" s="29">
        <f t="shared" si="0"/>
        <v>1566</v>
      </c>
      <c r="G46" s="57">
        <f>INDEX(MFF!$C$4:$C$155,MATCH(B46,MFF!$A$4:$A$155,0))</f>
        <v>0.94904139040282953</v>
      </c>
      <c r="H46" s="29">
        <f t="shared" si="1"/>
        <v>12.356518903044842</v>
      </c>
      <c r="I46" s="29">
        <f>(H46/$H$159)*'SMR&lt;75 &amp; MFF wtd popn'!$E$158</f>
        <v>408271.94844305783</v>
      </c>
      <c r="J46" s="29">
        <f>INDEX('Age gender adjustments'!$J$4:$J$155,MATCH(B46,'Age gender adjustments'!$B$4:$B$155,0))</f>
        <v>271340.74523655022</v>
      </c>
      <c r="K46" s="58">
        <f t="shared" si="2"/>
        <v>375408.45967349602</v>
      </c>
      <c r="L46" s="28">
        <f>INDEX('Age gender adjustments'!$J$4:$J$155,MATCH(B46,'Age gender adjustments'!$B$4:$B$155,0))</f>
        <v>271340.74523655022</v>
      </c>
      <c r="M46" s="58">
        <f>INDEX('Age gender adjustments'!$L$4:$L$155,MATCH(B46,'Age gender adjustments'!$B$4:$B$155,0))</f>
        <v>281328.331796757</v>
      </c>
      <c r="N46" s="64">
        <f>(K46*'Spend weights'!$C$7)+('Substance misuse services'!L46*'Spend weights'!$C$8)+('Substance misuse services'!M46*'Spend weights'!$C$9)</f>
        <v>322299.36689912353</v>
      </c>
    </row>
    <row r="47" spans="1:14" x14ac:dyDescent="0.2">
      <c r="A47" s="1" t="s">
        <v>131</v>
      </c>
      <c r="B47" s="1" t="s">
        <v>132</v>
      </c>
      <c r="C47" s="1" t="s">
        <v>133</v>
      </c>
      <c r="D47" s="28">
        <v>1499</v>
      </c>
      <c r="E47" s="29">
        <v>184</v>
      </c>
      <c r="F47" s="29">
        <f t="shared" si="0"/>
        <v>1683</v>
      </c>
      <c r="G47" s="57">
        <f>INDEX(MFF!$C$4:$C$155,MATCH(B47,MFF!$A$4:$A$155,0))</f>
        <v>0.9520359653750885</v>
      </c>
      <c r="H47" s="29">
        <f t="shared" si="1"/>
        <v>15.146892209117659</v>
      </c>
      <c r="I47" s="29">
        <f>(H47/$H$159)*'SMR&lt;75 &amp; MFF wtd popn'!$E$158</f>
        <v>500468.71967715689</v>
      </c>
      <c r="J47" s="29">
        <f>INDEX('Age gender adjustments'!$J$4:$J$155,MATCH(B47,'Age gender adjustments'!$B$4:$B$155,0))</f>
        <v>358264.72466790501</v>
      </c>
      <c r="K47" s="58">
        <f t="shared" si="2"/>
        <v>466339.76087493647</v>
      </c>
      <c r="L47" s="28">
        <f>INDEX('Age gender adjustments'!$J$4:$J$155,MATCH(B47,'Age gender adjustments'!$B$4:$B$155,0))</f>
        <v>358264.72466790501</v>
      </c>
      <c r="M47" s="58">
        <f>INDEX('Age gender adjustments'!$L$4:$L$155,MATCH(B47,'Age gender adjustments'!$B$4:$B$155,0))</f>
        <v>367961.92681305221</v>
      </c>
      <c r="N47" s="64">
        <f>(K47*'Spend weights'!$C$7)+('Substance misuse services'!L47*'Spend weights'!$C$8)+('Substance misuse services'!M47*'Spend weights'!$C$9)</f>
        <v>411010.80769055698</v>
      </c>
    </row>
    <row r="48" spans="1:14" x14ac:dyDescent="0.2">
      <c r="A48" s="1" t="s">
        <v>134</v>
      </c>
      <c r="B48" s="1" t="s">
        <v>135</v>
      </c>
      <c r="C48" s="1" t="s">
        <v>136</v>
      </c>
      <c r="D48" s="28">
        <v>1072</v>
      </c>
      <c r="E48" s="29">
        <v>176</v>
      </c>
      <c r="F48" s="29">
        <f t="shared" si="0"/>
        <v>1248</v>
      </c>
      <c r="G48" s="57">
        <f>INDEX(MFF!$C$4:$C$155,MATCH(B48,MFF!$A$4:$A$155,0))</f>
        <v>0.94557786469997429</v>
      </c>
      <c r="H48" s="29">
        <f t="shared" si="1"/>
        <v>10.968703230519703</v>
      </c>
      <c r="I48" s="29">
        <f>(H48/$H$159)*'SMR&lt;75 &amp; MFF wtd popn'!$E$158</f>
        <v>362417.10751678125</v>
      </c>
      <c r="J48" s="29">
        <f>INDEX('Age gender adjustments'!$J$4:$J$155,MATCH(B48,'Age gender adjustments'!$B$4:$B$155,0))</f>
        <v>264598.07040548429</v>
      </c>
      <c r="K48" s="58">
        <f t="shared" si="2"/>
        <v>338940.53861006995</v>
      </c>
      <c r="L48" s="28">
        <f>INDEX('Age gender adjustments'!$J$4:$J$155,MATCH(B48,'Age gender adjustments'!$B$4:$B$155,0))</f>
        <v>264598.07040548429</v>
      </c>
      <c r="M48" s="58">
        <f>INDEX('Age gender adjustments'!$L$4:$L$155,MATCH(B48,'Age gender adjustments'!$B$4:$B$155,0))</f>
        <v>276167.31653557293</v>
      </c>
      <c r="N48" s="64">
        <f>(K48*'Spend weights'!$C$7)+('Substance misuse services'!L48*'Spend weights'!$C$8)+('Substance misuse services'!M48*'Spend weights'!$C$9)</f>
        <v>302149.5642705824</v>
      </c>
    </row>
    <row r="49" spans="1:14" x14ac:dyDescent="0.2">
      <c r="A49" s="1" t="s">
        <v>137</v>
      </c>
      <c r="B49" s="1" t="s">
        <v>138</v>
      </c>
      <c r="C49" s="1" t="s">
        <v>139</v>
      </c>
      <c r="D49" s="28">
        <v>2130</v>
      </c>
      <c r="E49" s="29">
        <v>254</v>
      </c>
      <c r="F49" s="29">
        <f t="shared" si="0"/>
        <v>2384</v>
      </c>
      <c r="G49" s="57">
        <f>INDEX(MFF!$C$4:$C$155,MATCH(B49,MFF!$A$4:$A$155,0))</f>
        <v>0.94697412600384134</v>
      </c>
      <c r="H49" s="29">
        <f t="shared" si="1"/>
        <v>21.3732060239067</v>
      </c>
      <c r="I49" s="29">
        <f>(H49/$H$159)*'SMR&lt;75 &amp; MFF wtd popn'!$E$158</f>
        <v>706192.45892182831</v>
      </c>
      <c r="J49" s="29">
        <f>INDEX('Age gender adjustments'!$J$4:$J$155,MATCH(B49,'Age gender adjustments'!$B$4:$B$155,0))</f>
        <v>582938.72871344537</v>
      </c>
      <c r="K49" s="58">
        <f t="shared" si="2"/>
        <v>676611.56367181649</v>
      </c>
      <c r="L49" s="28">
        <f>INDEX('Age gender adjustments'!$J$4:$J$155,MATCH(B49,'Age gender adjustments'!$B$4:$B$155,0))</f>
        <v>582938.72871344537</v>
      </c>
      <c r="M49" s="58">
        <f>INDEX('Age gender adjustments'!$L$4:$L$155,MATCH(B49,'Age gender adjustments'!$B$4:$B$155,0))</f>
        <v>591309.57025724265</v>
      </c>
      <c r="N49" s="64">
        <f>(K49*'Spend weights'!$C$7)+('Substance misuse services'!L49*'Spend weights'!$C$8)+('Substance misuse services'!M49*'Spend weights'!$C$9)</f>
        <v>628646.97833800758</v>
      </c>
    </row>
    <row r="50" spans="1:14" x14ac:dyDescent="0.2">
      <c r="A50" s="1" t="s">
        <v>140</v>
      </c>
      <c r="B50" s="1" t="s">
        <v>141</v>
      </c>
      <c r="C50" s="1" t="s">
        <v>142</v>
      </c>
      <c r="D50" s="28">
        <v>2458</v>
      </c>
      <c r="E50" s="29">
        <v>495</v>
      </c>
      <c r="F50" s="29">
        <f t="shared" si="0"/>
        <v>2953</v>
      </c>
      <c r="G50" s="57">
        <f>INDEX(MFF!$C$4:$C$155,MATCH(B50,MFF!$A$4:$A$155,0))</f>
        <v>0.95082407988666295</v>
      </c>
      <c r="H50" s="29">
        <f t="shared" si="1"/>
        <v>25.724545481333667</v>
      </c>
      <c r="I50" s="29">
        <f>(H50/$H$159)*'SMR&lt;75 &amp; MFF wtd popn'!$E$158</f>
        <v>849965.13895901106</v>
      </c>
      <c r="J50" s="29">
        <f>INDEX('Age gender adjustments'!$J$4:$J$155,MATCH(B50,'Age gender adjustments'!$B$4:$B$155,0))</f>
        <v>713053.4118014758</v>
      </c>
      <c r="K50" s="58">
        <f t="shared" si="2"/>
        <v>817106.32444120257</v>
      </c>
      <c r="L50" s="28">
        <f>INDEX('Age gender adjustments'!$J$4:$J$155,MATCH(B50,'Age gender adjustments'!$B$4:$B$155,0))</f>
        <v>713053.4118014758</v>
      </c>
      <c r="M50" s="58">
        <f>INDEX('Age gender adjustments'!$L$4:$L$155,MATCH(B50,'Age gender adjustments'!$B$4:$B$155,0))</f>
        <v>707918.44673677348</v>
      </c>
      <c r="N50" s="64">
        <f>(K50*'Spend weights'!$C$7)+('Substance misuse services'!L50*'Spend weights'!$C$8)+('Substance misuse services'!M50*'Spend weights'!$C$9)</f>
        <v>760088.92732915643</v>
      </c>
    </row>
    <row r="51" spans="1:14" x14ac:dyDescent="0.2">
      <c r="A51" s="1" t="s">
        <v>143</v>
      </c>
      <c r="B51" s="1" t="s">
        <v>144</v>
      </c>
      <c r="C51" s="1" t="s">
        <v>145</v>
      </c>
      <c r="D51" s="28">
        <v>776</v>
      </c>
      <c r="E51" s="29">
        <v>117</v>
      </c>
      <c r="F51" s="29">
        <f t="shared" si="0"/>
        <v>893</v>
      </c>
      <c r="G51" s="57">
        <f>INDEX(MFF!$C$4:$C$155,MATCH(B51,MFF!$A$4:$A$155,0))</f>
        <v>0.95547982052183378</v>
      </c>
      <c r="H51" s="29">
        <f t="shared" si="1"/>
        <v>7.9734791022547027</v>
      </c>
      <c r="I51" s="29">
        <f>(H51/$H$159)*'SMR&lt;75 &amp; MFF wtd popn'!$E$158</f>
        <v>263451.85682881624</v>
      </c>
      <c r="J51" s="29">
        <f>INDEX('Age gender adjustments'!$J$4:$J$155,MATCH(B51,'Age gender adjustments'!$B$4:$B$155,0))</f>
        <v>236724.21186553579</v>
      </c>
      <c r="K51" s="58">
        <f t="shared" si="2"/>
        <v>257037.22203762893</v>
      </c>
      <c r="L51" s="28">
        <f>INDEX('Age gender adjustments'!$J$4:$J$155,MATCH(B51,'Age gender adjustments'!$B$4:$B$155,0))</f>
        <v>236724.21186553579</v>
      </c>
      <c r="M51" s="58">
        <f>INDEX('Age gender adjustments'!$L$4:$L$155,MATCH(B51,'Age gender adjustments'!$B$4:$B$155,0))</f>
        <v>243823.02704869091</v>
      </c>
      <c r="N51" s="64">
        <f>(K51*'Spend weights'!$C$7)+('Substance misuse services'!L51*'Spend weights'!$C$8)+('Substance misuse services'!M51*'Spend weights'!$C$9)</f>
        <v>248004.34384502732</v>
      </c>
    </row>
    <row r="52" spans="1:14" x14ac:dyDescent="0.2">
      <c r="A52" s="1" t="s">
        <v>146</v>
      </c>
      <c r="B52" s="1" t="s">
        <v>147</v>
      </c>
      <c r="C52" s="1" t="s">
        <v>148</v>
      </c>
      <c r="D52" s="28">
        <v>1364</v>
      </c>
      <c r="E52" s="29">
        <v>304</v>
      </c>
      <c r="F52" s="29">
        <f t="shared" si="0"/>
        <v>1668</v>
      </c>
      <c r="G52" s="57">
        <f>INDEX(MFF!$C$4:$C$155,MATCH(B52,MFF!$A$4:$A$155,0))</f>
        <v>0.95616123525834562</v>
      </c>
      <c r="H52" s="29">
        <f t="shared" si="1"/>
        <v>14.495404326516521</v>
      </c>
      <c r="I52" s="29">
        <f>(H52/$H$159)*'SMR&lt;75 &amp; MFF wtd popn'!$E$158</f>
        <v>478942.8976148392</v>
      </c>
      <c r="J52" s="29">
        <f>INDEX('Age gender adjustments'!$J$4:$J$155,MATCH(B52,'Age gender adjustments'!$B$4:$B$155,0))</f>
        <v>459448.93493117619</v>
      </c>
      <c r="K52" s="58">
        <f t="shared" si="2"/>
        <v>474264.34657076007</v>
      </c>
      <c r="L52" s="28">
        <f>INDEX('Age gender adjustments'!$J$4:$J$155,MATCH(B52,'Age gender adjustments'!$B$4:$B$155,0))</f>
        <v>459448.93493117619</v>
      </c>
      <c r="M52" s="58">
        <f>INDEX('Age gender adjustments'!$L$4:$L$155,MATCH(B52,'Age gender adjustments'!$B$4:$B$155,0))</f>
        <v>467531.78218883765</v>
      </c>
      <c r="N52" s="64">
        <f>(K52*'Spend weights'!$C$7)+('Substance misuse services'!L52*'Spend weights'!$C$8)+('Substance misuse services'!M52*'Spend weights'!$C$9)</f>
        <v>468428.53451641218</v>
      </c>
    </row>
    <row r="53" spans="1:14" x14ac:dyDescent="0.2">
      <c r="A53" s="1" t="s">
        <v>149</v>
      </c>
      <c r="B53" s="1" t="s">
        <v>150</v>
      </c>
      <c r="C53" s="1" t="s">
        <v>151</v>
      </c>
      <c r="D53" s="28">
        <v>2739</v>
      </c>
      <c r="E53" s="29">
        <v>395</v>
      </c>
      <c r="F53" s="29">
        <f t="shared" si="0"/>
        <v>3134</v>
      </c>
      <c r="G53" s="57">
        <f>INDEX(MFF!$C$4:$C$155,MATCH(B53,MFF!$A$4:$A$155,0))</f>
        <v>0.96115695213438324</v>
      </c>
      <c r="H53" s="29">
        <f t="shared" si="1"/>
        <v>28.224373899426165</v>
      </c>
      <c r="I53" s="29">
        <f>(H53/$H$159)*'SMR&lt;75 &amp; MFF wtd popn'!$E$158</f>
        <v>932562.01167341729</v>
      </c>
      <c r="J53" s="29">
        <f>INDEX('Age gender adjustments'!$J$4:$J$155,MATCH(B53,'Age gender adjustments'!$B$4:$B$155,0))</f>
        <v>926437.91719526064</v>
      </c>
      <c r="K53" s="58">
        <f t="shared" si="2"/>
        <v>931092.22899865964</v>
      </c>
      <c r="L53" s="28">
        <f>INDEX('Age gender adjustments'!$J$4:$J$155,MATCH(B53,'Age gender adjustments'!$B$4:$B$155,0))</f>
        <v>926437.91719526064</v>
      </c>
      <c r="M53" s="58">
        <f>INDEX('Age gender adjustments'!$L$4:$L$155,MATCH(B53,'Age gender adjustments'!$B$4:$B$155,0))</f>
        <v>921084.05335358484</v>
      </c>
      <c r="N53" s="64">
        <f>(K53*'Spend weights'!$C$7)+('Substance misuse services'!L53*'Spend weights'!$C$8)+('Substance misuse services'!M53*'Spend weights'!$C$9)</f>
        <v>927214.840074762</v>
      </c>
    </row>
    <row r="54" spans="1:14" x14ac:dyDescent="0.2">
      <c r="A54" s="1" t="s">
        <v>152</v>
      </c>
      <c r="B54" s="1" t="s">
        <v>153</v>
      </c>
      <c r="C54" s="1" t="s">
        <v>154</v>
      </c>
      <c r="D54" s="28">
        <v>1658</v>
      </c>
      <c r="E54" s="29">
        <v>205</v>
      </c>
      <c r="F54" s="29">
        <f t="shared" si="0"/>
        <v>1863</v>
      </c>
      <c r="G54" s="57">
        <f>INDEX(MFF!$C$4:$C$155,MATCH(B54,MFF!$A$4:$A$155,0))</f>
        <v>0.95670152114524976</v>
      </c>
      <c r="H54" s="29">
        <f t="shared" si="1"/>
        <v>16.842730279762122</v>
      </c>
      <c r="I54" s="29">
        <f>(H54/$H$159)*'SMR&lt;75 &amp; MFF wtd popn'!$E$158</f>
        <v>556500.93382893724</v>
      </c>
      <c r="J54" s="29">
        <f>INDEX('Age gender adjustments'!$J$4:$J$155,MATCH(B54,'Age gender adjustments'!$B$4:$B$155,0))</f>
        <v>382401.38130869123</v>
      </c>
      <c r="K54" s="58">
        <f t="shared" si="2"/>
        <v>514717.04122407816</v>
      </c>
      <c r="L54" s="28">
        <f>INDEX('Age gender adjustments'!$J$4:$J$155,MATCH(B54,'Age gender adjustments'!$B$4:$B$155,0))</f>
        <v>382401.38130869123</v>
      </c>
      <c r="M54" s="58">
        <f>INDEX('Age gender adjustments'!$L$4:$L$155,MATCH(B54,'Age gender adjustments'!$B$4:$B$155,0))</f>
        <v>393850.81735710154</v>
      </c>
      <c r="N54" s="64">
        <f>(K54*'Spend weights'!$C$7)+('Substance misuse services'!L54*'Spend weights'!$C$8)+('Substance misuse services'!M54*'Spend weights'!$C$9)</f>
        <v>446868.62527539482</v>
      </c>
    </row>
    <row r="55" spans="1:14" x14ac:dyDescent="0.2">
      <c r="A55" s="1" t="s">
        <v>155</v>
      </c>
      <c r="B55" s="1" t="s">
        <v>156</v>
      </c>
      <c r="C55" s="1" t="s">
        <v>157</v>
      </c>
      <c r="D55" s="28">
        <v>1042</v>
      </c>
      <c r="E55" s="29">
        <v>175</v>
      </c>
      <c r="F55" s="29">
        <f t="shared" si="0"/>
        <v>1217</v>
      </c>
      <c r="G55" s="57">
        <f>INDEX(MFF!$C$4:$C$155,MATCH(B55,MFF!$A$4:$A$155,0))</f>
        <v>0.95101076771369297</v>
      </c>
      <c r="H55" s="29">
        <f t="shared" si="1"/>
        <v>10.741666621326162</v>
      </c>
      <c r="I55" s="29">
        <f>(H55/$H$159)*'SMR&lt;75 &amp; MFF wtd popn'!$E$158</f>
        <v>354915.58710228076</v>
      </c>
      <c r="J55" s="29">
        <f>INDEX('Age gender adjustments'!$J$4:$J$155,MATCH(B55,'Age gender adjustments'!$B$4:$B$155,0))</f>
        <v>396699.57611762499</v>
      </c>
      <c r="K55" s="58">
        <f t="shared" si="2"/>
        <v>364943.74446596333</v>
      </c>
      <c r="L55" s="28">
        <f>INDEX('Age gender adjustments'!$J$4:$J$155,MATCH(B55,'Age gender adjustments'!$B$4:$B$155,0))</f>
        <v>396699.57611762499</v>
      </c>
      <c r="M55" s="58">
        <f>INDEX('Age gender adjustments'!$L$4:$L$155,MATCH(B55,'Age gender adjustments'!$B$4:$B$155,0))</f>
        <v>436273.82467487094</v>
      </c>
      <c r="N55" s="64">
        <f>(K55*'Spend weights'!$C$7)+('Substance misuse services'!L55*'Spend weights'!$C$8)+('Substance misuse services'!M55*'Spend weights'!$C$9)</f>
        <v>392187.39003456174</v>
      </c>
    </row>
    <row r="56" spans="1:14" x14ac:dyDescent="0.2">
      <c r="A56" s="1" t="s">
        <v>158</v>
      </c>
      <c r="B56" s="1" t="s">
        <v>159</v>
      </c>
      <c r="C56" s="1" t="s">
        <v>160</v>
      </c>
      <c r="D56" s="28">
        <v>1200</v>
      </c>
      <c r="E56" s="29">
        <v>136</v>
      </c>
      <c r="F56" s="29">
        <f t="shared" si="0"/>
        <v>1336</v>
      </c>
      <c r="G56" s="57">
        <f>INDEX(MFF!$C$4:$C$155,MATCH(B56,MFF!$A$4:$A$155,0))</f>
        <v>0.95591950499107237</v>
      </c>
      <c r="H56" s="29">
        <f t="shared" si="1"/>
        <v>12.121059323286797</v>
      </c>
      <c r="I56" s="29">
        <f>(H56/$H$159)*'SMR&lt;75 &amp; MFF wtd popn'!$E$158</f>
        <v>400492.12451678095</v>
      </c>
      <c r="J56" s="29">
        <f>INDEX('Age gender adjustments'!$J$4:$J$155,MATCH(B56,'Age gender adjustments'!$B$4:$B$155,0))</f>
        <v>324875.70997354953</v>
      </c>
      <c r="K56" s="58">
        <f t="shared" si="2"/>
        <v>382344.18502640538</v>
      </c>
      <c r="L56" s="28">
        <f>INDEX('Age gender adjustments'!$J$4:$J$155,MATCH(B56,'Age gender adjustments'!$B$4:$B$155,0))</f>
        <v>324875.70997354953</v>
      </c>
      <c r="M56" s="58">
        <f>INDEX('Age gender adjustments'!$L$4:$L$155,MATCH(B56,'Age gender adjustments'!$B$4:$B$155,0))</f>
        <v>325136.10808642494</v>
      </c>
      <c r="N56" s="64">
        <f>(K56*'Spend weights'!$C$7)+('Substance misuse services'!L56*'Spend weights'!$C$8)+('Substance misuse services'!M56*'Spend weights'!$C$9)</f>
        <v>351655.32146150403</v>
      </c>
    </row>
    <row r="57" spans="1:14" x14ac:dyDescent="0.2">
      <c r="A57" s="1" t="s">
        <v>161</v>
      </c>
      <c r="B57" s="1" t="s">
        <v>162</v>
      </c>
      <c r="C57" s="1" t="s">
        <v>163</v>
      </c>
      <c r="D57" s="28">
        <v>1231</v>
      </c>
      <c r="E57" s="29">
        <v>139</v>
      </c>
      <c r="F57" s="29">
        <f t="shared" si="0"/>
        <v>1370</v>
      </c>
      <c r="G57" s="57">
        <f>INDEX(MFF!$C$4:$C$155,MATCH(B57,MFF!$A$4:$A$155,0))</f>
        <v>0.96034184206425377</v>
      </c>
      <c r="H57" s="29">
        <f t="shared" si="1"/>
        <v>12.48924565604562</v>
      </c>
      <c r="I57" s="29">
        <f>(H57/$H$159)*'SMR&lt;75 &amp; MFF wtd popn'!$E$158</f>
        <v>412657.37531638175</v>
      </c>
      <c r="J57" s="29">
        <f>INDEX('Age gender adjustments'!$J$4:$J$155,MATCH(B57,'Age gender adjustments'!$B$4:$B$155,0))</f>
        <v>504353.77495004464</v>
      </c>
      <c r="K57" s="58">
        <f t="shared" si="2"/>
        <v>434664.51122846082</v>
      </c>
      <c r="L57" s="28">
        <f>INDEX('Age gender adjustments'!$J$4:$J$155,MATCH(B57,'Age gender adjustments'!$B$4:$B$155,0))</f>
        <v>504353.77495004464</v>
      </c>
      <c r="M57" s="58">
        <f>INDEX('Age gender adjustments'!$L$4:$L$155,MATCH(B57,'Age gender adjustments'!$B$4:$B$155,0))</f>
        <v>493752.40306775848</v>
      </c>
      <c r="N57" s="64">
        <f>(K57*'Spend weights'!$C$7)+('Substance misuse services'!L57*'Spend weights'!$C$8)+('Substance misuse services'!M57*'Spend weights'!$C$9)</f>
        <v>469215.8042168059</v>
      </c>
    </row>
    <row r="58" spans="1:14" x14ac:dyDescent="0.2">
      <c r="A58" s="1" t="s">
        <v>164</v>
      </c>
      <c r="B58" s="1" t="s">
        <v>165</v>
      </c>
      <c r="C58" s="1" t="s">
        <v>166</v>
      </c>
      <c r="D58" s="28">
        <v>12</v>
      </c>
      <c r="E58" s="29">
        <v>9</v>
      </c>
      <c r="F58" s="29">
        <f t="shared" si="0"/>
        <v>21</v>
      </c>
      <c r="G58" s="57">
        <f>INDEX(MFF!$C$4:$C$155,MATCH(B58,MFF!$A$4:$A$155,0))</f>
        <v>0.96101358489078192</v>
      </c>
      <c r="H58" s="29">
        <f t="shared" si="1"/>
        <v>0.15856724150697901</v>
      </c>
      <c r="I58" s="29">
        <f>(H58/$H$159)*'SMR&lt;75 &amp; MFF wtd popn'!$E$158</f>
        <v>5239.2228877133539</v>
      </c>
      <c r="J58" s="29">
        <f>INDEX('Age gender adjustments'!$J$4:$J$155,MATCH(B58,'Age gender adjustments'!$B$4:$B$155,0))</f>
        <v>19249.547550722436</v>
      </c>
      <c r="K58" s="58">
        <f t="shared" si="2"/>
        <v>8601.7008068355335</v>
      </c>
      <c r="L58" s="28">
        <f>INDEX('Age gender adjustments'!$J$4:$J$155,MATCH(B58,'Age gender adjustments'!$B$4:$B$155,0))</f>
        <v>19249.547550722436</v>
      </c>
      <c r="M58" s="58">
        <f>INDEX('Age gender adjustments'!$L$4:$L$155,MATCH(B58,'Age gender adjustments'!$B$4:$B$155,0))</f>
        <v>21215.338151756423</v>
      </c>
      <c r="N58" s="64">
        <f>(K58*'Spend weights'!$C$7)+('Substance misuse services'!L58*'Spend weights'!$C$8)+('Substance misuse services'!M58*'Spend weights'!$C$9)</f>
        <v>14809.347436846998</v>
      </c>
    </row>
    <row r="59" spans="1:14" x14ac:dyDescent="0.2">
      <c r="A59" s="1" t="s">
        <v>167</v>
      </c>
      <c r="B59" s="1" t="s">
        <v>168</v>
      </c>
      <c r="C59" s="1" t="s">
        <v>169</v>
      </c>
      <c r="D59" s="28">
        <v>1298</v>
      </c>
      <c r="E59" s="29">
        <v>352</v>
      </c>
      <c r="F59" s="29">
        <f t="shared" si="0"/>
        <v>1650</v>
      </c>
      <c r="G59" s="57">
        <f>INDEX(MFF!$C$4:$C$155,MATCH(B59,MFF!$A$4:$A$155,0))</f>
        <v>0.95594125301472699</v>
      </c>
      <c r="H59" s="29">
        <f t="shared" si="1"/>
        <v>14.090574069437075</v>
      </c>
      <c r="I59" s="29">
        <f>(H59/$H$159)*'SMR&lt;75 &amp; MFF wtd popn'!$E$158</f>
        <v>465566.89429680101</v>
      </c>
      <c r="J59" s="29">
        <f>INDEX('Age gender adjustments'!$J$4:$J$155,MATCH(B59,'Age gender adjustments'!$B$4:$B$155,0))</f>
        <v>476213.90951908519</v>
      </c>
      <c r="K59" s="58">
        <f t="shared" si="2"/>
        <v>468122.17795014923</v>
      </c>
      <c r="L59" s="28">
        <f>INDEX('Age gender adjustments'!$J$4:$J$155,MATCH(B59,'Age gender adjustments'!$B$4:$B$155,0))</f>
        <v>476213.90951908519</v>
      </c>
      <c r="M59" s="58">
        <f>INDEX('Age gender adjustments'!$L$4:$L$155,MATCH(B59,'Age gender adjustments'!$B$4:$B$155,0))</f>
        <v>474417.68931394856</v>
      </c>
      <c r="N59" s="64">
        <f>(K59*'Spend weights'!$C$7)+('Substance misuse services'!L59*'Spend weights'!$C$8)+('Substance misuse services'!M59*'Spend weights'!$C$9)</f>
        <v>471987.59593072376</v>
      </c>
    </row>
    <row r="60" spans="1:14" x14ac:dyDescent="0.2">
      <c r="A60" s="1" t="s">
        <v>170</v>
      </c>
      <c r="B60" s="1" t="s">
        <v>171</v>
      </c>
      <c r="C60" s="1" t="s">
        <v>172</v>
      </c>
      <c r="D60" s="28">
        <v>1936</v>
      </c>
      <c r="E60" s="29">
        <v>320</v>
      </c>
      <c r="F60" s="29">
        <f t="shared" si="0"/>
        <v>2256</v>
      </c>
      <c r="G60" s="57">
        <f>INDEX(MFF!$C$4:$C$155,MATCH(B60,MFF!$A$4:$A$155,0))</f>
        <v>0.95350882492319022</v>
      </c>
      <c r="H60" s="29">
        <f t="shared" si="1"/>
        <v>19.985544970390066</v>
      </c>
      <c r="I60" s="29">
        <f>(H60/$H$159)*'SMR&lt;75 &amp; MFF wtd popn'!$E$158</f>
        <v>660342.72676480643</v>
      </c>
      <c r="J60" s="29">
        <f>INDEX('Age gender adjustments'!$J$4:$J$155,MATCH(B60,'Age gender adjustments'!$B$4:$B$155,0))</f>
        <v>618460.90362003155</v>
      </c>
      <c r="K60" s="58">
        <f t="shared" si="2"/>
        <v>650291.08921006043</v>
      </c>
      <c r="L60" s="28">
        <f>INDEX('Age gender adjustments'!$J$4:$J$155,MATCH(B60,'Age gender adjustments'!$B$4:$B$155,0))</f>
        <v>618460.90362003155</v>
      </c>
      <c r="M60" s="58">
        <f>INDEX('Age gender adjustments'!$L$4:$L$155,MATCH(B60,'Age gender adjustments'!$B$4:$B$155,0))</f>
        <v>657160.0343930173</v>
      </c>
      <c r="N60" s="64">
        <f>(K60*'Spend weights'!$C$7)+('Substance misuse services'!L60*'Spend weights'!$C$8)+('Substance misuse services'!M60*'Spend weights'!$C$9)</f>
        <v>643277.7910316824</v>
      </c>
    </row>
    <row r="61" spans="1:14" x14ac:dyDescent="0.2">
      <c r="A61" s="1" t="s">
        <v>173</v>
      </c>
      <c r="B61" s="1" t="s">
        <v>174</v>
      </c>
      <c r="C61" s="1" t="s">
        <v>175</v>
      </c>
      <c r="D61" s="28">
        <v>1128</v>
      </c>
      <c r="E61" s="29">
        <v>274</v>
      </c>
      <c r="F61" s="29">
        <f t="shared" si="0"/>
        <v>1402</v>
      </c>
      <c r="G61" s="57">
        <f>INDEX(MFF!$C$4:$C$155,MATCH(B61,MFF!$A$4:$A$155,0))</f>
        <v>0.96033071249928226</v>
      </c>
      <c r="H61" s="29">
        <f t="shared" si="1"/>
        <v>12.148183513115921</v>
      </c>
      <c r="I61" s="29">
        <f>(H61/$H$159)*'SMR&lt;75 &amp; MFF wtd popn'!$E$158</f>
        <v>401388.33532812417</v>
      </c>
      <c r="J61" s="29">
        <f>INDEX('Age gender adjustments'!$J$4:$J$155,MATCH(B61,'Age gender adjustments'!$B$4:$B$155,0))</f>
        <v>459250.59329469153</v>
      </c>
      <c r="K61" s="58">
        <f t="shared" si="2"/>
        <v>415275.27724010032</v>
      </c>
      <c r="L61" s="28">
        <f>INDEX('Age gender adjustments'!$J$4:$J$155,MATCH(B61,'Age gender adjustments'!$B$4:$B$155,0))</f>
        <v>459250.59329469153</v>
      </c>
      <c r="M61" s="58">
        <f>INDEX('Age gender adjustments'!$L$4:$L$155,MATCH(B61,'Age gender adjustments'!$B$4:$B$155,0))</f>
        <v>486682.70569570991</v>
      </c>
      <c r="N61" s="64">
        <f>(K61*'Spend weights'!$C$7)+('Substance misuse services'!L61*'Spend weights'!$C$8)+('Substance misuse services'!M61*'Spend weights'!$C$9)</f>
        <v>445914.21446767164</v>
      </c>
    </row>
    <row r="62" spans="1:14" x14ac:dyDescent="0.2">
      <c r="A62" s="1" t="s">
        <v>176</v>
      </c>
      <c r="B62" s="1" t="s">
        <v>177</v>
      </c>
      <c r="C62" s="1" t="s">
        <v>178</v>
      </c>
      <c r="D62" s="28">
        <v>1774</v>
      </c>
      <c r="E62" s="29">
        <v>300</v>
      </c>
      <c r="F62" s="29">
        <f t="shared" si="0"/>
        <v>2074</v>
      </c>
      <c r="G62" s="57">
        <f>INDEX(MFF!$C$4:$C$155,MATCH(B62,MFF!$A$4:$A$155,0))</f>
        <v>0.94184514062522084</v>
      </c>
      <c r="H62" s="29">
        <f t="shared" si="1"/>
        <v>18.121100505629251</v>
      </c>
      <c r="I62" s="29">
        <f>(H62/$H$159)*'SMR&lt;75 &amp; MFF wtd popn'!$E$158</f>
        <v>598739.5859154691</v>
      </c>
      <c r="J62" s="29">
        <f>INDEX('Age gender adjustments'!$J$4:$J$155,MATCH(B62,'Age gender adjustments'!$B$4:$B$155,0))</f>
        <v>566090.38040781266</v>
      </c>
      <c r="K62" s="58">
        <f t="shared" si="2"/>
        <v>590903.7765936316</v>
      </c>
      <c r="L62" s="28">
        <f>INDEX('Age gender adjustments'!$J$4:$J$155,MATCH(B62,'Age gender adjustments'!$B$4:$B$155,0))</f>
        <v>566090.38040781266</v>
      </c>
      <c r="M62" s="58">
        <f>INDEX('Age gender adjustments'!$L$4:$L$155,MATCH(B62,'Age gender adjustments'!$B$4:$B$155,0))</f>
        <v>608605.15493802354</v>
      </c>
      <c r="N62" s="64">
        <f>(K62*'Spend weights'!$C$7)+('Substance misuse services'!L62*'Spend weights'!$C$8)+('Substance misuse services'!M62*'Spend weights'!$C$9)</f>
        <v>588633.88459359994</v>
      </c>
    </row>
    <row r="63" spans="1:14" x14ac:dyDescent="0.2">
      <c r="A63" s="1" t="s">
        <v>179</v>
      </c>
      <c r="B63" s="1" t="s">
        <v>180</v>
      </c>
      <c r="C63" s="1" t="s">
        <v>181</v>
      </c>
      <c r="D63" s="28">
        <v>1592</v>
      </c>
      <c r="E63" s="29">
        <v>258</v>
      </c>
      <c r="F63" s="29">
        <f t="shared" si="0"/>
        <v>1850</v>
      </c>
      <c r="G63" s="57">
        <f>INDEX(MFF!$C$4:$C$155,MATCH(B63,MFF!$A$4:$A$155,0))</f>
        <v>0.97653263854788419</v>
      </c>
      <c r="H63" s="29">
        <f t="shared" si="1"/>
        <v>16.806126709409085</v>
      </c>
      <c r="I63" s="29">
        <f>(H63/$H$159)*'SMR&lt;75 &amp; MFF wtd popn'!$E$158</f>
        <v>555291.51464662014</v>
      </c>
      <c r="J63" s="29">
        <f>INDEX('Age gender adjustments'!$J$4:$J$155,MATCH(B63,'Age gender adjustments'!$B$4:$B$155,0))</f>
        <v>704773.57550852117</v>
      </c>
      <c r="K63" s="58">
        <f t="shared" si="2"/>
        <v>591167.20925347635</v>
      </c>
      <c r="L63" s="28">
        <f>INDEX('Age gender adjustments'!$J$4:$J$155,MATCH(B63,'Age gender adjustments'!$B$4:$B$155,0))</f>
        <v>704773.57550852117</v>
      </c>
      <c r="M63" s="58">
        <f>INDEX('Age gender adjustments'!$L$4:$L$155,MATCH(B63,'Age gender adjustments'!$B$4:$B$155,0))</f>
        <v>717757.81112816848</v>
      </c>
      <c r="N63" s="64">
        <f>(K63*'Spend weights'!$C$7)+('Substance misuse services'!L63*'Spend weights'!$C$8)+('Substance misuse services'!M63*'Spend weights'!$C$9)</f>
        <v>655330.17061343743</v>
      </c>
    </row>
    <row r="64" spans="1:14" x14ac:dyDescent="0.2">
      <c r="A64" s="1" t="s">
        <v>182</v>
      </c>
      <c r="B64" s="1" t="s">
        <v>183</v>
      </c>
      <c r="C64" s="1" t="s">
        <v>184</v>
      </c>
      <c r="D64" s="28">
        <v>2294</v>
      </c>
      <c r="E64" s="29">
        <v>210</v>
      </c>
      <c r="F64" s="29">
        <f t="shared" si="0"/>
        <v>2504</v>
      </c>
      <c r="G64" s="57">
        <f>INDEX(MFF!$C$4:$C$155,MATCH(B64,MFF!$A$4:$A$155,0))</f>
        <v>0.9522318639424957</v>
      </c>
      <c r="H64" s="29">
        <f t="shared" si="1"/>
        <v>22.844042415980471</v>
      </c>
      <c r="I64" s="29">
        <f>(H64/$H$159)*'SMR&lt;75 &amp; MFF wtd popn'!$E$158</f>
        <v>754790.3888359681</v>
      </c>
      <c r="J64" s="29">
        <f>INDEX('Age gender adjustments'!$J$4:$J$155,MATCH(B64,'Age gender adjustments'!$B$4:$B$155,0))</f>
        <v>681054.66702730162</v>
      </c>
      <c r="K64" s="58">
        <f t="shared" si="2"/>
        <v>737093.81560188811</v>
      </c>
      <c r="L64" s="28">
        <f>INDEX('Age gender adjustments'!$J$4:$J$155,MATCH(B64,'Age gender adjustments'!$B$4:$B$155,0))</f>
        <v>681054.66702730162</v>
      </c>
      <c r="M64" s="58">
        <f>INDEX('Age gender adjustments'!$L$4:$L$155,MATCH(B64,'Age gender adjustments'!$B$4:$B$155,0))</f>
        <v>714258.76749739668</v>
      </c>
      <c r="N64" s="64">
        <f>(K64*'Spend weights'!$C$7)+('Substance misuse services'!L64*'Spend weights'!$C$8)+('Substance misuse services'!M64*'Spend weights'!$C$9)</f>
        <v>715701.20431438414</v>
      </c>
    </row>
    <row r="65" spans="1:14" x14ac:dyDescent="0.2">
      <c r="A65" s="1" t="s">
        <v>185</v>
      </c>
      <c r="B65" s="1" t="s">
        <v>186</v>
      </c>
      <c r="C65" s="1" t="s">
        <v>187</v>
      </c>
      <c r="D65" s="28">
        <v>518</v>
      </c>
      <c r="E65" s="29">
        <v>109</v>
      </c>
      <c r="F65" s="29">
        <f t="shared" si="0"/>
        <v>627</v>
      </c>
      <c r="G65" s="57">
        <f>INDEX(MFF!$C$4:$C$155,MATCH(B65,MFF!$A$4:$A$155,0))</f>
        <v>0.94625837649680866</v>
      </c>
      <c r="H65" s="29">
        <f t="shared" si="1"/>
        <v>5.4173292054442301</v>
      </c>
      <c r="I65" s="29">
        <f>(H65/$H$159)*'SMR&lt;75 &amp; MFF wtd popn'!$E$158</f>
        <v>178994.06519090015</v>
      </c>
      <c r="J65" s="29">
        <f>INDEX('Age gender adjustments'!$J$4:$J$155,MATCH(B65,'Age gender adjustments'!$B$4:$B$155,0))</f>
        <v>131466.35888570888</v>
      </c>
      <c r="K65" s="58">
        <f t="shared" si="2"/>
        <v>167587.41567765424</v>
      </c>
      <c r="L65" s="28">
        <f>INDEX('Age gender adjustments'!$J$4:$J$155,MATCH(B65,'Age gender adjustments'!$B$4:$B$155,0))</f>
        <v>131466.35888570888</v>
      </c>
      <c r="M65" s="58">
        <f>INDEX('Age gender adjustments'!$L$4:$L$155,MATCH(B65,'Age gender adjustments'!$B$4:$B$155,0))</f>
        <v>142028.336507306</v>
      </c>
      <c r="N65" s="64">
        <f>(K65*'Spend weights'!$C$7)+('Substance misuse services'!L65*'Spend weights'!$C$8)+('Substance misuse services'!M65*'Spend weights'!$C$9)</f>
        <v>150991.14042845205</v>
      </c>
    </row>
    <row r="66" spans="1:14" x14ac:dyDescent="0.2">
      <c r="A66" s="1" t="s">
        <v>188</v>
      </c>
      <c r="B66" s="1" t="s">
        <v>189</v>
      </c>
      <c r="C66" s="1" t="s">
        <v>190</v>
      </c>
      <c r="D66" s="28">
        <v>496</v>
      </c>
      <c r="E66" s="29">
        <v>173</v>
      </c>
      <c r="F66" s="29">
        <f t="shared" si="0"/>
        <v>669</v>
      </c>
      <c r="G66" s="57">
        <f>INDEX(MFF!$C$4:$C$155,MATCH(B66,MFF!$A$4:$A$155,0))</f>
        <v>0.94485456939518697</v>
      </c>
      <c r="H66" s="29">
        <f t="shared" si="1"/>
        <v>5.5037778667269643</v>
      </c>
      <c r="I66" s="29">
        <f>(H66/$H$159)*'SMR&lt;75 &amp; MFF wtd popn'!$E$158</f>
        <v>181850.41685912755</v>
      </c>
      <c r="J66" s="29">
        <f>INDEX('Age gender adjustments'!$J$4:$J$155,MATCH(B66,'Age gender adjustments'!$B$4:$B$155,0))</f>
        <v>177057.69595703096</v>
      </c>
      <c r="K66" s="58">
        <f t="shared" si="2"/>
        <v>180700.16384262437</v>
      </c>
      <c r="L66" s="28">
        <f>INDEX('Age gender adjustments'!$J$4:$J$155,MATCH(B66,'Age gender adjustments'!$B$4:$B$155,0))</f>
        <v>177057.69595703096</v>
      </c>
      <c r="M66" s="58">
        <f>INDEX('Age gender adjustments'!$L$4:$L$155,MATCH(B66,'Age gender adjustments'!$B$4:$B$155,0))</f>
        <v>181969.75641845269</v>
      </c>
      <c r="N66" s="64">
        <f>(K66*'Spend weights'!$C$7)+('Substance misuse services'!L66*'Spend weights'!$C$8)+('Substance misuse services'!M66*'Spend weights'!$C$9)</f>
        <v>180022.82407528901</v>
      </c>
    </row>
    <row r="67" spans="1:14" x14ac:dyDescent="0.2">
      <c r="A67" s="1" t="s">
        <v>191</v>
      </c>
      <c r="B67" s="1" t="s">
        <v>192</v>
      </c>
      <c r="C67" s="1" t="s">
        <v>193</v>
      </c>
      <c r="D67" s="28">
        <v>1523</v>
      </c>
      <c r="E67" s="29">
        <v>156</v>
      </c>
      <c r="F67" s="29">
        <f t="shared" si="0"/>
        <v>1679</v>
      </c>
      <c r="G67" s="57">
        <f>INDEX(MFF!$C$4:$C$155,MATCH(B67,MFF!$A$4:$A$155,0))</f>
        <v>0.94334909247407661</v>
      </c>
      <c r="H67" s="29">
        <f t="shared" si="1"/>
        <v>15.103018970509966</v>
      </c>
      <c r="I67" s="29">
        <f>(H67/$H$159)*'SMR&lt;75 &amp; MFF wtd popn'!$E$158</f>
        <v>499019.10326403787</v>
      </c>
      <c r="J67" s="29">
        <f>INDEX('Age gender adjustments'!$J$4:$J$155,MATCH(B67,'Age gender adjustments'!$B$4:$B$155,0))</f>
        <v>357455.24610140524</v>
      </c>
      <c r="K67" s="58">
        <f t="shared" si="2"/>
        <v>465043.77754500601</v>
      </c>
      <c r="L67" s="28">
        <f>INDEX('Age gender adjustments'!$J$4:$J$155,MATCH(B67,'Age gender adjustments'!$B$4:$B$155,0))</f>
        <v>357455.24610140524</v>
      </c>
      <c r="M67" s="58">
        <f>INDEX('Age gender adjustments'!$L$4:$L$155,MATCH(B67,'Age gender adjustments'!$B$4:$B$155,0))</f>
        <v>360731.42281560501</v>
      </c>
      <c r="N67" s="64">
        <f>(K67*'Spend weights'!$C$7)+('Substance misuse services'!L67*'Spend weights'!$C$8)+('Substance misuse services'!M67*'Spend weights'!$C$9)</f>
        <v>408312.36769103777</v>
      </c>
    </row>
    <row r="68" spans="1:14" x14ac:dyDescent="0.2">
      <c r="A68" s="1" t="s">
        <v>194</v>
      </c>
      <c r="B68" s="1" t="s">
        <v>195</v>
      </c>
      <c r="C68" s="1" t="s">
        <v>196</v>
      </c>
      <c r="D68" s="28">
        <v>609</v>
      </c>
      <c r="E68" s="29">
        <v>152</v>
      </c>
      <c r="F68" s="29">
        <f t="shared" si="0"/>
        <v>761</v>
      </c>
      <c r="G68" s="57">
        <f>INDEX(MFF!$C$4:$C$155,MATCH(B68,MFF!$A$4:$A$155,0))</f>
        <v>0.94584476315961996</v>
      </c>
      <c r="H68" s="29">
        <f t="shared" si="1"/>
        <v>6.4790366276433966</v>
      </c>
      <c r="I68" s="29">
        <f>(H68/$H$159)*'SMR&lt;75 &amp; MFF wtd popn'!$E$158</f>
        <v>214073.95794539567</v>
      </c>
      <c r="J68" s="29">
        <f>INDEX('Age gender adjustments'!$J$4:$J$155,MATCH(B68,'Age gender adjustments'!$B$4:$B$155,0))</f>
        <v>199754.5807205381</v>
      </c>
      <c r="K68" s="58">
        <f t="shared" si="2"/>
        <v>210637.30741142985</v>
      </c>
      <c r="L68" s="28">
        <f>INDEX('Age gender adjustments'!$J$4:$J$155,MATCH(B68,'Age gender adjustments'!$B$4:$B$155,0))</f>
        <v>199754.5807205381</v>
      </c>
      <c r="M68" s="58">
        <f>INDEX('Age gender adjustments'!$L$4:$L$155,MATCH(B68,'Age gender adjustments'!$B$4:$B$155,0))</f>
        <v>217554.54715685084</v>
      </c>
      <c r="N68" s="64">
        <f>(K68*'Spend weights'!$C$7)+('Substance misuse services'!L68*'Spend weights'!$C$8)+('Substance misuse services'!M68*'Spend weights'!$C$9)</f>
        <v>209422.61460269353</v>
      </c>
    </row>
    <row r="69" spans="1:14" x14ac:dyDescent="0.2">
      <c r="A69" s="1" t="s">
        <v>197</v>
      </c>
      <c r="B69" s="1" t="s">
        <v>198</v>
      </c>
      <c r="C69" s="1" t="s">
        <v>199</v>
      </c>
      <c r="D69" s="28">
        <v>5031</v>
      </c>
      <c r="E69" s="29">
        <v>1426</v>
      </c>
      <c r="F69" s="29">
        <f t="shared" si="0"/>
        <v>6457</v>
      </c>
      <c r="G69" s="57">
        <f>INDEX(MFF!$C$4:$C$155,MATCH(B69,MFF!$A$4:$A$155,0))</f>
        <v>0.96223510446491345</v>
      </c>
      <c r="H69" s="29">
        <f t="shared" si="1"/>
        <v>55.270784400464628</v>
      </c>
      <c r="I69" s="29">
        <f>(H69/$H$159)*'SMR&lt;75 &amp; MFF wtd popn'!$E$158</f>
        <v>1826202.9149320819</v>
      </c>
      <c r="J69" s="29">
        <f>INDEX('Age gender adjustments'!$J$4:$J$155,MATCH(B69,'Age gender adjustments'!$B$4:$B$155,0))</f>
        <v>1511887.4822702913</v>
      </c>
      <c r="K69" s="58">
        <f t="shared" si="2"/>
        <v>1750767.2110932521</v>
      </c>
      <c r="L69" s="28">
        <f>INDEX('Age gender adjustments'!$J$4:$J$155,MATCH(B69,'Age gender adjustments'!$B$4:$B$155,0))</f>
        <v>1511887.4822702913</v>
      </c>
      <c r="M69" s="58">
        <f>INDEX('Age gender adjustments'!$L$4:$L$155,MATCH(B69,'Age gender adjustments'!$B$4:$B$155,0))</f>
        <v>1484459.5153875372</v>
      </c>
      <c r="N69" s="64">
        <f>(K69*'Spend weights'!$C$7)+('Substance misuse services'!L69*'Spend weights'!$C$8)+('Substance misuse services'!M69*'Spend weights'!$C$9)</f>
        <v>1615819.3207718695</v>
      </c>
    </row>
    <row r="70" spans="1:14" x14ac:dyDescent="0.2">
      <c r="A70" s="1" t="s">
        <v>200</v>
      </c>
      <c r="B70" s="1" t="s">
        <v>201</v>
      </c>
      <c r="C70" s="1" t="s">
        <v>202</v>
      </c>
      <c r="D70" s="28">
        <v>880</v>
      </c>
      <c r="E70" s="29">
        <v>200</v>
      </c>
      <c r="F70" s="29">
        <f t="shared" si="0"/>
        <v>1080</v>
      </c>
      <c r="G70" s="57">
        <f>INDEX(MFF!$C$4:$C$155,MATCH(B70,MFF!$A$4:$A$155,0))</f>
        <v>0.97365233671173579</v>
      </c>
      <c r="H70" s="29">
        <f t="shared" si="1"/>
        <v>9.541792899775011</v>
      </c>
      <c r="I70" s="29">
        <f>(H70/$H$159)*'SMR&lt;75 &amp; MFF wtd popn'!$E$158</f>
        <v>315270.53933218436</v>
      </c>
      <c r="J70" s="29">
        <f>INDEX('Age gender adjustments'!$J$4:$J$155,MATCH(B70,'Age gender adjustments'!$B$4:$B$155,0))</f>
        <v>485718.91881267121</v>
      </c>
      <c r="K70" s="58">
        <f t="shared" si="2"/>
        <v>356178.15040750121</v>
      </c>
      <c r="L70" s="28">
        <f>INDEX('Age gender adjustments'!$J$4:$J$155,MATCH(B70,'Age gender adjustments'!$B$4:$B$155,0))</f>
        <v>485718.91881267121</v>
      </c>
      <c r="M70" s="58">
        <f>INDEX('Age gender adjustments'!$L$4:$L$155,MATCH(B70,'Age gender adjustments'!$B$4:$B$155,0))</f>
        <v>479644.45784775581</v>
      </c>
      <c r="N70" s="64">
        <f>(K70*'Spend weights'!$C$7)+('Substance misuse services'!L70*'Spend weights'!$C$8)+('Substance misuse services'!M70*'Spend weights'!$C$9)</f>
        <v>423933.42006211309</v>
      </c>
    </row>
    <row r="71" spans="1:14" x14ac:dyDescent="0.2">
      <c r="A71" s="1" t="s">
        <v>203</v>
      </c>
      <c r="B71" s="1" t="s">
        <v>204</v>
      </c>
      <c r="C71" s="1" t="s">
        <v>205</v>
      </c>
      <c r="D71" s="28">
        <v>930</v>
      </c>
      <c r="E71" s="29">
        <v>161</v>
      </c>
      <c r="F71" s="29">
        <f t="shared" ref="F71:F134" si="3">SUM(D71:E71)</f>
        <v>1091</v>
      </c>
      <c r="G71" s="57">
        <f>INDEX(MFF!$C$4:$C$155,MATCH(B71,MFF!$A$4:$A$155,0))</f>
        <v>0.95306623802787316</v>
      </c>
      <c r="H71" s="29">
        <f t="shared" ref="H71:H134" si="4">(D71+(E71/2))*G71/100</f>
        <v>9.6307343352716579</v>
      </c>
      <c r="I71" s="29">
        <f>(H71/$H$159)*'SMR&lt;75 &amp; MFF wtd popn'!$E$158</f>
        <v>318209.25479504751</v>
      </c>
      <c r="J71" s="29">
        <f>INDEX('Age gender adjustments'!$J$4:$J$155,MATCH(B71,'Age gender adjustments'!$B$4:$B$155,0))</f>
        <v>290095.78457922325</v>
      </c>
      <c r="K71" s="58">
        <f t="shared" ref="K71:K134" si="5">(I71*0.76)+(J71*0.24)</f>
        <v>311462.02194324968</v>
      </c>
      <c r="L71" s="28">
        <f>INDEX('Age gender adjustments'!$J$4:$J$155,MATCH(B71,'Age gender adjustments'!$B$4:$B$155,0))</f>
        <v>290095.78457922325</v>
      </c>
      <c r="M71" s="58">
        <f>INDEX('Age gender adjustments'!$L$4:$L$155,MATCH(B71,'Age gender adjustments'!$B$4:$B$155,0))</f>
        <v>300185.05578452535</v>
      </c>
      <c r="N71" s="64">
        <f>(K71*'Spend weights'!$C$7)+('Substance misuse services'!L71*'Spend weights'!$C$8)+('Substance misuse services'!M71*'Spend weights'!$C$9)</f>
        <v>302639.89807369543</v>
      </c>
    </row>
    <row r="72" spans="1:14" x14ac:dyDescent="0.2">
      <c r="A72" s="1" t="s">
        <v>206</v>
      </c>
      <c r="B72" s="1" t="s">
        <v>207</v>
      </c>
      <c r="C72" s="1" t="s">
        <v>208</v>
      </c>
      <c r="D72" s="28">
        <v>1039</v>
      </c>
      <c r="E72" s="29">
        <v>145</v>
      </c>
      <c r="F72" s="29">
        <f t="shared" si="3"/>
        <v>1184</v>
      </c>
      <c r="G72" s="57">
        <f>INDEX(MFF!$C$4:$C$155,MATCH(B72,MFF!$A$4:$A$155,0))</f>
        <v>0.95733578303283262</v>
      </c>
      <c r="H72" s="29">
        <f t="shared" si="4"/>
        <v>10.640787228409934</v>
      </c>
      <c r="I72" s="29">
        <f>(H72/$H$159)*'SMR&lt;75 &amp; MFF wtd popn'!$E$158</f>
        <v>351582.42938797397</v>
      </c>
      <c r="J72" s="29">
        <f>INDEX('Age gender adjustments'!$J$4:$J$155,MATCH(B72,'Age gender adjustments'!$B$4:$B$155,0))</f>
        <v>480557.60056683648</v>
      </c>
      <c r="K72" s="58">
        <f t="shared" si="5"/>
        <v>382536.470470901</v>
      </c>
      <c r="L72" s="28">
        <f>INDEX('Age gender adjustments'!$J$4:$J$155,MATCH(B72,'Age gender adjustments'!$B$4:$B$155,0))</f>
        <v>480557.60056683648</v>
      </c>
      <c r="M72" s="58">
        <f>INDEX('Age gender adjustments'!$L$4:$L$155,MATCH(B72,'Age gender adjustments'!$B$4:$B$155,0))</f>
        <v>470857.81069393968</v>
      </c>
      <c r="N72" s="64">
        <f>(K72*'Spend weights'!$C$7)+('Substance misuse services'!L72*'Spend weights'!$C$8)+('Substance misuse services'!M72*'Spend weights'!$C$9)</f>
        <v>432484.04818326689</v>
      </c>
    </row>
    <row r="73" spans="1:14" x14ac:dyDescent="0.2">
      <c r="A73" s="1" t="s">
        <v>209</v>
      </c>
      <c r="B73" s="1" t="s">
        <v>210</v>
      </c>
      <c r="C73" s="1" t="s">
        <v>211</v>
      </c>
      <c r="D73" s="28">
        <v>442</v>
      </c>
      <c r="E73" s="29">
        <v>171</v>
      </c>
      <c r="F73" s="29">
        <f t="shared" si="3"/>
        <v>613</v>
      </c>
      <c r="G73" s="57">
        <f>INDEX(MFF!$C$4:$C$155,MATCH(B73,MFF!$A$4:$A$155,0))</f>
        <v>0.96478499929875527</v>
      </c>
      <c r="H73" s="29">
        <f t="shared" si="4"/>
        <v>5.0892408713009338</v>
      </c>
      <c r="I73" s="29">
        <f>(H73/$H$159)*'SMR&lt;75 &amp; MFF wtd popn'!$E$158</f>
        <v>168153.69303648101</v>
      </c>
      <c r="J73" s="29">
        <f>INDEX('Age gender adjustments'!$J$4:$J$155,MATCH(B73,'Age gender adjustments'!$B$4:$B$155,0))</f>
        <v>154882.34592685362</v>
      </c>
      <c r="K73" s="58">
        <f t="shared" si="5"/>
        <v>164968.56973017042</v>
      </c>
      <c r="L73" s="28">
        <f>INDEX('Age gender adjustments'!$J$4:$J$155,MATCH(B73,'Age gender adjustments'!$B$4:$B$155,0))</f>
        <v>154882.34592685362</v>
      </c>
      <c r="M73" s="58">
        <f>INDEX('Age gender adjustments'!$L$4:$L$155,MATCH(B73,'Age gender adjustments'!$B$4:$B$155,0))</f>
        <v>164332.2001353844</v>
      </c>
      <c r="N73" s="64">
        <f>(K73*'Spend weights'!$C$7)+('Substance misuse services'!L73*'Spend weights'!$C$8)+('Substance misuse services'!M73*'Spend weights'!$C$9)</f>
        <v>162017.75896302829</v>
      </c>
    </row>
    <row r="74" spans="1:14" x14ac:dyDescent="0.2">
      <c r="A74" s="1" t="s">
        <v>212</v>
      </c>
      <c r="B74" s="1" t="s">
        <v>213</v>
      </c>
      <c r="C74" s="1" t="s">
        <v>214</v>
      </c>
      <c r="D74" s="28">
        <v>1045</v>
      </c>
      <c r="E74" s="29">
        <v>193</v>
      </c>
      <c r="F74" s="29">
        <f t="shared" si="3"/>
        <v>1238</v>
      </c>
      <c r="G74" s="57">
        <f>INDEX(MFF!$C$4:$C$155,MATCH(B74,MFF!$A$4:$A$155,0))</f>
        <v>0.95269947940885502</v>
      </c>
      <c r="H74" s="29">
        <f t="shared" si="4"/>
        <v>10.875064557452081</v>
      </c>
      <c r="I74" s="29">
        <f>(H74/$H$159)*'SMR&lt;75 &amp; MFF wtd popn'!$E$158</f>
        <v>359323.19054850627</v>
      </c>
      <c r="J74" s="29">
        <f>INDEX('Age gender adjustments'!$J$4:$J$155,MATCH(B74,'Age gender adjustments'!$B$4:$B$155,0))</f>
        <v>325458.20560189849</v>
      </c>
      <c r="K74" s="58">
        <f t="shared" si="5"/>
        <v>351195.59416132042</v>
      </c>
      <c r="L74" s="28">
        <f>INDEX('Age gender adjustments'!$J$4:$J$155,MATCH(B74,'Age gender adjustments'!$B$4:$B$155,0))</f>
        <v>325458.20560189849</v>
      </c>
      <c r="M74" s="58">
        <f>INDEX('Age gender adjustments'!$L$4:$L$155,MATCH(B74,'Age gender adjustments'!$B$4:$B$155,0))</f>
        <v>331029.3238932552</v>
      </c>
      <c r="N74" s="64">
        <f>(K74*'Spend weights'!$C$7)+('Substance misuse services'!L74*'Spend weights'!$C$8)+('Substance misuse services'!M74*'Spend weights'!$C$9)</f>
        <v>338864.04551521468</v>
      </c>
    </row>
    <row r="75" spans="1:14" x14ac:dyDescent="0.2">
      <c r="A75" s="1" t="s">
        <v>215</v>
      </c>
      <c r="B75" s="1" t="s">
        <v>216</v>
      </c>
      <c r="C75" s="1" t="s">
        <v>217</v>
      </c>
      <c r="D75" s="28">
        <v>1078</v>
      </c>
      <c r="E75" s="29">
        <v>282</v>
      </c>
      <c r="F75" s="29">
        <f t="shared" si="3"/>
        <v>1360</v>
      </c>
      <c r="G75" s="57">
        <f>INDEX(MFF!$C$4:$C$155,MATCH(B75,MFF!$A$4:$A$155,0))</f>
        <v>0.95176407475912006</v>
      </c>
      <c r="H75" s="29">
        <f t="shared" si="4"/>
        <v>11.602004071313674</v>
      </c>
      <c r="I75" s="29">
        <f>(H75/$H$159)*'SMR&lt;75 &amp; MFF wtd popn'!$E$158</f>
        <v>383342.01122553274</v>
      </c>
      <c r="J75" s="29">
        <f>INDEX('Age gender adjustments'!$J$4:$J$155,MATCH(B75,'Age gender adjustments'!$B$4:$B$155,0))</f>
        <v>318306.56883516716</v>
      </c>
      <c r="K75" s="58">
        <f t="shared" si="5"/>
        <v>367733.50505184499</v>
      </c>
      <c r="L75" s="28">
        <f>INDEX('Age gender adjustments'!$J$4:$J$155,MATCH(B75,'Age gender adjustments'!$B$4:$B$155,0))</f>
        <v>318306.56883516716</v>
      </c>
      <c r="M75" s="58">
        <f>INDEX('Age gender adjustments'!$L$4:$L$155,MATCH(B75,'Age gender adjustments'!$B$4:$B$155,0))</f>
        <v>317696.08109633939</v>
      </c>
      <c r="N75" s="64">
        <f>(K75*'Spend weights'!$C$7)+('Substance misuse services'!L75*'Spend weights'!$C$8)+('Substance misuse services'!M75*'Spend weights'!$C$9)</f>
        <v>341122.82713778527</v>
      </c>
    </row>
    <row r="76" spans="1:14" x14ac:dyDescent="0.2">
      <c r="A76" s="1" t="s">
        <v>218</v>
      </c>
      <c r="B76" s="1" t="s">
        <v>219</v>
      </c>
      <c r="C76" s="1" t="s">
        <v>220</v>
      </c>
      <c r="D76" s="28">
        <v>1633</v>
      </c>
      <c r="E76" s="29">
        <v>312</v>
      </c>
      <c r="F76" s="29">
        <f t="shared" si="3"/>
        <v>1945</v>
      </c>
      <c r="G76" s="57">
        <f>INDEX(MFF!$C$4:$C$155,MATCH(B76,MFF!$A$4:$A$155,0))</f>
        <v>0.95216977259586344</v>
      </c>
      <c r="H76" s="29">
        <f t="shared" si="4"/>
        <v>17.034317231739998</v>
      </c>
      <c r="I76" s="29">
        <f>(H76/$H$159)*'SMR&lt;75 &amp; MFF wtd popn'!$E$158</f>
        <v>562831.16152445751</v>
      </c>
      <c r="J76" s="29">
        <f>INDEX('Age gender adjustments'!$J$4:$J$155,MATCH(B76,'Age gender adjustments'!$B$4:$B$155,0))</f>
        <v>664511.76321292808</v>
      </c>
      <c r="K76" s="58">
        <f t="shared" si="5"/>
        <v>587234.50592969044</v>
      </c>
      <c r="L76" s="28">
        <f>INDEX('Age gender adjustments'!$J$4:$J$155,MATCH(B76,'Age gender adjustments'!$B$4:$B$155,0))</f>
        <v>664511.76321292808</v>
      </c>
      <c r="M76" s="58">
        <f>INDEX('Age gender adjustments'!$L$4:$L$155,MATCH(B76,'Age gender adjustments'!$B$4:$B$155,0))</f>
        <v>706014.12029510108</v>
      </c>
      <c r="N76" s="64">
        <f>(K76*'Spend weights'!$C$7)+('Substance misuse services'!L76*'Spend weights'!$C$8)+('Substance misuse services'!M76*'Spend weights'!$C$9)</f>
        <v>639339.87548297201</v>
      </c>
    </row>
    <row r="77" spans="1:14" x14ac:dyDescent="0.2">
      <c r="A77" s="1" t="s">
        <v>221</v>
      </c>
      <c r="B77" s="1" t="s">
        <v>222</v>
      </c>
      <c r="C77" s="1" t="s">
        <v>223</v>
      </c>
      <c r="D77" s="28">
        <v>984</v>
      </c>
      <c r="E77" s="29">
        <v>196</v>
      </c>
      <c r="F77" s="29">
        <f t="shared" si="3"/>
        <v>1180</v>
      </c>
      <c r="G77" s="57">
        <f>INDEX(MFF!$C$4:$C$155,MATCH(B77,MFF!$A$4:$A$155,0))</f>
        <v>0.97076636950680539</v>
      </c>
      <c r="H77" s="29">
        <f t="shared" si="4"/>
        <v>10.503692118063634</v>
      </c>
      <c r="I77" s="29">
        <f>(H77/$H$159)*'SMR&lt;75 &amp; MFF wtd popn'!$E$158</f>
        <v>347052.66754628671</v>
      </c>
      <c r="J77" s="29">
        <f>INDEX('Age gender adjustments'!$J$4:$J$155,MATCH(B77,'Age gender adjustments'!$B$4:$B$155,0))</f>
        <v>433209.89992425492</v>
      </c>
      <c r="K77" s="58">
        <f t="shared" si="5"/>
        <v>367730.40331699909</v>
      </c>
      <c r="L77" s="28">
        <f>INDEX('Age gender adjustments'!$J$4:$J$155,MATCH(B77,'Age gender adjustments'!$B$4:$B$155,0))</f>
        <v>433209.89992425492</v>
      </c>
      <c r="M77" s="58">
        <f>INDEX('Age gender adjustments'!$L$4:$L$155,MATCH(B77,'Age gender adjustments'!$B$4:$B$155,0))</f>
        <v>450270.32222788647</v>
      </c>
      <c r="N77" s="64">
        <f>(K77*'Spend weights'!$C$7)+('Substance misuse services'!L77*'Spend weights'!$C$8)+('Substance misuse services'!M77*'Spend weights'!$C$9)</f>
        <v>407192.15273780987</v>
      </c>
    </row>
    <row r="78" spans="1:14" x14ac:dyDescent="0.2">
      <c r="A78" s="1" t="s">
        <v>224</v>
      </c>
      <c r="B78" s="1" t="s">
        <v>225</v>
      </c>
      <c r="C78" s="1" t="s">
        <v>226</v>
      </c>
      <c r="D78" s="28">
        <v>1356</v>
      </c>
      <c r="E78" s="29">
        <v>154</v>
      </c>
      <c r="F78" s="29">
        <f t="shared" si="3"/>
        <v>1510</v>
      </c>
      <c r="G78" s="57">
        <f>INDEX(MFF!$C$4:$C$155,MATCH(B78,MFF!$A$4:$A$155,0))</f>
        <v>0.95633811253622636</v>
      </c>
      <c r="H78" s="29">
        <f t="shared" si="4"/>
        <v>13.704325152644124</v>
      </c>
      <c r="I78" s="29">
        <f>(H78/$H$159)*'SMR&lt;75 &amp; MFF wtd popn'!$E$158</f>
        <v>452804.8373550016</v>
      </c>
      <c r="J78" s="29">
        <f>INDEX('Age gender adjustments'!$J$4:$J$155,MATCH(B78,'Age gender adjustments'!$B$4:$B$155,0))</f>
        <v>418016.48258007708</v>
      </c>
      <c r="K78" s="58">
        <f t="shared" si="5"/>
        <v>444455.63220901968</v>
      </c>
      <c r="L78" s="28">
        <f>INDEX('Age gender adjustments'!$J$4:$J$155,MATCH(B78,'Age gender adjustments'!$B$4:$B$155,0))</f>
        <v>418016.48258007708</v>
      </c>
      <c r="M78" s="58">
        <f>INDEX('Age gender adjustments'!$L$4:$L$155,MATCH(B78,'Age gender adjustments'!$B$4:$B$155,0))</f>
        <v>444728.69138451235</v>
      </c>
      <c r="N78" s="64">
        <f>(K78*'Spend weights'!$C$7)+('Substance misuse services'!L78*'Spend weights'!$C$8)+('Substance misuse services'!M78*'Spend weights'!$C$9)</f>
        <v>437223.33389974706</v>
      </c>
    </row>
    <row r="79" spans="1:14" x14ac:dyDescent="0.2">
      <c r="A79" s="1" t="s">
        <v>227</v>
      </c>
      <c r="B79" s="1" t="s">
        <v>228</v>
      </c>
      <c r="C79" s="1" t="s">
        <v>229</v>
      </c>
      <c r="D79" s="28">
        <v>853</v>
      </c>
      <c r="E79" s="29">
        <v>119</v>
      </c>
      <c r="F79" s="29">
        <f t="shared" si="3"/>
        <v>972</v>
      </c>
      <c r="G79" s="57">
        <f>INDEX(MFF!$C$4:$C$155,MATCH(B79,MFF!$A$4:$A$155,0))</f>
        <v>0.98937776013810141</v>
      </c>
      <c r="H79" s="29">
        <f t="shared" si="4"/>
        <v>9.0280720612601755</v>
      </c>
      <c r="I79" s="29">
        <f>(H79/$H$159)*'SMR&lt;75 &amp; MFF wtd popn'!$E$158</f>
        <v>298296.68048553373</v>
      </c>
      <c r="J79" s="29">
        <f>INDEX('Age gender adjustments'!$J$4:$J$155,MATCH(B79,'Age gender adjustments'!$B$4:$B$155,0))</f>
        <v>245259.90302879803</v>
      </c>
      <c r="K79" s="58">
        <f t="shared" si="5"/>
        <v>285567.85389591719</v>
      </c>
      <c r="L79" s="28">
        <f>INDEX('Age gender adjustments'!$J$4:$J$155,MATCH(B79,'Age gender adjustments'!$B$4:$B$155,0))</f>
        <v>245259.90302879803</v>
      </c>
      <c r="M79" s="58">
        <f>INDEX('Age gender adjustments'!$L$4:$L$155,MATCH(B79,'Age gender adjustments'!$B$4:$B$155,0))</f>
        <v>235580.45991590689</v>
      </c>
      <c r="N79" s="64">
        <f>(K79*'Spend weights'!$C$7)+('Substance misuse services'!L79*'Spend weights'!$C$8)+('Substance misuse services'!M79*'Spend weights'!$C$9)</f>
        <v>261488.97452969191</v>
      </c>
    </row>
    <row r="80" spans="1:14" x14ac:dyDescent="0.2">
      <c r="A80" s="1" t="s">
        <v>230</v>
      </c>
      <c r="B80" s="1" t="s">
        <v>231</v>
      </c>
      <c r="C80" s="1" t="s">
        <v>232</v>
      </c>
      <c r="D80" s="28">
        <v>769</v>
      </c>
      <c r="E80" s="29">
        <v>110</v>
      </c>
      <c r="F80" s="29">
        <f t="shared" si="3"/>
        <v>879</v>
      </c>
      <c r="G80" s="57">
        <f>INDEX(MFF!$C$4:$C$155,MATCH(B80,MFF!$A$4:$A$155,0))</f>
        <v>1.0381935819951584</v>
      </c>
      <c r="H80" s="29">
        <f t="shared" si="4"/>
        <v>8.5547151156401053</v>
      </c>
      <c r="I80" s="29">
        <f>(H80/$H$159)*'SMR&lt;75 &amp; MFF wtd popn'!$E$158</f>
        <v>282656.48570140742</v>
      </c>
      <c r="J80" s="29">
        <f>INDEX('Age gender adjustments'!$J$4:$J$155,MATCH(B80,'Age gender adjustments'!$B$4:$B$155,0))</f>
        <v>314457.72010566731</v>
      </c>
      <c r="K80" s="58">
        <f t="shared" si="5"/>
        <v>290288.78195842978</v>
      </c>
      <c r="L80" s="28">
        <f>INDEX('Age gender adjustments'!$J$4:$J$155,MATCH(B80,'Age gender adjustments'!$B$4:$B$155,0))</f>
        <v>314457.72010566731</v>
      </c>
      <c r="M80" s="58">
        <f>INDEX('Age gender adjustments'!$L$4:$L$155,MATCH(B80,'Age gender adjustments'!$B$4:$B$155,0))</f>
        <v>299526.18842627422</v>
      </c>
      <c r="N80" s="64">
        <f>(K80*'Spend weights'!$C$7)+('Substance misuse services'!L80*'Spend weights'!$C$8)+('Substance misuse services'!M80*'Spend weights'!$C$9)</f>
        <v>299356.89019165095</v>
      </c>
    </row>
    <row r="81" spans="1:14" x14ac:dyDescent="0.2">
      <c r="A81" s="1" t="s">
        <v>233</v>
      </c>
      <c r="B81" s="1" t="s">
        <v>234</v>
      </c>
      <c r="C81" s="1" t="s">
        <v>235</v>
      </c>
      <c r="D81" s="28">
        <v>608</v>
      </c>
      <c r="E81" s="29">
        <v>206</v>
      </c>
      <c r="F81" s="29">
        <f t="shared" si="3"/>
        <v>814</v>
      </c>
      <c r="G81" s="57">
        <f>INDEX(MFF!$C$4:$C$155,MATCH(B81,MFF!$A$4:$A$155,0))</f>
        <v>0.99903218923377357</v>
      </c>
      <c r="H81" s="29">
        <f t="shared" si="4"/>
        <v>7.1031188654521307</v>
      </c>
      <c r="I81" s="29">
        <f>(H81/$H$159)*'SMR&lt;75 &amp; MFF wtd popn'!$E$158</f>
        <v>234694.26963820503</v>
      </c>
      <c r="J81" s="29">
        <f>INDEX('Age gender adjustments'!$J$4:$J$155,MATCH(B81,'Age gender adjustments'!$B$4:$B$155,0))</f>
        <v>177461.23553051913</v>
      </c>
      <c r="K81" s="58">
        <f t="shared" si="5"/>
        <v>220958.34145236042</v>
      </c>
      <c r="L81" s="28">
        <f>INDEX('Age gender adjustments'!$J$4:$J$155,MATCH(B81,'Age gender adjustments'!$B$4:$B$155,0))</f>
        <v>177461.23553051913</v>
      </c>
      <c r="M81" s="58">
        <f>INDEX('Age gender adjustments'!$L$4:$L$155,MATCH(B81,'Age gender adjustments'!$B$4:$B$155,0))</f>
        <v>178023.67942630104</v>
      </c>
      <c r="N81" s="64">
        <f>(K81*'Spend weights'!$C$7)+('Substance misuse services'!L81*'Spend weights'!$C$8)+('Substance misuse services'!M81*'Spend weights'!$C$9)</f>
        <v>197824.97242813758</v>
      </c>
    </row>
    <row r="82" spans="1:14" x14ac:dyDescent="0.2">
      <c r="A82" s="1" t="s">
        <v>236</v>
      </c>
      <c r="B82" s="1" t="s">
        <v>237</v>
      </c>
      <c r="C82" s="1" t="s">
        <v>238</v>
      </c>
      <c r="D82" s="28">
        <v>210</v>
      </c>
      <c r="E82" s="29">
        <v>183</v>
      </c>
      <c r="F82" s="29">
        <f t="shared" si="3"/>
        <v>393</v>
      </c>
      <c r="G82" s="57">
        <f>INDEX(MFF!$C$4:$C$155,MATCH(B82,MFF!$A$4:$A$155,0))</f>
        <v>1.0389528783766975</v>
      </c>
      <c r="H82" s="29">
        <f t="shared" si="4"/>
        <v>3.1324429283057431</v>
      </c>
      <c r="I82" s="29">
        <f>(H82/$H$159)*'SMR&lt;75 &amp; MFF wtd popn'!$E$158</f>
        <v>103499.09936292212</v>
      </c>
      <c r="J82" s="29">
        <f>INDEX('Age gender adjustments'!$J$4:$J$155,MATCH(B82,'Age gender adjustments'!$B$4:$B$155,0))</f>
        <v>182440.85839888707</v>
      </c>
      <c r="K82" s="58">
        <f t="shared" si="5"/>
        <v>122445.12153155371</v>
      </c>
      <c r="L82" s="28">
        <f>INDEX('Age gender adjustments'!$J$4:$J$155,MATCH(B82,'Age gender adjustments'!$B$4:$B$155,0))</f>
        <v>182440.85839888707</v>
      </c>
      <c r="M82" s="58">
        <f>INDEX('Age gender adjustments'!$L$4:$L$155,MATCH(B82,'Age gender adjustments'!$B$4:$B$155,0))</f>
        <v>177405.41441805911</v>
      </c>
      <c r="N82" s="64">
        <f>(K82*'Spend weights'!$C$7)+('Substance misuse services'!L82*'Spend weights'!$C$8)+('Substance misuse services'!M82*'Spend weights'!$C$9)</f>
        <v>153249.96479708311</v>
      </c>
    </row>
    <row r="83" spans="1:14" x14ac:dyDescent="0.2">
      <c r="A83" s="1" t="s">
        <v>239</v>
      </c>
      <c r="B83" s="1" t="s">
        <v>240</v>
      </c>
      <c r="C83" s="1" t="s">
        <v>241</v>
      </c>
      <c r="D83" s="28">
        <v>515</v>
      </c>
      <c r="E83" s="29">
        <v>61</v>
      </c>
      <c r="F83" s="29">
        <f t="shared" si="3"/>
        <v>576</v>
      </c>
      <c r="G83" s="57">
        <f>INDEX(MFF!$C$4:$C$155,MATCH(B83,MFF!$A$4:$A$155,0))</f>
        <v>1.0203195855741056</v>
      </c>
      <c r="H83" s="29">
        <f t="shared" si="4"/>
        <v>5.5658433393067455</v>
      </c>
      <c r="I83" s="29">
        <f>(H83/$H$159)*'SMR&lt;75 &amp; MFF wtd popn'!$E$158</f>
        <v>183901.12318022113</v>
      </c>
      <c r="J83" s="29">
        <f>INDEX('Age gender adjustments'!$J$4:$J$155,MATCH(B83,'Age gender adjustments'!$B$4:$B$155,0))</f>
        <v>175658.17198032816</v>
      </c>
      <c r="K83" s="58">
        <f t="shared" si="5"/>
        <v>181922.81489224682</v>
      </c>
      <c r="L83" s="28">
        <f>INDEX('Age gender adjustments'!$J$4:$J$155,MATCH(B83,'Age gender adjustments'!$B$4:$B$155,0))</f>
        <v>175658.17198032816</v>
      </c>
      <c r="M83" s="58">
        <f>INDEX('Age gender adjustments'!$L$4:$L$155,MATCH(B83,'Age gender adjustments'!$B$4:$B$155,0))</f>
        <v>177693.70395423213</v>
      </c>
      <c r="N83" s="64">
        <f>(K83*'Spend weights'!$C$7)+('Substance misuse services'!L83*'Spend weights'!$C$8)+('Substance misuse services'!M83*'Spend weights'!$C$9)</f>
        <v>179097.2019727283</v>
      </c>
    </row>
    <row r="84" spans="1:14" x14ac:dyDescent="0.2">
      <c r="A84" s="1" t="s">
        <v>242</v>
      </c>
      <c r="B84" s="1" t="s">
        <v>243</v>
      </c>
      <c r="C84" s="1" t="s">
        <v>244</v>
      </c>
      <c r="D84" s="28">
        <v>392</v>
      </c>
      <c r="E84" s="29">
        <v>65</v>
      </c>
      <c r="F84" s="29">
        <f t="shared" si="3"/>
        <v>457</v>
      </c>
      <c r="G84" s="57">
        <f>INDEX(MFF!$C$4:$C$155,MATCH(B84,MFF!$A$4:$A$155,0))</f>
        <v>1.0203195855741056</v>
      </c>
      <c r="H84" s="29">
        <f t="shared" si="4"/>
        <v>4.3312566407620787</v>
      </c>
      <c r="I84" s="29">
        <f>(H84/$H$159)*'SMR&lt;75 &amp; MFF wtd popn'!$E$158</f>
        <v>143109.12335472755</v>
      </c>
      <c r="J84" s="29">
        <f>INDEX('Age gender adjustments'!$J$4:$J$155,MATCH(B84,'Age gender adjustments'!$B$4:$B$155,0))</f>
        <v>214591.86773144602</v>
      </c>
      <c r="K84" s="58">
        <f t="shared" si="5"/>
        <v>160264.98200513999</v>
      </c>
      <c r="L84" s="28">
        <f>INDEX('Age gender adjustments'!$J$4:$J$155,MATCH(B84,'Age gender adjustments'!$B$4:$B$155,0))</f>
        <v>214591.86773144602</v>
      </c>
      <c r="M84" s="58">
        <f>INDEX('Age gender adjustments'!$L$4:$L$155,MATCH(B84,'Age gender adjustments'!$B$4:$B$155,0))</f>
        <v>217796.3659530381</v>
      </c>
      <c r="N84" s="64">
        <f>(K84*'Spend weights'!$C$7)+('Substance misuse services'!L84*'Spend weights'!$C$8)+('Substance misuse services'!M84*'Spend weights'!$C$9)</f>
        <v>190169.80253084353</v>
      </c>
    </row>
    <row r="85" spans="1:14" x14ac:dyDescent="0.2">
      <c r="A85" s="1" t="s">
        <v>245</v>
      </c>
      <c r="B85" s="1" t="s">
        <v>246</v>
      </c>
      <c r="C85" s="1" t="s">
        <v>247</v>
      </c>
      <c r="D85" s="28">
        <v>1208</v>
      </c>
      <c r="E85" s="29">
        <v>239</v>
      </c>
      <c r="F85" s="29">
        <f t="shared" si="3"/>
        <v>1447</v>
      </c>
      <c r="G85" s="57">
        <f>INDEX(MFF!$C$4:$C$155,MATCH(B85,MFF!$A$4:$A$155,0))</f>
        <v>0.98937776013810141</v>
      </c>
      <c r="H85" s="29">
        <f t="shared" si="4"/>
        <v>13.133989765833297</v>
      </c>
      <c r="I85" s="29">
        <f>(H85/$H$159)*'SMR&lt;75 &amp; MFF wtd popn'!$E$158</f>
        <v>433960.37626799569</v>
      </c>
      <c r="J85" s="29">
        <f>INDEX('Age gender adjustments'!$J$4:$J$155,MATCH(B85,'Age gender adjustments'!$B$4:$B$155,0))</f>
        <v>451346.03561272111</v>
      </c>
      <c r="K85" s="58">
        <f t="shared" si="5"/>
        <v>438132.9345107298</v>
      </c>
      <c r="L85" s="28">
        <f>INDEX('Age gender adjustments'!$J$4:$J$155,MATCH(B85,'Age gender adjustments'!$B$4:$B$155,0))</f>
        <v>451346.03561272111</v>
      </c>
      <c r="M85" s="58">
        <f>INDEX('Age gender adjustments'!$L$4:$L$155,MATCH(B85,'Age gender adjustments'!$B$4:$B$155,0))</f>
        <v>456340.32634903002</v>
      </c>
      <c r="N85" s="64">
        <f>(K85*'Spend weights'!$C$7)+('Substance misuse services'!L85*'Spend weights'!$C$8)+('Substance misuse services'!M85*'Spend weights'!$C$9)</f>
        <v>446497.74665653473</v>
      </c>
    </row>
    <row r="86" spans="1:14" x14ac:dyDescent="0.2">
      <c r="A86" s="1" t="s">
        <v>248</v>
      </c>
      <c r="B86" s="1" t="s">
        <v>249</v>
      </c>
      <c r="C86" s="1" t="s">
        <v>250</v>
      </c>
      <c r="D86" s="28">
        <v>2092</v>
      </c>
      <c r="E86" s="29">
        <v>885</v>
      </c>
      <c r="F86" s="29">
        <f t="shared" si="3"/>
        <v>2977</v>
      </c>
      <c r="G86" s="57">
        <f>INDEX(MFF!$C$4:$C$155,MATCH(B86,MFF!$A$4:$A$155,0))</f>
        <v>1.0187332453085347</v>
      </c>
      <c r="H86" s="29">
        <f t="shared" si="4"/>
        <v>25.819794102344812</v>
      </c>
      <c r="I86" s="29">
        <f>(H86/$H$159)*'SMR&lt;75 &amp; MFF wtd popn'!$E$158</f>
        <v>853112.25024430605</v>
      </c>
      <c r="J86" s="29">
        <f>INDEX('Age gender adjustments'!$J$4:$J$155,MATCH(B86,'Age gender adjustments'!$B$4:$B$155,0))</f>
        <v>1118689.1261987064</v>
      </c>
      <c r="K86" s="58">
        <f t="shared" si="5"/>
        <v>916850.70047336211</v>
      </c>
      <c r="L86" s="28">
        <f>INDEX('Age gender adjustments'!$J$4:$J$155,MATCH(B86,'Age gender adjustments'!$B$4:$B$155,0))</f>
        <v>1118689.1261987064</v>
      </c>
      <c r="M86" s="58">
        <f>INDEX('Age gender adjustments'!$L$4:$L$155,MATCH(B86,'Age gender adjustments'!$B$4:$B$155,0))</f>
        <v>1165201.5810904026</v>
      </c>
      <c r="N86" s="64">
        <f>(K86*'Spend weights'!$C$7)+('Substance misuse services'!L86*'Spend weights'!$C$8)+('Substance misuse services'!M86*'Spend weights'!$C$9)</f>
        <v>1036916.8530681365</v>
      </c>
    </row>
    <row r="87" spans="1:14" x14ac:dyDescent="0.2">
      <c r="A87" s="1" t="s">
        <v>251</v>
      </c>
      <c r="B87" s="1" t="s">
        <v>252</v>
      </c>
      <c r="C87" s="1" t="s">
        <v>253</v>
      </c>
      <c r="D87" s="28">
        <v>1648</v>
      </c>
      <c r="E87" s="29">
        <v>673</v>
      </c>
      <c r="F87" s="29">
        <f t="shared" si="3"/>
        <v>2321</v>
      </c>
      <c r="G87" s="57">
        <f>INDEX(MFF!$C$4:$C$155,MATCH(B87,MFF!$A$4:$A$155,0))</f>
        <v>1.0705021094438925</v>
      </c>
      <c r="H87" s="29">
        <f t="shared" si="4"/>
        <v>21.244114361914043</v>
      </c>
      <c r="I87" s="29">
        <f>(H87/$H$159)*'SMR&lt;75 &amp; MFF wtd popn'!$E$158</f>
        <v>701927.13915150799</v>
      </c>
      <c r="J87" s="29">
        <f>INDEX('Age gender adjustments'!$J$4:$J$155,MATCH(B87,'Age gender adjustments'!$B$4:$B$155,0))</f>
        <v>1006722.0183997687</v>
      </c>
      <c r="K87" s="58">
        <f t="shared" si="5"/>
        <v>775077.91017109051</v>
      </c>
      <c r="L87" s="28">
        <f>INDEX('Age gender adjustments'!$J$4:$J$155,MATCH(B87,'Age gender adjustments'!$B$4:$B$155,0))</f>
        <v>1006722.0183997687</v>
      </c>
      <c r="M87" s="58">
        <f>INDEX('Age gender adjustments'!$L$4:$L$155,MATCH(B87,'Age gender adjustments'!$B$4:$B$155,0))</f>
        <v>1000055.7638519313</v>
      </c>
      <c r="N87" s="64">
        <f>(K87*'Spend weights'!$C$7)+('Substance misuse services'!L87*'Spend weights'!$C$8)+('Substance misuse services'!M87*'Spend weights'!$C$9)</f>
        <v>897324.15819422703</v>
      </c>
    </row>
    <row r="88" spans="1:14" x14ac:dyDescent="0.2">
      <c r="A88" s="1" t="s">
        <v>254</v>
      </c>
      <c r="B88" s="1" t="s">
        <v>255</v>
      </c>
      <c r="C88" s="1" t="s">
        <v>256</v>
      </c>
      <c r="D88" s="28">
        <v>2124</v>
      </c>
      <c r="E88" s="29">
        <v>311</v>
      </c>
      <c r="F88" s="29">
        <f t="shared" si="3"/>
        <v>2435</v>
      </c>
      <c r="G88" s="57">
        <f>INDEX(MFF!$C$4:$C$155,MATCH(B88,MFF!$A$4:$A$155,0))</f>
        <v>0.94000883326519047</v>
      </c>
      <c r="H88" s="29">
        <f t="shared" si="4"/>
        <v>21.427501354280015</v>
      </c>
      <c r="I88" s="29">
        <f>(H88/$H$159)*'SMR&lt;75 &amp; MFF wtd popn'!$E$158</f>
        <v>707986.43184387928</v>
      </c>
      <c r="J88" s="29">
        <f>INDEX('Age gender adjustments'!$J$4:$J$155,MATCH(B88,'Age gender adjustments'!$B$4:$B$155,0))</f>
        <v>602055.7026897812</v>
      </c>
      <c r="K88" s="58">
        <f t="shared" si="5"/>
        <v>682563.05684689572</v>
      </c>
      <c r="L88" s="28">
        <f>INDEX('Age gender adjustments'!$J$4:$J$155,MATCH(B88,'Age gender adjustments'!$B$4:$B$155,0))</f>
        <v>602055.7026897812</v>
      </c>
      <c r="M88" s="58">
        <f>INDEX('Age gender adjustments'!$L$4:$L$155,MATCH(B88,'Age gender adjustments'!$B$4:$B$155,0))</f>
        <v>639599.39076510957</v>
      </c>
      <c r="N88" s="64">
        <f>(K88*'Spend weights'!$C$7)+('Substance misuse services'!L88*'Spend weights'!$C$8)+('Substance misuse services'!M88*'Spend weights'!$C$9)</f>
        <v>649199.22078922205</v>
      </c>
    </row>
    <row r="89" spans="1:14" x14ac:dyDescent="0.2">
      <c r="A89" s="1" t="s">
        <v>257</v>
      </c>
      <c r="B89" s="1" t="s">
        <v>258</v>
      </c>
      <c r="C89" s="1" t="s">
        <v>259</v>
      </c>
      <c r="D89" s="28">
        <v>1222</v>
      </c>
      <c r="E89" s="29">
        <v>191</v>
      </c>
      <c r="F89" s="29">
        <f t="shared" si="3"/>
        <v>1413</v>
      </c>
      <c r="G89" s="57">
        <f>INDEX(MFF!$C$4:$C$155,MATCH(B89,MFF!$A$4:$A$155,0))</f>
        <v>0.96235613328809932</v>
      </c>
      <c r="H89" s="29">
        <f t="shared" si="4"/>
        <v>12.67904205607071</v>
      </c>
      <c r="I89" s="29">
        <f>(H89/$H$159)*'SMR&lt;75 &amp; MFF wtd popn'!$E$158</f>
        <v>418928.44135478092</v>
      </c>
      <c r="J89" s="29">
        <f>INDEX('Age gender adjustments'!$J$4:$J$155,MATCH(B89,'Age gender adjustments'!$B$4:$B$155,0))</f>
        <v>480316.60699676489</v>
      </c>
      <c r="K89" s="58">
        <f t="shared" si="5"/>
        <v>433661.60110885708</v>
      </c>
      <c r="L89" s="28">
        <f>INDEX('Age gender adjustments'!$J$4:$J$155,MATCH(B89,'Age gender adjustments'!$B$4:$B$155,0))</f>
        <v>480316.60699676489</v>
      </c>
      <c r="M89" s="58">
        <f>INDEX('Age gender adjustments'!$L$4:$L$155,MATCH(B89,'Age gender adjustments'!$B$4:$B$155,0))</f>
        <v>508839.1143259278</v>
      </c>
      <c r="N89" s="64">
        <f>(K89*'Spend weights'!$C$7)+('Substance misuse services'!L89*'Spend weights'!$C$8)+('Substance misuse services'!M89*'Spend weights'!$C$9)</f>
        <v>466017.04479702725</v>
      </c>
    </row>
    <row r="90" spans="1:14" x14ac:dyDescent="0.2">
      <c r="A90" s="1" t="s">
        <v>260</v>
      </c>
      <c r="B90" s="1" t="s">
        <v>261</v>
      </c>
      <c r="C90" s="1" t="s">
        <v>262</v>
      </c>
      <c r="D90" s="28">
        <v>10</v>
      </c>
      <c r="E90" s="29">
        <v>4</v>
      </c>
      <c r="F90" s="29">
        <f t="shared" si="3"/>
        <v>14</v>
      </c>
      <c r="G90" s="57">
        <f>INDEX(MFF!$C$4:$C$155,MATCH(B90,MFF!$A$4:$A$155,0))</f>
        <v>1.1173120392527409</v>
      </c>
      <c r="H90" s="29">
        <f t="shared" si="4"/>
        <v>0.13407744471032892</v>
      </c>
      <c r="I90" s="29">
        <f>(H90/$H$159)*'SMR&lt;75 &amp; MFF wtd popn'!$E$158</f>
        <v>4430.0551007665708</v>
      </c>
      <c r="J90" s="29">
        <f>INDEX('Age gender adjustments'!$J$4:$J$155,MATCH(B90,'Age gender adjustments'!$B$4:$B$155,0))</f>
        <v>5908.0240474177263</v>
      </c>
      <c r="K90" s="58">
        <f t="shared" si="5"/>
        <v>4784.7676479628481</v>
      </c>
      <c r="L90" s="28">
        <f>INDEX('Age gender adjustments'!$J$4:$J$155,MATCH(B90,'Age gender adjustments'!$B$4:$B$155,0))</f>
        <v>5908.0240474177263</v>
      </c>
      <c r="M90" s="58">
        <f>INDEX('Age gender adjustments'!$L$4:$L$155,MATCH(B90,'Age gender adjustments'!$B$4:$B$155,0))</f>
        <v>5185.8276269257194</v>
      </c>
      <c r="N90" s="64">
        <f>(K90*'Spend weights'!$C$7)+('Substance misuse services'!L90*'Spend weights'!$C$8)+('Substance misuse services'!M90*'Spend weights'!$C$9)</f>
        <v>5198.8939625817957</v>
      </c>
    </row>
    <row r="91" spans="1:14" x14ac:dyDescent="0.2">
      <c r="A91" s="1" t="s">
        <v>263</v>
      </c>
      <c r="B91" s="1" t="s">
        <v>264</v>
      </c>
      <c r="C91" s="1" t="s">
        <v>265</v>
      </c>
      <c r="D91" s="28">
        <v>481</v>
      </c>
      <c r="E91" s="29">
        <v>338</v>
      </c>
      <c r="F91" s="29">
        <f t="shared" si="3"/>
        <v>819</v>
      </c>
      <c r="G91" s="57">
        <f>INDEX(MFF!$C$4:$C$155,MATCH(B91,MFF!$A$4:$A$155,0))</f>
        <v>1.0867668819649641</v>
      </c>
      <c r="H91" s="29">
        <f t="shared" si="4"/>
        <v>7.0639847327722665</v>
      </c>
      <c r="I91" s="29">
        <f>(H91/$H$159)*'SMR&lt;75 &amp; MFF wtd popn'!$E$158</f>
        <v>233401.23810357918</v>
      </c>
      <c r="J91" s="29">
        <f>INDEX('Age gender adjustments'!$J$4:$J$155,MATCH(B91,'Age gender adjustments'!$B$4:$B$155,0))</f>
        <v>341364.00815377908</v>
      </c>
      <c r="K91" s="58">
        <f t="shared" si="5"/>
        <v>259312.30291562714</v>
      </c>
      <c r="L91" s="28">
        <f>INDEX('Age gender adjustments'!$J$4:$J$155,MATCH(B91,'Age gender adjustments'!$B$4:$B$155,0))</f>
        <v>341364.00815377908</v>
      </c>
      <c r="M91" s="58">
        <f>INDEX('Age gender adjustments'!$L$4:$L$155,MATCH(B91,'Age gender adjustments'!$B$4:$B$155,0))</f>
        <v>318791.11652797321</v>
      </c>
      <c r="N91" s="64">
        <f>(K91*'Spend weights'!$C$7)+('Substance misuse services'!L91*'Spend weights'!$C$8)+('Substance misuse services'!M91*'Spend weights'!$C$9)</f>
        <v>297379.57998789137</v>
      </c>
    </row>
    <row r="92" spans="1:14" x14ac:dyDescent="0.2">
      <c r="A92" s="1" t="s">
        <v>266</v>
      </c>
      <c r="B92" s="1" t="s">
        <v>267</v>
      </c>
      <c r="C92" s="1" t="s">
        <v>268</v>
      </c>
      <c r="D92" s="28">
        <v>596</v>
      </c>
      <c r="E92" s="29">
        <v>176</v>
      </c>
      <c r="F92" s="29">
        <f t="shared" si="3"/>
        <v>772</v>
      </c>
      <c r="G92" s="57">
        <f>INDEX(MFF!$C$4:$C$155,MATCH(B92,MFF!$A$4:$A$155,0))</f>
        <v>1.1204392746702485</v>
      </c>
      <c r="H92" s="29">
        <f t="shared" si="4"/>
        <v>7.6638046387444998</v>
      </c>
      <c r="I92" s="29">
        <f>(H92/$H$159)*'SMR&lt;75 &amp; MFF wtd popn'!$E$158</f>
        <v>253219.89768300741</v>
      </c>
      <c r="J92" s="29">
        <f>INDEX('Age gender adjustments'!$J$4:$J$155,MATCH(B92,'Age gender adjustments'!$B$4:$B$155,0))</f>
        <v>333803.45235788595</v>
      </c>
      <c r="K92" s="58">
        <f t="shared" si="5"/>
        <v>272559.95080497826</v>
      </c>
      <c r="L92" s="28">
        <f>INDEX('Age gender adjustments'!$J$4:$J$155,MATCH(B92,'Age gender adjustments'!$B$4:$B$155,0))</f>
        <v>333803.45235788595</v>
      </c>
      <c r="M92" s="58">
        <f>INDEX('Age gender adjustments'!$L$4:$L$155,MATCH(B92,'Age gender adjustments'!$B$4:$B$155,0))</f>
        <v>312760.86958213564</v>
      </c>
      <c r="N92" s="64">
        <f>(K92*'Spend weights'!$C$7)+('Substance misuse services'!L92*'Spend weights'!$C$8)+('Substance misuse services'!M92*'Spend weights'!$C$9)</f>
        <v>299887.27570001263</v>
      </c>
    </row>
    <row r="93" spans="1:14" x14ac:dyDescent="0.2">
      <c r="A93" s="1" t="s">
        <v>269</v>
      </c>
      <c r="B93" s="1" t="s">
        <v>270</v>
      </c>
      <c r="C93" s="1" t="s">
        <v>271</v>
      </c>
      <c r="D93" s="28">
        <v>258</v>
      </c>
      <c r="E93" s="29">
        <v>114</v>
      </c>
      <c r="F93" s="29">
        <f t="shared" si="3"/>
        <v>372</v>
      </c>
      <c r="G93" s="57">
        <f>INDEX(MFF!$C$4:$C$155,MATCH(B93,MFF!$A$4:$A$155,0))</f>
        <v>1.0935321643949079</v>
      </c>
      <c r="H93" s="29">
        <f t="shared" si="4"/>
        <v>3.4446263178439596</v>
      </c>
      <c r="I93" s="29">
        <f>(H93/$H$159)*'SMR&lt;75 &amp; MFF wtd popn'!$E$158</f>
        <v>113813.9559757274</v>
      </c>
      <c r="J93" s="29">
        <f>INDEX('Age gender adjustments'!$J$4:$J$155,MATCH(B93,'Age gender adjustments'!$B$4:$B$155,0))</f>
        <v>210940.04294142846</v>
      </c>
      <c r="K93" s="58">
        <f t="shared" si="5"/>
        <v>137124.21684749564</v>
      </c>
      <c r="L93" s="28">
        <f>INDEX('Age gender adjustments'!$J$4:$J$155,MATCH(B93,'Age gender adjustments'!$B$4:$B$155,0))</f>
        <v>210940.04294142846</v>
      </c>
      <c r="M93" s="58">
        <f>INDEX('Age gender adjustments'!$L$4:$L$155,MATCH(B93,'Age gender adjustments'!$B$4:$B$155,0))</f>
        <v>213116.83003393433</v>
      </c>
      <c r="N93" s="64">
        <f>(K93*'Spend weights'!$C$7)+('Substance misuse services'!L93*'Spend weights'!$C$8)+('Substance misuse services'!M93*'Spend weights'!$C$9)</f>
        <v>177193.09457694439</v>
      </c>
    </row>
    <row r="94" spans="1:14" x14ac:dyDescent="0.2">
      <c r="A94" s="1" t="s">
        <v>272</v>
      </c>
      <c r="B94" s="1" t="s">
        <v>273</v>
      </c>
      <c r="C94" s="1" t="s">
        <v>274</v>
      </c>
      <c r="D94" s="28">
        <v>782</v>
      </c>
      <c r="E94" s="29">
        <v>375</v>
      </c>
      <c r="F94" s="29">
        <f t="shared" si="3"/>
        <v>1157</v>
      </c>
      <c r="G94" s="57">
        <f>INDEX(MFF!$C$4:$C$155,MATCH(B94,MFF!$A$4:$A$155,0))</f>
        <v>1.1168149655402668</v>
      </c>
      <c r="H94" s="29">
        <f t="shared" si="4"/>
        <v>10.827521090912887</v>
      </c>
      <c r="I94" s="29">
        <f>(H94/$H$159)*'SMR&lt;75 &amp; MFF wtd popn'!$E$158</f>
        <v>357752.30607270863</v>
      </c>
      <c r="J94" s="29">
        <f>INDEX('Age gender adjustments'!$J$4:$J$155,MATCH(B94,'Age gender adjustments'!$B$4:$B$155,0))</f>
        <v>372201.76837535441</v>
      </c>
      <c r="K94" s="58">
        <f t="shared" si="5"/>
        <v>361220.17702534364</v>
      </c>
      <c r="L94" s="28">
        <f>INDEX('Age gender adjustments'!$J$4:$J$155,MATCH(B94,'Age gender adjustments'!$B$4:$B$155,0))</f>
        <v>372201.76837535441</v>
      </c>
      <c r="M94" s="58">
        <f>INDEX('Age gender adjustments'!$L$4:$L$155,MATCH(B94,'Age gender adjustments'!$B$4:$B$155,0))</f>
        <v>340968.51612038066</v>
      </c>
      <c r="N94" s="64">
        <f>(K94*'Spend weights'!$C$7)+('Substance misuse services'!L94*'Spend weights'!$C$8)+('Substance misuse services'!M94*'Spend weights'!$C$9)</f>
        <v>359009.01706118736</v>
      </c>
    </row>
    <row r="95" spans="1:14" x14ac:dyDescent="0.2">
      <c r="A95" s="1" t="s">
        <v>275</v>
      </c>
      <c r="B95" s="1" t="s">
        <v>276</v>
      </c>
      <c r="C95" s="1" t="s">
        <v>277</v>
      </c>
      <c r="D95" s="28">
        <v>346</v>
      </c>
      <c r="E95" s="29">
        <v>134</v>
      </c>
      <c r="F95" s="29">
        <f t="shared" si="3"/>
        <v>480</v>
      </c>
      <c r="G95" s="57">
        <f>INDEX(MFF!$C$4:$C$155,MATCH(B95,MFF!$A$4:$A$155,0))</f>
        <v>1.1015883180201178</v>
      </c>
      <c r="H95" s="29">
        <f t="shared" si="4"/>
        <v>4.5495597534230861</v>
      </c>
      <c r="I95" s="29">
        <f>(H95/$H$159)*'SMR&lt;75 &amp; MFF wtd popn'!$E$158</f>
        <v>150322.08016373074</v>
      </c>
      <c r="J95" s="29">
        <f>INDEX('Age gender adjustments'!$J$4:$J$155,MATCH(B95,'Age gender adjustments'!$B$4:$B$155,0))</f>
        <v>266517.36556573631</v>
      </c>
      <c r="K95" s="58">
        <f t="shared" si="5"/>
        <v>178208.94866021207</v>
      </c>
      <c r="L95" s="28">
        <f>INDEX('Age gender adjustments'!$J$4:$J$155,MATCH(B95,'Age gender adjustments'!$B$4:$B$155,0))</f>
        <v>266517.36556573631</v>
      </c>
      <c r="M95" s="58">
        <f>INDEX('Age gender adjustments'!$L$4:$L$155,MATCH(B95,'Age gender adjustments'!$B$4:$B$155,0))</f>
        <v>263273.03370708437</v>
      </c>
      <c r="N95" s="64">
        <f>(K95*'Spend weights'!$C$7)+('Substance misuse services'!L95*'Spend weights'!$C$8)+('Substance misuse services'!M95*'Spend weights'!$C$9)</f>
        <v>224630.16641622741</v>
      </c>
    </row>
    <row r="96" spans="1:14" x14ac:dyDescent="0.2">
      <c r="A96" s="1" t="s">
        <v>278</v>
      </c>
      <c r="B96" s="1" t="s">
        <v>279</v>
      </c>
      <c r="C96" s="1" t="s">
        <v>280</v>
      </c>
      <c r="D96" s="28">
        <v>1179</v>
      </c>
      <c r="E96" s="29">
        <v>426</v>
      </c>
      <c r="F96" s="29">
        <f t="shared" si="3"/>
        <v>1605</v>
      </c>
      <c r="G96" s="57">
        <f>INDEX(MFF!$C$4:$C$155,MATCH(B96,MFF!$A$4:$A$155,0))</f>
        <v>1.1603861059453784</v>
      </c>
      <c r="H96" s="29">
        <f t="shared" si="4"/>
        <v>16.152574594759667</v>
      </c>
      <c r="I96" s="29">
        <f>(H96/$H$159)*'SMR&lt;75 &amp; MFF wtd popn'!$E$158</f>
        <v>533697.4882585532</v>
      </c>
      <c r="J96" s="29">
        <f>INDEX('Age gender adjustments'!$J$4:$J$155,MATCH(B96,'Age gender adjustments'!$B$4:$B$155,0))</f>
        <v>312855.67173369526</v>
      </c>
      <c r="K96" s="58">
        <f t="shared" si="5"/>
        <v>480695.45229258726</v>
      </c>
      <c r="L96" s="28">
        <f>INDEX('Age gender adjustments'!$J$4:$J$155,MATCH(B96,'Age gender adjustments'!$B$4:$B$155,0))</f>
        <v>312855.67173369526</v>
      </c>
      <c r="M96" s="58">
        <f>INDEX('Age gender adjustments'!$L$4:$L$155,MATCH(B96,'Age gender adjustments'!$B$4:$B$155,0))</f>
        <v>277821.83879973181</v>
      </c>
      <c r="N96" s="64">
        <f>(K96*'Spend weights'!$C$7)+('Substance misuse services'!L96*'Spend weights'!$C$8)+('Substance misuse services'!M96*'Spend weights'!$C$9)</f>
        <v>381797.45585093024</v>
      </c>
    </row>
    <row r="97" spans="1:14" x14ac:dyDescent="0.2">
      <c r="A97" s="1" t="s">
        <v>281</v>
      </c>
      <c r="B97" s="1" t="s">
        <v>282</v>
      </c>
      <c r="C97" s="1" t="s">
        <v>283</v>
      </c>
      <c r="D97" s="28">
        <v>678</v>
      </c>
      <c r="E97" s="29">
        <v>295</v>
      </c>
      <c r="F97" s="29">
        <f t="shared" si="3"/>
        <v>973</v>
      </c>
      <c r="G97" s="57">
        <f>INDEX(MFF!$C$4:$C$155,MATCH(B97,MFF!$A$4:$A$155,0))</f>
        <v>1.1087425188580722</v>
      </c>
      <c r="H97" s="29">
        <f t="shared" si="4"/>
        <v>9.1526694931733861</v>
      </c>
      <c r="I97" s="29">
        <f>(H97/$H$159)*'SMR&lt;75 &amp; MFF wtd popn'!$E$158</f>
        <v>302413.50632437679</v>
      </c>
      <c r="J97" s="29">
        <f>INDEX('Age gender adjustments'!$J$4:$J$155,MATCH(B97,'Age gender adjustments'!$B$4:$B$155,0))</f>
        <v>441983.03078154824</v>
      </c>
      <c r="K97" s="58">
        <f t="shared" si="5"/>
        <v>335910.19219409791</v>
      </c>
      <c r="L97" s="28">
        <f>INDEX('Age gender adjustments'!$J$4:$J$155,MATCH(B97,'Age gender adjustments'!$B$4:$B$155,0))</f>
        <v>441983.03078154824</v>
      </c>
      <c r="M97" s="58">
        <f>INDEX('Age gender adjustments'!$L$4:$L$155,MATCH(B97,'Age gender adjustments'!$B$4:$B$155,0))</f>
        <v>426319.01249893557</v>
      </c>
      <c r="N97" s="64">
        <f>(K97*'Spend weights'!$C$7)+('Substance misuse services'!L97*'Spend weights'!$C$8)+('Substance misuse services'!M97*'Spend weights'!$C$9)</f>
        <v>388622.39588281082</v>
      </c>
    </row>
    <row r="98" spans="1:14" x14ac:dyDescent="0.2">
      <c r="A98" s="1" t="s">
        <v>284</v>
      </c>
      <c r="B98" s="1" t="s">
        <v>285</v>
      </c>
      <c r="C98" s="1" t="s">
        <v>286</v>
      </c>
      <c r="D98" s="28">
        <v>1025</v>
      </c>
      <c r="E98" s="29">
        <v>241</v>
      </c>
      <c r="F98" s="29">
        <f t="shared" si="3"/>
        <v>1266</v>
      </c>
      <c r="G98" s="57">
        <f>INDEX(MFF!$C$4:$C$155,MATCH(B98,MFF!$A$4:$A$155,0))</f>
        <v>1.1163926315065926</v>
      </c>
      <c r="H98" s="29">
        <f t="shared" si="4"/>
        <v>12.788277593908019</v>
      </c>
      <c r="I98" s="29">
        <f>(H98/$H$159)*'SMR&lt;75 &amp; MFF wtd popn'!$E$158</f>
        <v>422537.69459365821</v>
      </c>
      <c r="J98" s="29">
        <f>INDEX('Age gender adjustments'!$J$4:$J$155,MATCH(B98,'Age gender adjustments'!$B$4:$B$155,0))</f>
        <v>428862.00383153552</v>
      </c>
      <c r="K98" s="58">
        <f t="shared" si="5"/>
        <v>424055.52881074877</v>
      </c>
      <c r="L98" s="28">
        <f>INDEX('Age gender adjustments'!$J$4:$J$155,MATCH(B98,'Age gender adjustments'!$B$4:$B$155,0))</f>
        <v>428862.00383153552</v>
      </c>
      <c r="M98" s="58">
        <f>INDEX('Age gender adjustments'!$L$4:$L$155,MATCH(B98,'Age gender adjustments'!$B$4:$B$155,0))</f>
        <v>390758.07623680081</v>
      </c>
      <c r="N98" s="64">
        <f>(K98*'Spend weights'!$C$7)+('Substance misuse services'!L98*'Spend weights'!$C$8)+('Substance misuse services'!M98*'Spend weights'!$C$9)</f>
        <v>416760.26476559695</v>
      </c>
    </row>
    <row r="99" spans="1:14" x14ac:dyDescent="0.2">
      <c r="A99" s="1" t="s">
        <v>287</v>
      </c>
      <c r="B99" s="1" t="s">
        <v>288</v>
      </c>
      <c r="C99" s="1" t="s">
        <v>289</v>
      </c>
      <c r="D99" s="28">
        <v>617</v>
      </c>
      <c r="E99" s="29">
        <v>398</v>
      </c>
      <c r="F99" s="29">
        <f t="shared" si="3"/>
        <v>1015</v>
      </c>
      <c r="G99" s="57">
        <f>INDEX(MFF!$C$4:$C$155,MATCH(B99,MFF!$A$4:$A$155,0))</f>
        <v>1.1110185370707431</v>
      </c>
      <c r="H99" s="29">
        <f t="shared" si="4"/>
        <v>9.0659112624972629</v>
      </c>
      <c r="I99" s="29">
        <f>(H99/$H$159)*'SMR&lt;75 &amp; MFF wtd popn'!$E$158</f>
        <v>299546.92616862722</v>
      </c>
      <c r="J99" s="29">
        <f>INDEX('Age gender adjustments'!$J$4:$J$155,MATCH(B99,'Age gender adjustments'!$B$4:$B$155,0))</f>
        <v>339166.66137512081</v>
      </c>
      <c r="K99" s="58">
        <f t="shared" si="5"/>
        <v>309055.66261818568</v>
      </c>
      <c r="L99" s="28">
        <f>INDEX('Age gender adjustments'!$J$4:$J$155,MATCH(B99,'Age gender adjustments'!$B$4:$B$155,0))</f>
        <v>339166.66137512081</v>
      </c>
      <c r="M99" s="58">
        <f>INDEX('Age gender adjustments'!$L$4:$L$155,MATCH(B99,'Age gender adjustments'!$B$4:$B$155,0))</f>
        <v>324855.83627729421</v>
      </c>
      <c r="N99" s="64">
        <f>(K99*'Spend weights'!$C$7)+('Substance misuse services'!L99*'Spend weights'!$C$8)+('Substance misuse services'!M99*'Spend weights'!$C$9)</f>
        <v>321464.6177400648</v>
      </c>
    </row>
    <row r="100" spans="1:14" x14ac:dyDescent="0.2">
      <c r="A100" s="1" t="s">
        <v>290</v>
      </c>
      <c r="B100" s="1" t="s">
        <v>291</v>
      </c>
      <c r="C100" s="1" t="s">
        <v>292</v>
      </c>
      <c r="D100" s="28">
        <v>581</v>
      </c>
      <c r="E100" s="29">
        <v>199</v>
      </c>
      <c r="F100" s="29">
        <f t="shared" si="3"/>
        <v>780</v>
      </c>
      <c r="G100" s="57">
        <f>INDEX(MFF!$C$4:$C$155,MATCH(B100,MFF!$A$4:$A$155,0))</f>
        <v>1.103624736948384</v>
      </c>
      <c r="H100" s="29">
        <f t="shared" si="4"/>
        <v>7.5101663349337535</v>
      </c>
      <c r="I100" s="29">
        <f>(H100/$H$159)*'SMR&lt;75 &amp; MFF wtd popn'!$E$158</f>
        <v>248143.53190843289</v>
      </c>
      <c r="J100" s="29">
        <f>INDEX('Age gender adjustments'!$J$4:$J$155,MATCH(B100,'Age gender adjustments'!$B$4:$B$155,0))</f>
        <v>396748.33808660437</v>
      </c>
      <c r="K100" s="58">
        <f t="shared" si="5"/>
        <v>283808.68539119407</v>
      </c>
      <c r="L100" s="28">
        <f>INDEX('Age gender adjustments'!$J$4:$J$155,MATCH(B100,'Age gender adjustments'!$B$4:$B$155,0))</f>
        <v>396748.33808660437</v>
      </c>
      <c r="M100" s="58">
        <f>INDEX('Age gender adjustments'!$L$4:$L$155,MATCH(B100,'Age gender adjustments'!$B$4:$B$155,0))</f>
        <v>360519.59998175252</v>
      </c>
      <c r="N100" s="64">
        <f>(K100*'Spend weights'!$C$7)+('Substance misuse services'!L100*'Spend weights'!$C$8)+('Substance misuse services'!M100*'Spend weights'!$C$9)</f>
        <v>334870.34647248965</v>
      </c>
    </row>
    <row r="101" spans="1:14" x14ac:dyDescent="0.2">
      <c r="A101" s="1" t="s">
        <v>293</v>
      </c>
      <c r="B101" s="1" t="s">
        <v>294</v>
      </c>
      <c r="C101" s="1" t="s">
        <v>295</v>
      </c>
      <c r="D101" s="28">
        <v>1211</v>
      </c>
      <c r="E101" s="29">
        <v>230</v>
      </c>
      <c r="F101" s="29">
        <f t="shared" si="3"/>
        <v>1441</v>
      </c>
      <c r="G101" s="57">
        <f>INDEX(MFF!$C$4:$C$155,MATCH(B101,MFF!$A$4:$A$155,0))</f>
        <v>1.1173120392527409</v>
      </c>
      <c r="H101" s="29">
        <f t="shared" si="4"/>
        <v>14.815557640491345</v>
      </c>
      <c r="I101" s="29">
        <f>(H101/$H$159)*'SMR&lt;75 &amp; MFF wtd popn'!$E$158</f>
        <v>489521.08863470604</v>
      </c>
      <c r="J101" s="29">
        <f>INDEX('Age gender adjustments'!$J$4:$J$155,MATCH(B101,'Age gender adjustments'!$B$4:$B$155,0))</f>
        <v>502170.12411795498</v>
      </c>
      <c r="K101" s="58">
        <f t="shared" si="5"/>
        <v>492556.8571506858</v>
      </c>
      <c r="L101" s="28">
        <f>INDEX('Age gender adjustments'!$J$4:$J$155,MATCH(B101,'Age gender adjustments'!$B$4:$B$155,0))</f>
        <v>502170.12411795498</v>
      </c>
      <c r="M101" s="58">
        <f>INDEX('Age gender adjustments'!$L$4:$L$155,MATCH(B101,'Age gender adjustments'!$B$4:$B$155,0))</f>
        <v>419273.01604461332</v>
      </c>
      <c r="N101" s="64">
        <f>(K101*'Spend weights'!$C$7)+('Substance misuse services'!L101*'Spend weights'!$C$8)+('Substance misuse services'!M101*'Spend weights'!$C$9)</f>
        <v>476234.20990331919</v>
      </c>
    </row>
    <row r="102" spans="1:14" x14ac:dyDescent="0.2">
      <c r="A102" s="1" t="s">
        <v>296</v>
      </c>
      <c r="B102" s="1" t="s">
        <v>297</v>
      </c>
      <c r="C102" s="1" t="s">
        <v>298</v>
      </c>
      <c r="D102" s="28">
        <v>712</v>
      </c>
      <c r="E102" s="29">
        <v>163</v>
      </c>
      <c r="F102" s="29">
        <f t="shared" si="3"/>
        <v>875</v>
      </c>
      <c r="G102" s="57">
        <f>INDEX(MFF!$C$4:$C$155,MATCH(B102,MFF!$A$4:$A$155,0))</f>
        <v>1.1506641427658195</v>
      </c>
      <c r="H102" s="29">
        <f t="shared" si="4"/>
        <v>9.130519972846777</v>
      </c>
      <c r="I102" s="29">
        <f>(H102/$H$159)*'SMR&lt;75 &amp; MFF wtd popn'!$E$158</f>
        <v>301681.66365155124</v>
      </c>
      <c r="J102" s="29">
        <f>INDEX('Age gender adjustments'!$J$4:$J$155,MATCH(B102,'Age gender adjustments'!$B$4:$B$155,0))</f>
        <v>260789.36504367465</v>
      </c>
      <c r="K102" s="58">
        <f t="shared" si="5"/>
        <v>291867.51198566088</v>
      </c>
      <c r="L102" s="28">
        <f>INDEX('Age gender adjustments'!$J$4:$J$155,MATCH(B102,'Age gender adjustments'!$B$4:$B$155,0))</f>
        <v>260789.36504367465</v>
      </c>
      <c r="M102" s="58">
        <f>INDEX('Age gender adjustments'!$L$4:$L$155,MATCH(B102,'Age gender adjustments'!$B$4:$B$155,0))</f>
        <v>224601.39741256076</v>
      </c>
      <c r="N102" s="64">
        <f>(K102*'Spend weights'!$C$7)+('Substance misuse services'!L102*'Spend weights'!$C$8)+('Substance misuse services'!M102*'Spend weights'!$C$9)</f>
        <v>265863.48496454646</v>
      </c>
    </row>
    <row r="103" spans="1:14" x14ac:dyDescent="0.2">
      <c r="A103" s="1" t="s">
        <v>299</v>
      </c>
      <c r="B103" s="1" t="s">
        <v>300</v>
      </c>
      <c r="C103" s="1" t="s">
        <v>301</v>
      </c>
      <c r="D103" s="28">
        <v>840</v>
      </c>
      <c r="E103" s="29">
        <v>342</v>
      </c>
      <c r="F103" s="29">
        <f t="shared" si="3"/>
        <v>1182</v>
      </c>
      <c r="G103" s="57">
        <f>INDEX(MFF!$C$4:$C$155,MATCH(B103,MFF!$A$4:$A$155,0))</f>
        <v>1.1224217529092197</v>
      </c>
      <c r="H103" s="29">
        <f t="shared" si="4"/>
        <v>11.347683921912212</v>
      </c>
      <c r="I103" s="29">
        <f>(H103/$H$159)*'SMR&lt;75 &amp; MFF wtd popn'!$E$158</f>
        <v>374939.01490114897</v>
      </c>
      <c r="J103" s="29">
        <f>INDEX('Age gender adjustments'!$J$4:$J$155,MATCH(B103,'Age gender adjustments'!$B$4:$B$155,0))</f>
        <v>369877.21146047814</v>
      </c>
      <c r="K103" s="58">
        <f t="shared" si="5"/>
        <v>373724.18207538797</v>
      </c>
      <c r="L103" s="28">
        <f>INDEX('Age gender adjustments'!$J$4:$J$155,MATCH(B103,'Age gender adjustments'!$B$4:$B$155,0))</f>
        <v>369877.21146047814</v>
      </c>
      <c r="M103" s="58">
        <f>INDEX('Age gender adjustments'!$L$4:$L$155,MATCH(B103,'Age gender adjustments'!$B$4:$B$155,0))</f>
        <v>322606.02865907311</v>
      </c>
      <c r="N103" s="64">
        <f>(K103*'Spend weights'!$C$7)+('Substance misuse services'!L103*'Spend weights'!$C$8)+('Substance misuse services'!M103*'Spend weights'!$C$9)</f>
        <v>359423.7118979466</v>
      </c>
    </row>
    <row r="104" spans="1:14" x14ac:dyDescent="0.2">
      <c r="A104" s="1" t="s">
        <v>302</v>
      </c>
      <c r="B104" s="1" t="s">
        <v>303</v>
      </c>
      <c r="C104" s="1" t="s">
        <v>304</v>
      </c>
      <c r="D104" s="28">
        <v>409</v>
      </c>
      <c r="E104" s="29">
        <v>156</v>
      </c>
      <c r="F104" s="29">
        <f t="shared" si="3"/>
        <v>565</v>
      </c>
      <c r="G104" s="57">
        <f>INDEX(MFF!$C$4:$C$155,MATCH(B104,MFF!$A$4:$A$155,0))</f>
        <v>1.1061053743040943</v>
      </c>
      <c r="H104" s="29">
        <f t="shared" si="4"/>
        <v>5.3867331728609393</v>
      </c>
      <c r="I104" s="29">
        <f>(H104/$H$159)*'SMR&lt;75 &amp; MFF wtd popn'!$E$158</f>
        <v>177983.14116485187</v>
      </c>
      <c r="J104" s="29">
        <f>INDEX('Age gender adjustments'!$J$4:$J$155,MATCH(B104,'Age gender adjustments'!$B$4:$B$155,0))</f>
        <v>205100.93175734446</v>
      </c>
      <c r="K104" s="58">
        <f t="shared" si="5"/>
        <v>184491.4109070501</v>
      </c>
      <c r="L104" s="28">
        <f>INDEX('Age gender adjustments'!$J$4:$J$155,MATCH(B104,'Age gender adjustments'!$B$4:$B$155,0))</f>
        <v>205100.93175734446</v>
      </c>
      <c r="M104" s="58">
        <f>INDEX('Age gender adjustments'!$L$4:$L$155,MATCH(B104,'Age gender adjustments'!$B$4:$B$155,0))</f>
        <v>195358.79472257744</v>
      </c>
      <c r="N104" s="64">
        <f>(K104*'Spend weights'!$C$7)+('Substance misuse services'!L104*'Spend weights'!$C$8)+('Substance misuse services'!M104*'Spend weights'!$C$9)</f>
        <v>192998.44696046758</v>
      </c>
    </row>
    <row r="105" spans="1:14" x14ac:dyDescent="0.2">
      <c r="A105" s="1" t="s">
        <v>305</v>
      </c>
      <c r="B105" s="1" t="s">
        <v>306</v>
      </c>
      <c r="C105" s="1" t="s">
        <v>307</v>
      </c>
      <c r="D105" s="28">
        <v>312</v>
      </c>
      <c r="E105" s="29">
        <v>362</v>
      </c>
      <c r="F105" s="29">
        <f t="shared" si="3"/>
        <v>674</v>
      </c>
      <c r="G105" s="57">
        <f>INDEX(MFF!$C$4:$C$155,MATCH(B105,MFF!$A$4:$A$155,0))</f>
        <v>1.0823930749163824</v>
      </c>
      <c r="H105" s="29">
        <f t="shared" si="4"/>
        <v>5.3361978593377648</v>
      </c>
      <c r="I105" s="29">
        <f>(H105/$H$159)*'SMR&lt;75 &amp; MFF wtd popn'!$E$158</f>
        <v>176313.4030226472</v>
      </c>
      <c r="J105" s="29">
        <f>INDEX('Age gender adjustments'!$J$4:$J$155,MATCH(B105,'Age gender adjustments'!$B$4:$B$155,0))</f>
        <v>226683.39236846086</v>
      </c>
      <c r="K105" s="58">
        <f t="shared" si="5"/>
        <v>188402.2004656425</v>
      </c>
      <c r="L105" s="28">
        <f>INDEX('Age gender adjustments'!$J$4:$J$155,MATCH(B105,'Age gender adjustments'!$B$4:$B$155,0))</f>
        <v>226683.39236846086</v>
      </c>
      <c r="M105" s="58">
        <f>INDEX('Age gender adjustments'!$L$4:$L$155,MATCH(B105,'Age gender adjustments'!$B$4:$B$155,0))</f>
        <v>230224.57574069581</v>
      </c>
      <c r="N105" s="64">
        <f>(K105*'Spend weights'!$C$7)+('Substance misuse services'!L105*'Spend weights'!$C$8)+('Substance misuse services'!M105*'Spend weights'!$C$9)</f>
        <v>209806.78740257488</v>
      </c>
    </row>
    <row r="106" spans="1:14" x14ac:dyDescent="0.2">
      <c r="A106" s="1" t="s">
        <v>308</v>
      </c>
      <c r="B106" s="1" t="s">
        <v>309</v>
      </c>
      <c r="C106" s="1" t="s">
        <v>310</v>
      </c>
      <c r="D106" s="28">
        <v>637</v>
      </c>
      <c r="E106" s="29">
        <v>173</v>
      </c>
      <c r="F106" s="29">
        <f t="shared" si="3"/>
        <v>810</v>
      </c>
      <c r="G106" s="57">
        <f>INDEX(MFF!$C$4:$C$155,MATCH(B106,MFF!$A$4:$A$155,0))</f>
        <v>1.0963093343533197</v>
      </c>
      <c r="H106" s="29">
        <f t="shared" si="4"/>
        <v>7.9317980340462677</v>
      </c>
      <c r="I106" s="29">
        <f>(H106/$H$159)*'SMR&lt;75 &amp; MFF wtd popn'!$E$158</f>
        <v>262074.6719546481</v>
      </c>
      <c r="J106" s="29">
        <f>INDEX('Age gender adjustments'!$J$4:$J$155,MATCH(B106,'Age gender adjustments'!$B$4:$B$155,0))</f>
        <v>327078.57730872795</v>
      </c>
      <c r="K106" s="58">
        <f t="shared" si="5"/>
        <v>277675.60923962726</v>
      </c>
      <c r="L106" s="28">
        <f>INDEX('Age gender adjustments'!$J$4:$J$155,MATCH(B106,'Age gender adjustments'!$B$4:$B$155,0))</f>
        <v>327078.57730872795</v>
      </c>
      <c r="M106" s="58">
        <f>INDEX('Age gender adjustments'!$L$4:$L$155,MATCH(B106,'Age gender adjustments'!$B$4:$B$155,0))</f>
        <v>312526.85936621053</v>
      </c>
      <c r="N106" s="64">
        <f>(K106*'Spend weights'!$C$7)+('Substance misuse services'!L106*'Spend weights'!$C$8)+('Substance misuse services'!M106*'Spend weights'!$C$9)</f>
        <v>300346.96465087339</v>
      </c>
    </row>
    <row r="107" spans="1:14" x14ac:dyDescent="0.2">
      <c r="A107" s="1" t="s">
        <v>311</v>
      </c>
      <c r="B107" s="1" t="s">
        <v>312</v>
      </c>
      <c r="C107" s="1" t="s">
        <v>313</v>
      </c>
      <c r="D107" s="28">
        <v>584</v>
      </c>
      <c r="E107" s="29">
        <v>125</v>
      </c>
      <c r="F107" s="29">
        <f t="shared" si="3"/>
        <v>709</v>
      </c>
      <c r="G107" s="57">
        <f>INDEX(MFF!$C$4:$C$155,MATCH(B107,MFF!$A$4:$A$155,0))</f>
        <v>1.1144488013189846</v>
      </c>
      <c r="H107" s="29">
        <f t="shared" si="4"/>
        <v>7.2049115005272357</v>
      </c>
      <c r="I107" s="29">
        <f>(H107/$H$159)*'SMR&lt;75 &amp; MFF wtd popn'!$E$158</f>
        <v>238057.6018020093</v>
      </c>
      <c r="J107" s="29">
        <f>INDEX('Age gender adjustments'!$J$4:$J$155,MATCH(B107,'Age gender adjustments'!$B$4:$B$155,0))</f>
        <v>332375.76016471855</v>
      </c>
      <c r="K107" s="58">
        <f t="shared" si="5"/>
        <v>260693.95980905951</v>
      </c>
      <c r="L107" s="28">
        <f>INDEX('Age gender adjustments'!$J$4:$J$155,MATCH(B107,'Age gender adjustments'!$B$4:$B$155,0))</f>
        <v>332375.76016471855</v>
      </c>
      <c r="M107" s="58">
        <f>INDEX('Age gender adjustments'!$L$4:$L$155,MATCH(B107,'Age gender adjustments'!$B$4:$B$155,0))</f>
        <v>297737.01708453288</v>
      </c>
      <c r="N107" s="64">
        <f>(K107*'Spend weights'!$C$7)+('Substance misuse services'!L107*'Spend weights'!$C$8)+('Substance misuse services'!M107*'Spend weights'!$C$9)</f>
        <v>290086.76880186406</v>
      </c>
    </row>
    <row r="108" spans="1:14" x14ac:dyDescent="0.2">
      <c r="A108" s="1" t="s">
        <v>314</v>
      </c>
      <c r="B108" s="1" t="s">
        <v>315</v>
      </c>
      <c r="C108" s="1" t="s">
        <v>316</v>
      </c>
      <c r="D108" s="28">
        <v>1054</v>
      </c>
      <c r="E108" s="29">
        <v>241</v>
      </c>
      <c r="F108" s="29">
        <f t="shared" si="3"/>
        <v>1295</v>
      </c>
      <c r="G108" s="57">
        <f>INDEX(MFF!$C$4:$C$155,MATCH(B108,MFF!$A$4:$A$155,0))</f>
        <v>1.1472658503921878</v>
      </c>
      <c r="H108" s="29">
        <f t="shared" si="4"/>
        <v>13.474637412856246</v>
      </c>
      <c r="I108" s="29">
        <f>(H108/$H$159)*'SMR&lt;75 &amp; MFF wtd popn'!$E$158</f>
        <v>445215.72089004231</v>
      </c>
      <c r="J108" s="29">
        <f>INDEX('Age gender adjustments'!$J$4:$J$155,MATCH(B108,'Age gender adjustments'!$B$4:$B$155,0))</f>
        <v>385840.12549232511</v>
      </c>
      <c r="K108" s="58">
        <f t="shared" si="5"/>
        <v>430965.57799459016</v>
      </c>
      <c r="L108" s="28">
        <f>INDEX('Age gender adjustments'!$J$4:$J$155,MATCH(B108,'Age gender adjustments'!$B$4:$B$155,0))</f>
        <v>385840.12549232511</v>
      </c>
      <c r="M108" s="58">
        <f>INDEX('Age gender adjustments'!$L$4:$L$155,MATCH(B108,'Age gender adjustments'!$B$4:$B$155,0))</f>
        <v>326519.26009966858</v>
      </c>
      <c r="N108" s="64">
        <f>(K108*'Spend weights'!$C$7)+('Substance misuse services'!L108*'Spend weights'!$C$8)+('Substance misuse services'!M108*'Spend weights'!$C$9)</f>
        <v>391453.00293303956</v>
      </c>
    </row>
    <row r="109" spans="1:14" x14ac:dyDescent="0.2">
      <c r="A109" s="1" t="s">
        <v>317</v>
      </c>
      <c r="B109" s="1" t="s">
        <v>318</v>
      </c>
      <c r="C109" s="1" t="s">
        <v>319</v>
      </c>
      <c r="D109" s="28">
        <v>555</v>
      </c>
      <c r="E109" s="29">
        <v>234</v>
      </c>
      <c r="F109" s="29">
        <f t="shared" si="3"/>
        <v>789</v>
      </c>
      <c r="G109" s="57">
        <f>INDEX(MFF!$C$4:$C$155,MATCH(B109,MFF!$A$4:$A$155,0))</f>
        <v>1.1565680431642118</v>
      </c>
      <c r="H109" s="29">
        <f t="shared" si="4"/>
        <v>7.772137250063504</v>
      </c>
      <c r="I109" s="29">
        <f>(H109/$H$159)*'SMR&lt;75 &amp; MFF wtd popn'!$E$158</f>
        <v>256799.31731164051</v>
      </c>
      <c r="J109" s="29">
        <f>INDEX('Age gender adjustments'!$J$4:$J$155,MATCH(B109,'Age gender adjustments'!$B$4:$B$155,0))</f>
        <v>144112.58638917471</v>
      </c>
      <c r="K109" s="58">
        <f t="shared" si="5"/>
        <v>229754.50189024874</v>
      </c>
      <c r="L109" s="28">
        <f>INDEX('Age gender adjustments'!$J$4:$J$155,MATCH(B109,'Age gender adjustments'!$B$4:$B$155,0))</f>
        <v>144112.58638917471</v>
      </c>
      <c r="M109" s="58">
        <f>INDEX('Age gender adjustments'!$L$4:$L$155,MATCH(B109,'Age gender adjustments'!$B$4:$B$155,0))</f>
        <v>130984.60022933647</v>
      </c>
      <c r="N109" s="64">
        <f>(K109*'Spend weights'!$C$7)+('Substance misuse services'!L109*'Spend weights'!$C$8)+('Substance misuse services'!M109*'Spend weights'!$C$9)</f>
        <v>180520.48417746366</v>
      </c>
    </row>
    <row r="110" spans="1:14" x14ac:dyDescent="0.2">
      <c r="A110" s="1" t="s">
        <v>320</v>
      </c>
      <c r="B110" s="1" t="s">
        <v>321</v>
      </c>
      <c r="C110" s="1" t="s">
        <v>322</v>
      </c>
      <c r="D110" s="28">
        <v>250</v>
      </c>
      <c r="E110" s="29">
        <v>62</v>
      </c>
      <c r="F110" s="29">
        <f t="shared" si="3"/>
        <v>312</v>
      </c>
      <c r="G110" s="57">
        <f>INDEX(MFF!$C$4:$C$155,MATCH(B110,MFF!$A$4:$A$155,0))</f>
        <v>1.1107432374010384</v>
      </c>
      <c r="H110" s="29">
        <f t="shared" si="4"/>
        <v>3.1211884970969179</v>
      </c>
      <c r="I110" s="29">
        <f>(H110/$H$159)*'SMR&lt;75 &amp; MFF wtd popn'!$E$158</f>
        <v>103127.24151247904</v>
      </c>
      <c r="J110" s="29">
        <f>INDEX('Age gender adjustments'!$J$4:$J$155,MATCH(B110,'Age gender adjustments'!$B$4:$B$155,0))</f>
        <v>152308.24943654105</v>
      </c>
      <c r="K110" s="58">
        <f t="shared" si="5"/>
        <v>114930.68341425392</v>
      </c>
      <c r="L110" s="28">
        <f>INDEX('Age gender adjustments'!$J$4:$J$155,MATCH(B110,'Age gender adjustments'!$B$4:$B$155,0))</f>
        <v>152308.24943654105</v>
      </c>
      <c r="M110" s="58">
        <f>INDEX('Age gender adjustments'!$L$4:$L$155,MATCH(B110,'Age gender adjustments'!$B$4:$B$155,0))</f>
        <v>143421.94110696999</v>
      </c>
      <c r="N110" s="64">
        <f>(K110*'Spend weights'!$C$7)+('Substance misuse services'!L110*'Spend weights'!$C$8)+('Substance misuse services'!M110*'Spend weights'!$C$9)</f>
        <v>132633.36555626945</v>
      </c>
    </row>
    <row r="111" spans="1:14" x14ac:dyDescent="0.2">
      <c r="A111" s="1" t="s">
        <v>323</v>
      </c>
      <c r="B111" s="1" t="s">
        <v>324</v>
      </c>
      <c r="C111" s="1" t="s">
        <v>325</v>
      </c>
      <c r="D111" s="28">
        <v>1128</v>
      </c>
      <c r="E111" s="29">
        <v>182</v>
      </c>
      <c r="F111" s="29">
        <f t="shared" si="3"/>
        <v>1310</v>
      </c>
      <c r="G111" s="57">
        <f>INDEX(MFF!$C$4:$C$155,MATCH(B111,MFF!$A$4:$A$155,0))</f>
        <v>1.1454906818557542</v>
      </c>
      <c r="H111" s="29">
        <f t="shared" si="4"/>
        <v>13.963531411821643</v>
      </c>
      <c r="I111" s="29">
        <f>(H111/$H$159)*'SMR&lt;75 &amp; MFF wtd popn'!$E$158</f>
        <v>461369.27571449493</v>
      </c>
      <c r="J111" s="29">
        <f>INDEX('Age gender adjustments'!$J$4:$J$155,MATCH(B111,'Age gender adjustments'!$B$4:$B$155,0))</f>
        <v>555466.54835503222</v>
      </c>
      <c r="K111" s="58">
        <f t="shared" si="5"/>
        <v>483952.62114822387</v>
      </c>
      <c r="L111" s="28">
        <f>INDEX('Age gender adjustments'!$J$4:$J$155,MATCH(B111,'Age gender adjustments'!$B$4:$B$155,0))</f>
        <v>555466.54835503222</v>
      </c>
      <c r="M111" s="58">
        <f>INDEX('Age gender adjustments'!$L$4:$L$155,MATCH(B111,'Age gender adjustments'!$B$4:$B$155,0))</f>
        <v>465490.81773986196</v>
      </c>
      <c r="N111" s="64">
        <f>(K111*'Spend weights'!$C$7)+('Substance misuse services'!L111*'Spend weights'!$C$8)+('Substance misuse services'!M111*'Spend weights'!$C$9)</f>
        <v>498925.19095144403</v>
      </c>
    </row>
    <row r="112" spans="1:14" x14ac:dyDescent="0.2">
      <c r="A112" s="1" t="s">
        <v>326</v>
      </c>
      <c r="B112" s="1" t="s">
        <v>327</v>
      </c>
      <c r="C112" s="1" t="s">
        <v>328</v>
      </c>
      <c r="D112" s="28">
        <v>953</v>
      </c>
      <c r="E112" s="29">
        <v>266</v>
      </c>
      <c r="F112" s="29">
        <f t="shared" si="3"/>
        <v>1219</v>
      </c>
      <c r="G112" s="57">
        <f>INDEX(MFF!$C$4:$C$155,MATCH(B112,MFF!$A$4:$A$155,0))</f>
        <v>1.1265494615419285</v>
      </c>
      <c r="H112" s="29">
        <f t="shared" si="4"/>
        <v>12.234327152345342</v>
      </c>
      <c r="I112" s="29">
        <f>(H112/$H$159)*'SMR&lt;75 &amp; MFF wtd popn'!$E$158</f>
        <v>404234.60875756922</v>
      </c>
      <c r="J112" s="29">
        <f>INDEX('Age gender adjustments'!$J$4:$J$155,MATCH(B112,'Age gender adjustments'!$B$4:$B$155,0))</f>
        <v>462929.71664035064</v>
      </c>
      <c r="K112" s="58">
        <f t="shared" si="5"/>
        <v>418321.43464943679</v>
      </c>
      <c r="L112" s="28">
        <f>INDEX('Age gender adjustments'!$J$4:$J$155,MATCH(B112,'Age gender adjustments'!$B$4:$B$155,0))</f>
        <v>462929.71664035064</v>
      </c>
      <c r="M112" s="58">
        <f>INDEX('Age gender adjustments'!$L$4:$L$155,MATCH(B112,'Age gender adjustments'!$B$4:$B$155,0))</f>
        <v>409059.37523512257</v>
      </c>
      <c r="N112" s="64">
        <f>(K112*'Spend weights'!$C$7)+('Substance misuse services'!L112*'Spend weights'!$C$8)+('Substance misuse services'!M112*'Spend weights'!$C$9)</f>
        <v>428244.55839097843</v>
      </c>
    </row>
    <row r="113" spans="1:14" x14ac:dyDescent="0.2">
      <c r="A113" s="1" t="s">
        <v>329</v>
      </c>
      <c r="B113" s="1" t="s">
        <v>330</v>
      </c>
      <c r="C113" s="1" t="s">
        <v>331</v>
      </c>
      <c r="D113" s="28">
        <v>243</v>
      </c>
      <c r="E113" s="29">
        <v>142</v>
      </c>
      <c r="F113" s="29">
        <f t="shared" si="3"/>
        <v>385</v>
      </c>
      <c r="G113" s="57">
        <f>INDEX(MFF!$C$4:$C$155,MATCH(B113,MFF!$A$4:$A$155,0))</f>
        <v>1.109578309223781</v>
      </c>
      <c r="H113" s="29">
        <f t="shared" si="4"/>
        <v>3.4840758909626719</v>
      </c>
      <c r="I113" s="29">
        <f>(H113/$H$159)*'SMR&lt;75 &amp; MFF wtd popn'!$E$158</f>
        <v>115117.40998318697</v>
      </c>
      <c r="J113" s="29">
        <f>INDEX('Age gender adjustments'!$J$4:$J$155,MATCH(B113,'Age gender adjustments'!$B$4:$B$155,0))</f>
        <v>218465.72037117812</v>
      </c>
      <c r="K113" s="58">
        <f t="shared" si="5"/>
        <v>139921.00447630484</v>
      </c>
      <c r="L113" s="28">
        <f>INDEX('Age gender adjustments'!$J$4:$J$155,MATCH(B113,'Age gender adjustments'!$B$4:$B$155,0))</f>
        <v>218465.72037117812</v>
      </c>
      <c r="M113" s="58">
        <f>INDEX('Age gender adjustments'!$L$4:$L$155,MATCH(B113,'Age gender adjustments'!$B$4:$B$155,0))</f>
        <v>193896.25194160931</v>
      </c>
      <c r="N113" s="64">
        <f>(K113*'Spend weights'!$C$7)+('Substance misuse services'!L113*'Spend weights'!$C$8)+('Substance misuse services'!M113*'Spend weights'!$C$9)</f>
        <v>175594.34608305889</v>
      </c>
    </row>
    <row r="114" spans="1:14" x14ac:dyDescent="0.2">
      <c r="A114" s="1" t="s">
        <v>332</v>
      </c>
      <c r="B114" s="1" t="s">
        <v>333</v>
      </c>
      <c r="C114" s="1" t="s">
        <v>334</v>
      </c>
      <c r="D114" s="28">
        <v>996</v>
      </c>
      <c r="E114" s="29">
        <v>104</v>
      </c>
      <c r="F114" s="29">
        <f t="shared" si="3"/>
        <v>1100</v>
      </c>
      <c r="G114" s="57">
        <f>INDEX(MFF!$C$4:$C$155,MATCH(B114,MFF!$A$4:$A$155,0))</f>
        <v>1.1152238405546369</v>
      </c>
      <c r="H114" s="29">
        <f t="shared" si="4"/>
        <v>11.687545849012595</v>
      </c>
      <c r="I114" s="29">
        <f>(H114/$H$159)*'SMR&lt;75 &amp; MFF wtd popn'!$E$158</f>
        <v>386168.39853804803</v>
      </c>
      <c r="J114" s="29">
        <f>INDEX('Age gender adjustments'!$J$4:$J$155,MATCH(B114,'Age gender adjustments'!$B$4:$B$155,0))</f>
        <v>567253.37707261532</v>
      </c>
      <c r="K114" s="58">
        <f t="shared" si="5"/>
        <v>429628.79338634422</v>
      </c>
      <c r="L114" s="28">
        <f>INDEX('Age gender adjustments'!$J$4:$J$155,MATCH(B114,'Age gender adjustments'!$B$4:$B$155,0))</f>
        <v>567253.37707261532</v>
      </c>
      <c r="M114" s="58">
        <f>INDEX('Age gender adjustments'!$L$4:$L$155,MATCH(B114,'Age gender adjustments'!$B$4:$B$155,0))</f>
        <v>503838.9548913074</v>
      </c>
      <c r="N114" s="64">
        <f>(K114*'Spend weights'!$C$7)+('Substance misuse services'!L114*'Spend weights'!$C$8)+('Substance misuse services'!M114*'Spend weights'!$C$9)</f>
        <v>486861.30632191437</v>
      </c>
    </row>
    <row r="115" spans="1:14" x14ac:dyDescent="0.2">
      <c r="A115" s="1" t="s">
        <v>335</v>
      </c>
      <c r="B115" s="1" t="s">
        <v>336</v>
      </c>
      <c r="C115" s="1" t="s">
        <v>337</v>
      </c>
      <c r="D115" s="28">
        <v>420</v>
      </c>
      <c r="E115" s="29">
        <v>131</v>
      </c>
      <c r="F115" s="29">
        <f t="shared" si="3"/>
        <v>551</v>
      </c>
      <c r="G115" s="57">
        <f>INDEX(MFF!$C$4:$C$155,MATCH(B115,MFF!$A$4:$A$155,0))</f>
        <v>1.0983591617225541</v>
      </c>
      <c r="H115" s="29">
        <f t="shared" si="4"/>
        <v>5.332533730163</v>
      </c>
      <c r="I115" s="29">
        <f>(H115/$H$159)*'SMR&lt;75 &amp; MFF wtd popn'!$E$158</f>
        <v>176192.33646909223</v>
      </c>
      <c r="J115" s="29">
        <f>INDEX('Age gender adjustments'!$J$4:$J$155,MATCH(B115,'Age gender adjustments'!$B$4:$B$155,0))</f>
        <v>312404.87546034099</v>
      </c>
      <c r="K115" s="58">
        <f t="shared" si="5"/>
        <v>208883.34582699195</v>
      </c>
      <c r="L115" s="28">
        <f>INDEX('Age gender adjustments'!$J$4:$J$155,MATCH(B115,'Age gender adjustments'!$B$4:$B$155,0))</f>
        <v>312404.87546034099</v>
      </c>
      <c r="M115" s="58">
        <f>INDEX('Age gender adjustments'!$L$4:$L$155,MATCH(B115,'Age gender adjustments'!$B$4:$B$155,0))</f>
        <v>289957.84485624003</v>
      </c>
      <c r="N115" s="64">
        <f>(K115*'Spend weights'!$C$7)+('Substance misuse services'!L115*'Spend weights'!$C$8)+('Substance misuse services'!M115*'Spend weights'!$C$9)</f>
        <v>258473.55653934786</v>
      </c>
    </row>
    <row r="116" spans="1:14" x14ac:dyDescent="0.2">
      <c r="A116" s="1" t="s">
        <v>338</v>
      </c>
      <c r="B116" s="1" t="s">
        <v>339</v>
      </c>
      <c r="C116" s="1" t="s">
        <v>340</v>
      </c>
      <c r="D116" s="28">
        <v>262</v>
      </c>
      <c r="E116" s="29">
        <v>123</v>
      </c>
      <c r="F116" s="29">
        <f t="shared" si="3"/>
        <v>385</v>
      </c>
      <c r="G116" s="57">
        <f>INDEX(MFF!$C$4:$C$155,MATCH(B116,MFF!$A$4:$A$155,0))</f>
        <v>1.1150508430792236</v>
      </c>
      <c r="H116" s="29">
        <f t="shared" si="4"/>
        <v>3.6071894773612883</v>
      </c>
      <c r="I116" s="29">
        <f>(H116/$H$159)*'SMR&lt;75 &amp; MFF wtd popn'!$E$158</f>
        <v>119185.20805748037</v>
      </c>
      <c r="J116" s="29">
        <f>INDEX('Age gender adjustments'!$J$4:$J$155,MATCH(B116,'Age gender adjustments'!$B$4:$B$155,0))</f>
        <v>152937.4195706778</v>
      </c>
      <c r="K116" s="58">
        <f t="shared" si="5"/>
        <v>127285.73882064776</v>
      </c>
      <c r="L116" s="28">
        <f>INDEX('Age gender adjustments'!$J$4:$J$155,MATCH(B116,'Age gender adjustments'!$B$4:$B$155,0))</f>
        <v>152937.4195706778</v>
      </c>
      <c r="M116" s="58">
        <f>INDEX('Age gender adjustments'!$L$4:$L$155,MATCH(B116,'Age gender adjustments'!$B$4:$B$155,0))</f>
        <v>142892.54291498882</v>
      </c>
      <c r="N116" s="64">
        <f>(K116*'Spend weights'!$C$7)+('Substance misuse services'!L116*'Spend weights'!$C$8)+('Substance misuse services'!M116*'Spend weights'!$C$9)</f>
        <v>138412.86677125539</v>
      </c>
    </row>
    <row r="117" spans="1:14" x14ac:dyDescent="0.2">
      <c r="A117" s="1" t="s">
        <v>341</v>
      </c>
      <c r="B117" s="1" t="s">
        <v>342</v>
      </c>
      <c r="C117" s="1" t="s">
        <v>343</v>
      </c>
      <c r="D117" s="28">
        <v>1172</v>
      </c>
      <c r="E117" s="29">
        <v>290</v>
      </c>
      <c r="F117" s="29">
        <f t="shared" si="3"/>
        <v>1462</v>
      </c>
      <c r="G117" s="57">
        <f>INDEX(MFF!$C$4:$C$155,MATCH(B117,MFF!$A$4:$A$155,0))</f>
        <v>1.1495532410574054</v>
      </c>
      <c r="H117" s="29">
        <f t="shared" si="4"/>
        <v>15.139616184726028</v>
      </c>
      <c r="I117" s="29">
        <f>(H117/$H$159)*'SMR&lt;75 &amp; MFF wtd popn'!$E$158</f>
        <v>500228.31243312656</v>
      </c>
      <c r="J117" s="29">
        <f>INDEX('Age gender adjustments'!$J$4:$J$155,MATCH(B117,'Age gender adjustments'!$B$4:$B$155,0))</f>
        <v>519594.03764554963</v>
      </c>
      <c r="K117" s="58">
        <f t="shared" si="5"/>
        <v>504876.08648410806</v>
      </c>
      <c r="L117" s="28">
        <f>INDEX('Age gender adjustments'!$J$4:$J$155,MATCH(B117,'Age gender adjustments'!$B$4:$B$155,0))</f>
        <v>519594.03764554963</v>
      </c>
      <c r="M117" s="58">
        <f>INDEX('Age gender adjustments'!$L$4:$L$155,MATCH(B117,'Age gender adjustments'!$B$4:$B$155,0))</f>
        <v>447960.45547839004</v>
      </c>
      <c r="N117" s="64">
        <f>(K117*'Spend weights'!$C$7)+('Substance misuse services'!L117*'Spend weights'!$C$8)+('Substance misuse services'!M117*'Spend weights'!$C$9)</f>
        <v>494202.26224822551</v>
      </c>
    </row>
    <row r="118" spans="1:14" x14ac:dyDescent="0.2">
      <c r="A118" s="1" t="s">
        <v>344</v>
      </c>
      <c r="B118" s="1" t="s">
        <v>345</v>
      </c>
      <c r="C118" s="1" t="s">
        <v>346</v>
      </c>
      <c r="D118" s="28">
        <v>312</v>
      </c>
      <c r="E118" s="29">
        <v>210</v>
      </c>
      <c r="F118" s="29">
        <f t="shared" si="3"/>
        <v>522</v>
      </c>
      <c r="G118" s="57">
        <f>INDEX(MFF!$C$4:$C$155,MATCH(B118,MFF!$A$4:$A$155,0))</f>
        <v>1.1008938758934486</v>
      </c>
      <c r="H118" s="29">
        <f t="shared" si="4"/>
        <v>4.5907274624756802</v>
      </c>
      <c r="I118" s="29">
        <f>(H118/$H$159)*'SMR&lt;75 &amp; MFF wtd popn'!$E$158</f>
        <v>151682.30312941552</v>
      </c>
      <c r="J118" s="29">
        <f>INDEX('Age gender adjustments'!$J$4:$J$155,MATCH(B118,'Age gender adjustments'!$B$4:$B$155,0))</f>
        <v>194288.9902156266</v>
      </c>
      <c r="K118" s="58">
        <f t="shared" si="5"/>
        <v>161907.90803010616</v>
      </c>
      <c r="L118" s="28">
        <f>INDEX('Age gender adjustments'!$J$4:$J$155,MATCH(B118,'Age gender adjustments'!$B$4:$B$155,0))</f>
        <v>194288.9902156266</v>
      </c>
      <c r="M118" s="58">
        <f>INDEX('Age gender adjustments'!$L$4:$L$155,MATCH(B118,'Age gender adjustments'!$B$4:$B$155,0))</f>
        <v>186026.73247398037</v>
      </c>
      <c r="N118" s="64">
        <f>(K118*'Spend weights'!$C$7)+('Substance misuse services'!L118*'Spend weights'!$C$8)+('Substance misuse services'!M118*'Spend weights'!$C$9)</f>
        <v>177098.15204601048</v>
      </c>
    </row>
    <row r="119" spans="1:14" x14ac:dyDescent="0.2">
      <c r="A119" s="1" t="s">
        <v>347</v>
      </c>
      <c r="B119" s="1" t="s">
        <v>348</v>
      </c>
      <c r="C119" s="1" t="s">
        <v>349</v>
      </c>
      <c r="D119" s="28">
        <v>1351</v>
      </c>
      <c r="E119" s="29">
        <v>167</v>
      </c>
      <c r="F119" s="29">
        <f t="shared" si="3"/>
        <v>1518</v>
      </c>
      <c r="G119" s="57">
        <f>INDEX(MFF!$C$4:$C$155,MATCH(B119,MFF!$A$4:$A$155,0))</f>
        <v>1.116635907704451</v>
      </c>
      <c r="H119" s="29">
        <f t="shared" si="4"/>
        <v>16.018142096020348</v>
      </c>
      <c r="I119" s="29">
        <f>(H119/$H$159)*'SMR&lt;75 &amp; MFF wtd popn'!$E$158</f>
        <v>529255.70181165624</v>
      </c>
      <c r="J119" s="29">
        <f>INDEX('Age gender adjustments'!$J$4:$J$155,MATCH(B119,'Age gender adjustments'!$B$4:$B$155,0))</f>
        <v>560969.14557106933</v>
      </c>
      <c r="K119" s="58">
        <f t="shared" si="5"/>
        <v>536866.92831391538</v>
      </c>
      <c r="L119" s="28">
        <f>INDEX('Age gender adjustments'!$J$4:$J$155,MATCH(B119,'Age gender adjustments'!$B$4:$B$155,0))</f>
        <v>560969.14557106933</v>
      </c>
      <c r="M119" s="58">
        <f>INDEX('Age gender adjustments'!$L$4:$L$155,MATCH(B119,'Age gender adjustments'!$B$4:$B$155,0))</f>
        <v>463683.09930826753</v>
      </c>
      <c r="N119" s="64">
        <f>(K119*'Spend weights'!$C$7)+('Substance misuse services'!L119*'Spend weights'!$C$8)+('Substance misuse services'!M119*'Spend weights'!$C$9)</f>
        <v>524572.31285201409</v>
      </c>
    </row>
    <row r="120" spans="1:14" x14ac:dyDescent="0.2">
      <c r="A120" s="1" t="s">
        <v>350</v>
      </c>
      <c r="B120" s="1" t="s">
        <v>351</v>
      </c>
      <c r="C120" s="1" t="s">
        <v>352</v>
      </c>
      <c r="D120" s="28">
        <v>541</v>
      </c>
      <c r="E120" s="29">
        <v>239</v>
      </c>
      <c r="F120" s="29">
        <f t="shared" si="3"/>
        <v>780</v>
      </c>
      <c r="G120" s="57">
        <f>INDEX(MFF!$C$4:$C$155,MATCH(B120,MFF!$A$4:$A$155,0))</f>
        <v>1.1153046001442026</v>
      </c>
      <c r="H120" s="29">
        <f t="shared" si="4"/>
        <v>7.3665868839524578</v>
      </c>
      <c r="I120" s="29">
        <f>(H120/$H$159)*'SMR&lt;75 &amp; MFF wtd popn'!$E$158</f>
        <v>243399.52085900429</v>
      </c>
      <c r="J120" s="29">
        <f>INDEX('Age gender adjustments'!$J$4:$J$155,MATCH(B120,'Age gender adjustments'!$B$4:$B$155,0))</f>
        <v>355623.13005637634</v>
      </c>
      <c r="K120" s="58">
        <f t="shared" si="5"/>
        <v>270333.18706637359</v>
      </c>
      <c r="L120" s="28">
        <f>INDEX('Age gender adjustments'!$J$4:$J$155,MATCH(B120,'Age gender adjustments'!$B$4:$B$155,0))</f>
        <v>355623.13005637634</v>
      </c>
      <c r="M120" s="58">
        <f>INDEX('Age gender adjustments'!$L$4:$L$155,MATCH(B120,'Age gender adjustments'!$B$4:$B$155,0))</f>
        <v>321373.9833941937</v>
      </c>
      <c r="N120" s="64">
        <f>(K120*'Spend weights'!$C$7)+('Substance misuse services'!L120*'Spend weights'!$C$8)+('Substance misuse services'!M120*'Spend weights'!$C$9)</f>
        <v>307109.76965900115</v>
      </c>
    </row>
    <row r="121" spans="1:14" x14ac:dyDescent="0.2">
      <c r="A121" s="1" t="s">
        <v>353</v>
      </c>
      <c r="B121" s="1" t="s">
        <v>354</v>
      </c>
      <c r="C121" s="1" t="s">
        <v>355</v>
      </c>
      <c r="D121" s="28">
        <v>582</v>
      </c>
      <c r="E121" s="29">
        <v>207</v>
      </c>
      <c r="F121" s="29">
        <f t="shared" si="3"/>
        <v>789</v>
      </c>
      <c r="G121" s="57">
        <f>INDEX(MFF!$C$4:$C$155,MATCH(B121,MFF!$A$4:$A$155,0))</f>
        <v>1.1291351593050418</v>
      </c>
      <c r="H121" s="29">
        <f t="shared" si="4"/>
        <v>7.7402215170360611</v>
      </c>
      <c r="I121" s="29">
        <f>(H121/$H$159)*'SMR&lt;75 &amp; MFF wtd popn'!$E$158</f>
        <v>255744.78904106977</v>
      </c>
      <c r="J121" s="29">
        <f>INDEX('Age gender adjustments'!$J$4:$J$155,MATCH(B121,'Age gender adjustments'!$B$4:$B$155,0))</f>
        <v>421391.69748816098</v>
      </c>
      <c r="K121" s="58">
        <f t="shared" si="5"/>
        <v>295500.04706837167</v>
      </c>
      <c r="L121" s="28">
        <f>INDEX('Age gender adjustments'!$J$4:$J$155,MATCH(B121,'Age gender adjustments'!$B$4:$B$155,0))</f>
        <v>421391.69748816098</v>
      </c>
      <c r="M121" s="58">
        <f>INDEX('Age gender adjustments'!$L$4:$L$155,MATCH(B121,'Age gender adjustments'!$B$4:$B$155,0))</f>
        <v>344400.97760990576</v>
      </c>
      <c r="N121" s="64">
        <f>(K121*'Spend weights'!$C$7)+('Substance misuse services'!L121*'Spend weights'!$C$8)+('Substance misuse services'!M121*'Spend weights'!$C$9)</f>
        <v>342937.46466416313</v>
      </c>
    </row>
    <row r="122" spans="1:14" x14ac:dyDescent="0.2">
      <c r="A122" s="1" t="s">
        <v>356</v>
      </c>
      <c r="B122" s="1" t="s">
        <v>357</v>
      </c>
      <c r="C122" s="1" t="s">
        <v>358</v>
      </c>
      <c r="D122" s="28">
        <v>1172</v>
      </c>
      <c r="E122" s="29">
        <v>369</v>
      </c>
      <c r="F122" s="29">
        <f t="shared" si="3"/>
        <v>1541</v>
      </c>
      <c r="G122" s="57">
        <f>INDEX(MFF!$C$4:$C$155,MATCH(B122,MFF!$A$4:$A$155,0))</f>
        <v>1.1580686922206636</v>
      </c>
      <c r="H122" s="29">
        <f t="shared" si="4"/>
        <v>15.709201809973301</v>
      </c>
      <c r="I122" s="29">
        <f>(H122/$H$159)*'SMR&lt;75 &amp; MFF wtd popn'!$E$158</f>
        <v>519048.00063572853</v>
      </c>
      <c r="J122" s="29">
        <f>INDEX('Age gender adjustments'!$J$4:$J$155,MATCH(B122,'Age gender adjustments'!$B$4:$B$155,0))</f>
        <v>260780.98563123285</v>
      </c>
      <c r="K122" s="58">
        <f t="shared" si="5"/>
        <v>457063.91703464952</v>
      </c>
      <c r="L122" s="28">
        <f>INDEX('Age gender adjustments'!$J$4:$J$155,MATCH(B122,'Age gender adjustments'!$B$4:$B$155,0))</f>
        <v>260780.98563123285</v>
      </c>
      <c r="M122" s="58">
        <f>INDEX('Age gender adjustments'!$L$4:$L$155,MATCH(B122,'Age gender adjustments'!$B$4:$B$155,0))</f>
        <v>228076.22625612293</v>
      </c>
      <c r="N122" s="64">
        <f>(K122*'Spend weights'!$C$7)+('Substance misuse services'!L122*'Spend weights'!$C$8)+('Substance misuse services'!M122*'Spend weights'!$C$9)</f>
        <v>343546.7078370988</v>
      </c>
    </row>
    <row r="123" spans="1:14" x14ac:dyDescent="0.2">
      <c r="A123" s="1" t="s">
        <v>359</v>
      </c>
      <c r="B123" s="1" t="s">
        <v>360</v>
      </c>
      <c r="C123" s="1" t="s">
        <v>361</v>
      </c>
      <c r="D123" s="28">
        <v>606</v>
      </c>
      <c r="E123" s="29">
        <v>64</v>
      </c>
      <c r="F123" s="29">
        <f t="shared" si="3"/>
        <v>670</v>
      </c>
      <c r="G123" s="57">
        <f>INDEX(MFF!$C$4:$C$155,MATCH(B123,MFF!$A$4:$A$155,0))</f>
        <v>1.0239149327344788</v>
      </c>
      <c r="H123" s="29">
        <f t="shared" si="4"/>
        <v>6.5325772708459748</v>
      </c>
      <c r="I123" s="29">
        <f>(H123/$H$159)*'SMR&lt;75 &amp; MFF wtd popn'!$E$158</f>
        <v>215842.99523597307</v>
      </c>
      <c r="J123" s="29">
        <f>INDEX('Age gender adjustments'!$J$4:$J$155,MATCH(B123,'Age gender adjustments'!$B$4:$B$155,0))</f>
        <v>308108.70053670189</v>
      </c>
      <c r="K123" s="58">
        <f t="shared" si="5"/>
        <v>237986.76450814799</v>
      </c>
      <c r="L123" s="28">
        <f>INDEX('Age gender adjustments'!$J$4:$J$155,MATCH(B123,'Age gender adjustments'!$B$4:$B$155,0))</f>
        <v>308108.70053670189</v>
      </c>
      <c r="M123" s="58">
        <f>INDEX('Age gender adjustments'!$L$4:$L$155,MATCH(B123,'Age gender adjustments'!$B$4:$B$155,0))</f>
        <v>311105.33163860434</v>
      </c>
      <c r="N123" s="64">
        <f>(K123*'Spend weights'!$C$7)+('Substance misuse services'!L123*'Spend weights'!$C$8)+('Substance misuse services'!M123*'Spend weights'!$C$9)</f>
        <v>276291.03731478204</v>
      </c>
    </row>
    <row r="124" spans="1:14" x14ac:dyDescent="0.2">
      <c r="A124" s="1" t="s">
        <v>362</v>
      </c>
      <c r="B124" s="1" t="s">
        <v>363</v>
      </c>
      <c r="C124" s="1" t="s">
        <v>364</v>
      </c>
      <c r="D124" s="28">
        <v>148</v>
      </c>
      <c r="E124" s="29">
        <v>106</v>
      </c>
      <c r="F124" s="29">
        <f t="shared" si="3"/>
        <v>254</v>
      </c>
      <c r="G124" s="57">
        <f>INDEX(MFF!$C$4:$C$155,MATCH(B124,MFF!$A$4:$A$155,0))</f>
        <v>1.0688051463368913</v>
      </c>
      <c r="H124" s="29">
        <f t="shared" si="4"/>
        <v>2.1482983441371513</v>
      </c>
      <c r="I124" s="29">
        <f>(H124/$H$159)*'SMR&lt;75 &amp; MFF wtd popn'!$E$158</f>
        <v>70981.961641457179</v>
      </c>
      <c r="J124" s="29">
        <f>INDEX('Age gender adjustments'!$J$4:$J$155,MATCH(B124,'Age gender adjustments'!$B$4:$B$155,0))</f>
        <v>100902.98636742948</v>
      </c>
      <c r="K124" s="58">
        <f t="shared" si="5"/>
        <v>78163.007575690528</v>
      </c>
      <c r="L124" s="28">
        <f>INDEX('Age gender adjustments'!$J$4:$J$155,MATCH(B124,'Age gender adjustments'!$B$4:$B$155,0))</f>
        <v>100902.98636742948</v>
      </c>
      <c r="M124" s="58">
        <f>INDEX('Age gender adjustments'!$L$4:$L$155,MATCH(B124,'Age gender adjustments'!$B$4:$B$155,0))</f>
        <v>99184.804685201714</v>
      </c>
      <c r="N124" s="64">
        <f>(K124*'Spend weights'!$C$7)+('Substance misuse services'!L124*'Spend weights'!$C$8)+('Substance misuse services'!M124*'Spend weights'!$C$9)</f>
        <v>89888.165220944065</v>
      </c>
    </row>
    <row r="125" spans="1:14" x14ac:dyDescent="0.2">
      <c r="A125" s="1" t="s">
        <v>365</v>
      </c>
      <c r="B125" s="1" t="s">
        <v>366</v>
      </c>
      <c r="C125" s="1" t="s">
        <v>367</v>
      </c>
      <c r="D125" s="28">
        <v>261</v>
      </c>
      <c r="E125" s="29">
        <v>30</v>
      </c>
      <c r="F125" s="29">
        <f t="shared" si="3"/>
        <v>291</v>
      </c>
      <c r="G125" s="57">
        <f>INDEX(MFF!$C$4:$C$155,MATCH(B125,MFF!$A$4:$A$155,0))</f>
        <v>1.0465995077260493</v>
      </c>
      <c r="H125" s="29">
        <f t="shared" si="4"/>
        <v>2.8886146413238958</v>
      </c>
      <c r="I125" s="29">
        <f>(H125/$H$159)*'SMR&lt;75 &amp; MFF wtd popn'!$E$158</f>
        <v>95442.764840819655</v>
      </c>
      <c r="J125" s="29">
        <f>INDEX('Age gender adjustments'!$J$4:$J$155,MATCH(B125,'Age gender adjustments'!$B$4:$B$155,0))</f>
        <v>114481.14238970561</v>
      </c>
      <c r="K125" s="58">
        <f t="shared" si="5"/>
        <v>100011.97545255229</v>
      </c>
      <c r="L125" s="28">
        <f>INDEX('Age gender adjustments'!$J$4:$J$155,MATCH(B125,'Age gender adjustments'!$B$4:$B$155,0))</f>
        <v>114481.14238970561</v>
      </c>
      <c r="M125" s="58">
        <f>INDEX('Age gender adjustments'!$L$4:$L$155,MATCH(B125,'Age gender adjustments'!$B$4:$B$155,0))</f>
        <v>118573.71513454035</v>
      </c>
      <c r="N125" s="64">
        <f>(K125*'Spend weights'!$C$7)+('Substance misuse services'!L125*'Spend weights'!$C$8)+('Substance misuse services'!M125*'Spend weights'!$C$9)</f>
        <v>108815.50162941834</v>
      </c>
    </row>
    <row r="126" spans="1:14" x14ac:dyDescent="0.2">
      <c r="A126" s="1" t="s">
        <v>368</v>
      </c>
      <c r="B126" s="1" t="s">
        <v>369</v>
      </c>
      <c r="C126" s="1" t="s">
        <v>370</v>
      </c>
      <c r="D126" s="28">
        <v>552</v>
      </c>
      <c r="E126" s="29">
        <v>44</v>
      </c>
      <c r="F126" s="29">
        <f t="shared" si="3"/>
        <v>596</v>
      </c>
      <c r="G126" s="57">
        <f>INDEX(MFF!$C$4:$C$155,MATCH(B126,MFF!$A$4:$A$155,0))</f>
        <v>1.0556934483299194</v>
      </c>
      <c r="H126" s="29">
        <f t="shared" si="4"/>
        <v>6.0596803934137373</v>
      </c>
      <c r="I126" s="29">
        <f>(H126/$H$159)*'SMR&lt;75 &amp; MFF wtd popn'!$E$158</f>
        <v>200218.0015725618</v>
      </c>
      <c r="J126" s="29">
        <f>INDEX('Age gender adjustments'!$J$4:$J$155,MATCH(B126,'Age gender adjustments'!$B$4:$B$155,0))</f>
        <v>216097.78952702222</v>
      </c>
      <c r="K126" s="58">
        <f t="shared" si="5"/>
        <v>204029.15068163228</v>
      </c>
      <c r="L126" s="28">
        <f>INDEX('Age gender adjustments'!$J$4:$J$155,MATCH(B126,'Age gender adjustments'!$B$4:$B$155,0))</f>
        <v>216097.78952702222</v>
      </c>
      <c r="M126" s="58">
        <f>INDEX('Age gender adjustments'!$L$4:$L$155,MATCH(B126,'Age gender adjustments'!$B$4:$B$155,0))</f>
        <v>201360.25738262694</v>
      </c>
      <c r="N126" s="64">
        <f>(K126*'Spend weights'!$C$7)+('Substance misuse services'!L126*'Spend weights'!$C$8)+('Substance misuse services'!M126*'Spend weights'!$C$9)</f>
        <v>206671.59277243947</v>
      </c>
    </row>
    <row r="127" spans="1:14" x14ac:dyDescent="0.2">
      <c r="A127" s="1" t="s">
        <v>371</v>
      </c>
      <c r="B127" s="1" t="s">
        <v>372</v>
      </c>
      <c r="C127" s="1" t="s">
        <v>373</v>
      </c>
      <c r="D127" s="28">
        <v>446</v>
      </c>
      <c r="E127" s="29">
        <v>60</v>
      </c>
      <c r="F127" s="29">
        <f t="shared" si="3"/>
        <v>506</v>
      </c>
      <c r="G127" s="57">
        <f>INDEX(MFF!$C$4:$C$155,MATCH(B127,MFF!$A$4:$A$155,0))</f>
        <v>1.0749707199941834</v>
      </c>
      <c r="H127" s="29">
        <f t="shared" si="4"/>
        <v>5.1168606271723123</v>
      </c>
      <c r="I127" s="29">
        <f>(H127/$H$159)*'SMR&lt;75 &amp; MFF wtd popn'!$E$158</f>
        <v>169066.277853743</v>
      </c>
      <c r="J127" s="29">
        <f>INDEX('Age gender adjustments'!$J$4:$J$155,MATCH(B127,'Age gender adjustments'!$B$4:$B$155,0))</f>
        <v>211963.77683910728</v>
      </c>
      <c r="K127" s="58">
        <f t="shared" si="5"/>
        <v>179361.67761023043</v>
      </c>
      <c r="L127" s="28">
        <f>INDEX('Age gender adjustments'!$J$4:$J$155,MATCH(B127,'Age gender adjustments'!$B$4:$B$155,0))</f>
        <v>211963.77683910728</v>
      </c>
      <c r="M127" s="58">
        <f>INDEX('Age gender adjustments'!$L$4:$L$155,MATCH(B127,'Age gender adjustments'!$B$4:$B$155,0))</f>
        <v>192708.52130317464</v>
      </c>
      <c r="N127" s="64">
        <f>(K127*'Spend weights'!$C$7)+('Substance misuse services'!L127*'Spend weights'!$C$8)+('Substance misuse services'!M127*'Spend weights'!$C$9)</f>
        <v>191823.3945672827</v>
      </c>
    </row>
    <row r="128" spans="1:14" x14ac:dyDescent="0.2">
      <c r="A128" s="1" t="s">
        <v>374</v>
      </c>
      <c r="B128" s="1" t="s">
        <v>375</v>
      </c>
      <c r="C128" s="1" t="s">
        <v>376</v>
      </c>
      <c r="D128" s="28">
        <v>201</v>
      </c>
      <c r="E128" s="29">
        <v>64</v>
      </c>
      <c r="F128" s="29">
        <f t="shared" si="3"/>
        <v>265</v>
      </c>
      <c r="G128" s="57">
        <f>INDEX(MFF!$C$4:$C$155,MATCH(B128,MFF!$A$4:$A$155,0))</f>
        <v>1.0737273618597847</v>
      </c>
      <c r="H128" s="29">
        <f t="shared" si="4"/>
        <v>2.5017847531332986</v>
      </c>
      <c r="I128" s="29">
        <f>(H128/$H$159)*'SMR&lt;75 &amp; MFF wtd popn'!$E$158</f>
        <v>82661.512013320767</v>
      </c>
      <c r="J128" s="29">
        <f>INDEX('Age gender adjustments'!$J$4:$J$155,MATCH(B128,'Age gender adjustments'!$B$4:$B$155,0))</f>
        <v>121237.63505994753</v>
      </c>
      <c r="K128" s="58">
        <f t="shared" si="5"/>
        <v>91919.781544511192</v>
      </c>
      <c r="L128" s="28">
        <f>INDEX('Age gender adjustments'!$J$4:$J$155,MATCH(B128,'Age gender adjustments'!$B$4:$B$155,0))</f>
        <v>121237.63505994753</v>
      </c>
      <c r="M128" s="58">
        <f>INDEX('Age gender adjustments'!$L$4:$L$155,MATCH(B128,'Age gender adjustments'!$B$4:$B$155,0))</f>
        <v>121028.99316834705</v>
      </c>
      <c r="N128" s="64">
        <f>(K128*'Spend weights'!$C$7)+('Substance misuse services'!L128*'Spend weights'!$C$8)+('Substance misuse services'!M128*'Spend weights'!$C$9)</f>
        <v>107556.24215107611</v>
      </c>
    </row>
    <row r="129" spans="1:14" x14ac:dyDescent="0.2">
      <c r="A129" s="1" t="s">
        <v>377</v>
      </c>
      <c r="B129" s="1" t="s">
        <v>378</v>
      </c>
      <c r="C129" s="1" t="s">
        <v>379</v>
      </c>
      <c r="D129" s="28">
        <v>144</v>
      </c>
      <c r="E129" s="29">
        <v>43</v>
      </c>
      <c r="F129" s="29">
        <f t="shared" si="3"/>
        <v>187</v>
      </c>
      <c r="G129" s="57">
        <f>INDEX(MFF!$C$4:$C$155,MATCH(B129,MFF!$A$4:$A$155,0))</f>
        <v>1.0571600297012576</v>
      </c>
      <c r="H129" s="29">
        <f t="shared" si="4"/>
        <v>1.7495998491555813</v>
      </c>
      <c r="I129" s="29">
        <f>(H129/$H$159)*'SMR&lt;75 &amp; MFF wtd popn'!$E$158</f>
        <v>57808.557977798373</v>
      </c>
      <c r="J129" s="29">
        <f>INDEX('Age gender adjustments'!$J$4:$J$155,MATCH(B129,'Age gender adjustments'!$B$4:$B$155,0))</f>
        <v>105970.00805938958</v>
      </c>
      <c r="K129" s="58">
        <f t="shared" si="5"/>
        <v>69367.305997380259</v>
      </c>
      <c r="L129" s="28">
        <f>INDEX('Age gender adjustments'!$J$4:$J$155,MATCH(B129,'Age gender adjustments'!$B$4:$B$155,0))</f>
        <v>105970.00805938958</v>
      </c>
      <c r="M129" s="58">
        <f>INDEX('Age gender adjustments'!$L$4:$L$155,MATCH(B129,'Age gender adjustments'!$B$4:$B$155,0))</f>
        <v>107849.12948159702</v>
      </c>
      <c r="N129" s="64">
        <f>(K129*'Spend weights'!$C$7)+('Substance misuse services'!L129*'Spend weights'!$C$8)+('Substance misuse services'!M129*'Spend weights'!$C$9)</f>
        <v>89443.17195192448</v>
      </c>
    </row>
    <row r="130" spans="1:14" x14ac:dyDescent="0.2">
      <c r="A130" s="1" t="s">
        <v>380</v>
      </c>
      <c r="B130" s="1" t="s">
        <v>381</v>
      </c>
      <c r="C130" s="1" t="s">
        <v>382</v>
      </c>
      <c r="D130" s="28">
        <v>438</v>
      </c>
      <c r="E130" s="29">
        <v>118</v>
      </c>
      <c r="F130" s="29">
        <f t="shared" si="3"/>
        <v>556</v>
      </c>
      <c r="G130" s="57">
        <f>INDEX(MFF!$C$4:$C$155,MATCH(B130,MFF!$A$4:$A$155,0))</f>
        <v>1.0188489104956513</v>
      </c>
      <c r="H130" s="29">
        <f t="shared" si="4"/>
        <v>5.0636790851633871</v>
      </c>
      <c r="I130" s="29">
        <f>(H130/$H$159)*'SMR&lt;75 &amp; MFF wtd popn'!$E$158</f>
        <v>167309.10563173151</v>
      </c>
      <c r="J130" s="29">
        <f>INDEX('Age gender adjustments'!$J$4:$J$155,MATCH(B130,'Age gender adjustments'!$B$4:$B$155,0))</f>
        <v>301156.48396409093</v>
      </c>
      <c r="K130" s="58">
        <f t="shared" si="5"/>
        <v>199432.47643149778</v>
      </c>
      <c r="L130" s="28">
        <f>INDEX('Age gender adjustments'!$J$4:$J$155,MATCH(B130,'Age gender adjustments'!$B$4:$B$155,0))</f>
        <v>301156.48396409093</v>
      </c>
      <c r="M130" s="58">
        <f>INDEX('Age gender adjustments'!$L$4:$L$155,MATCH(B130,'Age gender adjustments'!$B$4:$B$155,0))</f>
        <v>287883.09819160134</v>
      </c>
      <c r="N130" s="64">
        <f>(K130*'Spend weights'!$C$7)+('Substance misuse services'!L130*'Spend weights'!$C$8)+('Substance misuse services'!M130*'Spend weights'!$C$9)</f>
        <v>250436.34098586312</v>
      </c>
    </row>
    <row r="131" spans="1:14" x14ac:dyDescent="0.2">
      <c r="A131" s="1" t="s">
        <v>383</v>
      </c>
      <c r="B131" s="1" t="s">
        <v>384</v>
      </c>
      <c r="C131" s="1" t="s">
        <v>385</v>
      </c>
      <c r="D131" s="28">
        <v>1175</v>
      </c>
      <c r="E131" s="29">
        <v>300</v>
      </c>
      <c r="F131" s="29">
        <f t="shared" si="3"/>
        <v>1475</v>
      </c>
      <c r="G131" s="57">
        <f>INDEX(MFF!$C$4:$C$155,MATCH(B131,MFF!$A$4:$A$155,0))</f>
        <v>0.99361932369123318</v>
      </c>
      <c r="H131" s="29">
        <f t="shared" si="4"/>
        <v>13.16545603890884</v>
      </c>
      <c r="I131" s="29">
        <f>(H131/$H$159)*'SMR&lt;75 &amp; MFF wtd popn'!$E$158</f>
        <v>435000.05392475281</v>
      </c>
      <c r="J131" s="29">
        <f>INDEX('Age gender adjustments'!$J$4:$J$155,MATCH(B131,'Age gender adjustments'!$B$4:$B$155,0))</f>
        <v>340182.45426042436</v>
      </c>
      <c r="K131" s="58">
        <f t="shared" si="5"/>
        <v>412243.83000531397</v>
      </c>
      <c r="L131" s="28">
        <f>INDEX('Age gender adjustments'!$J$4:$J$155,MATCH(B131,'Age gender adjustments'!$B$4:$B$155,0))</f>
        <v>340182.45426042436</v>
      </c>
      <c r="M131" s="58">
        <f>INDEX('Age gender adjustments'!$L$4:$L$155,MATCH(B131,'Age gender adjustments'!$B$4:$B$155,0))</f>
        <v>326985.68138093181</v>
      </c>
      <c r="N131" s="64">
        <f>(K131*'Spend weights'!$C$7)+('Substance misuse services'!L131*'Spend weights'!$C$8)+('Substance misuse services'!M131*'Spend weights'!$C$9)</f>
        <v>370260.10760296742</v>
      </c>
    </row>
    <row r="132" spans="1:14" x14ac:dyDescent="0.2">
      <c r="A132" s="1" t="s">
        <v>386</v>
      </c>
      <c r="B132" s="1" t="s">
        <v>387</v>
      </c>
      <c r="C132" s="1" t="s">
        <v>388</v>
      </c>
      <c r="D132" s="28">
        <v>730</v>
      </c>
      <c r="E132" s="29">
        <v>125</v>
      </c>
      <c r="F132" s="29">
        <f t="shared" si="3"/>
        <v>855</v>
      </c>
      <c r="G132" s="57">
        <f>INDEX(MFF!$C$4:$C$155,MATCH(B132,MFF!$A$4:$A$155,0))</f>
        <v>1.0022896299777226</v>
      </c>
      <c r="H132" s="29">
        <f t="shared" si="4"/>
        <v>7.9431453175734523</v>
      </c>
      <c r="I132" s="29">
        <f>(H132/$H$159)*'SMR&lt;75 &amp; MFF wtd popn'!$E$158</f>
        <v>262449.59774010035</v>
      </c>
      <c r="J132" s="29">
        <f>INDEX('Age gender adjustments'!$J$4:$J$155,MATCH(B132,'Age gender adjustments'!$B$4:$B$155,0))</f>
        <v>261159.71569570925</v>
      </c>
      <c r="K132" s="58">
        <f t="shared" si="5"/>
        <v>262140.02604944649</v>
      </c>
      <c r="L132" s="28">
        <f>INDEX('Age gender adjustments'!$J$4:$J$155,MATCH(B132,'Age gender adjustments'!$B$4:$B$155,0))</f>
        <v>261159.71569570925</v>
      </c>
      <c r="M132" s="58">
        <f>INDEX('Age gender adjustments'!$L$4:$L$155,MATCH(B132,'Age gender adjustments'!$B$4:$B$155,0))</f>
        <v>261220.84136140539</v>
      </c>
      <c r="N132" s="64">
        <f>(K132*'Spend weights'!$C$7)+('Substance misuse services'!L132*'Spend weights'!$C$8)+('Substance misuse services'!M132*'Spend weights'!$C$9)</f>
        <v>261631.20757356886</v>
      </c>
    </row>
    <row r="133" spans="1:14" x14ac:dyDescent="0.2">
      <c r="A133" s="1" t="s">
        <v>389</v>
      </c>
      <c r="B133" s="1" t="s">
        <v>390</v>
      </c>
      <c r="C133" s="1" t="s">
        <v>391</v>
      </c>
      <c r="D133" s="28">
        <v>764</v>
      </c>
      <c r="E133" s="29">
        <v>170</v>
      </c>
      <c r="F133" s="29">
        <f t="shared" si="3"/>
        <v>934</v>
      </c>
      <c r="G133" s="57">
        <f>INDEX(MFF!$C$4:$C$155,MATCH(B133,MFF!$A$4:$A$155,0))</f>
        <v>1.0007459460414667</v>
      </c>
      <c r="H133" s="29">
        <f t="shared" si="4"/>
        <v>8.4963330818920522</v>
      </c>
      <c r="I133" s="29">
        <f>(H133/$H$159)*'SMR&lt;75 &amp; MFF wtd popn'!$E$158</f>
        <v>280727.48394456855</v>
      </c>
      <c r="J133" s="29">
        <f>INDEX('Age gender adjustments'!$J$4:$J$155,MATCH(B133,'Age gender adjustments'!$B$4:$B$155,0))</f>
        <v>300620.6584274185</v>
      </c>
      <c r="K133" s="58">
        <f t="shared" si="5"/>
        <v>285501.84582045255</v>
      </c>
      <c r="L133" s="28">
        <f>INDEX('Age gender adjustments'!$J$4:$J$155,MATCH(B133,'Age gender adjustments'!$B$4:$B$155,0))</f>
        <v>300620.6584274185</v>
      </c>
      <c r="M133" s="58">
        <f>INDEX('Age gender adjustments'!$L$4:$L$155,MATCH(B133,'Age gender adjustments'!$B$4:$B$155,0))</f>
        <v>295274.20958767115</v>
      </c>
      <c r="N133" s="64">
        <f>(K133*'Spend weights'!$C$7)+('Substance misuse services'!L133*'Spend weights'!$C$8)+('Substance misuse services'!M133*'Spend weights'!$C$9)</f>
        <v>292208.6677239869</v>
      </c>
    </row>
    <row r="134" spans="1:14" x14ac:dyDescent="0.2">
      <c r="A134" s="1" t="s">
        <v>392</v>
      </c>
      <c r="B134" s="1" t="s">
        <v>393</v>
      </c>
      <c r="C134" s="1" t="s">
        <v>394</v>
      </c>
      <c r="D134" s="28">
        <v>276</v>
      </c>
      <c r="E134" s="29">
        <v>96</v>
      </c>
      <c r="F134" s="29">
        <f t="shared" si="3"/>
        <v>372</v>
      </c>
      <c r="G134" s="57">
        <f>INDEX(MFF!$C$4:$C$155,MATCH(B134,MFF!$A$4:$A$155,0))</f>
        <v>0.97217278400782536</v>
      </c>
      <c r="H134" s="29">
        <f t="shared" si="4"/>
        <v>3.1498398201853544</v>
      </c>
      <c r="I134" s="29">
        <f>(H134/$H$159)*'SMR&lt;75 &amp; MFF wtd popn'!$E$158</f>
        <v>104073.91035947163</v>
      </c>
      <c r="J134" s="29">
        <f>INDEX('Age gender adjustments'!$J$4:$J$155,MATCH(B134,'Age gender adjustments'!$B$4:$B$155,0))</f>
        <v>91577.921822906719</v>
      </c>
      <c r="K134" s="58">
        <f t="shared" si="5"/>
        <v>101074.87311069606</v>
      </c>
      <c r="L134" s="28">
        <f>INDEX('Age gender adjustments'!$J$4:$J$155,MATCH(B134,'Age gender adjustments'!$B$4:$B$155,0))</f>
        <v>91577.921822906719</v>
      </c>
      <c r="M134" s="58">
        <f>INDEX('Age gender adjustments'!$L$4:$L$155,MATCH(B134,'Age gender adjustments'!$B$4:$B$155,0))</f>
        <v>102363.29477467293</v>
      </c>
      <c r="N134" s="64">
        <f>(K134*'Spend weights'!$C$7)+('Substance misuse services'!L134*'Spend weights'!$C$8)+('Substance misuse services'!M134*'Spend weights'!$C$9)</f>
        <v>98785.286371518683</v>
      </c>
    </row>
    <row r="135" spans="1:14" x14ac:dyDescent="0.2">
      <c r="A135" s="1" t="s">
        <v>395</v>
      </c>
      <c r="B135" s="1" t="s">
        <v>396</v>
      </c>
      <c r="C135" s="1" t="s">
        <v>397</v>
      </c>
      <c r="D135" s="28">
        <v>699</v>
      </c>
      <c r="E135" s="29">
        <v>120</v>
      </c>
      <c r="F135" s="29">
        <f t="shared" ref="F135:F157" si="6">SUM(D135:E135)</f>
        <v>819</v>
      </c>
      <c r="G135" s="57">
        <f>INDEX(MFF!$C$4:$C$155,MATCH(B135,MFF!$A$4:$A$155,0))</f>
        <v>1.0535276861681258</v>
      </c>
      <c r="H135" s="29">
        <f t="shared" ref="H135:H157" si="7">(D135+(E135/2))*G135/100</f>
        <v>7.9962751380160739</v>
      </c>
      <c r="I135" s="29">
        <f>(H135/$H$159)*'SMR&lt;75 &amp; MFF wtd popn'!$E$158</f>
        <v>264205.06102897157</v>
      </c>
      <c r="J135" s="29">
        <f>INDEX('Age gender adjustments'!$J$4:$J$155,MATCH(B135,'Age gender adjustments'!$B$4:$B$155,0))</f>
        <v>385855.41935483605</v>
      </c>
      <c r="K135" s="58">
        <f t="shared" ref="K135:K157" si="8">(I135*0.76)+(J135*0.24)</f>
        <v>293401.14702717902</v>
      </c>
      <c r="L135" s="28">
        <f>INDEX('Age gender adjustments'!$J$4:$J$155,MATCH(B135,'Age gender adjustments'!$B$4:$B$155,0))</f>
        <v>385855.41935483605</v>
      </c>
      <c r="M135" s="58">
        <f>INDEX('Age gender adjustments'!$L$4:$L$155,MATCH(B135,'Age gender adjustments'!$B$4:$B$155,0))</f>
        <v>399026.47023360501</v>
      </c>
      <c r="N135" s="64">
        <f>(K135*'Spend weights'!$C$7)+('Substance misuse services'!L135*'Spend weights'!$C$8)+('Substance misuse services'!M135*'Spend weights'!$C$9)</f>
        <v>346292.19201645779</v>
      </c>
    </row>
    <row r="136" spans="1:14" x14ac:dyDescent="0.2">
      <c r="A136" s="1" t="s">
        <v>398</v>
      </c>
      <c r="B136" s="1" t="s">
        <v>399</v>
      </c>
      <c r="C136" s="1" t="s">
        <v>400</v>
      </c>
      <c r="D136" s="28">
        <v>1094</v>
      </c>
      <c r="E136" s="29">
        <v>244</v>
      </c>
      <c r="F136" s="29">
        <f t="shared" si="6"/>
        <v>1338</v>
      </c>
      <c r="G136" s="57">
        <f>INDEX(MFF!$C$4:$C$155,MATCH(B136,MFF!$A$4:$A$155,0))</f>
        <v>0.97853772969277419</v>
      </c>
      <c r="H136" s="29">
        <f t="shared" si="7"/>
        <v>11.899018793064133</v>
      </c>
      <c r="I136" s="29">
        <f>(H136/$H$159)*'SMR&lt;75 &amp; MFF wtd popn'!$E$158</f>
        <v>393155.67963140161</v>
      </c>
      <c r="J136" s="29">
        <f>INDEX('Age gender adjustments'!$J$4:$J$155,MATCH(B136,'Age gender adjustments'!$B$4:$B$155,0))</f>
        <v>379961.0093678339</v>
      </c>
      <c r="K136" s="58">
        <f t="shared" si="8"/>
        <v>389988.95876814536</v>
      </c>
      <c r="L136" s="28">
        <f>INDEX('Age gender adjustments'!$J$4:$J$155,MATCH(B136,'Age gender adjustments'!$B$4:$B$155,0))</f>
        <v>379961.0093678339</v>
      </c>
      <c r="M136" s="58">
        <f>INDEX('Age gender adjustments'!$L$4:$L$155,MATCH(B136,'Age gender adjustments'!$B$4:$B$155,0))</f>
        <v>416205.32138126309</v>
      </c>
      <c r="N136" s="64">
        <f>(K136*'Spend weights'!$C$7)+('Substance misuse services'!L136*'Spend weights'!$C$8)+('Substance misuse services'!M136*'Spend weights'!$C$9)</f>
        <v>394008.18801325985</v>
      </c>
    </row>
    <row r="137" spans="1:14" x14ac:dyDescent="0.2">
      <c r="A137" s="1" t="s">
        <v>401</v>
      </c>
      <c r="B137" s="1" t="s">
        <v>402</v>
      </c>
      <c r="C137" s="1" t="s">
        <v>403</v>
      </c>
      <c r="D137" s="28">
        <v>1803</v>
      </c>
      <c r="E137" s="29">
        <v>225</v>
      </c>
      <c r="F137" s="29">
        <f t="shared" si="6"/>
        <v>2028</v>
      </c>
      <c r="G137" s="57">
        <f>INDEX(MFF!$C$4:$C$155,MATCH(B137,MFF!$A$4:$A$155,0))</f>
        <v>1.0142178674410907</v>
      </c>
      <c r="H137" s="29">
        <f t="shared" si="7"/>
        <v>19.427343250834092</v>
      </c>
      <c r="I137" s="29">
        <f>(H137/$H$159)*'SMR&lt;75 &amp; MFF wtd popn'!$E$158</f>
        <v>641899.17438119592</v>
      </c>
      <c r="J137" s="29">
        <f>INDEX('Age gender adjustments'!$J$4:$J$155,MATCH(B137,'Age gender adjustments'!$B$4:$B$155,0))</f>
        <v>922828.53167331987</v>
      </c>
      <c r="K137" s="58">
        <f t="shared" si="8"/>
        <v>709322.22013130563</v>
      </c>
      <c r="L137" s="28">
        <f>INDEX('Age gender adjustments'!$J$4:$J$155,MATCH(B137,'Age gender adjustments'!$B$4:$B$155,0))</f>
        <v>922828.53167331987</v>
      </c>
      <c r="M137" s="58">
        <f>INDEX('Age gender adjustments'!$L$4:$L$155,MATCH(B137,'Age gender adjustments'!$B$4:$B$155,0))</f>
        <v>970281.8769860355</v>
      </c>
      <c r="N137" s="64">
        <f>(K137*'Spend weights'!$C$7)+('Substance misuse services'!L137*'Spend weights'!$C$8)+('Substance misuse services'!M137*'Spend weights'!$C$9)</f>
        <v>835876.51527966838</v>
      </c>
    </row>
    <row r="138" spans="1:14" x14ac:dyDescent="0.2">
      <c r="A138" s="1" t="s">
        <v>404</v>
      </c>
      <c r="B138" s="1" t="s">
        <v>405</v>
      </c>
      <c r="C138" s="1" t="s">
        <v>406</v>
      </c>
      <c r="D138" s="28">
        <v>2125</v>
      </c>
      <c r="E138" s="29">
        <v>560</v>
      </c>
      <c r="F138" s="29">
        <f t="shared" si="6"/>
        <v>2685</v>
      </c>
      <c r="G138" s="57">
        <f>INDEX(MFF!$C$4:$C$155,MATCH(B138,MFF!$A$4:$A$155,0))</f>
        <v>1.0101571529224627</v>
      </c>
      <c r="H138" s="29">
        <f t="shared" si="7"/>
        <v>24.294279527785228</v>
      </c>
      <c r="I138" s="29">
        <f>(H138/$H$159)*'SMR&lt;75 &amp; MFF wtd popn'!$E$158</f>
        <v>802707.6975850414</v>
      </c>
      <c r="J138" s="29">
        <f>INDEX('Age gender adjustments'!$J$4:$J$155,MATCH(B138,'Age gender adjustments'!$B$4:$B$155,0))</f>
        <v>1275860.1003697703</v>
      </c>
      <c r="K138" s="58">
        <f t="shared" si="8"/>
        <v>916264.27425337629</v>
      </c>
      <c r="L138" s="28">
        <f>INDEX('Age gender adjustments'!$J$4:$J$155,MATCH(B138,'Age gender adjustments'!$B$4:$B$155,0))</f>
        <v>1275860.1003697703</v>
      </c>
      <c r="M138" s="58">
        <f>INDEX('Age gender adjustments'!$L$4:$L$155,MATCH(B138,'Age gender adjustments'!$B$4:$B$155,0))</f>
        <v>1331593.5078570994</v>
      </c>
      <c r="N138" s="64">
        <f>(K138*'Spend weights'!$C$7)+('Substance misuse services'!L138*'Spend weights'!$C$8)+('Substance misuse services'!M138*'Spend weights'!$C$9)</f>
        <v>1123147.8218013062</v>
      </c>
    </row>
    <row r="139" spans="1:14" x14ac:dyDescent="0.2">
      <c r="A139" s="1" t="s">
        <v>407</v>
      </c>
      <c r="B139" s="1" t="s">
        <v>408</v>
      </c>
      <c r="C139" s="1" t="s">
        <v>409</v>
      </c>
      <c r="D139" s="28">
        <v>1502</v>
      </c>
      <c r="E139" s="29">
        <v>135</v>
      </c>
      <c r="F139" s="29">
        <f t="shared" si="6"/>
        <v>1637</v>
      </c>
      <c r="G139" s="57">
        <f>INDEX(MFF!$C$4:$C$155,MATCH(B139,MFF!$A$4:$A$155,0))</f>
        <v>1.0155865530101065</v>
      </c>
      <c r="H139" s="29">
        <f t="shared" si="7"/>
        <v>15.939630949493621</v>
      </c>
      <c r="I139" s="29">
        <f>(H139/$H$159)*'SMR&lt;75 &amp; MFF wtd popn'!$E$158</f>
        <v>526661.61370168964</v>
      </c>
      <c r="J139" s="29">
        <f>INDEX('Age gender adjustments'!$J$4:$J$155,MATCH(B139,'Age gender adjustments'!$B$4:$B$155,0))</f>
        <v>526668.08535741107</v>
      </c>
      <c r="K139" s="58">
        <f t="shared" si="8"/>
        <v>526663.16689906281</v>
      </c>
      <c r="L139" s="28">
        <f>INDEX('Age gender adjustments'!$J$4:$J$155,MATCH(B139,'Age gender adjustments'!$B$4:$B$155,0))</f>
        <v>526668.08535741107</v>
      </c>
      <c r="M139" s="58">
        <f>INDEX('Age gender adjustments'!$L$4:$L$155,MATCH(B139,'Age gender adjustments'!$B$4:$B$155,0))</f>
        <v>531846.14108037681</v>
      </c>
      <c r="N139" s="64">
        <f>(K139*'Spend weights'!$C$7)+('Substance misuse services'!L139*'Spend weights'!$C$8)+('Substance misuse services'!M139*'Spend weights'!$C$9)</f>
        <v>528006.73933986621</v>
      </c>
    </row>
    <row r="140" spans="1:14" x14ac:dyDescent="0.2">
      <c r="A140" s="1" t="s">
        <v>410</v>
      </c>
      <c r="B140" s="1" t="s">
        <v>411</v>
      </c>
      <c r="C140" s="1" t="s">
        <v>412</v>
      </c>
      <c r="D140" s="28">
        <v>1342</v>
      </c>
      <c r="E140" s="29">
        <v>499</v>
      </c>
      <c r="F140" s="29">
        <f t="shared" si="6"/>
        <v>1841</v>
      </c>
      <c r="G140" s="57">
        <f>INDEX(MFF!$C$4:$C$155,MATCH(B140,MFF!$A$4:$A$155,0))</f>
        <v>1.0793432822691189</v>
      </c>
      <c r="H140" s="29">
        <f t="shared" si="7"/>
        <v>17.177748337313027</v>
      </c>
      <c r="I140" s="29">
        <f>(H140/$H$159)*'SMR&lt;75 &amp; MFF wtd popn'!$E$158</f>
        <v>567570.27109076211</v>
      </c>
      <c r="J140" s="29">
        <f>INDEX('Age gender adjustments'!$J$4:$J$155,MATCH(B140,'Age gender adjustments'!$B$4:$B$155,0))</f>
        <v>823066.99815318605</v>
      </c>
      <c r="K140" s="58">
        <f t="shared" si="8"/>
        <v>628889.48558574391</v>
      </c>
      <c r="L140" s="28">
        <f>INDEX('Age gender adjustments'!$J$4:$J$155,MATCH(B140,'Age gender adjustments'!$B$4:$B$155,0))</f>
        <v>823066.99815318605</v>
      </c>
      <c r="M140" s="58">
        <f>INDEX('Age gender adjustments'!$L$4:$L$155,MATCH(B140,'Age gender adjustments'!$B$4:$B$155,0))</f>
        <v>837341.37998176203</v>
      </c>
      <c r="N140" s="64">
        <f>(K140*'Spend weights'!$C$7)+('Substance misuse services'!L140*'Spend weights'!$C$8)+('Substance misuse services'!M140*'Spend weights'!$C$9)</f>
        <v>736507.06468219624</v>
      </c>
    </row>
    <row r="141" spans="1:14" x14ac:dyDescent="0.2">
      <c r="A141" s="1" t="s">
        <v>413</v>
      </c>
      <c r="B141" s="1" t="s">
        <v>414</v>
      </c>
      <c r="C141" s="1" t="s">
        <v>415</v>
      </c>
      <c r="D141" s="28">
        <v>1115</v>
      </c>
      <c r="E141" s="29">
        <v>260</v>
      </c>
      <c r="F141" s="29">
        <f t="shared" si="6"/>
        <v>1375</v>
      </c>
      <c r="G141" s="57">
        <f>INDEX(MFF!$C$4:$C$155,MATCH(B141,MFF!$A$4:$A$155,0))</f>
        <v>1.015727593928474</v>
      </c>
      <c r="H141" s="29">
        <f t="shared" si="7"/>
        <v>12.645808544409501</v>
      </c>
      <c r="I141" s="29">
        <f>(H141/$H$159)*'SMR&lt;75 &amp; MFF wtd popn'!$E$158</f>
        <v>417830.37233825692</v>
      </c>
      <c r="J141" s="29">
        <f>INDEX('Age gender adjustments'!$J$4:$J$155,MATCH(B141,'Age gender adjustments'!$B$4:$B$155,0))</f>
        <v>620390.80579503893</v>
      </c>
      <c r="K141" s="58">
        <f t="shared" si="8"/>
        <v>466444.87636788457</v>
      </c>
      <c r="L141" s="28">
        <f>INDEX('Age gender adjustments'!$J$4:$J$155,MATCH(B141,'Age gender adjustments'!$B$4:$B$155,0))</f>
        <v>620390.80579503893</v>
      </c>
      <c r="M141" s="58">
        <f>INDEX('Age gender adjustments'!$L$4:$L$155,MATCH(B141,'Age gender adjustments'!$B$4:$B$155,0))</f>
        <v>649869.92527822126</v>
      </c>
      <c r="N141" s="64">
        <f>(K141*'Spend weights'!$C$7)+('Substance misuse services'!L141*'Spend weights'!$C$8)+('Substance misuse services'!M141*'Spend weights'!$C$9)</f>
        <v>556468.60267584538</v>
      </c>
    </row>
    <row r="142" spans="1:14" x14ac:dyDescent="0.2">
      <c r="A142" s="1" t="s">
        <v>416</v>
      </c>
      <c r="B142" s="1" t="s">
        <v>417</v>
      </c>
      <c r="C142" s="1" t="s">
        <v>418</v>
      </c>
      <c r="D142" s="28">
        <v>599</v>
      </c>
      <c r="E142" s="29">
        <v>184</v>
      </c>
      <c r="F142" s="29">
        <f t="shared" si="6"/>
        <v>783</v>
      </c>
      <c r="G142" s="57">
        <f>INDEX(MFF!$C$4:$C$155,MATCH(B142,MFF!$A$4:$A$155,0))</f>
        <v>0.99490417683785415</v>
      </c>
      <c r="H142" s="29">
        <f t="shared" si="7"/>
        <v>6.8747878619495726</v>
      </c>
      <c r="I142" s="29">
        <f>(H142/$H$159)*'SMR&lt;75 &amp; MFF wtd popn'!$E$158</f>
        <v>227149.98111961773</v>
      </c>
      <c r="J142" s="29">
        <f>INDEX('Age gender adjustments'!$J$4:$J$155,MATCH(B142,'Age gender adjustments'!$B$4:$B$155,0))</f>
        <v>119695.57069161665</v>
      </c>
      <c r="K142" s="58">
        <f t="shared" si="8"/>
        <v>201360.92261689747</v>
      </c>
      <c r="L142" s="28">
        <f>INDEX('Age gender adjustments'!$J$4:$J$155,MATCH(B142,'Age gender adjustments'!$B$4:$B$155,0))</f>
        <v>119695.57069161665</v>
      </c>
      <c r="M142" s="58">
        <f>INDEX('Age gender adjustments'!$L$4:$L$155,MATCH(B142,'Age gender adjustments'!$B$4:$B$155,0))</f>
        <v>128239.94277191389</v>
      </c>
      <c r="N142" s="64">
        <f>(K142*'Spend weights'!$C$7)+('Substance misuse services'!L142*'Spend weights'!$C$8)+('Substance misuse services'!M142*'Spend weights'!$C$9)</f>
        <v>159867.50727553666</v>
      </c>
    </row>
    <row r="143" spans="1:14" x14ac:dyDescent="0.2">
      <c r="A143" s="1" t="s">
        <v>419</v>
      </c>
      <c r="B143" s="1" t="s">
        <v>420</v>
      </c>
      <c r="C143" s="1" t="s">
        <v>421</v>
      </c>
      <c r="D143" s="28">
        <v>2742</v>
      </c>
      <c r="E143" s="29">
        <v>431</v>
      </c>
      <c r="F143" s="29">
        <f t="shared" si="6"/>
        <v>3173</v>
      </c>
      <c r="G143" s="57">
        <f>INDEX(MFF!$C$4:$C$155,MATCH(B143,MFF!$A$4:$A$155,0))</f>
        <v>0.99480169573162558</v>
      </c>
      <c r="H143" s="29">
        <f t="shared" si="7"/>
        <v>29.421260151262828</v>
      </c>
      <c r="I143" s="29">
        <f>(H143/$H$159)*'SMR&lt;75 &amp; MFF wtd popn'!$E$158</f>
        <v>972108.35040654149</v>
      </c>
      <c r="J143" s="29">
        <f>INDEX('Age gender adjustments'!$J$4:$J$155,MATCH(B143,'Age gender adjustments'!$B$4:$B$155,0))</f>
        <v>566573.38208748528</v>
      </c>
      <c r="K143" s="58">
        <f t="shared" si="8"/>
        <v>874779.95800996805</v>
      </c>
      <c r="L143" s="28">
        <f>INDEX('Age gender adjustments'!$J$4:$J$155,MATCH(B143,'Age gender adjustments'!$B$4:$B$155,0))</f>
        <v>566573.38208748528</v>
      </c>
      <c r="M143" s="58">
        <f>INDEX('Age gender adjustments'!$L$4:$L$155,MATCH(B143,'Age gender adjustments'!$B$4:$B$155,0))</f>
        <v>535382.6335742384</v>
      </c>
      <c r="N143" s="64">
        <f>(K143*'Spend weights'!$C$7)+('Substance misuse services'!L143*'Spend weights'!$C$8)+('Substance misuse services'!M143*'Spend weights'!$C$9)</f>
        <v>701754.90808859188</v>
      </c>
    </row>
    <row r="144" spans="1:14" x14ac:dyDescent="0.2">
      <c r="A144" s="1" t="s">
        <v>422</v>
      </c>
      <c r="B144" s="1" t="s">
        <v>423</v>
      </c>
      <c r="C144" s="1" t="s">
        <v>424</v>
      </c>
      <c r="D144" s="28">
        <v>602</v>
      </c>
      <c r="E144" s="29">
        <v>93</v>
      </c>
      <c r="F144" s="29">
        <f t="shared" si="6"/>
        <v>695</v>
      </c>
      <c r="G144" s="57">
        <f>INDEX(MFF!$C$4:$C$155,MATCH(B144,MFF!$A$4:$A$155,0))</f>
        <v>0.98279020897937652</v>
      </c>
      <c r="H144" s="29">
        <f t="shared" si="7"/>
        <v>6.3733945052312571</v>
      </c>
      <c r="I144" s="29">
        <f>(H144/$H$159)*'SMR&lt;75 &amp; MFF wtd popn'!$E$158</f>
        <v>210583.43480588618</v>
      </c>
      <c r="J144" s="29">
        <f>INDEX('Age gender adjustments'!$J$4:$J$155,MATCH(B144,'Age gender adjustments'!$B$4:$B$155,0))</f>
        <v>154349.84955332088</v>
      </c>
      <c r="K144" s="58">
        <f t="shared" si="8"/>
        <v>197087.37434527051</v>
      </c>
      <c r="L144" s="28">
        <f>INDEX('Age gender adjustments'!$J$4:$J$155,MATCH(B144,'Age gender adjustments'!$B$4:$B$155,0))</f>
        <v>154349.84955332088</v>
      </c>
      <c r="M144" s="58">
        <f>INDEX('Age gender adjustments'!$L$4:$L$155,MATCH(B144,'Age gender adjustments'!$B$4:$B$155,0))</f>
        <v>163522.48220961928</v>
      </c>
      <c r="N144" s="64">
        <f>(K144*'Spend weights'!$C$7)+('Substance misuse services'!L144*'Spend weights'!$C$8)+('Substance misuse services'!M144*'Spend weights'!$C$9)</f>
        <v>176590.26793859704</v>
      </c>
    </row>
    <row r="145" spans="1:14" x14ac:dyDescent="0.2">
      <c r="A145" s="1" t="s">
        <v>425</v>
      </c>
      <c r="B145" s="1" t="s">
        <v>426</v>
      </c>
      <c r="C145" s="1" t="s">
        <v>427</v>
      </c>
      <c r="D145" s="28">
        <v>472</v>
      </c>
      <c r="E145" s="29">
        <v>218</v>
      </c>
      <c r="F145" s="29">
        <f t="shared" si="6"/>
        <v>690</v>
      </c>
      <c r="G145" s="57">
        <f>INDEX(MFF!$C$4:$C$155,MATCH(B145,MFF!$A$4:$A$155,0))</f>
        <v>0.99257794353433559</v>
      </c>
      <c r="H145" s="29">
        <f t="shared" si="7"/>
        <v>5.7668778519344901</v>
      </c>
      <c r="I145" s="29">
        <f>(H145/$H$159)*'SMR&lt;75 &amp; MFF wtd popn'!$E$158</f>
        <v>190543.50788572303</v>
      </c>
      <c r="J145" s="29">
        <f>INDEX('Age gender adjustments'!$J$4:$J$155,MATCH(B145,'Age gender adjustments'!$B$4:$B$155,0))</f>
        <v>173095.42222331284</v>
      </c>
      <c r="K145" s="58">
        <f t="shared" si="8"/>
        <v>186355.96732674458</v>
      </c>
      <c r="L145" s="28">
        <f>INDEX('Age gender adjustments'!$J$4:$J$155,MATCH(B145,'Age gender adjustments'!$B$4:$B$155,0))</f>
        <v>173095.42222331284</v>
      </c>
      <c r="M145" s="58">
        <f>INDEX('Age gender adjustments'!$L$4:$L$155,MATCH(B145,'Age gender adjustments'!$B$4:$B$155,0))</f>
        <v>178563.36620613566</v>
      </c>
      <c r="N145" s="64">
        <f>(K145*'Spend weights'!$C$7)+('Substance misuse services'!L145*'Spend weights'!$C$8)+('Substance misuse services'!M145*'Spend weights'!$C$9)</f>
        <v>180675.12645743528</v>
      </c>
    </row>
    <row r="146" spans="1:14" x14ac:dyDescent="0.2">
      <c r="A146" s="1" t="s">
        <v>428</v>
      </c>
      <c r="B146" s="1" t="s">
        <v>429</v>
      </c>
      <c r="C146" s="1" t="s">
        <v>430</v>
      </c>
      <c r="D146" s="28">
        <v>1306</v>
      </c>
      <c r="E146" s="29">
        <v>154</v>
      </c>
      <c r="F146" s="29">
        <f t="shared" si="6"/>
        <v>1460</v>
      </c>
      <c r="G146" s="57">
        <f>INDEX(MFF!$C$4:$C$155,MATCH(B146,MFF!$A$4:$A$155,0))</f>
        <v>0.93861306760968199</v>
      </c>
      <c r="H146" s="29">
        <f t="shared" si="7"/>
        <v>12.981018725041901</v>
      </c>
      <c r="I146" s="29">
        <f>(H146/$H$159)*'SMR&lt;75 &amp; MFF wtd popn'!$E$158</f>
        <v>428906.05754204158</v>
      </c>
      <c r="J146" s="29">
        <f>INDEX('Age gender adjustments'!$J$4:$J$155,MATCH(B146,'Age gender adjustments'!$B$4:$B$155,0))</f>
        <v>275523.21907523763</v>
      </c>
      <c r="K146" s="58">
        <f t="shared" si="8"/>
        <v>392094.17631000862</v>
      </c>
      <c r="L146" s="28">
        <f>INDEX('Age gender adjustments'!$J$4:$J$155,MATCH(B146,'Age gender adjustments'!$B$4:$B$155,0))</f>
        <v>275523.21907523763</v>
      </c>
      <c r="M146" s="58">
        <f>INDEX('Age gender adjustments'!$L$4:$L$155,MATCH(B146,'Age gender adjustments'!$B$4:$B$155,0))</f>
        <v>286019.18168397358</v>
      </c>
      <c r="N146" s="64">
        <f>(K146*'Spend weights'!$C$7)+('Substance misuse services'!L146*'Spend weights'!$C$8)+('Substance misuse services'!M146*'Spend weights'!$C$9)</f>
        <v>332425.18066854414</v>
      </c>
    </row>
    <row r="147" spans="1:14" x14ac:dyDescent="0.2">
      <c r="A147" s="1" t="s">
        <v>431</v>
      </c>
      <c r="B147" s="1" t="s">
        <v>432</v>
      </c>
      <c r="C147" s="1" t="s">
        <v>433</v>
      </c>
      <c r="D147" s="28">
        <v>538</v>
      </c>
      <c r="E147" s="29">
        <v>108</v>
      </c>
      <c r="F147" s="29">
        <f t="shared" si="6"/>
        <v>646</v>
      </c>
      <c r="G147" s="57">
        <f>INDEX(MFF!$C$4:$C$155,MATCH(B147,MFF!$A$4:$A$155,0))</f>
        <v>0.93445212728417915</v>
      </c>
      <c r="H147" s="29">
        <f t="shared" si="7"/>
        <v>5.5319565935223407</v>
      </c>
      <c r="I147" s="29">
        <f>(H147/$H$159)*'SMR&lt;75 &amp; MFF wtd popn'!$E$158</f>
        <v>182781.47064407001</v>
      </c>
      <c r="J147" s="29">
        <f>INDEX('Age gender adjustments'!$J$4:$J$155,MATCH(B147,'Age gender adjustments'!$B$4:$B$155,0))</f>
        <v>99904.871417614049</v>
      </c>
      <c r="K147" s="58">
        <f t="shared" si="8"/>
        <v>162891.08682972059</v>
      </c>
      <c r="L147" s="28">
        <f>INDEX('Age gender adjustments'!$J$4:$J$155,MATCH(B147,'Age gender adjustments'!$B$4:$B$155,0))</f>
        <v>99904.871417614049</v>
      </c>
      <c r="M147" s="58">
        <f>INDEX('Age gender adjustments'!$L$4:$L$155,MATCH(B147,'Age gender adjustments'!$B$4:$B$155,0))</f>
        <v>110233.12631642916</v>
      </c>
      <c r="N147" s="64">
        <f>(K147*'Spend weights'!$C$7)+('Substance misuse services'!L147*'Spend weights'!$C$8)+('Substance misuse services'!M147*'Spend weights'!$C$9)</f>
        <v>131856.44048131522</v>
      </c>
    </row>
    <row r="148" spans="1:14" x14ac:dyDescent="0.2">
      <c r="A148" s="1" t="s">
        <v>434</v>
      </c>
      <c r="B148" s="1" t="s">
        <v>435</v>
      </c>
      <c r="C148" s="1" t="s">
        <v>436</v>
      </c>
      <c r="D148" s="28">
        <v>1109</v>
      </c>
      <c r="E148" s="29">
        <v>63</v>
      </c>
      <c r="F148" s="29">
        <f t="shared" si="6"/>
        <v>1172</v>
      </c>
      <c r="G148" s="57">
        <f>INDEX(MFF!$C$4:$C$155,MATCH(B148,MFF!$A$4:$A$155,0))</f>
        <v>0.97667646446674306</v>
      </c>
      <c r="H148" s="29">
        <f t="shared" si="7"/>
        <v>11.138995077243205</v>
      </c>
      <c r="I148" s="29">
        <f>(H148/$H$159)*'SMR&lt;75 &amp; MFF wtd popn'!$E$158</f>
        <v>368043.72328221647</v>
      </c>
      <c r="J148" s="29">
        <f>INDEX('Age gender adjustments'!$J$4:$J$155,MATCH(B148,'Age gender adjustments'!$B$4:$B$155,0))</f>
        <v>188350.18446569552</v>
      </c>
      <c r="K148" s="58">
        <f t="shared" si="8"/>
        <v>324917.27396625141</v>
      </c>
      <c r="L148" s="28">
        <f>INDEX('Age gender adjustments'!$J$4:$J$155,MATCH(B148,'Age gender adjustments'!$B$4:$B$155,0))</f>
        <v>188350.18446569552</v>
      </c>
      <c r="M148" s="58">
        <f>INDEX('Age gender adjustments'!$L$4:$L$155,MATCH(B148,'Age gender adjustments'!$B$4:$B$155,0))</f>
        <v>184856.94661392484</v>
      </c>
      <c r="N148" s="64">
        <f>(K148*'Spend weights'!$C$7)+('Substance misuse services'!L148*'Spend weights'!$C$8)+('Substance misuse services'!M148*'Spend weights'!$C$9)</f>
        <v>250923.91046972416</v>
      </c>
    </row>
    <row r="149" spans="1:14" x14ac:dyDescent="0.2">
      <c r="A149" s="1" t="s">
        <v>437</v>
      </c>
      <c r="B149" s="1" t="s">
        <v>438</v>
      </c>
      <c r="C149" s="1" t="s">
        <v>439</v>
      </c>
      <c r="D149" s="28">
        <v>266</v>
      </c>
      <c r="E149" s="29">
        <v>40</v>
      </c>
      <c r="F149" s="29">
        <f t="shared" si="6"/>
        <v>306</v>
      </c>
      <c r="G149" s="57">
        <f>INDEX(MFF!$C$4:$C$155,MATCH(B149,MFF!$A$4:$A$155,0))</f>
        <v>0.97667646446674306</v>
      </c>
      <c r="H149" s="29">
        <f t="shared" si="7"/>
        <v>2.793294688374885</v>
      </c>
      <c r="I149" s="29">
        <f>(H149/$H$159)*'SMR&lt;75 &amp; MFF wtd popn'!$E$158</f>
        <v>92293.296675768433</v>
      </c>
      <c r="J149" s="29">
        <f>INDEX('Age gender adjustments'!$J$4:$J$155,MATCH(B149,'Age gender adjustments'!$B$4:$B$155,0))</f>
        <v>106466.39850431234</v>
      </c>
      <c r="K149" s="58">
        <f t="shared" si="8"/>
        <v>95694.841114618961</v>
      </c>
      <c r="L149" s="28">
        <f>INDEX('Age gender adjustments'!$J$4:$J$155,MATCH(B149,'Age gender adjustments'!$B$4:$B$155,0))</f>
        <v>106466.39850431234</v>
      </c>
      <c r="M149" s="58">
        <f>INDEX('Age gender adjustments'!$L$4:$L$155,MATCH(B149,'Age gender adjustments'!$B$4:$B$155,0))</f>
        <v>110184.82153374789</v>
      </c>
      <c r="N149" s="64">
        <f>(K149*'Spend weights'!$C$7)+('Substance misuse services'!L149*'Spend weights'!$C$8)+('Substance misuse services'!M149*'Spend weights'!$C$9)</f>
        <v>102422.56802862562</v>
      </c>
    </row>
    <row r="150" spans="1:14" x14ac:dyDescent="0.2">
      <c r="A150" s="1" t="s">
        <v>440</v>
      </c>
      <c r="B150" s="1" t="s">
        <v>441</v>
      </c>
      <c r="C150" s="1" t="s">
        <v>442</v>
      </c>
      <c r="D150" s="28">
        <v>591</v>
      </c>
      <c r="E150" s="29">
        <v>52</v>
      </c>
      <c r="F150" s="29">
        <f t="shared" si="6"/>
        <v>643</v>
      </c>
      <c r="G150" s="57">
        <f>INDEX(MFF!$C$4:$C$155,MATCH(B150,MFF!$A$4:$A$155,0))</f>
        <v>1.0073865526092565</v>
      </c>
      <c r="H150" s="29">
        <f t="shared" si="7"/>
        <v>6.2155750295991128</v>
      </c>
      <c r="I150" s="29">
        <f>(H150/$H$159)*'SMR&lt;75 &amp; MFF wtd popn'!$E$158</f>
        <v>205368.91886299229</v>
      </c>
      <c r="J150" s="29">
        <f>INDEX('Age gender adjustments'!$J$4:$J$155,MATCH(B150,'Age gender adjustments'!$B$4:$B$155,0))</f>
        <v>220987.05888249815</v>
      </c>
      <c r="K150" s="58">
        <f t="shared" si="8"/>
        <v>209117.2724676737</v>
      </c>
      <c r="L150" s="28">
        <f>INDEX('Age gender adjustments'!$J$4:$J$155,MATCH(B150,'Age gender adjustments'!$B$4:$B$155,0))</f>
        <v>220987.05888249815</v>
      </c>
      <c r="M150" s="58">
        <f>INDEX('Age gender adjustments'!$L$4:$L$155,MATCH(B150,'Age gender adjustments'!$B$4:$B$155,0))</f>
        <v>216093.74096969396</v>
      </c>
      <c r="N150" s="64">
        <f>(K150*'Spend weights'!$C$7)+('Substance misuse services'!L150*'Spend weights'!$C$8)+('Substance misuse services'!M150*'Spend weights'!$C$9)</f>
        <v>214202.60796388116</v>
      </c>
    </row>
    <row r="151" spans="1:14" x14ac:dyDescent="0.2">
      <c r="A151" s="1" t="s">
        <v>443</v>
      </c>
      <c r="B151" s="1" t="s">
        <v>444</v>
      </c>
      <c r="C151" s="1" t="s">
        <v>445</v>
      </c>
      <c r="D151" s="28">
        <v>1152.4510320105508</v>
      </c>
      <c r="E151" s="29">
        <v>263.95810154087809</v>
      </c>
      <c r="F151" s="29">
        <f t="shared" si="6"/>
        <v>1416.4091335514288</v>
      </c>
      <c r="G151" s="57">
        <f>INDEX(MFF!$C$4:$C$155,MATCH(B151,MFF!$A$4:$A$155,0))</f>
        <v>0.92691121796773246</v>
      </c>
      <c r="H151" s="29">
        <f t="shared" si="7"/>
        <v>11.905526524249225</v>
      </c>
      <c r="I151" s="29">
        <f>(H151/$H$159)*'SMR&lt;75 &amp; MFF wtd popn'!$E$158</f>
        <v>393370.70168670121</v>
      </c>
      <c r="J151" s="29">
        <f>INDEX('Age gender adjustments'!$J$4:$J$155,MATCH(B151,'Age gender adjustments'!$B$4:$B$155,0))</f>
        <v>359124.17369522928</v>
      </c>
      <c r="K151" s="58">
        <f t="shared" si="8"/>
        <v>385151.53496874793</v>
      </c>
      <c r="L151" s="28">
        <f>INDEX('Age gender adjustments'!$J$4:$J$155,MATCH(B151,'Age gender adjustments'!$B$4:$B$155,0))</f>
        <v>359124.17369522928</v>
      </c>
      <c r="M151" s="58">
        <f>INDEX('Age gender adjustments'!$L$4:$L$155,MATCH(B151,'Age gender adjustments'!$B$4:$B$155,0))</f>
        <v>392507.70625726384</v>
      </c>
      <c r="N151" s="64">
        <f>(K151*'Spend weights'!$C$7)+('Substance misuse services'!L151*'Spend weights'!$C$8)+('Substance misuse services'!M151*'Spend weights'!$C$9)</f>
        <v>379867.2655774809</v>
      </c>
    </row>
    <row r="152" spans="1:14" x14ac:dyDescent="0.2">
      <c r="A152" s="1" t="s">
        <v>446</v>
      </c>
      <c r="B152" s="1" t="s">
        <v>447</v>
      </c>
      <c r="C152" s="1" t="s">
        <v>448</v>
      </c>
      <c r="D152" s="28">
        <v>4.5489679894493502</v>
      </c>
      <c r="E152" s="29">
        <v>1.0418984591219342</v>
      </c>
      <c r="F152" s="29">
        <f t="shared" si="6"/>
        <v>5.5908664485712842</v>
      </c>
      <c r="G152" s="57">
        <f>INDEX(MFF!$C$4:$C$155,MATCH(B152,MFF!$A$4:$A$155,0))</f>
        <v>0.92691121796773246</v>
      </c>
      <c r="H152" s="29">
        <f t="shared" si="7"/>
        <v>4.6993631444684325E-2</v>
      </c>
      <c r="I152" s="29">
        <f>(H152/$H$159)*'SMR&lt;75 &amp; MFF wtd popn'!$E$158</f>
        <v>1552.7173652126603</v>
      </c>
      <c r="J152" s="29">
        <f>INDEX('Age gender adjustments'!$J$4:$J$155,MATCH(B152,'Age gender adjustments'!$B$4:$B$155,0))</f>
        <v>779.97136014327623</v>
      </c>
      <c r="K152" s="58">
        <f t="shared" si="8"/>
        <v>1367.2583239960081</v>
      </c>
      <c r="L152" s="28">
        <f>INDEX('Age gender adjustments'!$J$4:$J$155,MATCH(B152,'Age gender adjustments'!$B$4:$B$155,0))</f>
        <v>779.97136014327623</v>
      </c>
      <c r="M152" s="58">
        <f>INDEX('Age gender adjustments'!$L$4:$L$155,MATCH(B152,'Age gender adjustments'!$B$4:$B$155,0))</f>
        <v>841.843725409326</v>
      </c>
      <c r="N152" s="64">
        <f>(K152*'Spend weights'!$C$7)+('Substance misuse services'!L152*'Spend weights'!$C$8)+('Substance misuse services'!M152*'Spend weights'!$C$9)</f>
        <v>1068.9736595803502</v>
      </c>
    </row>
    <row r="153" spans="1:14" x14ac:dyDescent="0.2">
      <c r="A153" s="1" t="s">
        <v>449</v>
      </c>
      <c r="B153" s="1" t="s">
        <v>450</v>
      </c>
      <c r="C153" s="1" t="s">
        <v>451</v>
      </c>
      <c r="D153" s="28">
        <v>580</v>
      </c>
      <c r="E153" s="29">
        <v>149</v>
      </c>
      <c r="F153" s="29">
        <f t="shared" si="6"/>
        <v>729</v>
      </c>
      <c r="G153" s="57">
        <f>INDEX(MFF!$C$4:$C$155,MATCH(B153,MFF!$A$4:$A$155,0))</f>
        <v>0.99481372355858222</v>
      </c>
      <c r="H153" s="29">
        <f t="shared" si="7"/>
        <v>6.5110558206909204</v>
      </c>
      <c r="I153" s="29">
        <f>(H153/$H$159)*'SMR&lt;75 &amp; MFF wtd popn'!$E$158</f>
        <v>215131.90464022619</v>
      </c>
      <c r="J153" s="29">
        <f>INDEX('Age gender adjustments'!$J$4:$J$155,MATCH(B153,'Age gender adjustments'!$B$4:$B$155,0))</f>
        <v>336509.98795997311</v>
      </c>
      <c r="K153" s="58">
        <f t="shared" si="8"/>
        <v>244262.64463696547</v>
      </c>
      <c r="L153" s="28">
        <f>INDEX('Age gender adjustments'!$J$4:$J$155,MATCH(B153,'Age gender adjustments'!$B$4:$B$155,0))</f>
        <v>336509.98795997311</v>
      </c>
      <c r="M153" s="58">
        <f>INDEX('Age gender adjustments'!$L$4:$L$155,MATCH(B153,'Age gender adjustments'!$B$4:$B$155,0))</f>
        <v>357697.88292039692</v>
      </c>
      <c r="N153" s="64">
        <f>(K153*'Spend weights'!$C$7)+('Substance misuse services'!L153*'Spend weights'!$C$8)+('Substance misuse services'!M153*'Spend weights'!$C$9)</f>
        <v>299119.03390715108</v>
      </c>
    </row>
    <row r="154" spans="1:14" x14ac:dyDescent="0.2">
      <c r="A154" s="1" t="s">
        <v>452</v>
      </c>
      <c r="B154" s="1" t="s">
        <v>453</v>
      </c>
      <c r="C154" s="1" t="s">
        <v>454</v>
      </c>
      <c r="D154" s="28">
        <v>1228</v>
      </c>
      <c r="E154" s="29">
        <v>222</v>
      </c>
      <c r="F154" s="29">
        <f t="shared" si="6"/>
        <v>1450</v>
      </c>
      <c r="G154" s="57">
        <f>INDEX(MFF!$C$4:$C$155,MATCH(B154,MFF!$A$4:$A$155,0))</f>
        <v>0.93782980819013428</v>
      </c>
      <c r="H154" s="29">
        <f t="shared" si="7"/>
        <v>12.557541131665898</v>
      </c>
      <c r="I154" s="29">
        <f>(H154/$H$159)*'SMR&lt;75 &amp; MFF wtd popn'!$E$158</f>
        <v>414913.9272724886</v>
      </c>
      <c r="J154" s="29">
        <f>INDEX('Age gender adjustments'!$J$4:$J$155,MATCH(B154,'Age gender adjustments'!$B$4:$B$155,0))</f>
        <v>460024.32464074279</v>
      </c>
      <c r="K154" s="58">
        <f t="shared" si="8"/>
        <v>425740.42264086963</v>
      </c>
      <c r="L154" s="28">
        <f>INDEX('Age gender adjustments'!$J$4:$J$155,MATCH(B154,'Age gender adjustments'!$B$4:$B$155,0))</f>
        <v>460024.32464074279</v>
      </c>
      <c r="M154" s="58">
        <f>INDEX('Age gender adjustments'!$L$4:$L$155,MATCH(B154,'Age gender adjustments'!$B$4:$B$155,0))</f>
        <v>505929.79931468633</v>
      </c>
      <c r="N154" s="64">
        <f>(K154*'Spend weights'!$C$7)+('Substance misuse services'!L154*'Spend weights'!$C$8)+('Substance misuse services'!M154*'Spend weights'!$C$9)</f>
        <v>455976.62697295402</v>
      </c>
    </row>
    <row r="155" spans="1:14" x14ac:dyDescent="0.2">
      <c r="A155" s="1" t="s">
        <v>455</v>
      </c>
      <c r="B155" s="1" t="s">
        <v>456</v>
      </c>
      <c r="C155" s="1" t="s">
        <v>457</v>
      </c>
      <c r="D155" s="28">
        <v>827</v>
      </c>
      <c r="E155" s="29">
        <v>307</v>
      </c>
      <c r="F155" s="29">
        <f t="shared" si="6"/>
        <v>1134</v>
      </c>
      <c r="G155" s="57">
        <f>INDEX(MFF!$C$4:$C$155,MATCH(B155,MFF!$A$4:$A$155,0))</f>
        <v>0.97667646446674283</v>
      </c>
      <c r="H155" s="29">
        <f t="shared" si="7"/>
        <v>9.5763127340964136</v>
      </c>
      <c r="I155" s="29">
        <f>(H155/$H$159)*'SMR&lt;75 &amp; MFF wtd popn'!$E$158</f>
        <v>316411.10975731094</v>
      </c>
      <c r="J155" s="29">
        <f>INDEX('Age gender adjustments'!$J$4:$J$155,MATCH(B155,'Age gender adjustments'!$B$4:$B$155,0))</f>
        <v>220136.80131167613</v>
      </c>
      <c r="K155" s="58">
        <f t="shared" si="8"/>
        <v>293305.27573035855</v>
      </c>
      <c r="L155" s="28">
        <f>INDEX('Age gender adjustments'!$J$4:$J$155,MATCH(B155,'Age gender adjustments'!$B$4:$B$155,0))</f>
        <v>220136.80131167613</v>
      </c>
      <c r="M155" s="58">
        <f>INDEX('Age gender adjustments'!$L$4:$L$155,MATCH(B155,'Age gender adjustments'!$B$4:$B$155,0))</f>
        <v>250237.45646507497</v>
      </c>
      <c r="N155" s="64">
        <f>(K155*'Spend weights'!$C$7)+('Substance misuse services'!L155*'Spend weights'!$C$8)+('Substance misuse services'!M155*'Spend weights'!$C$9)</f>
        <v>261941.60997108143</v>
      </c>
    </row>
    <row r="156" spans="1:14" x14ac:dyDescent="0.2">
      <c r="A156" s="1" t="s">
        <v>458</v>
      </c>
      <c r="B156" s="1" t="s">
        <v>459</v>
      </c>
      <c r="C156" s="1" t="s">
        <v>460</v>
      </c>
      <c r="D156" s="28">
        <v>1298</v>
      </c>
      <c r="E156" s="29">
        <v>210</v>
      </c>
      <c r="F156" s="29">
        <f t="shared" si="6"/>
        <v>1508</v>
      </c>
      <c r="G156" s="57">
        <f>INDEX(MFF!$C$4:$C$155,MATCH(B156,MFF!$A$4:$A$155,0))</f>
        <v>0.97422044564987254</v>
      </c>
      <c r="H156" s="29">
        <f t="shared" si="7"/>
        <v>13.668312852467711</v>
      </c>
      <c r="I156" s="29">
        <f>(H156/$H$159)*'SMR&lt;75 &amp; MFF wtd popn'!$E$158</f>
        <v>451614.95434051298</v>
      </c>
      <c r="J156" s="29">
        <f>INDEX('Age gender adjustments'!$J$4:$J$155,MATCH(B156,'Age gender adjustments'!$B$4:$B$155,0))</f>
        <v>451771.39002171153</v>
      </c>
      <c r="K156" s="58">
        <f t="shared" si="8"/>
        <v>451652.49890400062</v>
      </c>
      <c r="L156" s="28">
        <f>INDEX('Age gender adjustments'!$J$4:$J$155,MATCH(B156,'Age gender adjustments'!$B$4:$B$155,0))</f>
        <v>451771.39002171153</v>
      </c>
      <c r="M156" s="58">
        <f>INDEX('Age gender adjustments'!$L$4:$L$155,MATCH(B156,'Age gender adjustments'!$B$4:$B$155,0))</f>
        <v>475767.07131173264</v>
      </c>
      <c r="N156" s="64">
        <f>(K156*'Spend weights'!$C$7)+('Substance misuse services'!L156*'Spend weights'!$C$8)+('Substance misuse services'!M156*'Spend weights'!$C$9)</f>
        <v>457930.19226934848</v>
      </c>
    </row>
    <row r="157" spans="1:14" ht="13.5" thickBot="1" x14ac:dyDescent="0.25">
      <c r="A157" s="1" t="s">
        <v>461</v>
      </c>
      <c r="B157" s="1" t="s">
        <v>462</v>
      </c>
      <c r="C157" s="1" t="s">
        <v>463</v>
      </c>
      <c r="D157" s="31">
        <v>1041</v>
      </c>
      <c r="E157" s="32">
        <v>122</v>
      </c>
      <c r="F157" s="32">
        <f t="shared" si="6"/>
        <v>1163</v>
      </c>
      <c r="G157" s="59">
        <f>INDEX(MFF!$C$4:$C$155,MATCH(B157,MFF!$A$4:$A$155,0))</f>
        <v>0.9569101234745947</v>
      </c>
      <c r="H157" s="32">
        <f t="shared" si="7"/>
        <v>10.545149560690033</v>
      </c>
      <c r="I157" s="32">
        <f>(H157/$H$159)*'SMR&lt;75 &amp; MFF wtd popn'!$E$158</f>
        <v>348422.46360384591</v>
      </c>
      <c r="J157" s="32">
        <f>INDEX('Age gender adjustments'!$J$4:$J$155,MATCH(B157,'Age gender adjustments'!$B$4:$B$155,0))</f>
        <v>341870.5101206117</v>
      </c>
      <c r="K157" s="60">
        <f t="shared" si="8"/>
        <v>346849.99476786971</v>
      </c>
      <c r="L157" s="31">
        <f>INDEX('Age gender adjustments'!$J$4:$J$155,MATCH(B157,'Age gender adjustments'!$B$4:$B$155,0))</f>
        <v>341870.5101206117</v>
      </c>
      <c r="M157" s="60">
        <f>INDEX('Age gender adjustments'!$L$4:$L$155,MATCH(B157,'Age gender adjustments'!$B$4:$B$155,0))</f>
        <v>373015.01164921379</v>
      </c>
      <c r="N157" s="65">
        <f>(K157*'Spend weights'!$C$7)+('Substance misuse services'!L157*'Spend weights'!$C$8)+('Substance misuse services'!M157*'Spend weights'!$C$9)</f>
        <v>352250.41213209822</v>
      </c>
    </row>
    <row r="159" spans="1:14" s="4" customFormat="1" x14ac:dyDescent="0.2">
      <c r="C159" s="4" t="s">
        <v>0</v>
      </c>
      <c r="D159" s="50">
        <f>SUM(D6:D157)</f>
        <v>150612</v>
      </c>
      <c r="E159" s="50">
        <f>SUM(E6:E157)</f>
        <v>34192</v>
      </c>
      <c r="F159" s="50">
        <f>SUM(F6:F157)</f>
        <v>184804</v>
      </c>
      <c r="H159" s="50">
        <f t="shared" ref="H159:N159" si="9">SUM(H6:H157)</f>
        <v>1665.1967244516673</v>
      </c>
      <c r="I159" s="50">
        <f t="shared" si="9"/>
        <v>55019792.917999998</v>
      </c>
      <c r="J159" s="50">
        <f t="shared" si="9"/>
        <v>55019792.918000042</v>
      </c>
      <c r="K159" s="50">
        <f t="shared" si="9"/>
        <v>55019792.917999983</v>
      </c>
      <c r="L159" s="50">
        <f t="shared" si="9"/>
        <v>55019792.918000042</v>
      </c>
      <c r="M159" s="50">
        <f t="shared" si="9"/>
        <v>55019792.91800002</v>
      </c>
      <c r="N159" s="50">
        <f t="shared" si="9"/>
        <v>55019792.918000028</v>
      </c>
    </row>
    <row r="161" spans="2:14" x14ac:dyDescent="0.2">
      <c r="B161" s="4" t="s">
        <v>14061</v>
      </c>
    </row>
    <row r="162" spans="2:14" x14ac:dyDescent="0.2">
      <c r="B162" s="132" t="s">
        <v>14089</v>
      </c>
      <c r="C162" s="133"/>
      <c r="D162" s="133"/>
      <c r="E162" s="133"/>
      <c r="F162" s="133"/>
      <c r="G162" s="133"/>
      <c r="H162" s="133"/>
      <c r="I162" s="133"/>
      <c r="J162" s="133"/>
      <c r="K162" s="133"/>
      <c r="L162" s="133"/>
      <c r="M162" s="133"/>
      <c r="N162" s="134"/>
    </row>
    <row r="163" spans="2:14" x14ac:dyDescent="0.2">
      <c r="B163" s="132" t="s">
        <v>14086</v>
      </c>
      <c r="C163" s="133"/>
      <c r="D163" s="133"/>
      <c r="E163" s="133"/>
      <c r="F163" s="133"/>
      <c r="G163" s="133"/>
      <c r="H163" s="133"/>
      <c r="I163" s="133"/>
      <c r="J163" s="133"/>
      <c r="K163" s="133"/>
      <c r="L163" s="133"/>
      <c r="M163" s="133"/>
      <c r="N163" s="134"/>
    </row>
    <row r="164" spans="2:14" x14ac:dyDescent="0.2">
      <c r="B164" s="132" t="s">
        <v>14087</v>
      </c>
      <c r="C164" s="133"/>
      <c r="D164" s="133"/>
      <c r="E164" s="133"/>
      <c r="F164" s="133"/>
      <c r="G164" s="133"/>
      <c r="H164" s="133"/>
      <c r="I164" s="133"/>
      <c r="J164" s="133"/>
      <c r="K164" s="133"/>
      <c r="L164" s="133"/>
      <c r="M164" s="133"/>
      <c r="N164" s="134"/>
    </row>
    <row r="165" spans="2:14" ht="25.5" customHeight="1" x14ac:dyDescent="0.2">
      <c r="B165" s="132" t="s">
        <v>14088</v>
      </c>
      <c r="C165" s="133"/>
      <c r="D165" s="133"/>
      <c r="E165" s="133"/>
      <c r="F165" s="133"/>
      <c r="G165" s="133"/>
      <c r="H165" s="133"/>
      <c r="I165" s="133"/>
      <c r="J165" s="133"/>
      <c r="K165" s="133"/>
      <c r="L165" s="133"/>
      <c r="M165" s="133"/>
      <c r="N165" s="134"/>
    </row>
    <row r="166" spans="2:14" ht="24.75" customHeight="1" x14ac:dyDescent="0.2">
      <c r="B166" s="138" t="s">
        <v>14162</v>
      </c>
      <c r="C166" s="139"/>
      <c r="D166" s="139"/>
      <c r="E166" s="139"/>
      <c r="F166" s="139"/>
      <c r="G166" s="139"/>
      <c r="H166" s="139"/>
      <c r="I166" s="139"/>
      <c r="J166" s="139"/>
      <c r="K166" s="139"/>
      <c r="L166" s="139"/>
      <c r="M166" s="139"/>
      <c r="N166" s="140"/>
    </row>
    <row r="167" spans="2:14" x14ac:dyDescent="0.2">
      <c r="B167" s="141" t="s">
        <v>14163</v>
      </c>
      <c r="C167" s="142"/>
      <c r="D167" s="142"/>
      <c r="E167" s="142"/>
      <c r="F167" s="142"/>
      <c r="G167" s="142"/>
      <c r="H167" s="142"/>
      <c r="I167" s="142"/>
      <c r="J167" s="142"/>
      <c r="K167" s="142"/>
      <c r="L167" s="142"/>
      <c r="M167" s="142"/>
      <c r="N167" s="143"/>
    </row>
    <row r="168" spans="2:14" x14ac:dyDescent="0.2">
      <c r="B168" s="135" t="s">
        <v>14168</v>
      </c>
      <c r="C168" s="136"/>
      <c r="D168" s="136"/>
      <c r="E168" s="136"/>
      <c r="F168" s="136"/>
      <c r="G168" s="136"/>
      <c r="H168" s="136"/>
      <c r="I168" s="136"/>
      <c r="J168" s="136"/>
      <c r="K168" s="136"/>
      <c r="L168" s="136"/>
      <c r="M168" s="136"/>
      <c r="N168" s="137"/>
    </row>
  </sheetData>
  <mergeCells count="10">
    <mergeCell ref="D3:K3"/>
    <mergeCell ref="L3:M3"/>
    <mergeCell ref="D4:I4"/>
    <mergeCell ref="B166:N166"/>
    <mergeCell ref="B167:N167"/>
    <mergeCell ref="B168:N168"/>
    <mergeCell ref="B162:N162"/>
    <mergeCell ref="B163:N163"/>
    <mergeCell ref="B164:N164"/>
    <mergeCell ref="B165:N16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pane xSplit="3" ySplit="3" topLeftCell="D4" activePane="bottomRight" state="frozen"/>
      <selection pane="topRight" activeCell="D1" sqref="D1"/>
      <selection pane="bottomLeft" activeCell="A4" sqref="A4"/>
      <selection pane="bottomRight" activeCell="A2" sqref="A2"/>
    </sheetView>
  </sheetViews>
  <sheetFormatPr defaultRowHeight="12.75" x14ac:dyDescent="0.2"/>
  <cols>
    <col min="1" max="1" width="9.140625" style="1"/>
    <col min="2" max="2" width="10.28515625" style="1" bestFit="1" customWidth="1"/>
    <col min="3" max="3" width="27" style="1" bestFit="1" customWidth="1"/>
    <col min="4" max="4" width="13.7109375" style="1" customWidth="1"/>
    <col min="5" max="5" width="14" style="1" customWidth="1"/>
    <col min="6" max="6" width="15" style="1" customWidth="1"/>
    <col min="7" max="7" width="15.85546875" style="1" customWidth="1"/>
    <col min="8" max="8" width="17.42578125" style="1" customWidth="1"/>
    <col min="9" max="9" width="15.140625" style="1" customWidth="1"/>
    <col min="10" max="10" width="12.28515625" style="1" customWidth="1"/>
    <col min="11" max="11" width="13.42578125" style="1" customWidth="1"/>
    <col min="12" max="12" width="11.5703125" style="1" customWidth="1"/>
    <col min="13" max="16384" width="9.140625" style="1"/>
  </cols>
  <sheetData>
    <row r="1" spans="1:12" ht="15.75" thickBot="1" x14ac:dyDescent="0.3">
      <c r="A1" s="35" t="s">
        <v>14137</v>
      </c>
      <c r="B1" s="36"/>
      <c r="C1" s="36"/>
      <c r="D1" s="26"/>
      <c r="E1" s="27"/>
      <c r="F1" s="26"/>
      <c r="G1" s="26"/>
      <c r="H1" s="26"/>
      <c r="I1"/>
      <c r="J1"/>
      <c r="K1"/>
      <c r="L1"/>
    </row>
    <row r="2" spans="1:12" ht="15" x14ac:dyDescent="0.25">
      <c r="A2"/>
      <c r="B2"/>
      <c r="C2"/>
      <c r="D2"/>
      <c r="E2" s="149" t="s">
        <v>14172</v>
      </c>
      <c r="F2" s="150"/>
      <c r="G2" s="150"/>
      <c r="H2" s="151"/>
      <c r="I2" s="149" t="s">
        <v>14173</v>
      </c>
      <c r="J2" s="150"/>
      <c r="K2" s="152"/>
      <c r="L2" s="153"/>
    </row>
    <row r="3" spans="1:12" ht="43.5" customHeight="1" x14ac:dyDescent="0.25">
      <c r="A3" t="s">
        <v>1</v>
      </c>
      <c r="B3" s="9" t="s">
        <v>2</v>
      </c>
      <c r="C3" s="12" t="s">
        <v>3</v>
      </c>
      <c r="D3" s="10" t="s">
        <v>7</v>
      </c>
      <c r="E3" s="66" t="s">
        <v>14062</v>
      </c>
      <c r="F3" s="67" t="s">
        <v>14063</v>
      </c>
      <c r="G3" s="68" t="s">
        <v>14064</v>
      </c>
      <c r="H3" s="69" t="s">
        <v>14065</v>
      </c>
      <c r="I3" s="72" t="s">
        <v>14066</v>
      </c>
      <c r="J3" s="67" t="s">
        <v>14067</v>
      </c>
      <c r="K3" s="67" t="s">
        <v>14068</v>
      </c>
      <c r="L3" s="69" t="s">
        <v>14069</v>
      </c>
    </row>
    <row r="4" spans="1:12" x14ac:dyDescent="0.2">
      <c r="A4" s="1" t="s">
        <v>8</v>
      </c>
      <c r="B4" s="1" t="s">
        <v>9</v>
      </c>
      <c r="C4" s="1" t="s">
        <v>10</v>
      </c>
      <c r="D4" s="7">
        <f>INDEX('SMR&lt;75 &amp; MFF wtd popn'!$K$5:$K$156,MATCH(B4,'SMR&lt;75 &amp; MFF wtd popn'!$B$5:$B$156,0))</f>
        <v>121162.81653579205</v>
      </c>
      <c r="E4" s="70">
        <v>0.96804725536582736</v>
      </c>
      <c r="F4" s="57">
        <v>0.99913030561042626</v>
      </c>
      <c r="G4" s="29">
        <f>(E4*D4)*($D$157/SUMPRODUCT($D$4:$D$155,$E$4:$E$155))</f>
        <v>114836.10193416885</v>
      </c>
      <c r="H4" s="58">
        <f>(F4*D4)*($D$157/SUMPRODUCT($D$4:$D$155,$F$4:$F$155))</f>
        <v>120487.08744413758</v>
      </c>
      <c r="I4" s="73">
        <v>0.95223376799088677</v>
      </c>
      <c r="J4" s="29">
        <f>(I4*D4)*($D$157/SUMPRODUCT($D$4:$D$155,$I$4:$I$155))</f>
        <v>113756.63530241564</v>
      </c>
      <c r="K4" s="57">
        <v>0.98951122599938868</v>
      </c>
      <c r="L4" s="58">
        <f>(K4*D4)*($D$157/SUMPRODUCT($D$4:$D$155,$K$4:$K$155))</f>
        <v>119075.58135517669</v>
      </c>
    </row>
    <row r="5" spans="1:12" x14ac:dyDescent="0.2">
      <c r="A5" s="1" t="s">
        <v>11</v>
      </c>
      <c r="B5" s="1" t="s">
        <v>12</v>
      </c>
      <c r="C5" s="1" t="s">
        <v>13</v>
      </c>
      <c r="D5" s="7">
        <f>INDEX('SMR&lt;75 &amp; MFF wtd popn'!$K$5:$K$156,MATCH(B5,'SMR&lt;75 &amp; MFF wtd popn'!$B$5:$B$156,0))</f>
        <v>213269.57602588763</v>
      </c>
      <c r="E5" s="70">
        <v>1.1043125630227972</v>
      </c>
      <c r="F5" s="57">
        <v>1.0329778919857648</v>
      </c>
      <c r="G5" s="29">
        <f t="shared" ref="G5:G68" si="0">(E5*D5)*($D$157/SUMPRODUCT($D$4:$D$155,$E$4:$E$155))</f>
        <v>230586.26899975425</v>
      </c>
      <c r="H5" s="58">
        <f t="shared" ref="H5:H68" si="1">(F5*D5)*($D$157/SUMPRODUCT($D$4:$D$155,$F$4:$F$155))</f>
        <v>219264.81458180878</v>
      </c>
      <c r="I5" s="73">
        <v>0.9960688238199471</v>
      </c>
      <c r="J5" s="29">
        <f t="shared" ref="J5:J68" si="2">(I5*D5)*($D$157/SUMPRODUCT($D$4:$D$155,$I$4:$I$155))</f>
        <v>209450.81383157143</v>
      </c>
      <c r="K5" s="57">
        <v>1.0218611636927004</v>
      </c>
      <c r="L5" s="58">
        <f t="shared" ref="L5:L68" si="3">(K5*D5)*($D$157/SUMPRODUCT($D$4:$D$155,$K$4:$K$155))</f>
        <v>216447.92363897437</v>
      </c>
    </row>
    <row r="6" spans="1:12" x14ac:dyDescent="0.2">
      <c r="A6" s="1" t="s">
        <v>14</v>
      </c>
      <c r="B6" s="1" t="s">
        <v>15</v>
      </c>
      <c r="C6" s="1" t="s">
        <v>16</v>
      </c>
      <c r="D6" s="7">
        <f>INDEX('SMR&lt;75 &amp; MFF wtd popn'!$K$5:$K$156,MATCH(B6,'SMR&lt;75 &amp; MFF wtd popn'!$B$5:$B$156,0))</f>
        <v>147227.9652834138</v>
      </c>
      <c r="E6" s="70">
        <v>0.92144475395208791</v>
      </c>
      <c r="F6" s="57">
        <v>0.97112944000758961</v>
      </c>
      <c r="G6" s="29">
        <f t="shared" si="0"/>
        <v>132822.64845740629</v>
      </c>
      <c r="H6" s="58">
        <f t="shared" si="1"/>
        <v>142303.78246103891</v>
      </c>
      <c r="I6" s="73">
        <v>0.8996719633546203</v>
      </c>
      <c r="J6" s="29">
        <f t="shared" si="2"/>
        <v>130598.53226911712</v>
      </c>
      <c r="K6" s="57">
        <v>0.95621066282274503</v>
      </c>
      <c r="L6" s="58">
        <f t="shared" si="3"/>
        <v>139822.32419375246</v>
      </c>
    </row>
    <row r="7" spans="1:12" x14ac:dyDescent="0.2">
      <c r="A7" s="1" t="s">
        <v>17</v>
      </c>
      <c r="B7" s="1" t="s">
        <v>18</v>
      </c>
      <c r="C7" s="1" t="s">
        <v>19</v>
      </c>
      <c r="D7" s="7">
        <f>INDEX('SMR&lt;75 &amp; MFF wtd popn'!$K$5:$K$156,MATCH(B7,'SMR&lt;75 &amp; MFF wtd popn'!$B$5:$B$156,0))</f>
        <v>225119.9628575604</v>
      </c>
      <c r="E7" s="70">
        <v>0.97886726105314115</v>
      </c>
      <c r="F7" s="57">
        <v>1.0050660679053818</v>
      </c>
      <c r="G7" s="29">
        <f t="shared" si="0"/>
        <v>215749.76716321494</v>
      </c>
      <c r="H7" s="58">
        <f t="shared" si="1"/>
        <v>225194.42416379292</v>
      </c>
      <c r="I7" s="73">
        <v>0.98499377130637145</v>
      </c>
      <c r="J7" s="29">
        <f t="shared" si="2"/>
        <v>218630.77386119109</v>
      </c>
      <c r="K7" s="57">
        <v>1.0041864901255915</v>
      </c>
      <c r="L7" s="58">
        <f t="shared" si="3"/>
        <v>224523.08828742799</v>
      </c>
    </row>
    <row r="8" spans="1:12" x14ac:dyDescent="0.2">
      <c r="A8" s="1" t="s">
        <v>20</v>
      </c>
      <c r="B8" s="1" t="s">
        <v>21</v>
      </c>
      <c r="C8" s="1" t="s">
        <v>22</v>
      </c>
      <c r="D8" s="7">
        <f>INDEX('SMR&lt;75 &amp; MFF wtd popn'!$K$5:$K$156,MATCH(B8,'SMR&lt;75 &amp; MFF wtd popn'!$B$5:$B$156,0))</f>
        <v>120719.70529296476</v>
      </c>
      <c r="E8" s="70">
        <v>0.92536747890984039</v>
      </c>
      <c r="F8" s="57">
        <v>0.9871412214215749</v>
      </c>
      <c r="G8" s="29">
        <f t="shared" si="0"/>
        <v>109371.69003018877</v>
      </c>
      <c r="H8" s="58">
        <f t="shared" si="1"/>
        <v>118605.94768799304</v>
      </c>
      <c r="I8" s="73">
        <v>0.95477174182987523</v>
      </c>
      <c r="J8" s="29">
        <f t="shared" si="2"/>
        <v>113642.69457741898</v>
      </c>
      <c r="K8" s="57">
        <v>0.98094584518458017</v>
      </c>
      <c r="L8" s="58">
        <f t="shared" si="3"/>
        <v>117613.13414060164</v>
      </c>
    </row>
    <row r="9" spans="1:12" x14ac:dyDescent="0.2">
      <c r="A9" s="1" t="s">
        <v>23</v>
      </c>
      <c r="B9" s="1" t="s">
        <v>24</v>
      </c>
      <c r="C9" s="1" t="s">
        <v>25</v>
      </c>
      <c r="D9" s="7">
        <f>INDEX('SMR&lt;75 &amp; MFF wtd popn'!$K$5:$K$156,MATCH(B9,'SMR&lt;75 &amp; MFF wtd popn'!$B$5:$B$156,0))</f>
        <v>571733.7081721049</v>
      </c>
      <c r="E9" s="70">
        <v>0.98426038502588187</v>
      </c>
      <c r="F9" s="57">
        <v>0.98210826461296741</v>
      </c>
      <c r="G9" s="29">
        <f t="shared" si="0"/>
        <v>550955.25232935348</v>
      </c>
      <c r="H9" s="58">
        <f t="shared" si="1"/>
        <v>558858.9075385381</v>
      </c>
      <c r="I9" s="73">
        <v>0.92194759582252117</v>
      </c>
      <c r="J9" s="29">
        <f t="shared" si="2"/>
        <v>519713.30300606758</v>
      </c>
      <c r="K9" s="57">
        <v>0.97048312898700839</v>
      </c>
      <c r="L9" s="58">
        <f t="shared" si="3"/>
        <v>551079.69900062156</v>
      </c>
    </row>
    <row r="10" spans="1:12" x14ac:dyDescent="0.2">
      <c r="A10" s="1" t="s">
        <v>26</v>
      </c>
      <c r="B10" s="1" t="s">
        <v>27</v>
      </c>
      <c r="C10" s="1" t="s">
        <v>28</v>
      </c>
      <c r="D10" s="7">
        <f>INDEX('SMR&lt;75 &amp; MFF wtd popn'!$K$5:$K$156,MATCH(B10,'SMR&lt;75 &amp; MFF wtd popn'!$B$5:$B$156,0))</f>
        <v>291141.51235260919</v>
      </c>
      <c r="E10" s="70">
        <v>0.8611603200523188</v>
      </c>
      <c r="F10" s="57">
        <v>0.95343766861082535</v>
      </c>
      <c r="G10" s="29">
        <f t="shared" si="0"/>
        <v>245471.26910583212</v>
      </c>
      <c r="H10" s="58">
        <f t="shared" si="1"/>
        <v>276277.45928614045</v>
      </c>
      <c r="I10" s="73">
        <v>0.85937589893862898</v>
      </c>
      <c r="J10" s="29">
        <f t="shared" si="2"/>
        <v>246689.74883188063</v>
      </c>
      <c r="K10" s="57">
        <v>0.93605954045583428</v>
      </c>
      <c r="L10" s="58">
        <f t="shared" si="3"/>
        <v>270670.06810189353</v>
      </c>
    </row>
    <row r="11" spans="1:12" x14ac:dyDescent="0.2">
      <c r="A11" s="1" t="s">
        <v>29</v>
      </c>
      <c r="B11" s="1" t="s">
        <v>30</v>
      </c>
      <c r="C11" s="1" t="s">
        <v>31</v>
      </c>
      <c r="D11" s="7">
        <f>INDEX('SMR&lt;75 &amp; MFF wtd popn'!$K$5:$K$156,MATCH(B11,'SMR&lt;75 &amp; MFF wtd popn'!$B$5:$B$156,0))</f>
        <v>241780.66185436671</v>
      </c>
      <c r="E11" s="70">
        <v>0.97186087779666119</v>
      </c>
      <c r="F11" s="57">
        <v>0.98085873902609488</v>
      </c>
      <c r="G11" s="29">
        <f t="shared" si="0"/>
        <v>230058.4481155895</v>
      </c>
      <c r="H11" s="58">
        <f t="shared" si="1"/>
        <v>236035.3452996769</v>
      </c>
      <c r="I11" s="73">
        <v>0.97725794045122039</v>
      </c>
      <c r="J11" s="29">
        <f t="shared" si="2"/>
        <v>232967.08698890245</v>
      </c>
      <c r="K11" s="57">
        <v>0.98208970995692968</v>
      </c>
      <c r="L11" s="58">
        <f t="shared" si="3"/>
        <v>235833.419032987</v>
      </c>
    </row>
    <row r="12" spans="1:12" x14ac:dyDescent="0.2">
      <c r="A12" s="1" t="s">
        <v>32</v>
      </c>
      <c r="B12" s="1" t="s">
        <v>33</v>
      </c>
      <c r="C12" s="1" t="s">
        <v>34</v>
      </c>
      <c r="D12" s="7">
        <f>INDEX('SMR&lt;75 &amp; MFF wtd popn'!$K$5:$K$156,MATCH(B12,'SMR&lt;75 &amp; MFF wtd popn'!$B$5:$B$156,0))</f>
        <v>377582.21788255189</v>
      </c>
      <c r="E12" s="70">
        <v>1.3311586375903677</v>
      </c>
      <c r="F12" s="57">
        <v>1.0457956778683826</v>
      </c>
      <c r="G12" s="29">
        <f t="shared" si="0"/>
        <v>492100.57388277957</v>
      </c>
      <c r="H12" s="58">
        <f t="shared" si="1"/>
        <v>393013.42836120137</v>
      </c>
      <c r="I12" s="73">
        <v>1.0144778691377454</v>
      </c>
      <c r="J12" s="29">
        <f t="shared" si="2"/>
        <v>377674.71471607528</v>
      </c>
      <c r="K12" s="57">
        <v>1.027436333476923</v>
      </c>
      <c r="L12" s="58">
        <f t="shared" si="3"/>
        <v>385300.0606790093</v>
      </c>
    </row>
    <row r="13" spans="1:12" x14ac:dyDescent="0.2">
      <c r="A13" s="1" t="s">
        <v>35</v>
      </c>
      <c r="B13" s="1" t="s">
        <v>36</v>
      </c>
      <c r="C13" s="1" t="s">
        <v>37</v>
      </c>
      <c r="D13" s="7">
        <f>INDEX('SMR&lt;75 &amp; MFF wtd popn'!$K$5:$K$156,MATCH(B13,'SMR&lt;75 &amp; MFF wtd popn'!$B$5:$B$156,0))</f>
        <v>234945.95116938997</v>
      </c>
      <c r="E13" s="70">
        <v>0.91708752859794018</v>
      </c>
      <c r="F13" s="57">
        <v>0.96992049951413029</v>
      </c>
      <c r="G13" s="29">
        <f t="shared" si="0"/>
        <v>210955.70588266806</v>
      </c>
      <c r="H13" s="58">
        <f t="shared" si="1"/>
        <v>226805.25734014451</v>
      </c>
      <c r="I13" s="73">
        <v>0.96708739617142947</v>
      </c>
      <c r="J13" s="29">
        <f t="shared" si="2"/>
        <v>224025.51678763391</v>
      </c>
      <c r="K13" s="57">
        <v>0.97676716775023864</v>
      </c>
      <c r="L13" s="58">
        <f t="shared" si="3"/>
        <v>227924.83177038314</v>
      </c>
    </row>
    <row r="14" spans="1:12" x14ac:dyDescent="0.2">
      <c r="A14" s="1" t="s">
        <v>38</v>
      </c>
      <c r="B14" s="1" t="s">
        <v>39</v>
      </c>
      <c r="C14" s="1" t="s">
        <v>40</v>
      </c>
      <c r="D14" s="7">
        <f>INDEX('SMR&lt;75 &amp; MFF wtd popn'!$K$5:$K$156,MATCH(B14,'SMR&lt;75 &amp; MFF wtd popn'!$B$5:$B$156,0))</f>
        <v>195732.13612703703</v>
      </c>
      <c r="E14" s="70">
        <v>0.95408208972195407</v>
      </c>
      <c r="F14" s="57">
        <v>0.97279751991273899</v>
      </c>
      <c r="G14" s="29">
        <f t="shared" si="0"/>
        <v>182835.44909871547</v>
      </c>
      <c r="H14" s="58">
        <f t="shared" si="1"/>
        <v>189510.64260093929</v>
      </c>
      <c r="I14" s="73">
        <v>0.93209895295855394</v>
      </c>
      <c r="J14" s="29">
        <f t="shared" si="2"/>
        <v>179882.10260071579</v>
      </c>
      <c r="K14" s="57">
        <v>0.97093274968919985</v>
      </c>
      <c r="L14" s="58">
        <f t="shared" si="3"/>
        <v>188748.67452147396</v>
      </c>
    </row>
    <row r="15" spans="1:12" x14ac:dyDescent="0.2">
      <c r="A15" s="1" t="s">
        <v>41</v>
      </c>
      <c r="B15" s="1" t="s">
        <v>42</v>
      </c>
      <c r="C15" s="1" t="s">
        <v>43</v>
      </c>
      <c r="D15" s="7">
        <f>INDEX('SMR&lt;75 &amp; MFF wtd popn'!$K$5:$K$156,MATCH(B15,'SMR&lt;75 &amp; MFF wtd popn'!$B$5:$B$156,0))</f>
        <v>361125.39460212446</v>
      </c>
      <c r="E15" s="70">
        <v>0.99946584977015651</v>
      </c>
      <c r="F15" s="57">
        <v>0.98185419587707246</v>
      </c>
      <c r="G15" s="29">
        <f t="shared" si="0"/>
        <v>353377.18981062464</v>
      </c>
      <c r="H15" s="58">
        <f t="shared" si="1"/>
        <v>352901.93812819436</v>
      </c>
      <c r="I15" s="73">
        <v>0.94068999188252544</v>
      </c>
      <c r="J15" s="29">
        <f t="shared" si="2"/>
        <v>334941.03060723591</v>
      </c>
      <c r="K15" s="57">
        <v>0.97883770903081002</v>
      </c>
      <c r="L15" s="58">
        <f t="shared" si="3"/>
        <v>351076.16513792425</v>
      </c>
    </row>
    <row r="16" spans="1:12" x14ac:dyDescent="0.2">
      <c r="A16" s="1" t="s">
        <v>44</v>
      </c>
      <c r="B16" s="1" t="s">
        <v>45</v>
      </c>
      <c r="C16" s="1" t="s">
        <v>46</v>
      </c>
      <c r="D16" s="7">
        <f>INDEX('SMR&lt;75 &amp; MFF wtd popn'!$K$5:$K$156,MATCH(B16,'SMR&lt;75 &amp; MFF wtd popn'!$B$5:$B$156,0))</f>
        <v>177431.38453578737</v>
      </c>
      <c r="E16" s="70">
        <v>0.95299968120820899</v>
      </c>
      <c r="F16" s="57">
        <v>1.0056303513544687</v>
      </c>
      <c r="G16" s="29">
        <f t="shared" si="0"/>
        <v>165552.49132120181</v>
      </c>
      <c r="H16" s="58">
        <f t="shared" si="1"/>
        <v>177589.72211206082</v>
      </c>
      <c r="I16" s="73">
        <v>0.98005171264425006</v>
      </c>
      <c r="J16" s="29">
        <f t="shared" si="2"/>
        <v>171452.26734616459</v>
      </c>
      <c r="K16" s="57">
        <v>1.0055155241884137</v>
      </c>
      <c r="L16" s="58">
        <f t="shared" si="3"/>
        <v>177195.15628790049</v>
      </c>
    </row>
    <row r="17" spans="1:12" x14ac:dyDescent="0.2">
      <c r="A17" s="1" t="s">
        <v>47</v>
      </c>
      <c r="B17" s="1" t="s">
        <v>48</v>
      </c>
      <c r="C17" s="1" t="s">
        <v>49</v>
      </c>
      <c r="D17" s="7">
        <f>INDEX('SMR&lt;75 &amp; MFF wtd popn'!$K$5:$K$156,MATCH(B17,'SMR&lt;75 &amp; MFF wtd popn'!$B$5:$B$156,0))</f>
        <v>229841.22058215813</v>
      </c>
      <c r="E17" s="70">
        <v>0.94049383614743898</v>
      </c>
      <c r="F17" s="57">
        <v>0.99289540016039901</v>
      </c>
      <c r="G17" s="29">
        <f t="shared" si="0"/>
        <v>211639.33913812725</v>
      </c>
      <c r="H17" s="58">
        <f t="shared" si="1"/>
        <v>227133.10177626795</v>
      </c>
      <c r="I17" s="73">
        <v>0.99044427088091569</v>
      </c>
      <c r="J17" s="29">
        <f t="shared" si="2"/>
        <v>224451.11278727316</v>
      </c>
      <c r="K17" s="57">
        <v>1.000316213031412</v>
      </c>
      <c r="L17" s="58">
        <f t="shared" si="3"/>
        <v>228348.33628380435</v>
      </c>
    </row>
    <row r="18" spans="1:12" x14ac:dyDescent="0.2">
      <c r="A18" s="1" t="s">
        <v>50</v>
      </c>
      <c r="B18" s="1" t="s">
        <v>51</v>
      </c>
      <c r="C18" s="1" t="s">
        <v>52</v>
      </c>
      <c r="D18" s="7">
        <f>INDEX('SMR&lt;75 &amp; MFF wtd popn'!$K$5:$K$156,MATCH(B18,'SMR&lt;75 &amp; MFF wtd popn'!$B$5:$B$156,0))</f>
        <v>208299.23795581996</v>
      </c>
      <c r="E18" s="70">
        <v>1.015796842327674</v>
      </c>
      <c r="F18" s="57">
        <v>1.05722336576404</v>
      </c>
      <c r="G18" s="29">
        <f t="shared" si="0"/>
        <v>207160.5538268419</v>
      </c>
      <c r="H18" s="58">
        <f t="shared" si="1"/>
        <v>219181.27440903141</v>
      </c>
      <c r="I18" s="73">
        <v>1.0583907059057287</v>
      </c>
      <c r="J18" s="29">
        <f t="shared" si="2"/>
        <v>217368.94522890038</v>
      </c>
      <c r="K18" s="57">
        <v>1.0518570284547162</v>
      </c>
      <c r="L18" s="58">
        <f t="shared" si="3"/>
        <v>217609.083022712</v>
      </c>
    </row>
    <row r="19" spans="1:12" x14ac:dyDescent="0.2">
      <c r="A19" s="1" t="s">
        <v>53</v>
      </c>
      <c r="B19" s="1" t="s">
        <v>54</v>
      </c>
      <c r="C19" s="1" t="s">
        <v>55</v>
      </c>
      <c r="D19" s="7">
        <f>INDEX('SMR&lt;75 &amp; MFF wtd popn'!$K$5:$K$156,MATCH(B19,'SMR&lt;75 &amp; MFF wtd popn'!$B$5:$B$156,0))</f>
        <v>224539.38163675799</v>
      </c>
      <c r="E19" s="70">
        <v>0.95124476777403599</v>
      </c>
      <c r="F19" s="57">
        <v>0.9845958087799257</v>
      </c>
      <c r="G19" s="29">
        <f t="shared" si="0"/>
        <v>209120.84596344788</v>
      </c>
      <c r="H19" s="58">
        <f t="shared" si="1"/>
        <v>220038.92713241698</v>
      </c>
      <c r="I19" s="73">
        <v>0.93258526878431214</v>
      </c>
      <c r="J19" s="29">
        <f t="shared" si="2"/>
        <v>206464.25464036543</v>
      </c>
      <c r="K19" s="57">
        <v>0.97322521476237589</v>
      </c>
      <c r="L19" s="58">
        <f t="shared" si="3"/>
        <v>217039.35951473707</v>
      </c>
    </row>
    <row r="20" spans="1:12" x14ac:dyDescent="0.2">
      <c r="A20" s="1" t="s">
        <v>56</v>
      </c>
      <c r="B20" s="1" t="s">
        <v>57</v>
      </c>
      <c r="C20" s="1" t="s">
        <v>58</v>
      </c>
      <c r="D20" s="7">
        <f>INDEX('SMR&lt;75 &amp; MFF wtd popn'!$K$5:$K$156,MATCH(B20,'SMR&lt;75 &amp; MFF wtd popn'!$B$5:$B$156,0))</f>
        <v>311116.48653663904</v>
      </c>
      <c r="E20" s="70">
        <v>0.87480818506389879</v>
      </c>
      <c r="F20" s="57">
        <v>0.96472936561100175</v>
      </c>
      <c r="G20" s="29">
        <f t="shared" si="0"/>
        <v>266470.04009954649</v>
      </c>
      <c r="H20" s="58">
        <f t="shared" si="1"/>
        <v>298729.10496131174</v>
      </c>
      <c r="I20" s="73">
        <v>0.90023166876050409</v>
      </c>
      <c r="J20" s="29">
        <f t="shared" si="2"/>
        <v>276147.49734996504</v>
      </c>
      <c r="K20" s="57">
        <v>0.95401672501716439</v>
      </c>
      <c r="L20" s="58">
        <f t="shared" si="3"/>
        <v>294789.24760319944</v>
      </c>
    </row>
    <row r="21" spans="1:12" x14ac:dyDescent="0.2">
      <c r="A21" s="1" t="s">
        <v>59</v>
      </c>
      <c r="B21" s="1" t="s">
        <v>60</v>
      </c>
      <c r="C21" s="1" t="s">
        <v>61</v>
      </c>
      <c r="D21" s="7">
        <f>INDEX('SMR&lt;75 &amp; MFF wtd popn'!$K$5:$K$156,MATCH(B21,'SMR&lt;75 &amp; MFF wtd popn'!$B$5:$B$156,0))</f>
        <v>311060.90186147351</v>
      </c>
      <c r="E21" s="70">
        <v>0.93299146017895684</v>
      </c>
      <c r="F21" s="57">
        <v>0.97539704671758387</v>
      </c>
      <c r="G21" s="29">
        <f t="shared" si="0"/>
        <v>284142.12182989606</v>
      </c>
      <c r="H21" s="58">
        <f t="shared" si="1"/>
        <v>301978.39799232711</v>
      </c>
      <c r="I21" s="73">
        <v>0.91532186288659101</v>
      </c>
      <c r="J21" s="29">
        <f t="shared" si="2"/>
        <v>280726.2743548943</v>
      </c>
      <c r="K21" s="57">
        <v>0.96377411754497144</v>
      </c>
      <c r="L21" s="58">
        <f t="shared" si="3"/>
        <v>297751.05596540385</v>
      </c>
    </row>
    <row r="22" spans="1:12" x14ac:dyDescent="0.2">
      <c r="A22" s="1" t="s">
        <v>62</v>
      </c>
      <c r="B22" s="1" t="s">
        <v>63</v>
      </c>
      <c r="C22" s="1" t="s">
        <v>64</v>
      </c>
      <c r="D22" s="7">
        <f>INDEX('SMR&lt;75 &amp; MFF wtd popn'!$K$5:$K$156,MATCH(B22,'SMR&lt;75 &amp; MFF wtd popn'!$B$5:$B$156,0))</f>
        <v>376320.61222410487</v>
      </c>
      <c r="E22" s="70">
        <v>0.99338108126323299</v>
      </c>
      <c r="F22" s="57">
        <v>1.0218381461792245</v>
      </c>
      <c r="G22" s="29">
        <f t="shared" si="0"/>
        <v>366004.49161986372</v>
      </c>
      <c r="H22" s="58">
        <f t="shared" si="1"/>
        <v>382727.02676801884</v>
      </c>
      <c r="I22" s="73">
        <v>1.0070975440214667</v>
      </c>
      <c r="J22" s="29">
        <f t="shared" si="2"/>
        <v>373674.3973930247</v>
      </c>
      <c r="K22" s="57">
        <v>1.0172864150400736</v>
      </c>
      <c r="L22" s="58">
        <f t="shared" si="3"/>
        <v>380219.05320744286</v>
      </c>
    </row>
    <row r="23" spans="1:12" x14ac:dyDescent="0.2">
      <c r="A23" s="1" t="s">
        <v>65</v>
      </c>
      <c r="B23" s="1" t="s">
        <v>66</v>
      </c>
      <c r="C23" s="1" t="s">
        <v>67</v>
      </c>
      <c r="D23" s="7">
        <f>INDEX('SMR&lt;75 &amp; MFF wtd popn'!$K$5:$K$156,MATCH(B23,'SMR&lt;75 &amp; MFF wtd popn'!$B$5:$B$156,0))</f>
        <v>216629.76460190309</v>
      </c>
      <c r="E23" s="70">
        <v>0.94002183134499995</v>
      </c>
      <c r="F23" s="57">
        <v>1.0039514164324093</v>
      </c>
      <c r="G23" s="29">
        <f t="shared" si="0"/>
        <v>199374.03185609021</v>
      </c>
      <c r="H23" s="58">
        <f t="shared" si="1"/>
        <v>216461.08863529639</v>
      </c>
      <c r="I23" s="73">
        <v>0.99370674779693102</v>
      </c>
      <c r="J23" s="29">
        <f t="shared" si="2"/>
        <v>212246.31855311629</v>
      </c>
      <c r="K23" s="57">
        <v>1.0062494441041896</v>
      </c>
      <c r="L23" s="58">
        <f t="shared" si="3"/>
        <v>216499.25478014487</v>
      </c>
    </row>
    <row r="24" spans="1:12" x14ac:dyDescent="0.2">
      <c r="A24" s="1" t="s">
        <v>68</v>
      </c>
      <c r="B24" s="1" t="s">
        <v>69</v>
      </c>
      <c r="C24" s="1" t="s">
        <v>70</v>
      </c>
      <c r="D24" s="7">
        <f>INDEX('SMR&lt;75 &amp; MFF wtd popn'!$K$5:$K$156,MATCH(B24,'SMR&lt;75 &amp; MFF wtd popn'!$B$5:$B$156,0))</f>
        <v>916354.45222381828</v>
      </c>
      <c r="E24" s="70">
        <v>1.390182453964691</v>
      </c>
      <c r="F24" s="57">
        <v>1.0733053159169381</v>
      </c>
      <c r="G24" s="29">
        <f t="shared" si="0"/>
        <v>1247233.6540555255</v>
      </c>
      <c r="H24" s="58">
        <f t="shared" si="1"/>
        <v>978894.27446599212</v>
      </c>
      <c r="I24" s="73">
        <v>1.1775626645182349</v>
      </c>
      <c r="J24" s="29">
        <f t="shared" si="2"/>
        <v>1063925.7525668289</v>
      </c>
      <c r="K24" s="57">
        <v>1.0884454608100207</v>
      </c>
      <c r="L24" s="58">
        <f t="shared" si="3"/>
        <v>990610.19064224511</v>
      </c>
    </row>
    <row r="25" spans="1:12" x14ac:dyDescent="0.2">
      <c r="A25" s="1" t="s">
        <v>71</v>
      </c>
      <c r="B25" s="1" t="s">
        <v>72</v>
      </c>
      <c r="C25" s="1" t="s">
        <v>73</v>
      </c>
      <c r="D25" s="7">
        <f>INDEX('SMR&lt;75 &amp; MFF wtd popn'!$K$5:$K$156,MATCH(B25,'SMR&lt;75 &amp; MFF wtd popn'!$B$5:$B$156,0))</f>
        <v>324849.97745518899</v>
      </c>
      <c r="E25" s="70">
        <v>0.99178594008459053</v>
      </c>
      <c r="F25" s="57">
        <v>1.0426506468864447</v>
      </c>
      <c r="G25" s="29">
        <f t="shared" si="0"/>
        <v>315437.49272275635</v>
      </c>
      <c r="H25" s="58">
        <f t="shared" si="1"/>
        <v>337109.25179614546</v>
      </c>
      <c r="I25" s="73">
        <v>1.0268304035247811</v>
      </c>
      <c r="J25" s="29">
        <f t="shared" si="2"/>
        <v>328885.97934462258</v>
      </c>
      <c r="K25" s="57">
        <v>1.0325712530844291</v>
      </c>
      <c r="L25" s="58">
        <f t="shared" si="3"/>
        <v>333146.68455823656</v>
      </c>
    </row>
    <row r="26" spans="1:12" x14ac:dyDescent="0.2">
      <c r="A26" s="1" t="s">
        <v>74</v>
      </c>
      <c r="B26" s="1" t="s">
        <v>75</v>
      </c>
      <c r="C26" s="1" t="s">
        <v>76</v>
      </c>
      <c r="D26" s="7">
        <f>INDEX('SMR&lt;75 &amp; MFF wtd popn'!$K$5:$K$156,MATCH(B26,'SMR&lt;75 &amp; MFF wtd popn'!$B$5:$B$156,0))</f>
        <v>310005.75975310052</v>
      </c>
      <c r="E26" s="70">
        <v>0.98710551956594883</v>
      </c>
      <c r="F26" s="57">
        <v>1.0237585290268802</v>
      </c>
      <c r="G26" s="29">
        <f t="shared" si="0"/>
        <v>299602.79945420241</v>
      </c>
      <c r="H26" s="58">
        <f t="shared" si="1"/>
        <v>315875.76703898166</v>
      </c>
      <c r="I26" s="73">
        <v>1.0183525851746174</v>
      </c>
      <c r="J26" s="29">
        <f t="shared" si="2"/>
        <v>311266.03423077054</v>
      </c>
      <c r="K26" s="57">
        <v>1.0220094183428396</v>
      </c>
      <c r="L26" s="58">
        <f t="shared" si="3"/>
        <v>314671.40952448465</v>
      </c>
    </row>
    <row r="27" spans="1:12" x14ac:dyDescent="0.2">
      <c r="A27" s="1" t="s">
        <v>77</v>
      </c>
      <c r="B27" s="1" t="s">
        <v>78</v>
      </c>
      <c r="C27" s="1" t="s">
        <v>79</v>
      </c>
      <c r="D27" s="7">
        <f>INDEX('SMR&lt;75 &amp; MFF wtd popn'!$K$5:$K$156,MATCH(B27,'SMR&lt;75 &amp; MFF wtd popn'!$B$5:$B$156,0))</f>
        <v>401732.60566950054</v>
      </c>
      <c r="E27" s="70">
        <v>1.1233408090222259</v>
      </c>
      <c r="F27" s="57">
        <v>1.0186709649772183</v>
      </c>
      <c r="G27" s="29">
        <f t="shared" si="0"/>
        <v>441836.04403183528</v>
      </c>
      <c r="H27" s="58">
        <f t="shared" si="1"/>
        <v>407305.26411420293</v>
      </c>
      <c r="I27" s="73">
        <v>1.0860775102900708</v>
      </c>
      <c r="J27" s="29">
        <f t="shared" si="2"/>
        <v>430191.37782753864</v>
      </c>
      <c r="K27" s="57">
        <v>1.0353231872265136</v>
      </c>
      <c r="L27" s="58">
        <f t="shared" si="3"/>
        <v>413090.91791004577</v>
      </c>
    </row>
    <row r="28" spans="1:12" x14ac:dyDescent="0.2">
      <c r="A28" s="1" t="s">
        <v>80</v>
      </c>
      <c r="B28" s="1" t="s">
        <v>81</v>
      </c>
      <c r="C28" s="1" t="s">
        <v>82</v>
      </c>
      <c r="D28" s="7">
        <f>INDEX('SMR&lt;75 &amp; MFF wtd popn'!$K$5:$K$156,MATCH(B28,'SMR&lt;75 &amp; MFF wtd popn'!$B$5:$B$156,0))</f>
        <v>281054.10507301032</v>
      </c>
      <c r="E28" s="70">
        <v>0.89913938200267718</v>
      </c>
      <c r="F28" s="57">
        <v>0.98316573187769563</v>
      </c>
      <c r="G28" s="29">
        <f t="shared" si="0"/>
        <v>247416.96591505714</v>
      </c>
      <c r="H28" s="58">
        <f t="shared" si="1"/>
        <v>275020.88770653849</v>
      </c>
      <c r="I28" s="73">
        <v>0.95937242136546852</v>
      </c>
      <c r="J28" s="29">
        <f t="shared" si="2"/>
        <v>265852.63071331236</v>
      </c>
      <c r="K28" s="57">
        <v>0.98018356435507392</v>
      </c>
      <c r="L28" s="58">
        <f t="shared" si="3"/>
        <v>273608.74467328936</v>
      </c>
    </row>
    <row r="29" spans="1:12" x14ac:dyDescent="0.2">
      <c r="A29" s="1" t="s">
        <v>83</v>
      </c>
      <c r="B29" s="1" t="s">
        <v>84</v>
      </c>
      <c r="C29" s="1" t="s">
        <v>85</v>
      </c>
      <c r="D29" s="7">
        <f>INDEX('SMR&lt;75 &amp; MFF wtd popn'!$K$5:$K$156,MATCH(B29,'SMR&lt;75 &amp; MFF wtd popn'!$B$5:$B$156,0))</f>
        <v>308713.79255221138</v>
      </c>
      <c r="E29" s="70">
        <v>0.95810047831826595</v>
      </c>
      <c r="F29" s="57">
        <v>0.99873669701165479</v>
      </c>
      <c r="G29" s="29">
        <f t="shared" si="0"/>
        <v>289587.36811768246</v>
      </c>
      <c r="H29" s="58">
        <f t="shared" si="1"/>
        <v>306871.14547148551</v>
      </c>
      <c r="I29" s="73">
        <v>0.99537808090313062</v>
      </c>
      <c r="J29" s="29">
        <f t="shared" si="2"/>
        <v>302975.77525639726</v>
      </c>
      <c r="K29" s="57">
        <v>1.0061799217042826</v>
      </c>
      <c r="L29" s="58">
        <f t="shared" si="3"/>
        <v>308506.48981117946</v>
      </c>
    </row>
    <row r="30" spans="1:12" x14ac:dyDescent="0.2">
      <c r="A30" s="1" t="s">
        <v>86</v>
      </c>
      <c r="B30" s="1" t="s">
        <v>87</v>
      </c>
      <c r="C30" s="1" t="s">
        <v>88</v>
      </c>
      <c r="D30" s="7">
        <f>INDEX('SMR&lt;75 &amp; MFF wtd popn'!$K$5:$K$156,MATCH(B30,'SMR&lt;75 &amp; MFF wtd popn'!$B$5:$B$156,0))</f>
        <v>215346.93369233375</v>
      </c>
      <c r="E30" s="70">
        <v>0.91196860904610355</v>
      </c>
      <c r="F30" s="57">
        <v>1.0090025759829488</v>
      </c>
      <c r="G30" s="29">
        <f t="shared" si="0"/>
        <v>192278.6683775876</v>
      </c>
      <c r="H30" s="58">
        <f t="shared" si="1"/>
        <v>216261.8834329005</v>
      </c>
      <c r="I30" s="73">
        <v>1.0178989290204095</v>
      </c>
      <c r="J30" s="29">
        <f t="shared" si="2"/>
        <v>216126.06633823243</v>
      </c>
      <c r="K30" s="57">
        <v>1.0142218143009143</v>
      </c>
      <c r="L30" s="58">
        <f t="shared" si="3"/>
        <v>216922.33173823837</v>
      </c>
    </row>
    <row r="31" spans="1:12" x14ac:dyDescent="0.2">
      <c r="A31" s="1" t="s">
        <v>89</v>
      </c>
      <c r="B31" s="1" t="s">
        <v>90</v>
      </c>
      <c r="C31" s="1" t="s">
        <v>91</v>
      </c>
      <c r="D31" s="7">
        <f>INDEX('SMR&lt;75 &amp; MFF wtd popn'!$K$5:$K$156,MATCH(B31,'SMR&lt;75 &amp; MFF wtd popn'!$B$5:$B$156,0))</f>
        <v>404354.13832805381</v>
      </c>
      <c r="E31" s="70">
        <v>0.95493647283166427</v>
      </c>
      <c r="F31" s="57">
        <v>0.98919198576301204</v>
      </c>
      <c r="G31" s="29">
        <f t="shared" si="0"/>
        <v>378049.69944568491</v>
      </c>
      <c r="H31" s="58">
        <f t="shared" si="1"/>
        <v>398099.37436105654</v>
      </c>
      <c r="I31" s="73">
        <v>0.97928228743543133</v>
      </c>
      <c r="J31" s="29">
        <f t="shared" si="2"/>
        <v>390421.37887462543</v>
      </c>
      <c r="K31" s="57">
        <v>0.99536952583572369</v>
      </c>
      <c r="L31" s="58">
        <f t="shared" si="3"/>
        <v>399741.14954771899</v>
      </c>
    </row>
    <row r="32" spans="1:12" x14ac:dyDescent="0.2">
      <c r="A32" s="1" t="s">
        <v>92</v>
      </c>
      <c r="B32" s="1" t="s">
        <v>93</v>
      </c>
      <c r="C32" s="1" t="s">
        <v>94</v>
      </c>
      <c r="D32" s="7">
        <f>INDEX('SMR&lt;75 &amp; MFF wtd popn'!$K$5:$K$156,MATCH(B32,'SMR&lt;75 &amp; MFF wtd popn'!$B$5:$B$156,0))</f>
        <v>211378.27988329469</v>
      </c>
      <c r="E32" s="70">
        <v>0.98991265167869869</v>
      </c>
      <c r="F32" s="57">
        <v>1.0051623362352662</v>
      </c>
      <c r="G32" s="29">
        <f t="shared" si="0"/>
        <v>204865.93875240436</v>
      </c>
      <c r="H32" s="58">
        <f t="shared" si="1"/>
        <v>211468.44911296768</v>
      </c>
      <c r="I32" s="73">
        <v>0.96640470911189336</v>
      </c>
      <c r="J32" s="29">
        <f t="shared" si="2"/>
        <v>201411.00491923487</v>
      </c>
      <c r="K32" s="57">
        <v>1.0011840650563435</v>
      </c>
      <c r="L32" s="58">
        <f t="shared" si="3"/>
        <v>210187.51357945797</v>
      </c>
    </row>
    <row r="33" spans="1:12" x14ac:dyDescent="0.2">
      <c r="A33" s="1" t="s">
        <v>95</v>
      </c>
      <c r="B33" s="1" t="s">
        <v>96</v>
      </c>
      <c r="C33" s="1" t="s">
        <v>97</v>
      </c>
      <c r="D33" s="7">
        <f>INDEX('SMR&lt;75 &amp; MFF wtd popn'!$K$5:$K$156,MATCH(B33,'SMR&lt;75 &amp; MFF wtd popn'!$B$5:$B$156,0))</f>
        <v>749282.3104869083</v>
      </c>
      <c r="E33" s="70">
        <v>1.2263561364346409</v>
      </c>
      <c r="F33" s="57">
        <v>1.0131950683087678</v>
      </c>
      <c r="G33" s="29">
        <f t="shared" si="0"/>
        <v>899652.12889155827</v>
      </c>
      <c r="H33" s="58">
        <f t="shared" si="1"/>
        <v>755592.3644301662</v>
      </c>
      <c r="I33" s="73">
        <v>1.03705813950526</v>
      </c>
      <c r="J33" s="29">
        <f t="shared" si="2"/>
        <v>766147.4906054223</v>
      </c>
      <c r="K33" s="57">
        <v>1.018236622431747</v>
      </c>
      <c r="L33" s="58">
        <f t="shared" si="3"/>
        <v>757751.52176808729</v>
      </c>
    </row>
    <row r="34" spans="1:12" x14ac:dyDescent="0.2">
      <c r="A34" s="1" t="s">
        <v>98</v>
      </c>
      <c r="B34" s="1" t="s">
        <v>99</v>
      </c>
      <c r="C34" s="1" t="s">
        <v>100</v>
      </c>
      <c r="D34" s="7">
        <f>INDEX('SMR&lt;75 &amp; MFF wtd popn'!$K$5:$K$156,MATCH(B34,'SMR&lt;75 &amp; MFF wtd popn'!$B$5:$B$156,0))</f>
        <v>217053.82454454672</v>
      </c>
      <c r="E34" s="70">
        <v>0.93587930798093055</v>
      </c>
      <c r="F34" s="57">
        <v>0.97834532429203769</v>
      </c>
      <c r="G34" s="29">
        <f t="shared" si="0"/>
        <v>198883.98428360836</v>
      </c>
      <c r="H34" s="58">
        <f t="shared" si="1"/>
        <v>211353.10385334192</v>
      </c>
      <c r="I34" s="73">
        <v>0.94361341073585292</v>
      </c>
      <c r="J34" s="29">
        <f t="shared" si="2"/>
        <v>201941.39242545931</v>
      </c>
      <c r="K34" s="57">
        <v>0.97486020896030068</v>
      </c>
      <c r="L34" s="58">
        <f t="shared" si="3"/>
        <v>210156.29882173406</v>
      </c>
    </row>
    <row r="35" spans="1:12" x14ac:dyDescent="0.2">
      <c r="A35" s="1" t="s">
        <v>101</v>
      </c>
      <c r="B35" s="1" t="s">
        <v>102</v>
      </c>
      <c r="C35" s="1" t="s">
        <v>103</v>
      </c>
      <c r="D35" s="7">
        <f>INDEX('SMR&lt;75 &amp; MFF wtd popn'!$K$5:$K$156,MATCH(B35,'SMR&lt;75 &amp; MFF wtd popn'!$B$5:$B$156,0))</f>
        <v>308789.68600587943</v>
      </c>
      <c r="E35" s="70">
        <v>0.89952403429348649</v>
      </c>
      <c r="F35" s="57">
        <v>0.96314093208354612</v>
      </c>
      <c r="G35" s="29">
        <f t="shared" si="0"/>
        <v>271949.38524191803</v>
      </c>
      <c r="H35" s="58">
        <f t="shared" si="1"/>
        <v>296006.76710906479</v>
      </c>
      <c r="I35" s="73">
        <v>0.87781032741240816</v>
      </c>
      <c r="J35" s="29">
        <f t="shared" si="2"/>
        <v>267255.8813378776</v>
      </c>
      <c r="K35" s="57">
        <v>0.94212165546663851</v>
      </c>
      <c r="L35" s="58">
        <f t="shared" si="3"/>
        <v>288936.49285281578</v>
      </c>
    </row>
    <row r="36" spans="1:12" x14ac:dyDescent="0.2">
      <c r="A36" s="1" t="s">
        <v>104</v>
      </c>
      <c r="B36" s="1" t="s">
        <v>105</v>
      </c>
      <c r="C36" s="1" t="s">
        <v>106</v>
      </c>
      <c r="D36" s="7">
        <f>INDEX('SMR&lt;75 &amp; MFF wtd popn'!$K$5:$K$156,MATCH(B36,'SMR&lt;75 &amp; MFF wtd popn'!$B$5:$B$156,0))</f>
        <v>379873.23584946076</v>
      </c>
      <c r="E36" s="70">
        <v>0.90365832643687483</v>
      </c>
      <c r="F36" s="57">
        <v>0.98063425441413898</v>
      </c>
      <c r="G36" s="29">
        <f t="shared" si="0"/>
        <v>336089.91017490433</v>
      </c>
      <c r="H36" s="58">
        <f t="shared" si="1"/>
        <v>370761.61853709928</v>
      </c>
      <c r="I36" s="73">
        <v>0.91988218670844701</v>
      </c>
      <c r="J36" s="29">
        <f t="shared" si="2"/>
        <v>344536.07708639791</v>
      </c>
      <c r="K36" s="57">
        <v>0.96707358839815494</v>
      </c>
      <c r="L36" s="58">
        <f t="shared" si="3"/>
        <v>364863.85571921093</v>
      </c>
    </row>
    <row r="37" spans="1:12" x14ac:dyDescent="0.2">
      <c r="A37" s="1" t="s">
        <v>107</v>
      </c>
      <c r="B37" s="1" t="s">
        <v>108</v>
      </c>
      <c r="C37" s="1" t="s">
        <v>109</v>
      </c>
      <c r="D37" s="7">
        <f>INDEX('SMR&lt;75 &amp; MFF wtd popn'!$K$5:$K$156,MATCH(B37,'SMR&lt;75 &amp; MFF wtd popn'!$B$5:$B$156,0))</f>
        <v>492457.31041287922</v>
      </c>
      <c r="E37" s="70">
        <v>0.87418280516523461</v>
      </c>
      <c r="F37" s="57">
        <v>0.95071865731181882</v>
      </c>
      <c r="G37" s="29">
        <f t="shared" si="0"/>
        <v>421486.21227391833</v>
      </c>
      <c r="H37" s="58">
        <f t="shared" si="1"/>
        <v>465982.51316895639</v>
      </c>
      <c r="I37" s="73">
        <v>0.86387865868226732</v>
      </c>
      <c r="J37" s="29">
        <f t="shared" si="2"/>
        <v>419454.76610871102</v>
      </c>
      <c r="K37" s="57">
        <v>0.93568898909143161</v>
      </c>
      <c r="L37" s="58">
        <f t="shared" si="3"/>
        <v>457649.22604062839</v>
      </c>
    </row>
    <row r="38" spans="1:12" x14ac:dyDescent="0.2">
      <c r="A38" s="1" t="s">
        <v>110</v>
      </c>
      <c r="B38" s="1" t="s">
        <v>111</v>
      </c>
      <c r="C38" s="1" t="s">
        <v>112</v>
      </c>
      <c r="D38" s="7">
        <f>INDEX('SMR&lt;75 &amp; MFF wtd popn'!$K$5:$K$156,MATCH(B38,'SMR&lt;75 &amp; MFF wtd popn'!$B$5:$B$156,0))</f>
        <v>1325933.1630600055</v>
      </c>
      <c r="E38" s="70">
        <v>0.97186330617036898</v>
      </c>
      <c r="F38" s="57">
        <v>0.99244024434658595</v>
      </c>
      <c r="G38" s="29">
        <f t="shared" si="0"/>
        <v>1261651.3068623685</v>
      </c>
      <c r="H38" s="58">
        <f t="shared" si="1"/>
        <v>1309709.6083928077</v>
      </c>
      <c r="I38" s="73">
        <v>0.9352770334396332</v>
      </c>
      <c r="J38" s="29">
        <f t="shared" si="2"/>
        <v>1222716.3013141884</v>
      </c>
      <c r="K38" s="57">
        <v>0.9768667182372609</v>
      </c>
      <c r="L38" s="58">
        <f t="shared" si="3"/>
        <v>1286440.1053997956</v>
      </c>
    </row>
    <row r="39" spans="1:12" x14ac:dyDescent="0.2">
      <c r="A39" s="1" t="s">
        <v>113</v>
      </c>
      <c r="B39" s="1" t="s">
        <v>114</v>
      </c>
      <c r="C39" s="1" t="s">
        <v>115</v>
      </c>
      <c r="D39" s="7">
        <f>INDEX('SMR&lt;75 &amp; MFF wtd popn'!$K$5:$K$156,MATCH(B39,'SMR&lt;75 &amp; MFF wtd popn'!$B$5:$B$156,0))</f>
        <v>378539.64440426236</v>
      </c>
      <c r="E39" s="70">
        <v>1.1240918030212796</v>
      </c>
      <c r="F39" s="57">
        <v>1.0159385156498641</v>
      </c>
      <c r="G39" s="29">
        <f t="shared" si="0"/>
        <v>416606.14785733836</v>
      </c>
      <c r="H39" s="58">
        <f t="shared" si="1"/>
        <v>382761.11309879634</v>
      </c>
      <c r="I39" s="73">
        <v>1.0424962664515207</v>
      </c>
      <c r="J39" s="29">
        <f t="shared" si="2"/>
        <v>389089.64908587059</v>
      </c>
      <c r="K39" s="57">
        <v>1.0257821072591677</v>
      </c>
      <c r="L39" s="58">
        <f t="shared" si="3"/>
        <v>385655.13089767698</v>
      </c>
    </row>
    <row r="40" spans="1:12" x14ac:dyDescent="0.2">
      <c r="A40" s="1" t="s">
        <v>116</v>
      </c>
      <c r="B40" s="1" t="s">
        <v>117</v>
      </c>
      <c r="C40" s="1" t="s">
        <v>118</v>
      </c>
      <c r="D40" s="7">
        <f>INDEX('SMR&lt;75 &amp; MFF wtd popn'!$K$5:$K$156,MATCH(B40,'SMR&lt;75 &amp; MFF wtd popn'!$B$5:$B$156,0))</f>
        <v>265977.56198421691</v>
      </c>
      <c r="E40" s="70">
        <v>0.85466245041294553</v>
      </c>
      <c r="F40" s="57">
        <v>0.95446878555664638</v>
      </c>
      <c r="G40" s="29">
        <f t="shared" si="0"/>
        <v>222562.58061187001</v>
      </c>
      <c r="H40" s="58">
        <f t="shared" si="1"/>
        <v>252671.2009597437</v>
      </c>
      <c r="I40" s="73">
        <v>0.84445919680646608</v>
      </c>
      <c r="J40" s="29">
        <f t="shared" si="2"/>
        <v>221456.00956871622</v>
      </c>
      <c r="K40" s="57">
        <v>0.92848444819041864</v>
      </c>
      <c r="L40" s="58">
        <f t="shared" si="3"/>
        <v>245274.42103443775</v>
      </c>
    </row>
    <row r="41" spans="1:12" x14ac:dyDescent="0.2">
      <c r="A41" s="1" t="s">
        <v>119</v>
      </c>
      <c r="B41" s="1" t="s">
        <v>120</v>
      </c>
      <c r="C41" s="1" t="s">
        <v>121</v>
      </c>
      <c r="D41" s="7">
        <f>INDEX('SMR&lt;75 &amp; MFF wtd popn'!$K$5:$K$156,MATCH(B41,'SMR&lt;75 &amp; MFF wtd popn'!$B$5:$B$156,0))</f>
        <v>192831.68195489785</v>
      </c>
      <c r="E41" s="70">
        <v>0.95530729521712543</v>
      </c>
      <c r="F41" s="57">
        <v>0.99332745277217671</v>
      </c>
      <c r="G41" s="29">
        <f t="shared" si="0"/>
        <v>180357.41721715408</v>
      </c>
      <c r="H41" s="58">
        <f t="shared" si="1"/>
        <v>190642.55129859841</v>
      </c>
      <c r="I41" s="73">
        <v>0.95083752643530606</v>
      </c>
      <c r="J41" s="29">
        <f t="shared" si="2"/>
        <v>180779.21752685122</v>
      </c>
      <c r="K41" s="57">
        <v>0.98257459518474322</v>
      </c>
      <c r="L41" s="58">
        <f t="shared" si="3"/>
        <v>188181.33492215708</v>
      </c>
    </row>
    <row r="42" spans="1:12" x14ac:dyDescent="0.2">
      <c r="A42" s="1" t="s">
        <v>122</v>
      </c>
      <c r="B42" s="1" t="s">
        <v>123</v>
      </c>
      <c r="C42" s="1" t="s">
        <v>124</v>
      </c>
      <c r="D42" s="7">
        <f>INDEX('SMR&lt;75 &amp; MFF wtd popn'!$K$5:$K$156,MATCH(B42,'SMR&lt;75 &amp; MFF wtd popn'!$B$5:$B$156,0))</f>
        <v>187055.07106850823</v>
      </c>
      <c r="E42" s="70">
        <v>0.90488881437827851</v>
      </c>
      <c r="F42" s="57">
        <v>0.98056341983811457</v>
      </c>
      <c r="G42" s="29">
        <f t="shared" si="0"/>
        <v>165720.87971096128</v>
      </c>
      <c r="H42" s="58">
        <f t="shared" si="1"/>
        <v>182555.19148713414</v>
      </c>
      <c r="I42" s="73">
        <v>0.93301800461675277</v>
      </c>
      <c r="J42" s="29">
        <f t="shared" si="2"/>
        <v>172077.19190777381</v>
      </c>
      <c r="K42" s="57">
        <v>0.97450031210452215</v>
      </c>
      <c r="L42" s="58">
        <f t="shared" si="3"/>
        <v>181043.98212974833</v>
      </c>
    </row>
    <row r="43" spans="1:12" x14ac:dyDescent="0.2">
      <c r="A43" s="1" t="s">
        <v>125</v>
      </c>
      <c r="B43" s="1" t="s">
        <v>126</v>
      </c>
      <c r="C43" s="1" t="s">
        <v>127</v>
      </c>
      <c r="D43" s="7">
        <f>INDEX('SMR&lt;75 &amp; MFF wtd popn'!$K$5:$K$156,MATCH(B43,'SMR&lt;75 &amp; MFF wtd popn'!$B$5:$B$156,0))</f>
        <v>179921.30843416174</v>
      </c>
      <c r="E43" s="70">
        <v>1.1811812219049962</v>
      </c>
      <c r="F43" s="57">
        <v>1.0074396740070959</v>
      </c>
      <c r="G43" s="29">
        <f t="shared" si="0"/>
        <v>208071.04991744069</v>
      </c>
      <c r="H43" s="58">
        <f t="shared" si="1"/>
        <v>180405.86994598483</v>
      </c>
      <c r="I43" s="73">
        <v>0.97591419169170579</v>
      </c>
      <c r="J43" s="29">
        <f t="shared" si="2"/>
        <v>173124.30128393907</v>
      </c>
      <c r="K43" s="57">
        <v>0.99002706183732359</v>
      </c>
      <c r="L43" s="58">
        <f t="shared" si="3"/>
        <v>176914.03637652175</v>
      </c>
    </row>
    <row r="44" spans="1:12" x14ac:dyDescent="0.2">
      <c r="A44" s="1" t="s">
        <v>128</v>
      </c>
      <c r="B44" s="1" t="s">
        <v>129</v>
      </c>
      <c r="C44" s="1" t="s">
        <v>130</v>
      </c>
      <c r="D44" s="7">
        <f>INDEX('SMR&lt;75 &amp; MFF wtd popn'!$K$5:$K$156,MATCH(B44,'SMR&lt;75 &amp; MFF wtd popn'!$B$5:$B$156,0))</f>
        <v>287308.79246505181</v>
      </c>
      <c r="E44" s="70">
        <v>0.94758974157353737</v>
      </c>
      <c r="F44" s="57">
        <v>0.98436324483555426</v>
      </c>
      <c r="G44" s="29">
        <f t="shared" si="0"/>
        <v>266551.90527098527</v>
      </c>
      <c r="H44" s="58">
        <f t="shared" si="1"/>
        <v>281483.74453604268</v>
      </c>
      <c r="I44" s="73">
        <v>0.95786057267214564</v>
      </c>
      <c r="J44" s="29">
        <f t="shared" si="2"/>
        <v>271340.74523655022</v>
      </c>
      <c r="K44" s="57">
        <v>0.98589787281705454</v>
      </c>
      <c r="L44" s="58">
        <f t="shared" si="3"/>
        <v>281328.331796757</v>
      </c>
    </row>
    <row r="45" spans="1:12" x14ac:dyDescent="0.2">
      <c r="A45" s="1" t="s">
        <v>131</v>
      </c>
      <c r="B45" s="1" t="s">
        <v>132</v>
      </c>
      <c r="C45" s="1" t="s">
        <v>133</v>
      </c>
      <c r="D45" s="7">
        <f>INDEX('SMR&lt;75 &amp; MFF wtd popn'!$K$5:$K$156,MATCH(B45,'SMR&lt;75 &amp; MFF wtd popn'!$B$5:$B$156,0))</f>
        <v>374005.14571081067</v>
      </c>
      <c r="E45" s="70">
        <v>0.95755067186605203</v>
      </c>
      <c r="F45" s="57">
        <v>0.9916460804981897</v>
      </c>
      <c r="G45" s="29">
        <f t="shared" si="0"/>
        <v>350632.25647023041</v>
      </c>
      <c r="H45" s="58">
        <f t="shared" si="1"/>
        <v>369133.35573001771</v>
      </c>
      <c r="I45" s="73">
        <v>0.97154444316091937</v>
      </c>
      <c r="J45" s="29">
        <f t="shared" si="2"/>
        <v>358264.72466790501</v>
      </c>
      <c r="K45" s="57">
        <v>0.9905871326663942</v>
      </c>
      <c r="L45" s="58">
        <f t="shared" si="3"/>
        <v>367961.92681305221</v>
      </c>
    </row>
    <row r="46" spans="1:12" x14ac:dyDescent="0.2">
      <c r="A46" s="1" t="s">
        <v>134</v>
      </c>
      <c r="B46" s="1" t="s">
        <v>135</v>
      </c>
      <c r="C46" s="1" t="s">
        <v>136</v>
      </c>
      <c r="D46" s="7">
        <f>INDEX('SMR&lt;75 &amp; MFF wtd popn'!$K$5:$K$156,MATCH(B46,'SMR&lt;75 &amp; MFF wtd popn'!$B$5:$B$156,0))</f>
        <v>281605.6843188706</v>
      </c>
      <c r="E46" s="70">
        <v>0.94427940074144534</v>
      </c>
      <c r="F46" s="57">
        <v>0.99499447758844661</v>
      </c>
      <c r="G46" s="29">
        <f t="shared" si="0"/>
        <v>260348.12634264331</v>
      </c>
      <c r="H46" s="58">
        <f t="shared" si="1"/>
        <v>278875.97457350098</v>
      </c>
      <c r="I46" s="73">
        <v>0.9529748875787456</v>
      </c>
      <c r="J46" s="29">
        <f t="shared" si="2"/>
        <v>264598.07040548429</v>
      </c>
      <c r="K46" s="57">
        <v>0.98741163079807548</v>
      </c>
      <c r="L46" s="58">
        <f t="shared" si="3"/>
        <v>276167.31653557293</v>
      </c>
    </row>
    <row r="47" spans="1:12" x14ac:dyDescent="0.2">
      <c r="A47" s="1" t="s">
        <v>137</v>
      </c>
      <c r="B47" s="1" t="s">
        <v>138</v>
      </c>
      <c r="C47" s="1" t="s">
        <v>139</v>
      </c>
      <c r="D47" s="7">
        <f>INDEX('SMR&lt;75 &amp; MFF wtd popn'!$K$5:$K$156,MATCH(B47,'SMR&lt;75 &amp; MFF wtd popn'!$B$5:$B$156,0))</f>
        <v>584744.45332971436</v>
      </c>
      <c r="E47" s="70">
        <v>1.205777395049457</v>
      </c>
      <c r="F47" s="57">
        <v>1.0334411159029562</v>
      </c>
      <c r="G47" s="29">
        <f t="shared" si="0"/>
        <v>690312.55564180354</v>
      </c>
      <c r="H47" s="58">
        <f t="shared" si="1"/>
        <v>601451.84409120737</v>
      </c>
      <c r="I47" s="73">
        <v>1.0110974130151094</v>
      </c>
      <c r="J47" s="29">
        <f t="shared" si="2"/>
        <v>582938.72871344537</v>
      </c>
      <c r="K47" s="57">
        <v>1.0181603316329606</v>
      </c>
      <c r="L47" s="58">
        <f t="shared" si="3"/>
        <v>591309.57025724265</v>
      </c>
    </row>
    <row r="48" spans="1:12" x14ac:dyDescent="0.2">
      <c r="A48" s="1" t="s">
        <v>140</v>
      </c>
      <c r="B48" s="1" t="s">
        <v>141</v>
      </c>
      <c r="C48" s="1" t="s">
        <v>142</v>
      </c>
      <c r="D48" s="7">
        <f>INDEX('SMR&lt;75 &amp; MFF wtd popn'!$K$5:$K$156,MATCH(B48,'SMR&lt;75 &amp; MFF wtd popn'!$B$5:$B$156,0))</f>
        <v>677897.48490865377</v>
      </c>
      <c r="E48" s="70">
        <v>1.0399710005969225</v>
      </c>
      <c r="F48" s="57">
        <v>1.0615312227791318</v>
      </c>
      <c r="G48" s="29">
        <f t="shared" si="0"/>
        <v>690236.26865732344</v>
      </c>
      <c r="H48" s="58">
        <f t="shared" si="1"/>
        <v>716218.95221948193</v>
      </c>
      <c r="I48" s="73">
        <v>1.0668275936307379</v>
      </c>
      <c r="J48" s="29">
        <f t="shared" si="2"/>
        <v>713053.4118014758</v>
      </c>
      <c r="K48" s="57">
        <v>1.0514450530464627</v>
      </c>
      <c r="L48" s="58">
        <f t="shared" si="3"/>
        <v>707918.44673677348</v>
      </c>
    </row>
    <row r="49" spans="1:12" x14ac:dyDescent="0.2">
      <c r="A49" s="1" t="s">
        <v>143</v>
      </c>
      <c r="B49" s="1" t="s">
        <v>144</v>
      </c>
      <c r="C49" s="1" t="s">
        <v>145</v>
      </c>
      <c r="D49" s="7">
        <f>INDEX('SMR&lt;75 &amp; MFF wtd popn'!$K$5:$K$156,MATCH(B49,'SMR&lt;75 &amp; MFF wtd popn'!$B$5:$B$156,0))</f>
        <v>245308.19233063067</v>
      </c>
      <c r="E49" s="70">
        <v>0.93165227693725883</v>
      </c>
      <c r="F49" s="57">
        <v>0.99809700676264113</v>
      </c>
      <c r="G49" s="29">
        <f t="shared" si="0"/>
        <v>223757.9248518637</v>
      </c>
      <c r="H49" s="58">
        <f t="shared" si="1"/>
        <v>243687.81788109805</v>
      </c>
      <c r="I49" s="73">
        <v>0.9787388505780098</v>
      </c>
      <c r="J49" s="29">
        <f t="shared" si="2"/>
        <v>236724.21186553579</v>
      </c>
      <c r="K49" s="57">
        <v>1.000760238583208</v>
      </c>
      <c r="L49" s="58">
        <f t="shared" si="3"/>
        <v>243823.02704869091</v>
      </c>
    </row>
    <row r="50" spans="1:12" x14ac:dyDescent="0.2">
      <c r="A50" s="1" t="s">
        <v>146</v>
      </c>
      <c r="B50" s="1" t="s">
        <v>147</v>
      </c>
      <c r="C50" s="1" t="s">
        <v>148</v>
      </c>
      <c r="D50" s="7">
        <f>INDEX('SMR&lt;75 &amp; MFF wtd popn'!$K$5:$K$156,MATCH(B50,'SMR&lt;75 &amp; MFF wtd popn'!$B$5:$B$156,0))</f>
        <v>463200.02835004084</v>
      </c>
      <c r="E50" s="70">
        <v>1.0143900724649573</v>
      </c>
      <c r="F50" s="57">
        <v>1.0207582122773862</v>
      </c>
      <c r="G50" s="29">
        <f t="shared" si="0"/>
        <v>460029.93331981089</v>
      </c>
      <c r="H50" s="58">
        <f t="shared" si="1"/>
        <v>470587.59384354693</v>
      </c>
      <c r="I50" s="73">
        <v>1.006015964128093</v>
      </c>
      <c r="J50" s="29">
        <f t="shared" si="2"/>
        <v>459448.93493117619</v>
      </c>
      <c r="K50" s="57">
        <v>1.0162719460083753</v>
      </c>
      <c r="L50" s="58">
        <f t="shared" si="3"/>
        <v>467531.78218883765</v>
      </c>
    </row>
    <row r="51" spans="1:12" x14ac:dyDescent="0.2">
      <c r="A51" s="1" t="s">
        <v>149</v>
      </c>
      <c r="B51" s="1" t="s">
        <v>150</v>
      </c>
      <c r="C51" s="1" t="s">
        <v>151</v>
      </c>
      <c r="D51" s="7">
        <f>INDEX('SMR&lt;75 &amp; MFF wtd popn'!$K$5:$K$156,MATCH(B51,'SMR&lt;75 &amp; MFF wtd popn'!$B$5:$B$156,0))</f>
        <v>905177.60997275333</v>
      </c>
      <c r="E51" s="70">
        <v>1.1969979322168967</v>
      </c>
      <c r="F51" s="57">
        <v>1.028828736208546</v>
      </c>
      <c r="G51" s="29">
        <f t="shared" si="0"/>
        <v>1060815.1828313957</v>
      </c>
      <c r="H51" s="58">
        <f t="shared" si="1"/>
        <v>926885.10400059319</v>
      </c>
      <c r="I51" s="73">
        <v>1.0380510671385312</v>
      </c>
      <c r="J51" s="29">
        <f t="shared" si="2"/>
        <v>926437.91719526064</v>
      </c>
      <c r="K51" s="57">
        <v>1.0245492411804795</v>
      </c>
      <c r="L51" s="58">
        <f t="shared" si="3"/>
        <v>921084.05335358484</v>
      </c>
    </row>
    <row r="52" spans="1:12" x14ac:dyDescent="0.2">
      <c r="A52" s="1" t="s">
        <v>152</v>
      </c>
      <c r="B52" s="1" t="s">
        <v>153</v>
      </c>
      <c r="C52" s="1" t="s">
        <v>154</v>
      </c>
      <c r="D52" s="7">
        <f>INDEX('SMR&lt;75 &amp; MFF wtd popn'!$K$5:$K$156,MATCH(B52,'SMR&lt;75 &amp; MFF wtd popn'!$B$5:$B$156,0))</f>
        <v>401847.70686960832</v>
      </c>
      <c r="E52" s="70">
        <v>0.94450878877598066</v>
      </c>
      <c r="F52" s="57">
        <v>0.98231157471303998</v>
      </c>
      <c r="G52" s="29">
        <f t="shared" si="0"/>
        <v>371603.69323645707</v>
      </c>
      <c r="H52" s="58">
        <f t="shared" si="1"/>
        <v>392879.86285388074</v>
      </c>
      <c r="I52" s="73">
        <v>0.96514854127671246</v>
      </c>
      <c r="J52" s="29">
        <f t="shared" si="2"/>
        <v>382401.38130869123</v>
      </c>
      <c r="K52" s="57">
        <v>0.98681929415621517</v>
      </c>
      <c r="L52" s="58">
        <f t="shared" si="3"/>
        <v>393850.81735710154</v>
      </c>
    </row>
    <row r="53" spans="1:12" x14ac:dyDescent="0.2">
      <c r="A53" s="1" t="s">
        <v>155</v>
      </c>
      <c r="B53" s="1" t="s">
        <v>156</v>
      </c>
      <c r="C53" s="1" t="s">
        <v>157</v>
      </c>
      <c r="D53" s="7">
        <f>INDEX('SMR&lt;75 &amp; MFF wtd popn'!$K$5:$K$156,MATCH(B53,'SMR&lt;75 &amp; MFF wtd popn'!$B$5:$B$156,0))</f>
        <v>467615.62557921908</v>
      </c>
      <c r="E53" s="70">
        <v>0.86689635580825575</v>
      </c>
      <c r="F53" s="57">
        <v>0.96097613403524396</v>
      </c>
      <c r="G53" s="29">
        <f t="shared" si="0"/>
        <v>396888.68345962395</v>
      </c>
      <c r="H53" s="58">
        <f t="shared" si="1"/>
        <v>447250.28977685736</v>
      </c>
      <c r="I53" s="73">
        <v>0.8604168804571023</v>
      </c>
      <c r="J53" s="29">
        <f t="shared" si="2"/>
        <v>396699.57611762499</v>
      </c>
      <c r="K53" s="57">
        <v>0.93937179845938679</v>
      </c>
      <c r="L53" s="58">
        <f t="shared" si="3"/>
        <v>436273.82467487094</v>
      </c>
    </row>
    <row r="54" spans="1:12" x14ac:dyDescent="0.2">
      <c r="A54" s="1" t="s">
        <v>158</v>
      </c>
      <c r="B54" s="1" t="s">
        <v>159</v>
      </c>
      <c r="C54" s="1" t="s">
        <v>160</v>
      </c>
      <c r="D54" s="7">
        <f>INDEX('SMR&lt;75 &amp; MFF wtd popn'!$K$5:$K$156,MATCH(B54,'SMR&lt;75 &amp; MFF wtd popn'!$B$5:$B$156,0))</f>
        <v>318753.40005897754</v>
      </c>
      <c r="E54" s="70">
        <v>1.0936491229014123</v>
      </c>
      <c r="F54" s="57">
        <v>1.0303589018213561</v>
      </c>
      <c r="G54" s="29">
        <f t="shared" si="0"/>
        <v>341307.12832720979</v>
      </c>
      <c r="H54" s="58">
        <f t="shared" si="1"/>
        <v>326883.02419428318</v>
      </c>
      <c r="I54" s="73">
        <v>1.0337097587925463</v>
      </c>
      <c r="J54" s="29">
        <f t="shared" si="2"/>
        <v>324875.70997354953</v>
      </c>
      <c r="K54" s="57">
        <v>1.0270172835767031</v>
      </c>
      <c r="L54" s="58">
        <f t="shared" si="3"/>
        <v>325136.10808642494</v>
      </c>
    </row>
    <row r="55" spans="1:12" x14ac:dyDescent="0.2">
      <c r="A55" s="1" t="s">
        <v>161</v>
      </c>
      <c r="B55" s="1" t="s">
        <v>162</v>
      </c>
      <c r="C55" s="1" t="s">
        <v>163</v>
      </c>
      <c r="D55" s="7">
        <f>INDEX('SMR&lt;75 &amp; MFF wtd popn'!$K$5:$K$156,MATCH(B55,'SMR&lt;75 &amp; MFF wtd popn'!$B$5:$B$156,0))</f>
        <v>466605.88525991986</v>
      </c>
      <c r="E55" s="70">
        <v>1.2491738850147456</v>
      </c>
      <c r="F55" s="57">
        <v>1.0664215458059167</v>
      </c>
      <c r="G55" s="29">
        <f t="shared" si="0"/>
        <v>570670.77529871336</v>
      </c>
      <c r="H55" s="58">
        <f t="shared" si="1"/>
        <v>495254.16529862903</v>
      </c>
      <c r="I55" s="73">
        <v>1.0962794271372098</v>
      </c>
      <c r="J55" s="29">
        <f t="shared" si="2"/>
        <v>504353.77495004464</v>
      </c>
      <c r="K55" s="57">
        <v>1.0654335921476372</v>
      </c>
      <c r="L55" s="58">
        <f t="shared" si="3"/>
        <v>493752.40306775848</v>
      </c>
    </row>
    <row r="56" spans="1:12" x14ac:dyDescent="0.2">
      <c r="A56" s="1" t="s">
        <v>164</v>
      </c>
      <c r="B56" s="1" t="s">
        <v>165</v>
      </c>
      <c r="C56" s="1" t="s">
        <v>166</v>
      </c>
      <c r="D56" s="7">
        <f>INDEX('SMR&lt;75 &amp; MFF wtd popn'!$K$5:$K$156,MATCH(B56,'SMR&lt;75 &amp; MFF wtd popn'!$B$5:$B$156,0))</f>
        <v>22859.157837384297</v>
      </c>
      <c r="E56" s="70">
        <v>0.81890167716316398</v>
      </c>
      <c r="F56" s="57">
        <v>0.98204895544179649</v>
      </c>
      <c r="G56" s="29">
        <f t="shared" si="0"/>
        <v>18327.554125129209</v>
      </c>
      <c r="H56" s="58">
        <f t="shared" si="1"/>
        <v>22343.045920275352</v>
      </c>
      <c r="I56" s="73">
        <v>0.85407596517386852</v>
      </c>
      <c r="J56" s="29">
        <f t="shared" si="2"/>
        <v>19249.547550722436</v>
      </c>
      <c r="K56" s="57">
        <v>0.93445223584254744</v>
      </c>
      <c r="L56" s="58">
        <f t="shared" si="3"/>
        <v>21215.338151756423</v>
      </c>
    </row>
    <row r="57" spans="1:12" x14ac:dyDescent="0.2">
      <c r="A57" s="1" t="s">
        <v>167</v>
      </c>
      <c r="B57" s="1" t="s">
        <v>168</v>
      </c>
      <c r="C57" s="1" t="s">
        <v>169</v>
      </c>
      <c r="D57" s="7">
        <f>INDEX('SMR&lt;75 &amp; MFF wtd popn'!$K$5:$K$156,MATCH(B57,'SMR&lt;75 &amp; MFF wtd popn'!$B$5:$B$156,0))</f>
        <v>450517.9449709903</v>
      </c>
      <c r="E57" s="70">
        <v>1.4375859997167859</v>
      </c>
      <c r="F57" s="57">
        <v>1.0802203660676446</v>
      </c>
      <c r="G57" s="29">
        <f t="shared" si="0"/>
        <v>634101.02158957766</v>
      </c>
      <c r="H57" s="58">
        <f t="shared" si="1"/>
        <v>484365.79798727314</v>
      </c>
      <c r="I57" s="73">
        <v>1.0720775028257445</v>
      </c>
      <c r="J57" s="29">
        <f t="shared" si="2"/>
        <v>476213.90951908519</v>
      </c>
      <c r="K57" s="57">
        <v>1.0602692226731094</v>
      </c>
      <c r="L57" s="58">
        <f t="shared" si="3"/>
        <v>474417.68931394856</v>
      </c>
    </row>
    <row r="58" spans="1:12" x14ac:dyDescent="0.2">
      <c r="A58" s="1" t="s">
        <v>170</v>
      </c>
      <c r="B58" s="1" t="s">
        <v>171</v>
      </c>
      <c r="C58" s="1" t="s">
        <v>172</v>
      </c>
      <c r="D58" s="7">
        <f>INDEX('SMR&lt;75 &amp; MFF wtd popn'!$K$5:$K$156,MATCH(B58,'SMR&lt;75 &amp; MFF wtd popn'!$B$5:$B$156,0))</f>
        <v>687311.97479185846</v>
      </c>
      <c r="E58" s="70">
        <v>0.89773848174506354</v>
      </c>
      <c r="F58" s="57">
        <v>0.96750962374353233</v>
      </c>
      <c r="G58" s="29">
        <f t="shared" si="0"/>
        <v>604110.34951524984</v>
      </c>
      <c r="H58" s="58">
        <f t="shared" si="1"/>
        <v>661847.93449818552</v>
      </c>
      <c r="I58" s="73">
        <v>0.91262957959361624</v>
      </c>
      <c r="J58" s="29">
        <f t="shared" si="2"/>
        <v>618460.90362003155</v>
      </c>
      <c r="K58" s="57">
        <v>0.96268589475546862</v>
      </c>
      <c r="L58" s="58">
        <f t="shared" si="3"/>
        <v>657160.0343930173</v>
      </c>
    </row>
    <row r="59" spans="1:12" x14ac:dyDescent="0.2">
      <c r="A59" s="1" t="s">
        <v>173</v>
      </c>
      <c r="B59" s="1" t="s">
        <v>174</v>
      </c>
      <c r="C59" s="1" t="s">
        <v>175</v>
      </c>
      <c r="D59" s="7">
        <f>INDEX('SMR&lt;75 &amp; MFF wtd popn'!$K$5:$K$156,MATCH(B59,'SMR&lt;75 &amp; MFF wtd popn'!$B$5:$B$156,0))</f>
        <v>502288.71525006322</v>
      </c>
      <c r="E59" s="70">
        <v>0.9544662007771556</v>
      </c>
      <c r="F59" s="57">
        <v>0.99156427884987997</v>
      </c>
      <c r="G59" s="29">
        <f t="shared" si="0"/>
        <v>469382.07319768873</v>
      </c>
      <c r="H59" s="58">
        <f t="shared" si="1"/>
        <v>495705.00939053937</v>
      </c>
      <c r="I59" s="73">
        <v>0.92732614737620678</v>
      </c>
      <c r="J59" s="29">
        <f t="shared" si="2"/>
        <v>459250.59329469153</v>
      </c>
      <c r="K59" s="57">
        <v>0.97557321544658304</v>
      </c>
      <c r="L59" s="58">
        <f t="shared" si="3"/>
        <v>486682.70569570991</v>
      </c>
    </row>
    <row r="60" spans="1:12" x14ac:dyDescent="0.2">
      <c r="A60" s="1" t="s">
        <v>176</v>
      </c>
      <c r="B60" s="1" t="s">
        <v>177</v>
      </c>
      <c r="C60" s="1" t="s">
        <v>178</v>
      </c>
      <c r="D60" s="7">
        <f>INDEX('SMR&lt;75 &amp; MFF wtd popn'!$K$5:$K$156,MATCH(B60,'SMR&lt;75 &amp; MFF wtd popn'!$B$5:$B$156,0))</f>
        <v>649029.07348445884</v>
      </c>
      <c r="E60" s="70">
        <v>0.91381564732092824</v>
      </c>
      <c r="F60" s="57">
        <v>0.96493236436634278</v>
      </c>
      <c r="G60" s="29">
        <f t="shared" si="0"/>
        <v>580677.85735887184</v>
      </c>
      <c r="H60" s="58">
        <f t="shared" si="1"/>
        <v>623318.53094738978</v>
      </c>
      <c r="I60" s="73">
        <v>0.88462217964985679</v>
      </c>
      <c r="J60" s="29">
        <f t="shared" si="2"/>
        <v>566090.38040781266</v>
      </c>
      <c r="K60" s="57">
        <v>0.94414533229519471</v>
      </c>
      <c r="L60" s="58">
        <f t="shared" si="3"/>
        <v>608605.15493802354</v>
      </c>
    </row>
    <row r="61" spans="1:12" x14ac:dyDescent="0.2">
      <c r="A61" s="1" t="s">
        <v>179</v>
      </c>
      <c r="B61" s="1" t="s">
        <v>180</v>
      </c>
      <c r="C61" s="1" t="s">
        <v>181</v>
      </c>
      <c r="D61" s="7">
        <f>INDEX('SMR&lt;75 &amp; MFF wtd popn'!$K$5:$K$156,MATCH(B61,'SMR&lt;75 &amp; MFF wtd popn'!$B$5:$B$156,0))</f>
        <v>717335.19882501778</v>
      </c>
      <c r="E61" s="70">
        <v>0.93228300008098575</v>
      </c>
      <c r="F61" s="57">
        <v>1.0041689023617346</v>
      </c>
      <c r="G61" s="29">
        <f t="shared" si="0"/>
        <v>654760.43802514882</v>
      </c>
      <c r="H61" s="58">
        <f t="shared" si="1"/>
        <v>716931.93032253627</v>
      </c>
      <c r="I61" s="73">
        <v>0.99646872233464079</v>
      </c>
      <c r="J61" s="29">
        <f t="shared" si="2"/>
        <v>704773.57550852117</v>
      </c>
      <c r="K61" s="57">
        <v>1.0074492113788551</v>
      </c>
      <c r="L61" s="58">
        <f t="shared" si="3"/>
        <v>717757.81112816848</v>
      </c>
    </row>
    <row r="62" spans="1:12" x14ac:dyDescent="0.2">
      <c r="A62" s="1" t="s">
        <v>182</v>
      </c>
      <c r="B62" s="1" t="s">
        <v>183</v>
      </c>
      <c r="C62" s="1" t="s">
        <v>184</v>
      </c>
      <c r="D62" s="7">
        <f>INDEX('SMR&lt;75 &amp; MFF wtd popn'!$K$5:$K$156,MATCH(B62,'SMR&lt;75 &amp; MFF wtd popn'!$B$5:$B$156,0))</f>
        <v>739237.64102377766</v>
      </c>
      <c r="E62" s="70">
        <v>0.92377521481630809</v>
      </c>
      <c r="F62" s="57">
        <v>0.97768434249152092</v>
      </c>
      <c r="G62" s="29">
        <f t="shared" si="0"/>
        <v>668594.65770044131</v>
      </c>
      <c r="H62" s="58">
        <f t="shared" si="1"/>
        <v>719335.91824998974</v>
      </c>
      <c r="I62" s="73">
        <v>0.93440273617665393</v>
      </c>
      <c r="J62" s="29">
        <f t="shared" si="2"/>
        <v>681054.66702730162</v>
      </c>
      <c r="K62" s="57">
        <v>0.97283431911699048</v>
      </c>
      <c r="L62" s="58">
        <f t="shared" si="3"/>
        <v>714258.76749739668</v>
      </c>
    </row>
    <row r="63" spans="1:12" x14ac:dyDescent="0.2">
      <c r="A63" s="1" t="s">
        <v>185</v>
      </c>
      <c r="B63" s="1" t="s">
        <v>186</v>
      </c>
      <c r="C63" s="1" t="s">
        <v>187</v>
      </c>
      <c r="D63" s="7">
        <f>INDEX('SMR&lt;75 &amp; MFF wtd popn'!$K$5:$K$156,MATCH(B63,'SMR&lt;75 &amp; MFF wtd popn'!$B$5:$B$156,0))</f>
        <v>153088.23680364035</v>
      </c>
      <c r="E63" s="70">
        <v>0.86685276714113813</v>
      </c>
      <c r="F63" s="57">
        <v>0.95336898525040104</v>
      </c>
      <c r="G63" s="29">
        <f t="shared" si="0"/>
        <v>129927.08197583919</v>
      </c>
      <c r="H63" s="58">
        <f t="shared" si="1"/>
        <v>145261.94478767994</v>
      </c>
      <c r="I63" s="73">
        <v>0.87098166815584122</v>
      </c>
      <c r="J63" s="29">
        <f t="shared" si="2"/>
        <v>131466.35888570888</v>
      </c>
      <c r="K63" s="57">
        <v>0.93411544907722166</v>
      </c>
      <c r="L63" s="58">
        <f t="shared" si="3"/>
        <v>142028.336507306</v>
      </c>
    </row>
    <row r="64" spans="1:12" x14ac:dyDescent="0.2">
      <c r="A64" s="1" t="s">
        <v>188</v>
      </c>
      <c r="B64" s="1" t="s">
        <v>189</v>
      </c>
      <c r="C64" s="1" t="s">
        <v>190</v>
      </c>
      <c r="D64" s="7">
        <f>INDEX('SMR&lt;75 &amp; MFF wtd popn'!$K$5:$K$156,MATCH(B64,'SMR&lt;75 &amp; MFF wtd popn'!$B$5:$B$156,0))</f>
        <v>179992.44957573005</v>
      </c>
      <c r="E64" s="70">
        <v>0.99705201274233812</v>
      </c>
      <c r="F64" s="57">
        <v>1.0237481316384509</v>
      </c>
      <c r="G64" s="29">
        <f t="shared" si="0"/>
        <v>175705.20451782798</v>
      </c>
      <c r="H64" s="58">
        <f t="shared" si="1"/>
        <v>183398.77197415137</v>
      </c>
      <c r="I64" s="73">
        <v>0.99769253253822254</v>
      </c>
      <c r="J64" s="29">
        <f t="shared" si="2"/>
        <v>177057.69595703096</v>
      </c>
      <c r="K64" s="57">
        <v>1.0179168459235011</v>
      </c>
      <c r="L64" s="58">
        <f t="shared" si="3"/>
        <v>181969.75641845269</v>
      </c>
    </row>
    <row r="65" spans="1:12" x14ac:dyDescent="0.2">
      <c r="A65" s="1" t="s">
        <v>191</v>
      </c>
      <c r="B65" s="1" t="s">
        <v>192</v>
      </c>
      <c r="C65" s="1" t="s">
        <v>193</v>
      </c>
      <c r="D65" s="7">
        <f>INDEX('SMR&lt;75 &amp; MFF wtd popn'!$K$5:$K$156,MATCH(B65,'SMR&lt;75 &amp; MFF wtd popn'!$B$5:$B$156,0))</f>
        <v>358228.64733831328</v>
      </c>
      <c r="E65" s="70">
        <v>1.0491394603175936</v>
      </c>
      <c r="F65" s="57">
        <v>1.0119428937090447</v>
      </c>
      <c r="G65" s="29">
        <f t="shared" si="0"/>
        <v>367964.61662929418</v>
      </c>
      <c r="H65" s="58">
        <f t="shared" si="1"/>
        <v>360799.00553840603</v>
      </c>
      <c r="I65" s="73">
        <v>1.0120397314736238</v>
      </c>
      <c r="J65" s="29">
        <f t="shared" si="2"/>
        <v>357455.24610140524</v>
      </c>
      <c r="K65" s="57">
        <v>1.0138904608541588</v>
      </c>
      <c r="L65" s="58">
        <f t="shared" si="3"/>
        <v>360731.42281560501</v>
      </c>
    </row>
    <row r="66" spans="1:12" x14ac:dyDescent="0.2">
      <c r="A66" s="1" t="s">
        <v>194</v>
      </c>
      <c r="B66" s="1" t="s">
        <v>195</v>
      </c>
      <c r="C66" s="1" t="s">
        <v>196</v>
      </c>
      <c r="D66" s="7">
        <f>INDEX('SMR&lt;75 &amp; MFF wtd popn'!$K$5:$K$156,MATCH(B66,'SMR&lt;75 &amp; MFF wtd popn'!$B$5:$B$156,0))</f>
        <v>233194.55371140444</v>
      </c>
      <c r="E66" s="70">
        <v>0.87536997794821658</v>
      </c>
      <c r="F66" s="57">
        <v>0.96112809806427724</v>
      </c>
      <c r="G66" s="29">
        <f t="shared" si="0"/>
        <v>199858.4775577652</v>
      </c>
      <c r="H66" s="58">
        <f t="shared" si="1"/>
        <v>223073.86435260225</v>
      </c>
      <c r="I66" s="73">
        <v>0.86878946235126142</v>
      </c>
      <c r="J66" s="29">
        <f t="shared" si="2"/>
        <v>199754.5807205381</v>
      </c>
      <c r="K66" s="57">
        <v>0.93932771676680082</v>
      </c>
      <c r="L66" s="58">
        <f t="shared" si="3"/>
        <v>217554.54715685084</v>
      </c>
    </row>
    <row r="67" spans="1:12" x14ac:dyDescent="0.2">
      <c r="A67" s="1" t="s">
        <v>197</v>
      </c>
      <c r="B67" s="1" t="s">
        <v>198</v>
      </c>
      <c r="C67" s="1" t="s">
        <v>199</v>
      </c>
      <c r="D67" s="7">
        <f>INDEX('SMR&lt;75 &amp; MFF wtd popn'!$K$5:$K$156,MATCH(B67,'SMR&lt;75 &amp; MFF wtd popn'!$B$5:$B$156,0))</f>
        <v>1404302.8853776425</v>
      </c>
      <c r="E67" s="70">
        <v>1.1670642931669293</v>
      </c>
      <c r="F67" s="57">
        <v>1.077127864452931</v>
      </c>
      <c r="G67" s="29">
        <f t="shared" si="0"/>
        <v>1604604.8251877672</v>
      </c>
      <c r="H67" s="58">
        <f t="shared" si="1"/>
        <v>1505487.1840119562</v>
      </c>
      <c r="I67" s="73">
        <v>1.0919302153914827</v>
      </c>
      <c r="J67" s="29">
        <f t="shared" si="2"/>
        <v>1511887.4822702913</v>
      </c>
      <c r="K67" s="57">
        <v>1.0643266706949182</v>
      </c>
      <c r="L67" s="58">
        <f t="shared" si="3"/>
        <v>1484459.5153875372</v>
      </c>
    </row>
    <row r="68" spans="1:12" x14ac:dyDescent="0.2">
      <c r="A68" s="1" t="s">
        <v>200</v>
      </c>
      <c r="B68" s="1" t="s">
        <v>201</v>
      </c>
      <c r="C68" s="1" t="s">
        <v>202</v>
      </c>
      <c r="D68" s="7">
        <f>INDEX('SMR&lt;75 &amp; MFF wtd popn'!$K$5:$K$156,MATCH(B68,'SMR&lt;75 &amp; MFF wtd popn'!$B$5:$B$156,0))</f>
        <v>464300.92595611839</v>
      </c>
      <c r="E68" s="70">
        <v>1.2146171278873847</v>
      </c>
      <c r="F68" s="57">
        <v>1.0481430032170487</v>
      </c>
      <c r="G68" s="29">
        <f t="shared" si="0"/>
        <v>552142.87796208891</v>
      </c>
      <c r="H68" s="58">
        <f t="shared" si="1"/>
        <v>484360.92852951342</v>
      </c>
      <c r="I68" s="73">
        <v>1.0610153585087441</v>
      </c>
      <c r="J68" s="29">
        <f t="shared" si="2"/>
        <v>485718.91881267121</v>
      </c>
      <c r="K68" s="57">
        <v>1.0401291225876075</v>
      </c>
      <c r="L68" s="58">
        <f t="shared" si="3"/>
        <v>479644.45784775581</v>
      </c>
    </row>
    <row r="69" spans="1:12" x14ac:dyDescent="0.2">
      <c r="A69" s="1" t="s">
        <v>203</v>
      </c>
      <c r="B69" s="1" t="s">
        <v>204</v>
      </c>
      <c r="C69" s="1" t="s">
        <v>205</v>
      </c>
      <c r="D69" s="7">
        <f>INDEX('SMR&lt;75 &amp; MFF wtd popn'!$K$5:$K$156,MATCH(B69,'SMR&lt;75 &amp; MFF wtd popn'!$B$5:$B$156,0))</f>
        <v>308802.04915609886</v>
      </c>
      <c r="E69" s="70">
        <v>0.93502564916628561</v>
      </c>
      <c r="F69" s="57">
        <v>0.98971021026050376</v>
      </c>
      <c r="G69" s="29">
        <f t="shared" ref="G69:G132" si="4">(E69*D69)*($D$157/SUMPRODUCT($D$4:$D$155,$E$4:$E$155))</f>
        <v>282693.75968766329</v>
      </c>
      <c r="H69" s="58">
        <f t="shared" ref="H69:H132" si="5">(F69*D69)*($D$157/SUMPRODUCT($D$4:$D$155,$F$4:$F$155))</f>
        <v>304184.61033227376</v>
      </c>
      <c r="I69" s="73">
        <v>0.95279055891092868</v>
      </c>
      <c r="J69" s="29">
        <f t="shared" ref="J69:J132" si="6">(I69*D69)*($D$157/SUMPRODUCT($D$4:$D$155,$I$4:$I$155))</f>
        <v>290095.78457922325</v>
      </c>
      <c r="K69" s="57">
        <v>0.97876012939559764</v>
      </c>
      <c r="L69" s="58">
        <f t="shared" ref="L69:L132" si="7">(K69*D69)*($D$157/SUMPRODUCT($D$4:$D$155,$K$4:$K$155))</f>
        <v>300185.05578452535</v>
      </c>
    </row>
    <row r="70" spans="1:12" x14ac:dyDescent="0.2">
      <c r="A70" s="1" t="s">
        <v>206</v>
      </c>
      <c r="B70" s="1" t="s">
        <v>207</v>
      </c>
      <c r="C70" s="1" t="s">
        <v>208</v>
      </c>
      <c r="D70" s="7">
        <f>INDEX('SMR&lt;75 &amp; MFF wtd popn'!$K$5:$K$156,MATCH(B70,'SMR&lt;75 &amp; MFF wtd popn'!$B$5:$B$156,0))</f>
        <v>457118.86138064147</v>
      </c>
      <c r="E70" s="70">
        <v>1.0210838522179504</v>
      </c>
      <c r="F70" s="57">
        <v>1.0348307232102396</v>
      </c>
      <c r="G70" s="29">
        <f t="shared" si="4"/>
        <v>456986.18709695968</v>
      </c>
      <c r="H70" s="58">
        <f t="shared" si="5"/>
        <v>470811.94089323259</v>
      </c>
      <c r="I70" s="73">
        <v>1.0662339575482218</v>
      </c>
      <c r="J70" s="29">
        <f t="shared" si="6"/>
        <v>480557.60056683648</v>
      </c>
      <c r="K70" s="57">
        <v>1.0371176210657544</v>
      </c>
      <c r="L70" s="58">
        <f t="shared" si="7"/>
        <v>470857.81069393968</v>
      </c>
    </row>
    <row r="71" spans="1:12" x14ac:dyDescent="0.2">
      <c r="A71" s="1" t="s">
        <v>209</v>
      </c>
      <c r="B71" s="1" t="s">
        <v>210</v>
      </c>
      <c r="C71" s="1" t="s">
        <v>211</v>
      </c>
      <c r="D71" s="7">
        <f>INDEX('SMR&lt;75 &amp; MFF wtd popn'!$K$5:$K$156,MATCH(B71,'SMR&lt;75 &amp; MFF wtd popn'!$B$5:$B$156,0))</f>
        <v>170115.75338225038</v>
      </c>
      <c r="E71" s="70">
        <v>0.90067225435756126</v>
      </c>
      <c r="F71" s="57">
        <v>0.99213566754153226</v>
      </c>
      <c r="G71" s="29">
        <f t="shared" si="4"/>
        <v>150011.25381006388</v>
      </c>
      <c r="H71" s="58">
        <f t="shared" si="5"/>
        <v>167982.72012482947</v>
      </c>
      <c r="I71" s="73">
        <v>0.92340790027068553</v>
      </c>
      <c r="J71" s="29">
        <f t="shared" si="6"/>
        <v>154882.34592685362</v>
      </c>
      <c r="K71" s="57">
        <v>0.9726251882678858</v>
      </c>
      <c r="L71" s="58">
        <f t="shared" si="7"/>
        <v>164332.2001353844</v>
      </c>
    </row>
    <row r="72" spans="1:12" x14ac:dyDescent="0.2">
      <c r="A72" s="1" t="s">
        <v>212</v>
      </c>
      <c r="B72" s="1" t="s">
        <v>213</v>
      </c>
      <c r="C72" s="1" t="s">
        <v>214</v>
      </c>
      <c r="D72" s="7">
        <f>INDEX('SMR&lt;75 &amp; MFF wtd popn'!$K$5:$K$156,MATCH(B72,'SMR&lt;75 &amp; MFF wtd popn'!$B$5:$B$156,0))</f>
        <v>330570.14366022177</v>
      </c>
      <c r="E72" s="70">
        <v>0.98431815638499687</v>
      </c>
      <c r="F72" s="57">
        <v>1.022140269370154</v>
      </c>
      <c r="G72" s="29">
        <f t="shared" si="4"/>
        <v>318574.96668165299</v>
      </c>
      <c r="H72" s="58">
        <f t="shared" si="5"/>
        <v>336297.11280236719</v>
      </c>
      <c r="I72" s="73">
        <v>0.99854536417895068</v>
      </c>
      <c r="J72" s="29">
        <f t="shared" si="6"/>
        <v>325458.20560189849</v>
      </c>
      <c r="K72" s="57">
        <v>1.0082546089652664</v>
      </c>
      <c r="L72" s="58">
        <f t="shared" si="7"/>
        <v>331029.3238932552</v>
      </c>
    </row>
    <row r="73" spans="1:12" x14ac:dyDescent="0.2">
      <c r="A73" s="1" t="s">
        <v>215</v>
      </c>
      <c r="B73" s="1" t="s">
        <v>216</v>
      </c>
      <c r="C73" s="1" t="s">
        <v>217</v>
      </c>
      <c r="D73" s="7">
        <f>INDEX('SMR&lt;75 &amp; MFF wtd popn'!$K$5:$K$156,MATCH(B73,'SMR&lt;75 &amp; MFF wtd popn'!$B$5:$B$156,0))</f>
        <v>315936.01851251663</v>
      </c>
      <c r="E73" s="70">
        <v>1.0325818746908906</v>
      </c>
      <c r="F73" s="57">
        <v>1.0147593332962244</v>
      </c>
      <c r="G73" s="29">
        <f t="shared" si="4"/>
        <v>319400.91947928938</v>
      </c>
      <c r="H73" s="58">
        <f t="shared" si="5"/>
        <v>319088.54151726456</v>
      </c>
      <c r="I73" s="73">
        <v>1.0218394396919992</v>
      </c>
      <c r="J73" s="29">
        <f t="shared" si="6"/>
        <v>318306.56883516716</v>
      </c>
      <c r="K73" s="57">
        <v>1.0124651710358585</v>
      </c>
      <c r="L73" s="58">
        <f t="shared" si="7"/>
        <v>317696.08109633939</v>
      </c>
    </row>
    <row r="74" spans="1:12" x14ac:dyDescent="0.2">
      <c r="A74" s="1" t="s">
        <v>218</v>
      </c>
      <c r="B74" s="1" t="s">
        <v>219</v>
      </c>
      <c r="C74" s="1" t="s">
        <v>220</v>
      </c>
      <c r="D74" s="7">
        <f>INDEX('SMR&lt;75 &amp; MFF wtd popn'!$K$5:$K$156,MATCH(B74,'SMR&lt;75 &amp; MFF wtd popn'!$B$5:$B$156,0))</f>
        <v>738070.06652278558</v>
      </c>
      <c r="E74" s="70">
        <v>0.92568364343812359</v>
      </c>
      <c r="F74" s="57">
        <v>0.97388784953757668</v>
      </c>
      <c r="G74" s="29">
        <f t="shared" si="4"/>
        <v>668917.72801526636</v>
      </c>
      <c r="H74" s="58">
        <f t="shared" si="5"/>
        <v>715410.90114263108</v>
      </c>
      <c r="I74" s="73">
        <v>0.91314822998405043</v>
      </c>
      <c r="J74" s="29">
        <f t="shared" si="6"/>
        <v>664511.76321292808</v>
      </c>
      <c r="K74" s="57">
        <v>0.96312614026956889</v>
      </c>
      <c r="L74" s="58">
        <f t="shared" si="7"/>
        <v>706014.12029510108</v>
      </c>
    </row>
    <row r="75" spans="1:12" x14ac:dyDescent="0.2">
      <c r="A75" s="1" t="s">
        <v>221</v>
      </c>
      <c r="B75" s="1" t="s">
        <v>222</v>
      </c>
      <c r="C75" s="1" t="s">
        <v>223</v>
      </c>
      <c r="D75" s="7">
        <f>INDEX('SMR&lt;75 &amp; MFF wtd popn'!$K$5:$K$156,MATCH(B75,'SMR&lt;75 &amp; MFF wtd popn'!$B$5:$B$156,0))</f>
        <v>466710.81756054622</v>
      </c>
      <c r="E75" s="70">
        <v>0.92051520665438813</v>
      </c>
      <c r="F75" s="57">
        <v>0.97627169584586149</v>
      </c>
      <c r="G75" s="29">
        <f t="shared" si="4"/>
        <v>420621.39398036595</v>
      </c>
      <c r="H75" s="58">
        <f t="shared" si="5"/>
        <v>453489.85853042494</v>
      </c>
      <c r="I75" s="73">
        <v>0.94142712259297512</v>
      </c>
      <c r="J75" s="29">
        <f t="shared" si="6"/>
        <v>433209.89992425492</v>
      </c>
      <c r="K75" s="57">
        <v>0.97138821748447102</v>
      </c>
      <c r="L75" s="58">
        <f t="shared" si="7"/>
        <v>450270.32222788647</v>
      </c>
    </row>
    <row r="76" spans="1:12" x14ac:dyDescent="0.2">
      <c r="A76" s="1" t="s">
        <v>224</v>
      </c>
      <c r="B76" s="1" t="s">
        <v>225</v>
      </c>
      <c r="C76" s="1" t="s">
        <v>226</v>
      </c>
      <c r="D76" s="7">
        <f>INDEX('SMR&lt;75 &amp; MFF wtd popn'!$K$5:$K$156,MATCH(B76,'SMR&lt;75 &amp; MFF wtd popn'!$B$5:$B$156,0))</f>
        <v>468737.15683709399</v>
      </c>
      <c r="E76" s="70">
        <v>0.89875079138678138</v>
      </c>
      <c r="F76" s="57">
        <v>0.96802761933559978</v>
      </c>
      <c r="G76" s="29">
        <f t="shared" si="4"/>
        <v>412459.38612468931</v>
      </c>
      <c r="H76" s="58">
        <f t="shared" si="5"/>
        <v>451612.69722053566</v>
      </c>
      <c r="I76" s="73">
        <v>0.90448261917416239</v>
      </c>
      <c r="J76" s="29">
        <f t="shared" si="6"/>
        <v>418016.48258007708</v>
      </c>
      <c r="K76" s="57">
        <v>0.9552854050244225</v>
      </c>
      <c r="L76" s="58">
        <f t="shared" si="7"/>
        <v>444728.69138451235</v>
      </c>
    </row>
    <row r="77" spans="1:12" x14ac:dyDescent="0.2">
      <c r="A77" s="1" t="s">
        <v>227</v>
      </c>
      <c r="B77" s="1" t="s">
        <v>228</v>
      </c>
      <c r="C77" s="1" t="s">
        <v>229</v>
      </c>
      <c r="D77" s="7">
        <f>INDEX('SMR&lt;75 &amp; MFF wtd popn'!$K$5:$K$156,MATCH(B77,'SMR&lt;75 &amp; MFF wtd popn'!$B$5:$B$156,0))</f>
        <v>227917.10536292908</v>
      </c>
      <c r="E77" s="70">
        <v>1.0140477738053659</v>
      </c>
      <c r="F77" s="57">
        <v>1.0256781562542199</v>
      </c>
      <c r="G77" s="29">
        <f t="shared" si="4"/>
        <v>226280.88067411474</v>
      </c>
      <c r="H77" s="58">
        <f t="shared" si="5"/>
        <v>232668.20576076899</v>
      </c>
      <c r="I77" s="73">
        <v>1.0914047316993041</v>
      </c>
      <c r="J77" s="29">
        <f t="shared" si="6"/>
        <v>245259.90302879803</v>
      </c>
      <c r="K77" s="57">
        <v>1.0407099821824337</v>
      </c>
      <c r="L77" s="58">
        <f t="shared" si="7"/>
        <v>235580.45991590689</v>
      </c>
    </row>
    <row r="78" spans="1:12" x14ac:dyDescent="0.2">
      <c r="A78" s="1" t="s">
        <v>230</v>
      </c>
      <c r="B78" s="1" t="s">
        <v>231</v>
      </c>
      <c r="C78" s="1" t="s">
        <v>232</v>
      </c>
      <c r="D78" s="7">
        <f>INDEX('SMR&lt;75 &amp; MFF wtd popn'!$K$5:$K$156,MATCH(B78,'SMR&lt;75 &amp; MFF wtd popn'!$B$5:$B$156,0))</f>
        <v>280717.38996264571</v>
      </c>
      <c r="E78" s="70">
        <v>1.1344349010881369</v>
      </c>
      <c r="F78" s="57">
        <v>1.0654836849391185</v>
      </c>
      <c r="G78" s="29">
        <f t="shared" si="4"/>
        <v>311789.45313493058</v>
      </c>
      <c r="H78" s="58">
        <f t="shared" si="5"/>
        <v>297690.60932526941</v>
      </c>
      <c r="I78" s="73">
        <v>1.1361329221325223</v>
      </c>
      <c r="J78" s="29">
        <f t="shared" si="6"/>
        <v>314457.72010566731</v>
      </c>
      <c r="K78" s="57">
        <v>1.0743180144879119</v>
      </c>
      <c r="L78" s="58">
        <f t="shared" si="7"/>
        <v>299526.18842627422</v>
      </c>
    </row>
    <row r="79" spans="1:12" x14ac:dyDescent="0.2">
      <c r="A79" s="1" t="s">
        <v>233</v>
      </c>
      <c r="B79" s="1" t="s">
        <v>234</v>
      </c>
      <c r="C79" s="1" t="s">
        <v>235</v>
      </c>
      <c r="D79" s="7">
        <f>INDEX('SMR&lt;75 &amp; MFF wtd popn'!$K$5:$K$156,MATCH(B79,'SMR&lt;75 &amp; MFF wtd popn'!$B$5:$B$156,0))</f>
        <v>181349.55154819353</v>
      </c>
      <c r="E79" s="70">
        <v>0.94159704396164368</v>
      </c>
      <c r="F79" s="57">
        <v>0.98699447874753199</v>
      </c>
      <c r="G79" s="29">
        <f t="shared" si="4"/>
        <v>167183.76300921576</v>
      </c>
      <c r="H79" s="58">
        <f t="shared" si="5"/>
        <v>178147.70131332023</v>
      </c>
      <c r="I79" s="73">
        <v>0.992483317563992</v>
      </c>
      <c r="J79" s="29">
        <f t="shared" si="6"/>
        <v>177461.23553051913</v>
      </c>
      <c r="K79" s="57">
        <v>0.98839072728225064</v>
      </c>
      <c r="L79" s="58">
        <f t="shared" si="7"/>
        <v>178023.67942630104</v>
      </c>
    </row>
    <row r="80" spans="1:12" x14ac:dyDescent="0.2">
      <c r="A80" s="1" t="s">
        <v>236</v>
      </c>
      <c r="B80" s="1" t="s">
        <v>237</v>
      </c>
      <c r="C80" s="1" t="s">
        <v>238</v>
      </c>
      <c r="D80" s="7">
        <f>INDEX('SMR&lt;75 &amp; MFF wtd popn'!$K$5:$K$156,MATCH(B80,'SMR&lt;75 &amp; MFF wtd popn'!$B$5:$B$156,0))</f>
        <v>170318.89043460123</v>
      </c>
      <c r="E80" s="70">
        <v>0.98580678286312273</v>
      </c>
      <c r="F80" s="57">
        <v>1.0324761053264326</v>
      </c>
      <c r="G80" s="29">
        <f t="shared" si="4"/>
        <v>164386.87704288925</v>
      </c>
      <c r="H80" s="58">
        <f t="shared" si="5"/>
        <v>175021.67765263529</v>
      </c>
      <c r="I80" s="73">
        <v>1.0864143376036868</v>
      </c>
      <c r="J80" s="29">
        <f t="shared" si="6"/>
        <v>182440.85839888707</v>
      </c>
      <c r="K80" s="57">
        <v>1.0487486786664564</v>
      </c>
      <c r="L80" s="58">
        <f t="shared" si="7"/>
        <v>177405.41441805911</v>
      </c>
    </row>
    <row r="81" spans="1:12" x14ac:dyDescent="0.2">
      <c r="A81" s="1" t="s">
        <v>239</v>
      </c>
      <c r="B81" s="1" t="s">
        <v>240</v>
      </c>
      <c r="C81" s="1" t="s">
        <v>241</v>
      </c>
      <c r="D81" s="7">
        <f>INDEX('SMR&lt;75 &amp; MFF wtd popn'!$K$5:$K$156,MATCH(B81,'SMR&lt;75 &amp; MFF wtd popn'!$B$5:$B$156,0))</f>
        <v>177490.61513675752</v>
      </c>
      <c r="E81" s="70">
        <v>0.98223154723102168</v>
      </c>
      <c r="F81" s="57">
        <v>1.0114912826687708</v>
      </c>
      <c r="G81" s="29">
        <f t="shared" si="4"/>
        <v>170687.53126348293</v>
      </c>
      <c r="H81" s="58">
        <f t="shared" si="5"/>
        <v>178684.36475340338</v>
      </c>
      <c r="I81" s="73">
        <v>1.0037583358295876</v>
      </c>
      <c r="J81" s="29">
        <f t="shared" si="6"/>
        <v>175658.17198032816</v>
      </c>
      <c r="K81" s="57">
        <v>1.0080080978665202</v>
      </c>
      <c r="L81" s="58">
        <f t="shared" si="7"/>
        <v>177693.70395423213</v>
      </c>
    </row>
    <row r="82" spans="1:12" x14ac:dyDescent="0.2">
      <c r="A82" s="1" t="s">
        <v>242</v>
      </c>
      <c r="B82" s="1" t="s">
        <v>243</v>
      </c>
      <c r="C82" s="1" t="s">
        <v>244</v>
      </c>
      <c r="D82" s="7">
        <f>INDEX('SMR&lt;75 &amp; MFF wtd popn'!$K$5:$K$156,MATCH(B82,'SMR&lt;75 &amp; MFF wtd popn'!$B$5:$B$156,0))</f>
        <v>218931.97737135779</v>
      </c>
      <c r="E82" s="70">
        <v>0.90917637475412794</v>
      </c>
      <c r="F82" s="57">
        <v>0.98792369917321032</v>
      </c>
      <c r="G82" s="29">
        <f t="shared" si="4"/>
        <v>194881.16416494851</v>
      </c>
      <c r="H82" s="58">
        <f t="shared" si="5"/>
        <v>215269.06132044888</v>
      </c>
      <c r="I82" s="73">
        <v>0.9941233182819913</v>
      </c>
      <c r="J82" s="29">
        <f t="shared" si="6"/>
        <v>214591.86773144602</v>
      </c>
      <c r="K82" s="57">
        <v>1.0016334162157443</v>
      </c>
      <c r="L82" s="58">
        <f t="shared" si="7"/>
        <v>217796.3659530381</v>
      </c>
    </row>
    <row r="83" spans="1:12" x14ac:dyDescent="0.2">
      <c r="A83" s="1" t="s">
        <v>245</v>
      </c>
      <c r="B83" s="1" t="s">
        <v>246</v>
      </c>
      <c r="C83" s="1" t="s">
        <v>247</v>
      </c>
      <c r="D83" s="7">
        <f>INDEX('SMR&lt;75 &amp; MFF wtd popn'!$K$5:$K$156,MATCH(B83,'SMR&lt;75 &amp; MFF wtd popn'!$B$5:$B$156,0))</f>
        <v>461887.6442988182</v>
      </c>
      <c r="E83" s="70">
        <v>0.99383818964974602</v>
      </c>
      <c r="F83" s="57">
        <v>0.99568830910371331</v>
      </c>
      <c r="G83" s="29">
        <f t="shared" si="4"/>
        <v>449432.57784427784</v>
      </c>
      <c r="H83" s="58">
        <f t="shared" si="5"/>
        <v>457729.35607232974</v>
      </c>
      <c r="I83" s="73">
        <v>0.99108177052161583</v>
      </c>
      <c r="J83" s="29">
        <f t="shared" si="6"/>
        <v>451346.03561272111</v>
      </c>
      <c r="K83" s="57">
        <v>0.99476358606869086</v>
      </c>
      <c r="L83" s="58">
        <f t="shared" si="7"/>
        <v>456340.32634903002</v>
      </c>
    </row>
    <row r="84" spans="1:12" x14ac:dyDescent="0.2">
      <c r="A84" s="1" t="s">
        <v>248</v>
      </c>
      <c r="B84" s="1" t="s">
        <v>249</v>
      </c>
      <c r="C84" s="1" t="s">
        <v>250</v>
      </c>
      <c r="D84" s="7">
        <f>INDEX('SMR&lt;75 &amp; MFF wtd popn'!$K$5:$K$156,MATCH(B84,'SMR&lt;75 &amp; MFF wtd popn'!$B$5:$B$156,0))</f>
        <v>1203637.5379703201</v>
      </c>
      <c r="E84" s="70">
        <v>0.91789378243405617</v>
      </c>
      <c r="F84" s="57">
        <v>0.98429824696721147</v>
      </c>
      <c r="G84" s="29">
        <f t="shared" si="4"/>
        <v>1081684.6719190592</v>
      </c>
      <c r="H84" s="58">
        <f t="shared" si="5"/>
        <v>1179156.4990604506</v>
      </c>
      <c r="I84" s="73">
        <v>0.94264874503096996</v>
      </c>
      <c r="J84" s="29">
        <f t="shared" si="6"/>
        <v>1118689.1261987064</v>
      </c>
      <c r="K84" s="57">
        <v>0.97470392979470755</v>
      </c>
      <c r="L84" s="58">
        <f t="shared" si="7"/>
        <v>1165201.5810904026</v>
      </c>
    </row>
    <row r="85" spans="1:12" x14ac:dyDescent="0.2">
      <c r="A85" s="1" t="s">
        <v>251</v>
      </c>
      <c r="B85" s="1" t="s">
        <v>252</v>
      </c>
      <c r="C85" s="1" t="s">
        <v>253</v>
      </c>
      <c r="D85" s="7">
        <f>INDEX('SMR&lt;75 &amp; MFF wtd popn'!$K$5:$K$156,MATCH(B85,'SMR&lt;75 &amp; MFF wtd popn'!$B$5:$B$156,0))</f>
        <v>993013.3127822089</v>
      </c>
      <c r="E85" s="70">
        <v>0.93977521646580198</v>
      </c>
      <c r="F85" s="57">
        <v>1.0056465729423028</v>
      </c>
      <c r="G85" s="29">
        <f t="shared" si="4"/>
        <v>913674.6644893483</v>
      </c>
      <c r="H85" s="58">
        <f t="shared" si="5"/>
        <v>993915.49795843416</v>
      </c>
      <c r="I85" s="73">
        <v>1.0282310091859928</v>
      </c>
      <c r="J85" s="29">
        <f t="shared" si="6"/>
        <v>1006722.0183997687</v>
      </c>
      <c r="K85" s="57">
        <v>1.0139966538209781</v>
      </c>
      <c r="L85" s="58">
        <f t="shared" si="7"/>
        <v>1000055.7638519313</v>
      </c>
    </row>
    <row r="86" spans="1:12" x14ac:dyDescent="0.2">
      <c r="A86" s="1" t="s">
        <v>254</v>
      </c>
      <c r="B86" s="1" t="s">
        <v>255</v>
      </c>
      <c r="C86" s="1" t="s">
        <v>256</v>
      </c>
      <c r="D86" s="7">
        <f>INDEX('SMR&lt;75 &amp; MFF wtd popn'!$K$5:$K$156,MATCH(B86,'SMR&lt;75 &amp; MFF wtd popn'!$B$5:$B$156,0))</f>
        <v>687181.28969194973</v>
      </c>
      <c r="E86" s="70">
        <v>0.92212520357060357</v>
      </c>
      <c r="F86" s="57">
        <v>0.95973008815904814</v>
      </c>
      <c r="G86" s="29">
        <f t="shared" si="4"/>
        <v>620402.79019277333</v>
      </c>
      <c r="H86" s="58">
        <f t="shared" si="5"/>
        <v>656401.32693088951</v>
      </c>
      <c r="I86" s="73">
        <v>0.88859026063554813</v>
      </c>
      <c r="J86" s="29">
        <f t="shared" si="6"/>
        <v>602055.7026897812</v>
      </c>
      <c r="K86" s="57">
        <v>0.93713917005300507</v>
      </c>
      <c r="L86" s="58">
        <f t="shared" si="7"/>
        <v>639599.39076510957</v>
      </c>
    </row>
    <row r="87" spans="1:12" x14ac:dyDescent="0.2">
      <c r="A87" s="1" t="s">
        <v>257</v>
      </c>
      <c r="B87" s="1" t="s">
        <v>258</v>
      </c>
      <c r="C87" s="1" t="s">
        <v>259</v>
      </c>
      <c r="D87" s="7">
        <f>INDEX('SMR&lt;75 &amp; MFF wtd popn'!$K$5:$K$156,MATCH(B87,'SMR&lt;75 &amp; MFF wtd popn'!$B$5:$B$156,0))</f>
        <v>536989.52742698777</v>
      </c>
      <c r="E87" s="70">
        <v>0.89525036043266448</v>
      </c>
      <c r="F87" s="57">
        <v>0.97359501841752494</v>
      </c>
      <c r="G87" s="29">
        <f t="shared" si="4"/>
        <v>470676.8565828462</v>
      </c>
      <c r="H87" s="58">
        <f t="shared" si="5"/>
        <v>520347.14109536435</v>
      </c>
      <c r="I87" s="73">
        <v>0.90718944223580311</v>
      </c>
      <c r="J87" s="29">
        <f t="shared" si="6"/>
        <v>480316.60699676489</v>
      </c>
      <c r="K87" s="57">
        <v>0.95407397069841515</v>
      </c>
      <c r="L87" s="58">
        <f t="shared" si="7"/>
        <v>508839.1143259278</v>
      </c>
    </row>
    <row r="88" spans="1:12" x14ac:dyDescent="0.2">
      <c r="A88" s="1" t="s">
        <v>260</v>
      </c>
      <c r="B88" s="1" t="s">
        <v>261</v>
      </c>
      <c r="C88" s="1" t="s">
        <v>262</v>
      </c>
      <c r="D88" s="7">
        <f>INDEX('SMR&lt;75 &amp; MFF wtd popn'!$K$5:$K$156,MATCH(B88,'SMR&lt;75 &amp; MFF wtd popn'!$B$5:$B$156,0))</f>
        <v>5272.1310493460287</v>
      </c>
      <c r="E88" s="70">
        <v>1.1437485381839776</v>
      </c>
      <c r="F88" s="57">
        <v>0.88916471000956709</v>
      </c>
      <c r="G88" s="29">
        <f t="shared" si="4"/>
        <v>5903.7678652828499</v>
      </c>
      <c r="H88" s="58">
        <f t="shared" si="5"/>
        <v>4665.7066364120556</v>
      </c>
      <c r="I88" s="73">
        <v>1.1365597136001699</v>
      </c>
      <c r="J88" s="29">
        <f t="shared" si="6"/>
        <v>5908.0240474177263</v>
      </c>
      <c r="K88" s="57">
        <v>0.99037405725054672</v>
      </c>
      <c r="L88" s="58">
        <f t="shared" si="7"/>
        <v>5185.8276269257194</v>
      </c>
    </row>
    <row r="89" spans="1:12" x14ac:dyDescent="0.2">
      <c r="A89" s="1" t="s">
        <v>263</v>
      </c>
      <c r="B89" s="1" t="s">
        <v>264</v>
      </c>
      <c r="C89" s="1" t="s">
        <v>265</v>
      </c>
      <c r="D89" s="7">
        <f>INDEX('SMR&lt;75 &amp; MFF wtd popn'!$K$5:$K$156,MATCH(B89,'SMR&lt;75 &amp; MFF wtd popn'!$B$5:$B$156,0))</f>
        <v>289164.11258548067</v>
      </c>
      <c r="E89" s="70">
        <v>1.0673962630290552</v>
      </c>
      <c r="F89" s="57">
        <v>1.0927533043546886</v>
      </c>
      <c r="G89" s="29">
        <f t="shared" si="4"/>
        <v>302191.74368177948</v>
      </c>
      <c r="H89" s="58">
        <f t="shared" si="5"/>
        <v>314496.29602909699</v>
      </c>
      <c r="I89" s="73">
        <v>1.197318070217358</v>
      </c>
      <c r="J89" s="29">
        <f t="shared" si="6"/>
        <v>341364.00815377908</v>
      </c>
      <c r="K89" s="57">
        <v>1.1100158839814223</v>
      </c>
      <c r="L89" s="58">
        <f t="shared" si="7"/>
        <v>318791.11652797321</v>
      </c>
    </row>
    <row r="90" spans="1:12" x14ac:dyDescent="0.2">
      <c r="A90" s="1" t="s">
        <v>266</v>
      </c>
      <c r="B90" s="1" t="s">
        <v>267</v>
      </c>
      <c r="C90" s="1" t="s">
        <v>268</v>
      </c>
      <c r="D90" s="7">
        <f>INDEX('SMR&lt;75 &amp; MFF wtd popn'!$K$5:$K$156,MATCH(B90,'SMR&lt;75 &amp; MFF wtd popn'!$B$5:$B$156,0))</f>
        <v>301428.4135397686</v>
      </c>
      <c r="E90" s="70">
        <v>1.0170549047684716</v>
      </c>
      <c r="F90" s="57">
        <v>1.0199060189091966</v>
      </c>
      <c r="G90" s="29">
        <f t="shared" si="4"/>
        <v>300151.90920191235</v>
      </c>
      <c r="H90" s="58">
        <f t="shared" si="5"/>
        <v>305980.22261202807</v>
      </c>
      <c r="I90" s="73">
        <v>1.1231631259382702</v>
      </c>
      <c r="J90" s="29">
        <f t="shared" si="6"/>
        <v>333803.45235788595</v>
      </c>
      <c r="K90" s="57">
        <v>1.0447096338672672</v>
      </c>
      <c r="L90" s="58">
        <f t="shared" si="7"/>
        <v>312760.86958213564</v>
      </c>
    </row>
    <row r="91" spans="1:12" x14ac:dyDescent="0.2">
      <c r="A91" s="1" t="s">
        <v>269</v>
      </c>
      <c r="B91" s="1" t="s">
        <v>270</v>
      </c>
      <c r="C91" s="1" t="s">
        <v>271</v>
      </c>
      <c r="D91" s="7">
        <f>INDEX('SMR&lt;75 &amp; MFF wtd popn'!$K$5:$K$156,MATCH(B91,'SMR&lt;75 &amp; MFF wtd popn'!$B$5:$B$156,0))</f>
        <v>210644.03919448861</v>
      </c>
      <c r="E91" s="70">
        <v>0.98047129913149667</v>
      </c>
      <c r="F91" s="57">
        <v>1.0225279110739691</v>
      </c>
      <c r="G91" s="29">
        <f t="shared" si="4"/>
        <v>202207.18491811884</v>
      </c>
      <c r="H91" s="58">
        <f t="shared" si="5"/>
        <v>214374.61581804778</v>
      </c>
      <c r="I91" s="73">
        <v>1.015654639605196</v>
      </c>
      <c r="J91" s="29">
        <f t="shared" si="6"/>
        <v>210940.04294142846</v>
      </c>
      <c r="K91" s="57">
        <v>1.0186757065391192</v>
      </c>
      <c r="L91" s="58">
        <f t="shared" si="7"/>
        <v>213116.83003393433</v>
      </c>
    </row>
    <row r="92" spans="1:12" x14ac:dyDescent="0.2">
      <c r="A92" s="1" t="s">
        <v>272</v>
      </c>
      <c r="B92" s="1" t="s">
        <v>273</v>
      </c>
      <c r="C92" s="1" t="s">
        <v>274</v>
      </c>
      <c r="D92" s="7">
        <f>INDEX('SMR&lt;75 &amp; MFF wtd popn'!$K$5:$K$156,MATCH(B92,'SMR&lt;75 &amp; MFF wtd popn'!$B$5:$B$156,0))</f>
        <v>322275.0134168737</v>
      </c>
      <c r="E92" s="70">
        <v>1.1131542117618958</v>
      </c>
      <c r="F92" s="57">
        <v>1.0261037539775</v>
      </c>
      <c r="G92" s="29">
        <f t="shared" si="4"/>
        <v>351232.33655317751</v>
      </c>
      <c r="H92" s="58">
        <f t="shared" si="5"/>
        <v>329129.58739322401</v>
      </c>
      <c r="I92" s="73">
        <v>1.171353548854267</v>
      </c>
      <c r="J92" s="29">
        <f t="shared" si="6"/>
        <v>372201.76837535441</v>
      </c>
      <c r="K92" s="57">
        <v>1.0652585284877547</v>
      </c>
      <c r="L92" s="58">
        <f t="shared" si="7"/>
        <v>340968.51612038066</v>
      </c>
    </row>
    <row r="93" spans="1:12" x14ac:dyDescent="0.2">
      <c r="A93" s="1" t="s">
        <v>275</v>
      </c>
      <c r="B93" s="1" t="s">
        <v>276</v>
      </c>
      <c r="C93" s="1" t="s">
        <v>277</v>
      </c>
      <c r="D93" s="7">
        <f>INDEX('SMR&lt;75 &amp; MFF wtd popn'!$K$5:$K$156,MATCH(B93,'SMR&lt;75 &amp; MFF wtd popn'!$B$5:$B$156,0))</f>
        <v>263831.26100873511</v>
      </c>
      <c r="E93" s="70">
        <v>0.90945604145888659</v>
      </c>
      <c r="F93" s="57">
        <v>0.99126818604091826</v>
      </c>
      <c r="G93" s="29">
        <f t="shared" si="4"/>
        <v>234920.2689245661</v>
      </c>
      <c r="H93" s="58">
        <f t="shared" si="5"/>
        <v>260295.36510237193</v>
      </c>
      <c r="I93" s="73">
        <v>1.0245554295710919</v>
      </c>
      <c r="J93" s="29">
        <f t="shared" si="6"/>
        <v>266517.36556573631</v>
      </c>
      <c r="K93" s="57">
        <v>1.0047256741333819</v>
      </c>
      <c r="L93" s="58">
        <f t="shared" si="7"/>
        <v>263273.03370708437</v>
      </c>
    </row>
    <row r="94" spans="1:12" x14ac:dyDescent="0.2">
      <c r="A94" s="1" t="s">
        <v>278</v>
      </c>
      <c r="B94" s="1" t="s">
        <v>279</v>
      </c>
      <c r="C94" s="1" t="s">
        <v>280</v>
      </c>
      <c r="D94" s="7">
        <f>INDEX('SMR&lt;75 &amp; MFF wtd popn'!$K$5:$K$156,MATCH(B94,'SMR&lt;75 &amp; MFF wtd popn'!$B$5:$B$156,0))</f>
        <v>265240.59255814156</v>
      </c>
      <c r="E94" s="70">
        <v>1.2672914390253467</v>
      </c>
      <c r="F94" s="57">
        <v>1.0085669852220738</v>
      </c>
      <c r="G94" s="29">
        <f t="shared" si="4"/>
        <v>329100.85786028585</v>
      </c>
      <c r="H94" s="58">
        <f t="shared" si="5"/>
        <v>266252.53468801134</v>
      </c>
      <c r="I94" s="73">
        <v>1.1963003886890751</v>
      </c>
      <c r="J94" s="29">
        <f t="shared" si="6"/>
        <v>312855.67173369526</v>
      </c>
      <c r="K94" s="57">
        <v>1.0546145709305015</v>
      </c>
      <c r="L94" s="58">
        <f t="shared" si="7"/>
        <v>277821.83879973181</v>
      </c>
    </row>
    <row r="95" spans="1:12" x14ac:dyDescent="0.2">
      <c r="A95" s="1" t="s">
        <v>281</v>
      </c>
      <c r="B95" s="1" t="s">
        <v>282</v>
      </c>
      <c r="C95" s="1" t="s">
        <v>283</v>
      </c>
      <c r="D95" s="7">
        <f>INDEX('SMR&lt;75 &amp; MFF wtd popn'!$K$5:$K$156,MATCH(B95,'SMR&lt;75 &amp; MFF wtd popn'!$B$5:$B$156,0))</f>
        <v>406528.70073501609</v>
      </c>
      <c r="E95" s="70">
        <v>1.0030055973355538</v>
      </c>
      <c r="F95" s="57">
        <v>1.0346223714031659</v>
      </c>
      <c r="G95" s="29">
        <f t="shared" si="4"/>
        <v>399215.22195473866</v>
      </c>
      <c r="H95" s="58">
        <f t="shared" si="5"/>
        <v>418622.04076075274</v>
      </c>
      <c r="I95" s="73">
        <v>1.1026827591731267</v>
      </c>
      <c r="J95" s="29">
        <f t="shared" si="6"/>
        <v>441983.03078154824</v>
      </c>
      <c r="K95" s="57">
        <v>1.0558710067535899</v>
      </c>
      <c r="L95" s="58">
        <f t="shared" si="7"/>
        <v>426319.01249893557</v>
      </c>
    </row>
    <row r="96" spans="1:12" x14ac:dyDescent="0.2">
      <c r="A96" s="1" t="s">
        <v>284</v>
      </c>
      <c r="B96" s="1" t="s">
        <v>285</v>
      </c>
      <c r="C96" s="1" t="s">
        <v>286</v>
      </c>
      <c r="D96" s="7">
        <f>INDEX('SMR&lt;75 &amp; MFF wtd popn'!$K$5:$K$156,MATCH(B96,'SMR&lt;75 &amp; MFF wtd popn'!$B$5:$B$156,0))</f>
        <v>369825.50140206428</v>
      </c>
      <c r="E96" s="70">
        <v>1.0707782555883161</v>
      </c>
      <c r="F96" s="57">
        <v>1.0190579213721076</v>
      </c>
      <c r="G96" s="29">
        <f t="shared" si="4"/>
        <v>387711.71334400325</v>
      </c>
      <c r="H96" s="58">
        <f t="shared" si="5"/>
        <v>375097.99060197838</v>
      </c>
      <c r="I96" s="73">
        <v>1.1761343020224559</v>
      </c>
      <c r="J96" s="29">
        <f t="shared" si="6"/>
        <v>428862.00383153552</v>
      </c>
      <c r="K96" s="57">
        <v>1.06384531059375</v>
      </c>
      <c r="L96" s="58">
        <f t="shared" si="7"/>
        <v>390758.07623680081</v>
      </c>
    </row>
    <row r="97" spans="1:12" x14ac:dyDescent="0.2">
      <c r="A97" s="1" t="s">
        <v>287</v>
      </c>
      <c r="B97" s="1" t="s">
        <v>288</v>
      </c>
      <c r="C97" s="1" t="s">
        <v>289</v>
      </c>
      <c r="D97" s="7">
        <f>INDEX('SMR&lt;75 &amp; MFF wtd popn'!$K$5:$K$156,MATCH(B97,'SMR&lt;75 &amp; MFF wtd popn'!$B$5:$B$156,0))</f>
        <v>307791.01069775777</v>
      </c>
      <c r="E97" s="70">
        <v>1.0317490768070552</v>
      </c>
      <c r="F97" s="57">
        <v>1.0472976489082262</v>
      </c>
      <c r="G97" s="29">
        <f t="shared" si="4"/>
        <v>310915.6225148057</v>
      </c>
      <c r="H97" s="58">
        <f t="shared" si="5"/>
        <v>320830.07589622715</v>
      </c>
      <c r="I97" s="73">
        <v>1.1176180965971902</v>
      </c>
      <c r="J97" s="29">
        <f t="shared" si="6"/>
        <v>339166.66137512081</v>
      </c>
      <c r="K97" s="57">
        <v>1.0626790462684439</v>
      </c>
      <c r="L97" s="58">
        <f t="shared" si="7"/>
        <v>324855.83627729421</v>
      </c>
    </row>
    <row r="98" spans="1:12" x14ac:dyDescent="0.2">
      <c r="A98" s="1" t="s">
        <v>290</v>
      </c>
      <c r="B98" s="1" t="s">
        <v>291</v>
      </c>
      <c r="C98" s="1" t="s">
        <v>292</v>
      </c>
      <c r="D98" s="7">
        <f>INDEX('SMR&lt;75 &amp; MFF wtd popn'!$K$5:$K$156,MATCH(B98,'SMR&lt;75 &amp; MFF wtd popn'!$B$5:$B$156,0))</f>
        <v>336756.35648454184</v>
      </c>
      <c r="E98" s="70">
        <v>1.1073053924332328</v>
      </c>
      <c r="F98" s="57">
        <v>1.0352905824406993</v>
      </c>
      <c r="G98" s="29">
        <f t="shared" si="4"/>
        <v>365086.47195248189</v>
      </c>
      <c r="H98" s="58">
        <f t="shared" si="5"/>
        <v>346998.08594336943</v>
      </c>
      <c r="I98" s="73">
        <v>1.1949108781127449</v>
      </c>
      <c r="J98" s="29">
        <f t="shared" si="6"/>
        <v>396748.33808660437</v>
      </c>
      <c r="K98" s="57">
        <v>1.0779049192500407</v>
      </c>
      <c r="L98" s="58">
        <f t="shared" si="7"/>
        <v>360519.59998175252</v>
      </c>
    </row>
    <row r="99" spans="1:12" x14ac:dyDescent="0.2">
      <c r="A99" s="1" t="s">
        <v>293</v>
      </c>
      <c r="B99" s="1" t="s">
        <v>294</v>
      </c>
      <c r="C99" s="1" t="s">
        <v>295</v>
      </c>
      <c r="D99" s="7">
        <f>INDEX('SMR&lt;75 &amp; MFF wtd popn'!$K$5:$K$156,MATCH(B99,'SMR&lt;75 &amp; MFF wtd popn'!$B$5:$B$156,0))</f>
        <v>381418.70844144176</v>
      </c>
      <c r="E99" s="70">
        <v>1.1964267163875597</v>
      </c>
      <c r="F99" s="57">
        <v>1.0313495669913235</v>
      </c>
      <c r="G99" s="29">
        <f t="shared" si="4"/>
        <v>446787.09180173586</v>
      </c>
      <c r="H99" s="58">
        <f t="shared" si="5"/>
        <v>391522.65359236253</v>
      </c>
      <c r="I99" s="73">
        <v>1.3353191608597121</v>
      </c>
      <c r="J99" s="29">
        <f t="shared" si="6"/>
        <v>502170.12411795498</v>
      </c>
      <c r="K99" s="57">
        <v>1.1067825336244301</v>
      </c>
      <c r="L99" s="58">
        <f t="shared" si="7"/>
        <v>419273.01604461332</v>
      </c>
    </row>
    <row r="100" spans="1:12" x14ac:dyDescent="0.2">
      <c r="A100" s="1" t="s">
        <v>296</v>
      </c>
      <c r="B100" s="1" t="s">
        <v>297</v>
      </c>
      <c r="C100" s="1" t="s">
        <v>298</v>
      </c>
      <c r="D100" s="7">
        <f>INDEX('SMR&lt;75 &amp; MFF wtd popn'!$K$5:$K$156,MATCH(B100,'SMR&lt;75 &amp; MFF wtd popn'!$B$5:$B$156,0))</f>
        <v>211973.6080185202</v>
      </c>
      <c r="E100" s="70">
        <v>1.2008001648255071</v>
      </c>
      <c r="F100" s="57">
        <v>0.98936313750763738</v>
      </c>
      <c r="G100" s="29">
        <f t="shared" si="4"/>
        <v>249209.76445097107</v>
      </c>
      <c r="H100" s="58">
        <f t="shared" si="5"/>
        <v>208730.79670708638</v>
      </c>
      <c r="I100" s="73">
        <v>1.2477980010263028</v>
      </c>
      <c r="J100" s="29">
        <f t="shared" si="6"/>
        <v>260789.36504367465</v>
      </c>
      <c r="K100" s="57">
        <v>1.0668369212937014</v>
      </c>
      <c r="L100" s="58">
        <f t="shared" si="7"/>
        <v>224601.39741256076</v>
      </c>
    </row>
    <row r="101" spans="1:12" x14ac:dyDescent="0.2">
      <c r="A101" s="1" t="s">
        <v>299</v>
      </c>
      <c r="B101" s="1" t="s">
        <v>300</v>
      </c>
      <c r="C101" s="1" t="s">
        <v>301</v>
      </c>
      <c r="D101" s="7">
        <f>INDEX('SMR&lt;75 &amp; MFF wtd popn'!$K$5:$K$156,MATCH(B101,'SMR&lt;75 &amp; MFF wtd popn'!$B$5:$B$156,0))</f>
        <v>300492.33835881861</v>
      </c>
      <c r="E101" s="70">
        <v>1.1446974824538685</v>
      </c>
      <c r="F101" s="57">
        <v>1.019255003744661</v>
      </c>
      <c r="G101" s="29">
        <f t="shared" si="4"/>
        <v>336772.52628918126</v>
      </c>
      <c r="H101" s="58">
        <f t="shared" si="5"/>
        <v>304835.30855647195</v>
      </c>
      <c r="I101" s="73">
        <v>1.2484190070500021</v>
      </c>
      <c r="J101" s="29">
        <f t="shared" si="6"/>
        <v>369877.21146047814</v>
      </c>
      <c r="K101" s="57">
        <v>1.0809521038212098</v>
      </c>
      <c r="L101" s="58">
        <f t="shared" si="7"/>
        <v>322606.02865907311</v>
      </c>
    </row>
    <row r="102" spans="1:12" x14ac:dyDescent="0.2">
      <c r="A102" s="1" t="s">
        <v>302</v>
      </c>
      <c r="B102" s="1" t="s">
        <v>303</v>
      </c>
      <c r="C102" s="1" t="s">
        <v>304</v>
      </c>
      <c r="D102" s="7">
        <f>INDEX('SMR&lt;75 &amp; MFF wtd popn'!$K$5:$K$156,MATCH(B102,'SMR&lt;75 &amp; MFF wtd popn'!$B$5:$B$156,0))</f>
        <v>190860.01024116823</v>
      </c>
      <c r="E102" s="70">
        <v>1.0048293879991583</v>
      </c>
      <c r="F102" s="57">
        <v>1.0125734571258418</v>
      </c>
      <c r="G102" s="29">
        <f t="shared" si="4"/>
        <v>187767.2280186931</v>
      </c>
      <c r="H102" s="58">
        <f t="shared" si="5"/>
        <v>192349.24918256569</v>
      </c>
      <c r="I102" s="73">
        <v>1.0899056179844024</v>
      </c>
      <c r="J102" s="29">
        <f t="shared" si="6"/>
        <v>205100.93175734446</v>
      </c>
      <c r="K102" s="57">
        <v>1.0305887559608902</v>
      </c>
      <c r="L102" s="58">
        <f t="shared" si="7"/>
        <v>195358.79472257744</v>
      </c>
    </row>
    <row r="103" spans="1:12" x14ac:dyDescent="0.2">
      <c r="A103" s="1" t="s">
        <v>305</v>
      </c>
      <c r="B103" s="1" t="s">
        <v>306</v>
      </c>
      <c r="C103" s="1" t="s">
        <v>307</v>
      </c>
      <c r="D103" s="7">
        <f>INDEX('SMR&lt;75 &amp; MFF wtd popn'!$K$5:$K$156,MATCH(B103,'SMR&lt;75 &amp; MFF wtd popn'!$B$5:$B$156,0))</f>
        <v>233591.9903817978</v>
      </c>
      <c r="E103" s="70">
        <v>0.9635848842334912</v>
      </c>
      <c r="F103" s="57">
        <v>0.99843900047266121</v>
      </c>
      <c r="G103" s="29">
        <f t="shared" si="4"/>
        <v>220374.0482160172</v>
      </c>
      <c r="H103" s="58">
        <f t="shared" si="5"/>
        <v>232128.51749214964</v>
      </c>
      <c r="I103" s="73">
        <v>0.9842330782364338</v>
      </c>
      <c r="J103" s="29">
        <f t="shared" si="6"/>
        <v>226683.39236846086</v>
      </c>
      <c r="K103" s="57">
        <v>0.99234139836575797</v>
      </c>
      <c r="L103" s="58">
        <f t="shared" si="7"/>
        <v>230224.57574069581</v>
      </c>
    </row>
    <row r="104" spans="1:12" x14ac:dyDescent="0.2">
      <c r="A104" s="1" t="s">
        <v>308</v>
      </c>
      <c r="B104" s="1" t="s">
        <v>309</v>
      </c>
      <c r="C104" s="1" t="s">
        <v>310</v>
      </c>
      <c r="D104" s="7">
        <f>INDEX('SMR&lt;75 &amp; MFF wtd popn'!$K$5:$K$156,MATCH(B104,'SMR&lt;75 &amp; MFF wtd popn'!$B$5:$B$156,0))</f>
        <v>298754.31206009694</v>
      </c>
      <c r="E104" s="70">
        <v>1.1016534332488563</v>
      </c>
      <c r="F104" s="57">
        <v>1.0394413920951273</v>
      </c>
      <c r="G104" s="29">
        <f t="shared" si="4"/>
        <v>322234.24934369727</v>
      </c>
      <c r="H104" s="58">
        <f t="shared" si="5"/>
        <v>309074.51979831152</v>
      </c>
      <c r="I104" s="73">
        <v>1.1103863600955863</v>
      </c>
      <c r="J104" s="29">
        <f t="shared" si="6"/>
        <v>327078.57730872795</v>
      </c>
      <c r="K104" s="57">
        <v>1.0532720039401275</v>
      </c>
      <c r="L104" s="58">
        <f t="shared" si="7"/>
        <v>312526.85936621053</v>
      </c>
    </row>
    <row r="105" spans="1:12" x14ac:dyDescent="0.2">
      <c r="A105" s="1" t="s">
        <v>311</v>
      </c>
      <c r="B105" s="1" t="s">
        <v>312</v>
      </c>
      <c r="C105" s="1" t="s">
        <v>313</v>
      </c>
      <c r="D105" s="7">
        <f>INDEX('SMR&lt;75 &amp; MFF wtd popn'!$K$5:$K$156,MATCH(B105,'SMR&lt;75 &amp; MFF wtd popn'!$B$5:$B$156,0))</f>
        <v>280793.85465814703</v>
      </c>
      <c r="E105" s="70">
        <v>1.095273557598009</v>
      </c>
      <c r="F105" s="57">
        <v>1.0178817118071173</v>
      </c>
      <c r="G105" s="29">
        <f t="shared" si="4"/>
        <v>301108.29901863611</v>
      </c>
      <c r="H105" s="58">
        <f t="shared" si="5"/>
        <v>284468.33050758456</v>
      </c>
      <c r="I105" s="73">
        <v>1.2005436237014571</v>
      </c>
      <c r="J105" s="29">
        <f t="shared" si="6"/>
        <v>332375.76016471855</v>
      </c>
      <c r="K105" s="57">
        <v>1.0676099426299346</v>
      </c>
      <c r="L105" s="58">
        <f t="shared" si="7"/>
        <v>297737.01708453288</v>
      </c>
    </row>
    <row r="106" spans="1:12" x14ac:dyDescent="0.2">
      <c r="A106" s="1" t="s">
        <v>314</v>
      </c>
      <c r="B106" s="1" t="s">
        <v>315</v>
      </c>
      <c r="C106" s="1" t="s">
        <v>316</v>
      </c>
      <c r="D106" s="7">
        <f>INDEX('SMR&lt;75 &amp; MFF wtd popn'!$K$5:$K$156,MATCH(B106,'SMR&lt;75 &amp; MFF wtd popn'!$B$5:$B$156,0))</f>
        <v>305624.39352494822</v>
      </c>
      <c r="E106" s="70">
        <v>1.3088197494259648</v>
      </c>
      <c r="F106" s="57">
        <v>0.99781147395746272</v>
      </c>
      <c r="G106" s="29">
        <f t="shared" si="4"/>
        <v>391633.99077265436</v>
      </c>
      <c r="H106" s="58">
        <f t="shared" si="5"/>
        <v>303518.74793265969</v>
      </c>
      <c r="I106" s="73">
        <v>1.2804292192727951</v>
      </c>
      <c r="J106" s="29">
        <f t="shared" si="6"/>
        <v>385840.12549232511</v>
      </c>
      <c r="K106" s="57">
        <v>1.0756925591339515</v>
      </c>
      <c r="L106" s="58">
        <f t="shared" si="7"/>
        <v>326519.26009966858</v>
      </c>
    </row>
    <row r="107" spans="1:12" x14ac:dyDescent="0.2">
      <c r="A107" s="1" t="s">
        <v>317</v>
      </c>
      <c r="B107" s="1" t="s">
        <v>318</v>
      </c>
      <c r="C107" s="1" t="s">
        <v>319</v>
      </c>
      <c r="D107" s="7">
        <f>INDEX('SMR&lt;75 &amp; MFF wtd popn'!$K$5:$K$156,MATCH(B107,'SMR&lt;75 &amp; MFF wtd popn'!$B$5:$B$156,0))</f>
        <v>129855.62479854746</v>
      </c>
      <c r="E107" s="70">
        <v>1.0411835415711179</v>
      </c>
      <c r="F107" s="57">
        <v>0.9601774603634804</v>
      </c>
      <c r="G107" s="29">
        <f t="shared" si="4"/>
        <v>132373.35750699698</v>
      </c>
      <c r="H107" s="58">
        <f t="shared" si="5"/>
        <v>124097.00117234213</v>
      </c>
      <c r="I107" s="73">
        <v>1.1255825381263271</v>
      </c>
      <c r="J107" s="29">
        <f t="shared" si="6"/>
        <v>144112.58638917471</v>
      </c>
      <c r="K107" s="57">
        <v>1.0156097189287345</v>
      </c>
      <c r="L107" s="58">
        <f t="shared" si="7"/>
        <v>130984.60022933647</v>
      </c>
    </row>
    <row r="108" spans="1:12" x14ac:dyDescent="0.2">
      <c r="A108" s="1" t="s">
        <v>320</v>
      </c>
      <c r="B108" s="1" t="s">
        <v>321</v>
      </c>
      <c r="C108" s="1" t="s">
        <v>322</v>
      </c>
      <c r="D108" s="7">
        <f>INDEX('SMR&lt;75 &amp; MFF wtd popn'!$K$5:$K$156,MATCH(B108,'SMR&lt;75 &amp; MFF wtd popn'!$B$5:$B$156,0))</f>
        <v>138099.46840954467</v>
      </c>
      <c r="E108" s="70">
        <v>1.1145970829030121</v>
      </c>
      <c r="F108" s="57">
        <v>1.0204405862752848</v>
      </c>
      <c r="G108" s="29">
        <f t="shared" si="4"/>
        <v>150703.18564062877</v>
      </c>
      <c r="H108" s="58">
        <f t="shared" si="5"/>
        <v>140258.35600578913</v>
      </c>
      <c r="I108" s="73">
        <v>1.1185814691613514</v>
      </c>
      <c r="J108" s="29">
        <f t="shared" si="6"/>
        <v>152308.24943654105</v>
      </c>
      <c r="K108" s="57">
        <v>1.045661130547586</v>
      </c>
      <c r="L108" s="58">
        <f t="shared" si="7"/>
        <v>143421.94110696999</v>
      </c>
    </row>
    <row r="109" spans="1:12" x14ac:dyDescent="0.2">
      <c r="A109" s="1" t="s">
        <v>323</v>
      </c>
      <c r="B109" s="1" t="s">
        <v>324</v>
      </c>
      <c r="C109" s="1" t="s">
        <v>325</v>
      </c>
      <c r="D109" s="7">
        <f>INDEX('SMR&lt;75 &amp; MFF wtd popn'!$K$5:$K$156,MATCH(B109,'SMR&lt;75 &amp; MFF wtd popn'!$B$5:$B$156,0))</f>
        <v>430545.91333396762</v>
      </c>
      <c r="E109" s="70">
        <v>1.2187510759340165</v>
      </c>
      <c r="F109" s="57">
        <v>0.99846906053511764</v>
      </c>
      <c r="G109" s="29">
        <f t="shared" si="4"/>
        <v>513744.2891825157</v>
      </c>
      <c r="H109" s="58">
        <f t="shared" si="5"/>
        <v>427861.38929867948</v>
      </c>
      <c r="I109" s="73">
        <v>1.3085027479269316</v>
      </c>
      <c r="J109" s="29">
        <f t="shared" si="6"/>
        <v>555466.54835503222</v>
      </c>
      <c r="K109" s="57">
        <v>1.0885766705118534</v>
      </c>
      <c r="L109" s="58">
        <f t="shared" si="7"/>
        <v>465490.81773986196</v>
      </c>
    </row>
    <row r="110" spans="1:12" x14ac:dyDescent="0.2">
      <c r="A110" s="1" t="s">
        <v>326</v>
      </c>
      <c r="B110" s="1" t="s">
        <v>327</v>
      </c>
      <c r="C110" s="1" t="s">
        <v>328</v>
      </c>
      <c r="D110" s="7">
        <f>INDEX('SMR&lt;75 &amp; MFF wtd popn'!$K$5:$K$156,MATCH(B110,'SMR&lt;75 &amp; MFF wtd popn'!$B$5:$B$156,0))</f>
        <v>380927.06158201996</v>
      </c>
      <c r="E110" s="70">
        <v>1.1000113207896647</v>
      </c>
      <c r="F110" s="57">
        <v>1.018654352661206</v>
      </c>
      <c r="G110" s="29">
        <f t="shared" si="4"/>
        <v>410252.75405134476</v>
      </c>
      <c r="H110" s="58">
        <f t="shared" si="5"/>
        <v>386204.8163812501</v>
      </c>
      <c r="I110" s="73">
        <v>1.2325638728340063</v>
      </c>
      <c r="J110" s="29">
        <f t="shared" si="6"/>
        <v>462929.71664035064</v>
      </c>
      <c r="K110" s="57">
        <v>1.0812145951270582</v>
      </c>
      <c r="L110" s="58">
        <f t="shared" si="7"/>
        <v>409059.37523512257</v>
      </c>
    </row>
    <row r="111" spans="1:12" x14ac:dyDescent="0.2">
      <c r="A111" s="1" t="s">
        <v>329</v>
      </c>
      <c r="B111" s="1" t="s">
        <v>330</v>
      </c>
      <c r="C111" s="1" t="s">
        <v>331</v>
      </c>
      <c r="D111" s="7">
        <f>INDEX('SMR&lt;75 &amp; MFF wtd popn'!$K$5:$K$156,MATCH(B111,'SMR&lt;75 &amp; MFF wtd popn'!$B$5:$B$156,0))</f>
        <v>185102.33709353363</v>
      </c>
      <c r="E111" s="70">
        <v>1.0205494729068445</v>
      </c>
      <c r="F111" s="57">
        <v>0.99682748830573997</v>
      </c>
      <c r="G111" s="29">
        <f t="shared" si="4"/>
        <v>184951.76864914244</v>
      </c>
      <c r="H111" s="58">
        <f t="shared" si="5"/>
        <v>183645.76656840323</v>
      </c>
      <c r="I111" s="73">
        <v>1.1970370692582681</v>
      </c>
      <c r="J111" s="29">
        <f t="shared" si="6"/>
        <v>218465.72037117812</v>
      </c>
      <c r="K111" s="57">
        <v>1.054690143647675</v>
      </c>
      <c r="L111" s="58">
        <f t="shared" si="7"/>
        <v>193896.25194160931</v>
      </c>
    </row>
    <row r="112" spans="1:12" x14ac:dyDescent="0.2">
      <c r="A112" s="1" t="s">
        <v>332</v>
      </c>
      <c r="B112" s="1" t="s">
        <v>333</v>
      </c>
      <c r="C112" s="1" t="s">
        <v>334</v>
      </c>
      <c r="D112" s="7">
        <f>INDEX('SMR&lt;75 &amp; MFF wtd popn'!$K$5:$K$156,MATCH(B112,'SMR&lt;75 &amp; MFF wtd popn'!$B$5:$B$156,0))</f>
        <v>453941.02808017703</v>
      </c>
      <c r="E112" s="70">
        <v>1.2983420740092264</v>
      </c>
      <c r="F112" s="57">
        <v>1.0705679761270757</v>
      </c>
      <c r="G112" s="29">
        <f t="shared" si="4"/>
        <v>577033.58592680679</v>
      </c>
      <c r="H112" s="58">
        <f t="shared" si="5"/>
        <v>483685.08856450295</v>
      </c>
      <c r="I112" s="73">
        <v>1.2674004407546007</v>
      </c>
      <c r="J112" s="29">
        <f t="shared" si="6"/>
        <v>567253.37707261532</v>
      </c>
      <c r="K112" s="57">
        <v>1.117531261984698</v>
      </c>
      <c r="L112" s="58">
        <f t="shared" si="7"/>
        <v>503838.9548913074</v>
      </c>
    </row>
    <row r="113" spans="1:12" x14ac:dyDescent="0.2">
      <c r="A113" s="1" t="s">
        <v>335</v>
      </c>
      <c r="B113" s="1" t="s">
        <v>336</v>
      </c>
      <c r="C113" s="1" t="s">
        <v>337</v>
      </c>
      <c r="D113" s="7">
        <f>INDEX('SMR&lt;75 &amp; MFF wtd popn'!$K$5:$K$156,MATCH(B113,'SMR&lt;75 &amp; MFF wtd popn'!$B$5:$B$156,0))</f>
        <v>272788.36931006052</v>
      </c>
      <c r="E113" s="70">
        <v>1.0511629934442419</v>
      </c>
      <c r="F113" s="57">
        <v>1.0496066034631881</v>
      </c>
      <c r="G113" s="29">
        <f t="shared" si="4"/>
        <v>280742.67680553033</v>
      </c>
      <c r="H113" s="58">
        <f t="shared" si="5"/>
        <v>284971.49299892853</v>
      </c>
      <c r="I113" s="73">
        <v>1.1615239093058289</v>
      </c>
      <c r="J113" s="29">
        <f t="shared" si="6"/>
        <v>312404.87546034099</v>
      </c>
      <c r="K113" s="57">
        <v>1.0702281967991156</v>
      </c>
      <c r="L113" s="58">
        <f t="shared" si="7"/>
        <v>289957.84485624003</v>
      </c>
    </row>
    <row r="114" spans="1:12" x14ac:dyDescent="0.2">
      <c r="A114" s="1" t="s">
        <v>338</v>
      </c>
      <c r="B114" s="1" t="s">
        <v>339</v>
      </c>
      <c r="C114" s="1" t="s">
        <v>340</v>
      </c>
      <c r="D114" s="7">
        <f>INDEX('SMR&lt;75 &amp; MFF wtd popn'!$K$5:$K$156,MATCH(B114,'SMR&lt;75 &amp; MFF wtd popn'!$B$5:$B$156,0))</f>
        <v>139505.86415028916</v>
      </c>
      <c r="E114" s="70">
        <v>0.90741958399672695</v>
      </c>
      <c r="F114" s="57">
        <v>0.98931012538998719</v>
      </c>
      <c r="G114" s="29">
        <f t="shared" si="4"/>
        <v>123940.4690654672</v>
      </c>
      <c r="H114" s="58">
        <f t="shared" si="5"/>
        <v>137364.31707882762</v>
      </c>
      <c r="I114" s="73">
        <v>1.1118789168032415</v>
      </c>
      <c r="J114" s="29">
        <f t="shared" si="6"/>
        <v>152937.4195706778</v>
      </c>
      <c r="K114" s="57">
        <v>1.0312987155019093</v>
      </c>
      <c r="L114" s="58">
        <f t="shared" si="7"/>
        <v>142892.54291498882</v>
      </c>
    </row>
    <row r="115" spans="1:12" x14ac:dyDescent="0.2">
      <c r="A115" s="1" t="s">
        <v>341</v>
      </c>
      <c r="B115" s="1" t="s">
        <v>342</v>
      </c>
      <c r="C115" s="1" t="s">
        <v>343</v>
      </c>
      <c r="D115" s="7">
        <f>INDEX('SMR&lt;75 &amp; MFF wtd popn'!$K$5:$K$156,MATCH(B115,'SMR&lt;75 &amp; MFF wtd popn'!$B$5:$B$156,0))</f>
        <v>414509.89751534839</v>
      </c>
      <c r="E115" s="70">
        <v>1.2298042243948202</v>
      </c>
      <c r="F115" s="57">
        <v>1.0071550857666225</v>
      </c>
      <c r="G115" s="29">
        <f t="shared" si="4"/>
        <v>499095.21857863263</v>
      </c>
      <c r="H115" s="58">
        <f t="shared" si="5"/>
        <v>415508.84082315071</v>
      </c>
      <c r="I115" s="73">
        <v>1.2713509578959752</v>
      </c>
      <c r="J115" s="29">
        <f t="shared" si="6"/>
        <v>519594.03764554963</v>
      </c>
      <c r="K115" s="57">
        <v>1.0881083626440837</v>
      </c>
      <c r="L115" s="58">
        <f t="shared" si="7"/>
        <v>447960.45547839004</v>
      </c>
    </row>
    <row r="116" spans="1:12" x14ac:dyDescent="0.2">
      <c r="A116" s="1" t="s">
        <v>344</v>
      </c>
      <c r="B116" s="1" t="s">
        <v>345</v>
      </c>
      <c r="C116" s="1" t="s">
        <v>346</v>
      </c>
      <c r="D116" s="7">
        <f>INDEX('SMR&lt;75 &amp; MFF wtd popn'!$K$5:$K$156,MATCH(B116,'SMR&lt;75 &amp; MFF wtd popn'!$B$5:$B$156,0))</f>
        <v>181940.15913602477</v>
      </c>
      <c r="E116" s="70">
        <v>0.93734685296469555</v>
      </c>
      <c r="F116" s="57">
        <v>1.0040117573786287</v>
      </c>
      <c r="G116" s="29">
        <f t="shared" si="4"/>
        <v>166971.14282459629</v>
      </c>
      <c r="H116" s="58">
        <f t="shared" si="5"/>
        <v>181809.42049953173</v>
      </c>
      <c r="I116" s="73">
        <v>1.0830682419651683</v>
      </c>
      <c r="J116" s="29">
        <f t="shared" si="6"/>
        <v>194288.9902156266</v>
      </c>
      <c r="K116" s="57">
        <v>1.0294711088385051</v>
      </c>
      <c r="L116" s="58">
        <f t="shared" si="7"/>
        <v>186026.73247398037</v>
      </c>
    </row>
    <row r="117" spans="1:12" x14ac:dyDescent="0.2">
      <c r="A117" s="1" t="s">
        <v>347</v>
      </c>
      <c r="B117" s="1" t="s">
        <v>348</v>
      </c>
      <c r="C117" s="1" t="s">
        <v>349</v>
      </c>
      <c r="D117" s="7">
        <f>INDEX('SMR&lt;75 &amp; MFF wtd popn'!$K$5:$K$156,MATCH(B117,'SMR&lt;75 &amp; MFF wtd popn'!$B$5:$B$156,0))</f>
        <v>415968.15635817847</v>
      </c>
      <c r="E117" s="70">
        <v>1.3608026752955438</v>
      </c>
      <c r="F117" s="57">
        <v>1.0500093135598649</v>
      </c>
      <c r="G117" s="29">
        <f t="shared" si="4"/>
        <v>554201.58504119888</v>
      </c>
      <c r="H117" s="58">
        <f t="shared" si="5"/>
        <v>434712.62206498615</v>
      </c>
      <c r="I117" s="73">
        <v>1.3677763500603615</v>
      </c>
      <c r="J117" s="29">
        <f t="shared" si="6"/>
        <v>560969.14557106933</v>
      </c>
      <c r="K117" s="57">
        <v>1.1223506354987345</v>
      </c>
      <c r="L117" s="58">
        <f t="shared" si="7"/>
        <v>463683.09930826753</v>
      </c>
    </row>
    <row r="118" spans="1:12" x14ac:dyDescent="0.2">
      <c r="A118" s="1" t="s">
        <v>350</v>
      </c>
      <c r="B118" s="1" t="s">
        <v>351</v>
      </c>
      <c r="C118" s="1" t="s">
        <v>352</v>
      </c>
      <c r="D118" s="7">
        <f>INDEX('SMR&lt;75 &amp; MFF wtd popn'!$K$5:$K$156,MATCH(B118,'SMR&lt;75 &amp; MFF wtd popn'!$B$5:$B$156,0))</f>
        <v>299283.39256945543</v>
      </c>
      <c r="E118" s="70">
        <v>1.0975527328429577</v>
      </c>
      <c r="F118" s="57">
        <v>1.0321031240746423</v>
      </c>
      <c r="G118" s="29">
        <f t="shared" si="4"/>
        <v>321603.33040867205</v>
      </c>
      <c r="H118" s="58">
        <f t="shared" si="5"/>
        <v>307436.00254437467</v>
      </c>
      <c r="I118" s="73">
        <v>1.2051568748363273</v>
      </c>
      <c r="J118" s="29">
        <f t="shared" si="6"/>
        <v>355623.13005637634</v>
      </c>
      <c r="K118" s="57">
        <v>1.081173700781326</v>
      </c>
      <c r="L118" s="58">
        <f t="shared" si="7"/>
        <v>321373.9833941937</v>
      </c>
    </row>
    <row r="119" spans="1:12" x14ac:dyDescent="0.2">
      <c r="A119" s="1" t="s">
        <v>353</v>
      </c>
      <c r="B119" s="1" t="s">
        <v>354</v>
      </c>
      <c r="C119" s="1" t="s">
        <v>355</v>
      </c>
      <c r="D119" s="7">
        <f>INDEX('SMR&lt;75 &amp; MFF wtd popn'!$K$5:$K$156,MATCH(B119,'SMR&lt;75 &amp; MFF wtd popn'!$B$5:$B$156,0))</f>
        <v>323421.89669986535</v>
      </c>
      <c r="E119" s="70">
        <v>1.1779272899015438</v>
      </c>
      <c r="F119" s="57">
        <v>0.97931227750365091</v>
      </c>
      <c r="G119" s="29">
        <f t="shared" si="4"/>
        <v>372992.78150223603</v>
      </c>
      <c r="H119" s="58">
        <f t="shared" si="5"/>
        <v>315238.77604533022</v>
      </c>
      <c r="I119" s="73">
        <v>1.3214561472576247</v>
      </c>
      <c r="J119" s="29">
        <f t="shared" si="6"/>
        <v>421391.69748816098</v>
      </c>
      <c r="K119" s="57">
        <v>1.072166741486118</v>
      </c>
      <c r="L119" s="58">
        <f t="shared" si="7"/>
        <v>344400.97760990576</v>
      </c>
    </row>
    <row r="120" spans="1:12" x14ac:dyDescent="0.2">
      <c r="A120" s="1" t="s">
        <v>356</v>
      </c>
      <c r="B120" s="1" t="s">
        <v>357</v>
      </c>
      <c r="C120" s="1" t="s">
        <v>358</v>
      </c>
      <c r="D120" s="7">
        <f>INDEX('SMR&lt;75 &amp; MFF wtd popn'!$K$5:$K$156,MATCH(B120,'SMR&lt;75 &amp; MFF wtd popn'!$B$5:$B$156,0))</f>
        <v>219966.838284269</v>
      </c>
      <c r="E120" s="70">
        <v>1.1948991695238487</v>
      </c>
      <c r="F120" s="57">
        <v>0.98436467649950898</v>
      </c>
      <c r="G120" s="29">
        <f t="shared" si="4"/>
        <v>257336.26636085179</v>
      </c>
      <c r="H120" s="58">
        <f t="shared" si="5"/>
        <v>215507.42960341915</v>
      </c>
      <c r="I120" s="73">
        <v>1.2024164540996829</v>
      </c>
      <c r="J120" s="29">
        <f t="shared" si="6"/>
        <v>260780.98563123285</v>
      </c>
      <c r="K120" s="57">
        <v>1.0439751988990531</v>
      </c>
      <c r="L120" s="58">
        <f t="shared" si="7"/>
        <v>228076.22625612293</v>
      </c>
    </row>
    <row r="121" spans="1:12" x14ac:dyDescent="0.2">
      <c r="A121" s="1" t="s">
        <v>359</v>
      </c>
      <c r="B121" s="1" t="s">
        <v>360</v>
      </c>
      <c r="C121" s="1" t="s">
        <v>361</v>
      </c>
      <c r="D121" s="7">
        <f>INDEX('SMR&lt;75 &amp; MFF wtd popn'!$K$5:$K$156,MATCH(B121,'SMR&lt;75 &amp; MFF wtd popn'!$B$5:$B$156,0))</f>
        <v>304883.51038145256</v>
      </c>
      <c r="E121" s="70">
        <v>1.0468833777056588</v>
      </c>
      <c r="F121" s="57">
        <v>1.024804750060331</v>
      </c>
      <c r="G121" s="29">
        <f t="shared" si="4"/>
        <v>312496.21695287776</v>
      </c>
      <c r="H121" s="58">
        <f t="shared" si="5"/>
        <v>310973.99978691101</v>
      </c>
      <c r="I121" s="73">
        <v>1.0249583710732506</v>
      </c>
      <c r="J121" s="29">
        <f t="shared" si="6"/>
        <v>308108.70053670189</v>
      </c>
      <c r="K121" s="57">
        <v>1.027403150773107</v>
      </c>
      <c r="L121" s="58">
        <f t="shared" si="7"/>
        <v>311105.33163860434</v>
      </c>
    </row>
    <row r="122" spans="1:12" x14ac:dyDescent="0.2">
      <c r="A122" s="1" t="s">
        <v>362</v>
      </c>
      <c r="B122" s="1" t="s">
        <v>363</v>
      </c>
      <c r="C122" s="1" t="s">
        <v>364</v>
      </c>
      <c r="D122" s="7">
        <f>INDEX('SMR&lt;75 &amp; MFF wtd popn'!$K$5:$K$156,MATCH(B122,'SMR&lt;75 &amp; MFF wtd popn'!$B$5:$B$156,0))</f>
        <v>96085.388481780872</v>
      </c>
      <c r="E122" s="70">
        <v>0.96596311268455348</v>
      </c>
      <c r="F122" s="57">
        <v>1.0175141591530026</v>
      </c>
      <c r="G122" s="29">
        <f t="shared" si="4"/>
        <v>90872.069037195586</v>
      </c>
      <c r="H122" s="58">
        <f t="shared" si="5"/>
        <v>97307.614382340849</v>
      </c>
      <c r="I122" s="73">
        <v>1.0650815711557657</v>
      </c>
      <c r="J122" s="29">
        <f t="shared" si="6"/>
        <v>100902.98636742948</v>
      </c>
      <c r="K122" s="57">
        <v>1.0393340785573688</v>
      </c>
      <c r="L122" s="58">
        <f t="shared" si="7"/>
        <v>99184.804685201714</v>
      </c>
    </row>
    <row r="123" spans="1:12" x14ac:dyDescent="0.2">
      <c r="A123" s="1" t="s">
        <v>365</v>
      </c>
      <c r="B123" s="1" t="s">
        <v>366</v>
      </c>
      <c r="C123" s="1" t="s">
        <v>367</v>
      </c>
      <c r="D123" s="7">
        <f>INDEX('SMR&lt;75 &amp; MFF wtd popn'!$K$5:$K$156,MATCH(B123,'SMR&lt;75 &amp; MFF wtd popn'!$B$5:$B$156,0))</f>
        <v>118938.78009233595</v>
      </c>
      <c r="E123" s="70">
        <v>0.87809218302816294</v>
      </c>
      <c r="F123" s="57">
        <v>1.0043504132749845</v>
      </c>
      <c r="G123" s="29">
        <f t="shared" si="4"/>
        <v>102253.0131780315</v>
      </c>
      <c r="H123" s="58">
        <f t="shared" si="5"/>
        <v>118893.40255916146</v>
      </c>
      <c r="I123" s="73">
        <v>0.97621769482783327</v>
      </c>
      <c r="J123" s="29">
        <f t="shared" si="6"/>
        <v>114481.14238970561</v>
      </c>
      <c r="K123" s="57">
        <v>1.0037656348298718</v>
      </c>
      <c r="L123" s="58">
        <f t="shared" si="7"/>
        <v>118573.71513454035</v>
      </c>
    </row>
    <row r="124" spans="1:12" x14ac:dyDescent="0.2">
      <c r="A124" s="1" t="s">
        <v>368</v>
      </c>
      <c r="B124" s="1" t="s">
        <v>369</v>
      </c>
      <c r="C124" s="1" t="s">
        <v>370</v>
      </c>
      <c r="D124" s="7">
        <f>INDEX('SMR&lt;75 &amp; MFF wtd popn'!$K$5:$K$156,MATCH(B124,'SMR&lt;75 &amp; MFF wtd popn'!$B$5:$B$156,0))</f>
        <v>191667.75639880274</v>
      </c>
      <c r="E124" s="70">
        <v>1.1910163322558431</v>
      </c>
      <c r="F124" s="57">
        <v>1.0352168445628105</v>
      </c>
      <c r="G124" s="29">
        <f t="shared" si="4"/>
        <v>223500.91216135674</v>
      </c>
      <c r="H124" s="58">
        <f t="shared" si="5"/>
        <v>197482.85760487523</v>
      </c>
      <c r="I124" s="73">
        <v>1.1435034150638113</v>
      </c>
      <c r="J124" s="29">
        <f t="shared" si="6"/>
        <v>216097.78952702222</v>
      </c>
      <c r="K124" s="57">
        <v>1.0577720175558296</v>
      </c>
      <c r="L124" s="58">
        <f t="shared" si="7"/>
        <v>201360.25738262694</v>
      </c>
    </row>
    <row r="125" spans="1:12" x14ac:dyDescent="0.2">
      <c r="A125" s="1" t="s">
        <v>371</v>
      </c>
      <c r="B125" s="1" t="s">
        <v>372</v>
      </c>
      <c r="C125" s="1" t="s">
        <v>373</v>
      </c>
      <c r="D125" s="7">
        <f>INDEX('SMR&lt;75 &amp; MFF wtd popn'!$K$5:$K$156,MATCH(B125,'SMR&lt;75 &amp; MFF wtd popn'!$B$5:$B$156,0))</f>
        <v>176498.03453481267</v>
      </c>
      <c r="E125" s="70">
        <v>1.0455901002669825</v>
      </c>
      <c r="F125" s="57">
        <v>1.0663578055269829</v>
      </c>
      <c r="G125" s="29">
        <f t="shared" si="4"/>
        <v>180681.57180126719</v>
      </c>
      <c r="H125" s="58">
        <f t="shared" si="5"/>
        <v>187323.31702490649</v>
      </c>
      <c r="I125" s="73">
        <v>1.2180299758505984</v>
      </c>
      <c r="J125" s="29">
        <f t="shared" si="6"/>
        <v>211963.77683910728</v>
      </c>
      <c r="K125" s="57">
        <v>1.099330863680972</v>
      </c>
      <c r="L125" s="58">
        <f t="shared" si="7"/>
        <v>192708.52130317464</v>
      </c>
    </row>
    <row r="126" spans="1:12" x14ac:dyDescent="0.2">
      <c r="A126" s="1" t="s">
        <v>374</v>
      </c>
      <c r="B126" s="1" t="s">
        <v>375</v>
      </c>
      <c r="C126" s="1" t="s">
        <v>376</v>
      </c>
      <c r="D126" s="7">
        <f>INDEX('SMR&lt;75 &amp; MFF wtd popn'!$K$5:$K$156,MATCH(B126,'SMR&lt;75 &amp; MFF wtd popn'!$B$5:$B$156,0))</f>
        <v>121706.27334004718</v>
      </c>
      <c r="E126" s="70">
        <v>0.87631513204827527</v>
      </c>
      <c r="F126" s="57">
        <v>0.99836602984391565</v>
      </c>
      <c r="G126" s="29">
        <f t="shared" si="4"/>
        <v>104420.50744017423</v>
      </c>
      <c r="H126" s="58">
        <f t="shared" si="5"/>
        <v>120934.93446065734</v>
      </c>
      <c r="I126" s="73">
        <v>1.0103240526618114</v>
      </c>
      <c r="J126" s="29">
        <f t="shared" si="6"/>
        <v>121237.63505994753</v>
      </c>
      <c r="K126" s="57">
        <v>1.0012530024556154</v>
      </c>
      <c r="L126" s="58">
        <f t="shared" si="7"/>
        <v>121028.99316834705</v>
      </c>
    </row>
    <row r="127" spans="1:12" x14ac:dyDescent="0.2">
      <c r="A127" s="1" t="s">
        <v>377</v>
      </c>
      <c r="B127" s="1" t="s">
        <v>378</v>
      </c>
      <c r="C127" s="1" t="s">
        <v>379</v>
      </c>
      <c r="D127" s="7">
        <f>INDEX('SMR&lt;75 &amp; MFF wtd popn'!$K$5:$K$156,MATCH(B127,'SMR&lt;75 &amp; MFF wtd popn'!$B$5:$B$156,0))</f>
        <v>107559.58762469189</v>
      </c>
      <c r="E127" s="70">
        <v>0.88443567022001957</v>
      </c>
      <c r="F127" s="57">
        <v>1.0114171107872669</v>
      </c>
      <c r="G127" s="29">
        <f t="shared" si="4"/>
        <v>93138.213227456858</v>
      </c>
      <c r="H127" s="58">
        <f t="shared" si="5"/>
        <v>108275.06143132012</v>
      </c>
      <c r="I127" s="73">
        <v>0.999240526426876</v>
      </c>
      <c r="J127" s="29">
        <f t="shared" si="6"/>
        <v>105970.00805938958</v>
      </c>
      <c r="K127" s="57">
        <v>1.0095664065598189</v>
      </c>
      <c r="L127" s="58">
        <f t="shared" si="7"/>
        <v>107849.12948159702</v>
      </c>
    </row>
    <row r="128" spans="1:12" x14ac:dyDescent="0.2">
      <c r="A128" s="1" t="s">
        <v>380</v>
      </c>
      <c r="B128" s="1" t="s">
        <v>381</v>
      </c>
      <c r="C128" s="1" t="s">
        <v>382</v>
      </c>
      <c r="D128" s="7">
        <f>INDEX('SMR&lt;75 &amp; MFF wtd popn'!$K$5:$K$156,MATCH(B128,'SMR&lt;75 &amp; MFF wtd popn'!$B$5:$B$156,0))</f>
        <v>274172.79712349345</v>
      </c>
      <c r="E128" s="70">
        <v>0.95112005157648694</v>
      </c>
      <c r="F128" s="57">
        <v>1.0340192427648183</v>
      </c>
      <c r="G128" s="29">
        <f t="shared" si="4"/>
        <v>255312.58580621277</v>
      </c>
      <c r="H128" s="58">
        <f t="shared" si="5"/>
        <v>282164.2560197016</v>
      </c>
      <c r="I128" s="73">
        <v>1.1140483915469366</v>
      </c>
      <c r="J128" s="29">
        <f t="shared" si="6"/>
        <v>301156.48396409093</v>
      </c>
      <c r="K128" s="57">
        <v>1.0572049322366244</v>
      </c>
      <c r="L128" s="58">
        <f t="shared" si="7"/>
        <v>287883.09819160134</v>
      </c>
    </row>
    <row r="129" spans="1:12" x14ac:dyDescent="0.2">
      <c r="A129" s="1" t="s">
        <v>383</v>
      </c>
      <c r="B129" s="1" t="s">
        <v>384</v>
      </c>
      <c r="C129" s="1" t="s">
        <v>385</v>
      </c>
      <c r="D129" s="7">
        <f>INDEX('SMR&lt;75 &amp; MFF wtd popn'!$K$5:$K$156,MATCH(B129,'SMR&lt;75 &amp; MFF wtd popn'!$B$5:$B$156,0))</f>
        <v>318543.04848400375</v>
      </c>
      <c r="E129" s="70">
        <v>1.2372745268878769</v>
      </c>
      <c r="F129" s="57">
        <v>1.0081872841665658</v>
      </c>
      <c r="G129" s="29">
        <f t="shared" si="4"/>
        <v>385875.07555020682</v>
      </c>
      <c r="H129" s="58">
        <f t="shared" si="5"/>
        <v>319637.96810618887</v>
      </c>
      <c r="I129" s="73">
        <v>1.0831284882483396</v>
      </c>
      <c r="J129" s="29">
        <f t="shared" si="6"/>
        <v>340182.45426042436</v>
      </c>
      <c r="K129" s="57">
        <v>1.0335416410783647</v>
      </c>
      <c r="L129" s="58">
        <f t="shared" si="7"/>
        <v>326985.68138093181</v>
      </c>
    </row>
    <row r="130" spans="1:12" x14ac:dyDescent="0.2">
      <c r="A130" s="1" t="s">
        <v>386</v>
      </c>
      <c r="B130" s="1" t="s">
        <v>387</v>
      </c>
      <c r="C130" s="1" t="s">
        <v>388</v>
      </c>
      <c r="D130" s="7">
        <f>INDEX('SMR&lt;75 &amp; MFF wtd popn'!$K$5:$K$156,MATCH(B130,'SMR&lt;75 &amp; MFF wtd popn'!$B$5:$B$156,0))</f>
        <v>253096.69091119088</v>
      </c>
      <c r="E130" s="70">
        <v>1.2790639212516008</v>
      </c>
      <c r="F130" s="57">
        <v>1.0455329372539843</v>
      </c>
      <c r="G130" s="29">
        <f t="shared" si="4"/>
        <v>316950.35297573009</v>
      </c>
      <c r="H130" s="58">
        <f t="shared" si="5"/>
        <v>263374.18192258914</v>
      </c>
      <c r="I130" s="73">
        <v>1.0465402132532031</v>
      </c>
      <c r="J130" s="29">
        <f t="shared" si="6"/>
        <v>261159.71569570925</v>
      </c>
      <c r="K130" s="57">
        <v>1.0391751009830177</v>
      </c>
      <c r="L130" s="58">
        <f t="shared" si="7"/>
        <v>261220.84136140539</v>
      </c>
    </row>
    <row r="131" spans="1:12" x14ac:dyDescent="0.2">
      <c r="A131" s="1" t="s">
        <v>389</v>
      </c>
      <c r="B131" s="1" t="s">
        <v>390</v>
      </c>
      <c r="C131" s="1" t="s">
        <v>391</v>
      </c>
      <c r="D131" s="7">
        <f>INDEX('SMR&lt;75 &amp; MFF wtd popn'!$K$5:$K$156,MATCH(B131,'SMR&lt;75 &amp; MFF wtd popn'!$B$5:$B$156,0))</f>
        <v>285441.84872401058</v>
      </c>
      <c r="E131" s="70">
        <v>1.3492497689803111</v>
      </c>
      <c r="F131" s="57">
        <v>1.0482059890845528</v>
      </c>
      <c r="G131" s="29">
        <f t="shared" si="4"/>
        <v>377070.46949208278</v>
      </c>
      <c r="H131" s="58">
        <f t="shared" si="5"/>
        <v>297792.18477753515</v>
      </c>
      <c r="I131" s="73">
        <v>1.0681626222130347</v>
      </c>
      <c r="J131" s="29">
        <f t="shared" si="6"/>
        <v>300620.6584274185</v>
      </c>
      <c r="K131" s="57">
        <v>1.0415383021515638</v>
      </c>
      <c r="L131" s="58">
        <f t="shared" si="7"/>
        <v>295274.20958767115</v>
      </c>
    </row>
    <row r="132" spans="1:12" x14ac:dyDescent="0.2">
      <c r="A132" s="1" t="s">
        <v>392</v>
      </c>
      <c r="B132" s="1" t="s">
        <v>393</v>
      </c>
      <c r="C132" s="1" t="s">
        <v>394</v>
      </c>
      <c r="D132" s="7">
        <f>INDEX('SMR&lt;75 &amp; MFF wtd popn'!$K$5:$K$156,MATCH(B132,'SMR&lt;75 &amp; MFF wtd popn'!$B$5:$B$156,0))</f>
        <v>113695.69275337657</v>
      </c>
      <c r="E132" s="70">
        <v>0.84765716080441866</v>
      </c>
      <c r="F132" s="57">
        <v>0.94129456186262495</v>
      </c>
      <c r="G132" s="29">
        <f t="shared" si="4"/>
        <v>94357.575053978682</v>
      </c>
      <c r="H132" s="58">
        <f t="shared" si="5"/>
        <v>106516.91398622766</v>
      </c>
      <c r="I132" s="73">
        <v>0.81692647760370651</v>
      </c>
      <c r="J132" s="29">
        <f t="shared" si="6"/>
        <v>91577.921822906719</v>
      </c>
      <c r="K132" s="57">
        <v>0.90649960537719465</v>
      </c>
      <c r="L132" s="58">
        <f t="shared" si="7"/>
        <v>102363.29477467293</v>
      </c>
    </row>
    <row r="133" spans="1:12" x14ac:dyDescent="0.2">
      <c r="A133" s="1" t="s">
        <v>395</v>
      </c>
      <c r="B133" s="1" t="s">
        <v>396</v>
      </c>
      <c r="C133" s="1" t="s">
        <v>397</v>
      </c>
      <c r="D133" s="7">
        <f>INDEX('SMR&lt;75 &amp; MFF wtd popn'!$K$5:$K$156,MATCH(B133,'SMR&lt;75 &amp; MFF wtd popn'!$B$5:$B$156,0))</f>
        <v>402888.00156151154</v>
      </c>
      <c r="E133" s="70">
        <v>0.89153035071781483</v>
      </c>
      <c r="F133" s="57">
        <v>1.0028395316673784</v>
      </c>
      <c r="G133" s="29">
        <f t="shared" ref="G133:G155" si="8">(E133*D133)*($D$157/SUMPRODUCT($D$4:$D$155,$E$4:$E$155))</f>
        <v>351668.11233859969</v>
      </c>
      <c r="H133" s="58">
        <f t="shared" ref="H133:H155" si="9">(F133*D133)*($D$157/SUMPRODUCT($D$4:$D$155,$F$4:$F$155))</f>
        <v>402128.44355371187</v>
      </c>
      <c r="I133" s="73">
        <v>0.97135162516698281</v>
      </c>
      <c r="J133" s="29">
        <f t="shared" ref="J133:J155" si="10">(I133*D133)*($D$157/SUMPRODUCT($D$4:$D$155,$I$4:$I$155))</f>
        <v>385855.41935483605</v>
      </c>
      <c r="K133" s="57">
        <v>0.99720569042287543</v>
      </c>
      <c r="L133" s="58">
        <f t="shared" ref="L133:L155" si="11">(K133*D133)*($D$157/SUMPRODUCT($D$4:$D$155,$K$4:$K$155))</f>
        <v>399026.47023360501</v>
      </c>
    </row>
    <row r="134" spans="1:12" x14ac:dyDescent="0.2">
      <c r="A134" s="1" t="s">
        <v>398</v>
      </c>
      <c r="B134" s="1" t="s">
        <v>399</v>
      </c>
      <c r="C134" s="1" t="s">
        <v>400</v>
      </c>
      <c r="D134" s="7">
        <f>INDEX('SMR&lt;75 &amp; MFF wtd popn'!$K$5:$K$156,MATCH(B134,'SMR&lt;75 &amp; MFF wtd popn'!$B$5:$B$156,0))</f>
        <v>452948.48567021824</v>
      </c>
      <c r="E134" s="70">
        <v>0.85101332444468958</v>
      </c>
      <c r="F134" s="57">
        <v>0.95770688385418479</v>
      </c>
      <c r="G134" s="29">
        <f t="shared" si="8"/>
        <v>377396.35020949028</v>
      </c>
      <c r="H134" s="58">
        <f t="shared" si="9"/>
        <v>431748.09977814346</v>
      </c>
      <c r="I134" s="73">
        <v>0.85079792359127626</v>
      </c>
      <c r="J134" s="29">
        <f t="shared" si="10"/>
        <v>379961.0093678339</v>
      </c>
      <c r="K134" s="57">
        <v>0.92517990651834858</v>
      </c>
      <c r="L134" s="58">
        <f t="shared" si="11"/>
        <v>416205.32138126309</v>
      </c>
    </row>
    <row r="135" spans="1:12" x14ac:dyDescent="0.2">
      <c r="A135" s="1" t="s">
        <v>401</v>
      </c>
      <c r="B135" s="1" t="s">
        <v>402</v>
      </c>
      <c r="C135" s="1" t="s">
        <v>403</v>
      </c>
      <c r="D135" s="7">
        <f>INDEX('SMR&lt;75 &amp; MFF wtd popn'!$K$5:$K$156,MATCH(B135,'SMR&lt;75 &amp; MFF wtd popn'!$B$5:$B$156,0))</f>
        <v>1007984.0903445064</v>
      </c>
      <c r="E135" s="70">
        <v>0.89570471911114791</v>
      </c>
      <c r="F135" s="57">
        <v>0.98128321186879641</v>
      </c>
      <c r="G135" s="29">
        <f t="shared" si="8"/>
        <v>883956.84584132815</v>
      </c>
      <c r="H135" s="58">
        <f t="shared" si="9"/>
        <v>984457.69951172534</v>
      </c>
      <c r="I135" s="73">
        <v>0.92854624194192048</v>
      </c>
      <c r="J135" s="29">
        <f t="shared" si="10"/>
        <v>922828.53167331987</v>
      </c>
      <c r="K135" s="57">
        <v>0.96919601031978586</v>
      </c>
      <c r="L135" s="58">
        <f t="shared" si="11"/>
        <v>970281.8769860355</v>
      </c>
    </row>
    <row r="136" spans="1:12" x14ac:dyDescent="0.2">
      <c r="A136" s="1" t="s">
        <v>404</v>
      </c>
      <c r="B136" s="1" t="s">
        <v>405</v>
      </c>
      <c r="C136" s="1" t="s">
        <v>406</v>
      </c>
      <c r="D136" s="7">
        <f>INDEX('SMR&lt;75 &amp; MFF wtd popn'!$K$5:$K$156,MATCH(B136,'SMR&lt;75 &amp; MFF wtd popn'!$B$5:$B$156,0))</f>
        <v>1363261.3942292379</v>
      </c>
      <c r="E136" s="70">
        <v>0.94143297340358123</v>
      </c>
      <c r="F136" s="57">
        <v>0.99957732294473456</v>
      </c>
      <c r="G136" s="29">
        <f t="shared" si="8"/>
        <v>1256553.7347555426</v>
      </c>
      <c r="H136" s="58">
        <f t="shared" si="9"/>
        <v>1356264.9700274235</v>
      </c>
      <c r="I136" s="73">
        <v>0.94920522566657828</v>
      </c>
      <c r="J136" s="29">
        <f t="shared" si="10"/>
        <v>1275860.1003697703</v>
      </c>
      <c r="K136" s="57">
        <v>0.98346726374228599</v>
      </c>
      <c r="L136" s="58">
        <f t="shared" si="11"/>
        <v>1331593.5078570994</v>
      </c>
    </row>
    <row r="137" spans="1:12" x14ac:dyDescent="0.2">
      <c r="A137" s="1" t="s">
        <v>407</v>
      </c>
      <c r="B137" s="1" t="s">
        <v>408</v>
      </c>
      <c r="C137" s="1" t="s">
        <v>409</v>
      </c>
      <c r="D137" s="7">
        <f>INDEX('SMR&lt;75 &amp; MFF wtd popn'!$K$5:$K$156,MATCH(B137,'SMR&lt;75 &amp; MFF wtd popn'!$B$5:$B$156,0))</f>
        <v>534123.15597573423</v>
      </c>
      <c r="E137" s="70">
        <v>1.0162888178150902</v>
      </c>
      <c r="F137" s="57">
        <v>1.0076818739102642</v>
      </c>
      <c r="G137" s="29">
        <f t="shared" si="8"/>
        <v>531460.60471865325</v>
      </c>
      <c r="H137" s="58">
        <f t="shared" si="9"/>
        <v>535690.40395503654</v>
      </c>
      <c r="I137" s="73">
        <v>1.0000732163329116</v>
      </c>
      <c r="J137" s="29">
        <f t="shared" si="10"/>
        <v>526668.08535741107</v>
      </c>
      <c r="K137" s="57">
        <v>1.0025637126740212</v>
      </c>
      <c r="L137" s="58">
        <f t="shared" si="11"/>
        <v>531846.14108037681</v>
      </c>
    </row>
    <row r="138" spans="1:12" x14ac:dyDescent="0.2">
      <c r="A138" s="1" t="s">
        <v>410</v>
      </c>
      <c r="B138" s="1" t="s">
        <v>411</v>
      </c>
      <c r="C138" s="1" t="s">
        <v>412</v>
      </c>
      <c r="D138" s="7">
        <f>INDEX('SMR&lt;75 &amp; MFF wtd popn'!$K$5:$K$156,MATCH(B138,'SMR&lt;75 &amp; MFF wtd popn'!$B$5:$B$156,0))</f>
        <v>848691.35032600432</v>
      </c>
      <c r="E138" s="70">
        <v>0.91344750429988275</v>
      </c>
      <c r="F138" s="57">
        <v>0.99493167165353169</v>
      </c>
      <c r="G138" s="29">
        <f t="shared" si="8"/>
        <v>759007.19594073505</v>
      </c>
      <c r="H138" s="58">
        <f t="shared" si="9"/>
        <v>840411.61434856767</v>
      </c>
      <c r="I138" s="73">
        <v>0.98360700533449708</v>
      </c>
      <c r="J138" s="29">
        <f t="shared" si="10"/>
        <v>823066.99815318605</v>
      </c>
      <c r="K138" s="57">
        <v>0.99339084513895604</v>
      </c>
      <c r="L138" s="58">
        <f t="shared" si="11"/>
        <v>837341.37998176203</v>
      </c>
    </row>
    <row r="139" spans="1:12" x14ac:dyDescent="0.2">
      <c r="A139" s="1" t="s">
        <v>413</v>
      </c>
      <c r="B139" s="1" t="s">
        <v>414</v>
      </c>
      <c r="C139" s="1" t="s">
        <v>415</v>
      </c>
      <c r="D139" s="7">
        <f>INDEX('SMR&lt;75 &amp; MFF wtd popn'!$K$5:$K$156,MATCH(B139,'SMR&lt;75 &amp; MFF wtd popn'!$B$5:$B$156,0))</f>
        <v>687419.12280232261</v>
      </c>
      <c r="E139" s="70">
        <v>0.86930460725561176</v>
      </c>
      <c r="F139" s="57">
        <v>0.96781558998358197</v>
      </c>
      <c r="G139" s="29">
        <f t="shared" si="8"/>
        <v>585067.68910000997</v>
      </c>
      <c r="H139" s="58">
        <f t="shared" si="9"/>
        <v>662160.4489120309</v>
      </c>
      <c r="I139" s="73">
        <v>0.91533473725171188</v>
      </c>
      <c r="J139" s="29">
        <f t="shared" si="10"/>
        <v>620390.80579503893</v>
      </c>
      <c r="K139" s="57">
        <v>0.95185808977535791</v>
      </c>
      <c r="L139" s="58">
        <f t="shared" si="11"/>
        <v>649869.92527822126</v>
      </c>
    </row>
    <row r="140" spans="1:12" x14ac:dyDescent="0.2">
      <c r="A140" s="1" t="s">
        <v>416</v>
      </c>
      <c r="B140" s="1" t="s">
        <v>417</v>
      </c>
      <c r="C140" s="1" t="s">
        <v>418</v>
      </c>
      <c r="D140" s="7">
        <f>INDEX('SMR&lt;75 &amp; MFF wtd popn'!$K$5:$K$156,MATCH(B140,'SMR&lt;75 &amp; MFF wtd popn'!$B$5:$B$156,0))</f>
        <v>131650.58779677824</v>
      </c>
      <c r="E140" s="70">
        <v>1.1451747514547497</v>
      </c>
      <c r="F140" s="57">
        <v>1.0173527692263418</v>
      </c>
      <c r="G140" s="29">
        <f t="shared" si="8"/>
        <v>147607.04653624268</v>
      </c>
      <c r="H140" s="58">
        <f t="shared" si="9"/>
        <v>133304.06337183557</v>
      </c>
      <c r="I140" s="73">
        <v>0.92212857009928184</v>
      </c>
      <c r="J140" s="29">
        <f t="shared" si="10"/>
        <v>119695.57069161665</v>
      </c>
      <c r="K140" s="57">
        <v>0.98077161562293624</v>
      </c>
      <c r="L140" s="58">
        <f t="shared" si="11"/>
        <v>128239.94277191389</v>
      </c>
    </row>
    <row r="141" spans="1:12" x14ac:dyDescent="0.2">
      <c r="A141" s="1" t="s">
        <v>419</v>
      </c>
      <c r="B141" s="1" t="s">
        <v>420</v>
      </c>
      <c r="C141" s="1" t="s">
        <v>421</v>
      </c>
      <c r="D141" s="7">
        <f>INDEX('SMR&lt;75 &amp; MFF wtd popn'!$K$5:$K$156,MATCH(B141,'SMR&lt;75 &amp; MFF wtd popn'!$B$5:$B$156,0))</f>
        <v>515876.30444884708</v>
      </c>
      <c r="E141" s="70">
        <v>1.2374008018248002</v>
      </c>
      <c r="F141" s="57">
        <v>1.0271976205426303</v>
      </c>
      <c r="G141" s="29">
        <f t="shared" si="8"/>
        <v>624983.42106069892</v>
      </c>
      <c r="H141" s="58">
        <f t="shared" si="9"/>
        <v>527410.28957020992</v>
      </c>
      <c r="I141" s="73">
        <v>1.1139014976961061</v>
      </c>
      <c r="J141" s="29">
        <f t="shared" si="10"/>
        <v>566573.38208748528</v>
      </c>
      <c r="K141" s="57">
        <v>1.044927298316753</v>
      </c>
      <c r="L141" s="58">
        <f t="shared" si="11"/>
        <v>535382.6335742384</v>
      </c>
    </row>
    <row r="142" spans="1:12" x14ac:dyDescent="0.2">
      <c r="A142" s="1" t="s">
        <v>422</v>
      </c>
      <c r="B142" s="1" t="s">
        <v>423</v>
      </c>
      <c r="C142" s="1" t="s">
        <v>424</v>
      </c>
      <c r="D142" s="7">
        <f>INDEX('SMR&lt;75 &amp; MFF wtd popn'!$K$5:$K$156,MATCH(B142,'SMR&lt;75 &amp; MFF wtd popn'!$B$5:$B$156,0))</f>
        <v>174205.48242137555</v>
      </c>
      <c r="E142" s="70">
        <v>0.84693596196933374</v>
      </c>
      <c r="F142" s="57">
        <v>0.96184786279486179</v>
      </c>
      <c r="G142" s="29">
        <f t="shared" si="8"/>
        <v>144452.45139583928</v>
      </c>
      <c r="H142" s="58">
        <f t="shared" si="9"/>
        <v>166769.72653327248</v>
      </c>
      <c r="I142" s="73">
        <v>0.89862933688393209</v>
      </c>
      <c r="J142" s="29">
        <f t="shared" si="10"/>
        <v>154349.84955332088</v>
      </c>
      <c r="K142" s="57">
        <v>0.9451114568609722</v>
      </c>
      <c r="L142" s="58">
        <f t="shared" si="11"/>
        <v>163522.48220961928</v>
      </c>
    </row>
    <row r="143" spans="1:12" x14ac:dyDescent="0.2">
      <c r="A143" s="1" t="s">
        <v>425</v>
      </c>
      <c r="B143" s="1" t="s">
        <v>426</v>
      </c>
      <c r="C143" s="1" t="s">
        <v>427</v>
      </c>
      <c r="D143" s="7">
        <f>INDEX('SMR&lt;75 &amp; MFF wtd popn'!$K$5:$K$156,MATCH(B143,'SMR&lt;75 &amp; MFF wtd popn'!$B$5:$B$156,0))</f>
        <v>180748.78275528247</v>
      </c>
      <c r="E143" s="70">
        <v>0.97921756833883733</v>
      </c>
      <c r="F143" s="57">
        <v>0.99947675931573798</v>
      </c>
      <c r="G143" s="29">
        <f t="shared" si="8"/>
        <v>173287.44631040966</v>
      </c>
      <c r="H143" s="58">
        <f t="shared" si="9"/>
        <v>179803.06678173025</v>
      </c>
      <c r="I143" s="73">
        <v>0.9712843739238467</v>
      </c>
      <c r="J143" s="29">
        <f t="shared" si="10"/>
        <v>173095.42222331284</v>
      </c>
      <c r="K143" s="57">
        <v>0.99468222853337629</v>
      </c>
      <c r="L143" s="58">
        <f t="shared" si="11"/>
        <v>178563.36620613566</v>
      </c>
    </row>
    <row r="144" spans="1:12" x14ac:dyDescent="0.2">
      <c r="A144" s="1" t="s">
        <v>428</v>
      </c>
      <c r="B144" s="1" t="s">
        <v>429</v>
      </c>
      <c r="C144" s="1" t="s">
        <v>430</v>
      </c>
      <c r="D144" s="7">
        <f>INDEX('SMR&lt;75 &amp; MFF wtd popn'!$K$5:$K$156,MATCH(B144,'SMR&lt;75 &amp; MFF wtd popn'!$B$5:$B$156,0))</f>
        <v>288223.88164685067</v>
      </c>
      <c r="E144" s="70">
        <v>1.1687165677803153</v>
      </c>
      <c r="F144" s="57">
        <v>1.0146843973447515</v>
      </c>
      <c r="G144" s="29">
        <f t="shared" si="8"/>
        <v>329800.78665387467</v>
      </c>
      <c r="H144" s="58">
        <f t="shared" si="9"/>
        <v>291078.38643044449</v>
      </c>
      <c r="I144" s="73">
        <v>0.96953712117684088</v>
      </c>
      <c r="J144" s="29">
        <f t="shared" si="10"/>
        <v>275523.21907523763</v>
      </c>
      <c r="K144" s="57">
        <v>0.9991543246976432</v>
      </c>
      <c r="L144" s="58">
        <f t="shared" si="11"/>
        <v>286019.18168397358</v>
      </c>
    </row>
    <row r="145" spans="1:12" x14ac:dyDescent="0.2">
      <c r="A145" s="1" t="s">
        <v>431</v>
      </c>
      <c r="B145" s="1" t="s">
        <v>432</v>
      </c>
      <c r="C145" s="1" t="s">
        <v>433</v>
      </c>
      <c r="D145" s="7">
        <f>INDEX('SMR&lt;75 &amp; MFF wtd popn'!$K$5:$K$156,MATCH(B145,'SMR&lt;75 &amp; MFF wtd popn'!$B$5:$B$156,0))</f>
        <v>121606.23583636466</v>
      </c>
      <c r="E145" s="70">
        <v>0.85956124770642994</v>
      </c>
      <c r="F145" s="57">
        <v>0.94324362738598533</v>
      </c>
      <c r="G145" s="29">
        <f t="shared" si="8"/>
        <v>102339.94920625449</v>
      </c>
      <c r="H145" s="58">
        <f t="shared" si="9"/>
        <v>114163.88492589003</v>
      </c>
      <c r="I145" s="73">
        <v>0.83323407137612349</v>
      </c>
      <c r="J145" s="29">
        <f t="shared" si="10"/>
        <v>99904.871417614049</v>
      </c>
      <c r="K145" s="57">
        <v>0.91269076125150228</v>
      </c>
      <c r="L145" s="58">
        <f t="shared" si="11"/>
        <v>110233.12631642916</v>
      </c>
    </row>
    <row r="146" spans="1:12" x14ac:dyDescent="0.2">
      <c r="A146" s="1" t="s">
        <v>434</v>
      </c>
      <c r="B146" s="1" t="s">
        <v>435</v>
      </c>
      <c r="C146" s="1" t="s">
        <v>436</v>
      </c>
      <c r="D146" s="7">
        <f>INDEX('SMR&lt;75 &amp; MFF wtd popn'!$K$5:$K$156,MATCH(B146,'SMR&lt;75 &amp; MFF wtd popn'!$B$5:$B$156,0))</f>
        <v>188442.33077882946</v>
      </c>
      <c r="E146" s="70">
        <v>1.1659432909368088</v>
      </c>
      <c r="F146" s="57">
        <v>0.98657288613576277</v>
      </c>
      <c r="G146" s="29">
        <f t="shared" si="8"/>
        <v>215113.87262711735</v>
      </c>
      <c r="H146" s="58">
        <f t="shared" si="9"/>
        <v>185036.18109058376</v>
      </c>
      <c r="I146" s="73">
        <v>1.0137334644782041</v>
      </c>
      <c r="J146" s="29">
        <f t="shared" si="10"/>
        <v>188350.18446569552</v>
      </c>
      <c r="K146" s="57">
        <v>0.98769915788846419</v>
      </c>
      <c r="L146" s="58">
        <f t="shared" si="11"/>
        <v>184856.94661392484</v>
      </c>
    </row>
    <row r="147" spans="1:12" x14ac:dyDescent="0.2">
      <c r="A147" s="1" t="s">
        <v>437</v>
      </c>
      <c r="B147" s="1" t="s">
        <v>438</v>
      </c>
      <c r="C147" s="1" t="s">
        <v>439</v>
      </c>
      <c r="D147" s="7">
        <f>INDEX('SMR&lt;75 &amp; MFF wtd popn'!$K$5:$K$156,MATCH(B147,'SMR&lt;75 &amp; MFF wtd popn'!$B$5:$B$156,0))</f>
        <v>116278.14440938247</v>
      </c>
      <c r="E147" s="70">
        <v>0.91322657502734128</v>
      </c>
      <c r="F147" s="57">
        <v>0.96690753698283649</v>
      </c>
      <c r="G147" s="29">
        <f t="shared" si="8"/>
        <v>103965.47866730606</v>
      </c>
      <c r="H147" s="58">
        <f t="shared" si="9"/>
        <v>111900.50638278011</v>
      </c>
      <c r="I147" s="73">
        <v>0.92864702389164133</v>
      </c>
      <c r="J147" s="29">
        <f t="shared" si="10"/>
        <v>106466.39850431234</v>
      </c>
      <c r="K147" s="57">
        <v>0.95409375992536016</v>
      </c>
      <c r="L147" s="58">
        <f t="shared" si="11"/>
        <v>110184.82153374789</v>
      </c>
    </row>
    <row r="148" spans="1:12" x14ac:dyDescent="0.2">
      <c r="A148" s="1" t="s">
        <v>440</v>
      </c>
      <c r="B148" s="1" t="s">
        <v>441</v>
      </c>
      <c r="C148" s="1" t="s">
        <v>442</v>
      </c>
      <c r="D148" s="7">
        <f>INDEX('SMR&lt;75 &amp; MFF wtd popn'!$K$5:$K$156,MATCH(B148,'SMR&lt;75 &amp; MFF wtd popn'!$B$5:$B$156,0))</f>
        <v>212411.35485179845</v>
      </c>
      <c r="E148" s="70">
        <v>0.97204615239602421</v>
      </c>
      <c r="F148" s="57">
        <v>1.0036544318011582</v>
      </c>
      <c r="G148" s="29">
        <f t="shared" si="8"/>
        <v>202151.57922988766</v>
      </c>
      <c r="H148" s="58">
        <f t="shared" si="9"/>
        <v>212183.17779865803</v>
      </c>
      <c r="I148" s="73">
        <v>1.0551769934304482</v>
      </c>
      <c r="J148" s="29">
        <f t="shared" si="10"/>
        <v>220987.05888249815</v>
      </c>
      <c r="K148" s="57">
        <v>1.0243109947371363</v>
      </c>
      <c r="L148" s="58">
        <f t="shared" si="11"/>
        <v>216093.74096969396</v>
      </c>
    </row>
    <row r="149" spans="1:12" x14ac:dyDescent="0.2">
      <c r="A149" s="1" t="s">
        <v>443</v>
      </c>
      <c r="B149" s="1" t="s">
        <v>444</v>
      </c>
      <c r="C149" s="1" t="s">
        <v>445</v>
      </c>
      <c r="D149" s="7">
        <f>INDEX('SMR&lt;75 &amp; MFF wtd popn'!$K$5:$K$156,MATCH(B149,'SMR&lt;75 &amp; MFF wtd popn'!$B$5:$B$156,0))</f>
        <v>423366.40564938803</v>
      </c>
      <c r="E149" s="70">
        <v>0.89845893009697908</v>
      </c>
      <c r="F149" s="57">
        <v>0.95913902595744949</v>
      </c>
      <c r="G149" s="29">
        <f t="shared" si="8"/>
        <v>372414.9845572912</v>
      </c>
      <c r="H149" s="58">
        <f t="shared" si="9"/>
        <v>404154.08184727252</v>
      </c>
      <c r="I149" s="73">
        <v>0.86032877113109796</v>
      </c>
      <c r="J149" s="29">
        <f t="shared" si="10"/>
        <v>359124.17369522928</v>
      </c>
      <c r="K149" s="57">
        <v>0.93346743073553728</v>
      </c>
      <c r="L149" s="58">
        <f t="shared" si="11"/>
        <v>392507.70625726384</v>
      </c>
    </row>
    <row r="150" spans="1:12" x14ac:dyDescent="0.2">
      <c r="A150" s="1" t="s">
        <v>446</v>
      </c>
      <c r="B150" s="1" t="s">
        <v>447</v>
      </c>
      <c r="C150" s="1" t="s">
        <v>448</v>
      </c>
      <c r="D150" s="7">
        <f>INDEX('SMR&lt;75 &amp; MFF wtd popn'!$K$5:$K$156,MATCH(B150,'SMR&lt;75 &amp; MFF wtd popn'!$B$5:$B$156,0))</f>
        <v>926.65061308933412</v>
      </c>
      <c r="E150" s="70">
        <v>0.8691175981984598</v>
      </c>
      <c r="F150" s="57">
        <v>0.91443577042660162</v>
      </c>
      <c r="G150" s="29">
        <f t="shared" si="8"/>
        <v>788.50978122063225</v>
      </c>
      <c r="H150" s="58">
        <f t="shared" si="9"/>
        <v>843.37017270327715</v>
      </c>
      <c r="I150" s="73">
        <v>0.85368733671144403</v>
      </c>
      <c r="J150" s="29">
        <f t="shared" si="10"/>
        <v>779.97136014327623</v>
      </c>
      <c r="K150" s="57">
        <v>0.91470875800791063</v>
      </c>
      <c r="L150" s="58">
        <f t="shared" si="11"/>
        <v>841.843725409326</v>
      </c>
    </row>
    <row r="151" spans="1:12" x14ac:dyDescent="0.2">
      <c r="A151" s="1" t="s">
        <v>449</v>
      </c>
      <c r="B151" s="1" t="s">
        <v>450</v>
      </c>
      <c r="C151" s="1" t="s">
        <v>451</v>
      </c>
      <c r="D151" s="7">
        <f>INDEX('SMR&lt;75 &amp; MFF wtd popn'!$K$5:$K$156,MATCH(B151,'SMR&lt;75 &amp; MFF wtd popn'!$B$5:$B$156,0))</f>
        <v>369810.91103721148</v>
      </c>
      <c r="E151" s="70">
        <v>0.89036270329894474</v>
      </c>
      <c r="F151" s="57">
        <v>0.98795099219254279</v>
      </c>
      <c r="G151" s="29">
        <f t="shared" si="8"/>
        <v>322373.40307705925</v>
      </c>
      <c r="H151" s="58">
        <f t="shared" si="9"/>
        <v>363633.70927554369</v>
      </c>
      <c r="I151" s="73">
        <v>0.9228995603533553</v>
      </c>
      <c r="J151" s="29">
        <f t="shared" si="10"/>
        <v>336509.98795997311</v>
      </c>
      <c r="K151" s="57">
        <v>0.97387681016380834</v>
      </c>
      <c r="L151" s="58">
        <f t="shared" si="11"/>
        <v>357697.88292039692</v>
      </c>
    </row>
    <row r="152" spans="1:12" x14ac:dyDescent="0.2">
      <c r="A152" s="1" t="s">
        <v>452</v>
      </c>
      <c r="B152" s="1" t="s">
        <v>453</v>
      </c>
      <c r="C152" s="1" t="s">
        <v>454</v>
      </c>
      <c r="D152" s="7">
        <f>INDEX('SMR&lt;75 &amp; MFF wtd popn'!$K$5:$K$156,MATCH(B152,'SMR&lt;75 &amp; MFF wtd popn'!$B$5:$B$156,0))</f>
        <v>551544.58222505951</v>
      </c>
      <c r="E152" s="70">
        <v>0.88354007884967634</v>
      </c>
      <c r="F152" s="57">
        <v>0.95500419353366117</v>
      </c>
      <c r="G152" s="29">
        <f t="shared" si="8"/>
        <v>477110.96903279464</v>
      </c>
      <c r="H152" s="58">
        <f t="shared" si="9"/>
        <v>524245.74621521187</v>
      </c>
      <c r="I152" s="73">
        <v>0.84593379267594238</v>
      </c>
      <c r="J152" s="29">
        <f t="shared" si="10"/>
        <v>460024.32464074279</v>
      </c>
      <c r="K152" s="57">
        <v>0.92358530155061624</v>
      </c>
      <c r="L152" s="58">
        <f t="shared" si="11"/>
        <v>505929.79931468633</v>
      </c>
    </row>
    <row r="153" spans="1:12" x14ac:dyDescent="0.2">
      <c r="A153" s="1" t="s">
        <v>455</v>
      </c>
      <c r="B153" s="1" t="s">
        <v>456</v>
      </c>
      <c r="C153" s="1" t="s">
        <v>457</v>
      </c>
      <c r="D153" s="7">
        <f>INDEX('SMR&lt;75 &amp; MFF wtd popn'!$K$5:$K$156,MATCH(B153,'SMR&lt;75 &amp; MFF wtd popn'!$B$5:$B$156,0))</f>
        <v>281935.28947703814</v>
      </c>
      <c r="E153" s="70">
        <v>0.79790958001498968</v>
      </c>
      <c r="F153" s="57">
        <v>0.9386955917926787</v>
      </c>
      <c r="G153" s="29">
        <f t="shared" si="8"/>
        <v>220249.86078832569</v>
      </c>
      <c r="H153" s="58">
        <f t="shared" si="9"/>
        <v>263404.52503146726</v>
      </c>
      <c r="I153" s="73">
        <v>0.79191653858257494</v>
      </c>
      <c r="J153" s="29">
        <f t="shared" si="10"/>
        <v>220136.80131167613</v>
      </c>
      <c r="K153" s="57">
        <v>0.89365574805722747</v>
      </c>
      <c r="L153" s="58">
        <f t="shared" si="11"/>
        <v>250237.45646507497</v>
      </c>
    </row>
    <row r="154" spans="1:12" x14ac:dyDescent="0.2">
      <c r="A154" s="1" t="s">
        <v>458</v>
      </c>
      <c r="B154" s="1" t="s">
        <v>459</v>
      </c>
      <c r="C154" s="1" t="s">
        <v>460</v>
      </c>
      <c r="D154" s="7">
        <f>INDEX('SMR&lt;75 &amp; MFF wtd popn'!$K$5:$K$156,MATCH(B154,'SMR&lt;75 &amp; MFF wtd popn'!$B$5:$B$156,0))</f>
        <v>495891.8464444016</v>
      </c>
      <c r="E154" s="70">
        <v>0.92533005472968932</v>
      </c>
      <c r="F154" s="57">
        <v>0.97832087927363631</v>
      </c>
      <c r="G154" s="29">
        <f t="shared" si="8"/>
        <v>449258.3520231127</v>
      </c>
      <c r="H154" s="58">
        <f t="shared" si="9"/>
        <v>482855.63450909877</v>
      </c>
      <c r="I154" s="73">
        <v>0.92399146009595057</v>
      </c>
      <c r="J154" s="29">
        <f t="shared" si="10"/>
        <v>451771.39002171153</v>
      </c>
      <c r="K154" s="57">
        <v>0.9659947993718131</v>
      </c>
      <c r="L154" s="58">
        <f t="shared" si="11"/>
        <v>475767.07131173264</v>
      </c>
    </row>
    <row r="155" spans="1:12" ht="13.5" thickBot="1" x14ac:dyDescent="0.25">
      <c r="A155" s="1" t="s">
        <v>461</v>
      </c>
      <c r="B155" s="1" t="s">
        <v>462</v>
      </c>
      <c r="C155" s="1" t="s">
        <v>463</v>
      </c>
      <c r="D155" s="7">
        <f>INDEX('SMR&lt;75 &amp; MFF wtd popn'!$K$5:$K$156,MATCH(B155,'SMR&lt;75 &amp; MFF wtd popn'!$B$5:$B$156,0))</f>
        <v>399608.19814411446</v>
      </c>
      <c r="E155" s="71">
        <v>0.86750826083392896</v>
      </c>
      <c r="F155" s="59">
        <v>0.96704627387072994</v>
      </c>
      <c r="G155" s="32">
        <f t="shared" si="8"/>
        <v>339406.79461859143</v>
      </c>
      <c r="H155" s="60">
        <f t="shared" si="9"/>
        <v>384618.93323523528</v>
      </c>
      <c r="I155" s="74">
        <v>0.86768772027018748</v>
      </c>
      <c r="J155" s="32">
        <f t="shared" si="10"/>
        <v>341870.5101206117</v>
      </c>
      <c r="K155" s="59">
        <v>0.93985162360221386</v>
      </c>
      <c r="L155" s="60">
        <f t="shared" si="11"/>
        <v>373015.01164921379</v>
      </c>
    </row>
    <row r="157" spans="1:12" s="4" customFormat="1" x14ac:dyDescent="0.2">
      <c r="C157" s="4" t="s">
        <v>0</v>
      </c>
      <c r="D157" s="50">
        <f>SUM(D4:D155)</f>
        <v>55019792.918000013</v>
      </c>
      <c r="G157" s="50">
        <f>SUM(G4:G155)</f>
        <v>55019792.917999998</v>
      </c>
      <c r="H157" s="50">
        <f>SUM(H4:H155)</f>
        <v>55019792.918000042</v>
      </c>
      <c r="J157" s="50">
        <f>SUM(J4:J155)</f>
        <v>55019792.918000042</v>
      </c>
      <c r="L157" s="50">
        <f>SUM(L4:L155)</f>
        <v>55019792.91800002</v>
      </c>
    </row>
    <row r="159" spans="1:12" x14ac:dyDescent="0.2">
      <c r="B159" s="4" t="s">
        <v>14061</v>
      </c>
    </row>
    <row r="160" spans="1:12" ht="27" customHeight="1" x14ac:dyDescent="0.2">
      <c r="B160" s="154" t="s">
        <v>14170</v>
      </c>
      <c r="C160" s="155"/>
      <c r="D160" s="155"/>
      <c r="E160" s="155"/>
      <c r="F160" s="155"/>
      <c r="G160" s="155"/>
      <c r="H160" s="155"/>
      <c r="I160" s="155"/>
      <c r="J160" s="155"/>
      <c r="K160" s="155"/>
      <c r="L160" s="156"/>
    </row>
    <row r="161" spans="2:12" ht="26.25" customHeight="1" x14ac:dyDescent="0.2">
      <c r="B161" s="132" t="s">
        <v>14157</v>
      </c>
      <c r="C161" s="133"/>
      <c r="D161" s="133"/>
      <c r="E161" s="133"/>
      <c r="F161" s="133"/>
      <c r="G161" s="133"/>
      <c r="H161" s="133"/>
      <c r="I161" s="133"/>
      <c r="J161" s="133"/>
      <c r="K161" s="133"/>
      <c r="L161" s="134"/>
    </row>
    <row r="162" spans="2:12" ht="25.5" customHeight="1" x14ac:dyDescent="0.2">
      <c r="B162" s="132" t="s">
        <v>14171</v>
      </c>
      <c r="C162" s="133"/>
      <c r="D162" s="133"/>
      <c r="E162" s="133"/>
      <c r="F162" s="133"/>
      <c r="G162" s="133"/>
      <c r="H162" s="133"/>
      <c r="I162" s="133"/>
      <c r="J162" s="133"/>
      <c r="K162" s="133"/>
      <c r="L162" s="134"/>
    </row>
  </sheetData>
  <mergeCells count="5">
    <mergeCell ref="E2:H2"/>
    <mergeCell ref="I2:L2"/>
    <mergeCell ref="B160:L160"/>
    <mergeCell ref="B161:L161"/>
    <mergeCell ref="B162:L16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workbookViewId="0">
      <pane xSplit="3" ySplit="4" topLeftCell="D5" activePane="bottomRight" state="frozen"/>
      <selection pane="topRight" activeCell="D1" sqref="D1"/>
      <selection pane="bottomLeft" activeCell="A5" sqref="A5"/>
      <selection pane="bottomRight" activeCell="A2" sqref="A2"/>
    </sheetView>
  </sheetViews>
  <sheetFormatPr defaultRowHeight="12.75" x14ac:dyDescent="0.2"/>
  <cols>
    <col min="1" max="1" width="9.140625" style="1"/>
    <col min="2" max="2" width="11.140625" style="1" customWidth="1"/>
    <col min="3" max="3" width="27" style="1" bestFit="1" customWidth="1"/>
    <col min="4" max="4" width="12.28515625" style="1" customWidth="1"/>
    <col min="5" max="5" width="13.85546875" style="1" customWidth="1"/>
    <col min="6" max="6" width="13.5703125" style="1" customWidth="1"/>
    <col min="7" max="7" width="15.140625" style="1" customWidth="1"/>
    <col min="8" max="8" width="13.7109375" style="1" customWidth="1"/>
    <col min="9" max="9" width="14.5703125" style="1" customWidth="1"/>
    <col min="10" max="10" width="8.42578125" style="1" customWidth="1"/>
    <col min="11" max="11" width="13.85546875" style="1" customWidth="1"/>
    <col min="12" max="16384" width="9.140625" style="1"/>
  </cols>
  <sheetData>
    <row r="1" spans="1:11" x14ac:dyDescent="0.2">
      <c r="A1" s="4" t="s">
        <v>14141</v>
      </c>
      <c r="B1" s="4"/>
      <c r="C1" s="4"/>
      <c r="D1" s="4"/>
      <c r="E1" s="24"/>
      <c r="F1" s="24"/>
      <c r="G1" s="24"/>
      <c r="H1" s="6"/>
    </row>
    <row r="2" spans="1:11" x14ac:dyDescent="0.2">
      <c r="A2" s="4"/>
    </row>
    <row r="3" spans="1:11" ht="13.5" thickBot="1" x14ac:dyDescent="0.25"/>
    <row r="4" spans="1:11" ht="64.5" x14ac:dyDescent="0.25">
      <c r="A4" t="s">
        <v>1</v>
      </c>
      <c r="B4" s="2" t="s">
        <v>2</v>
      </c>
      <c r="C4" s="3" t="s">
        <v>3</v>
      </c>
      <c r="D4" s="75" t="s">
        <v>14057</v>
      </c>
      <c r="E4" s="76" t="s">
        <v>14121</v>
      </c>
      <c r="F4" s="77" t="s">
        <v>4</v>
      </c>
      <c r="G4" s="78" t="s">
        <v>14058</v>
      </c>
      <c r="H4" s="79" t="s">
        <v>5</v>
      </c>
      <c r="I4" s="78" t="s">
        <v>14122</v>
      </c>
      <c r="J4" s="80" t="s">
        <v>6</v>
      </c>
      <c r="K4" s="81" t="s">
        <v>7</v>
      </c>
    </row>
    <row r="5" spans="1:11" x14ac:dyDescent="0.2">
      <c r="A5" s="1" t="s">
        <v>8</v>
      </c>
      <c r="B5" s="1" t="s">
        <v>9</v>
      </c>
      <c r="C5" s="1" t="s">
        <v>10</v>
      </c>
      <c r="D5" s="82">
        <f>SUMIF('SMR&lt;75 by MSOA 10gps 5-1wt'!$A$5:$A$6795,'SMR&lt;75 &amp; MFF wtd popn'!B5,'SMR&lt;75 by MSOA 10gps 5-1wt'!$E$5:$E$6795)</f>
        <v>92238</v>
      </c>
      <c r="E5" s="29">
        <v>93171.783999999985</v>
      </c>
      <c r="F5" s="46">
        <f>E5/D5-1</f>
        <v>1.0123636679025827E-2</v>
      </c>
      <c r="G5" s="29">
        <f>SUMIF('SMR&lt;75 by MSOA 10gps 5-1wt'!$A$5:$A$6795,B5,'SMR&lt;75 by MSOA 10gps 5-1wt'!$H$5:$H$6795)</f>
        <v>126439.97366218374</v>
      </c>
      <c r="H5" s="29">
        <f>G5*(1+F5)</f>
        <v>127720.00601724528</v>
      </c>
      <c r="I5" s="29">
        <f>(H5/$H$158)*$E$158</f>
        <v>127801.82709152918</v>
      </c>
      <c r="J5" s="57">
        <f>INDEX(MFF!$C$4:$C$155,MATCH(B5,MFF!$A$4:$A$155,0))</f>
        <v>0.94336437594782674</v>
      </c>
      <c r="K5" s="58">
        <f>(I5*J5)*($I$158/SUMPRODUCT($I$5:$I$156,$J$5:$J$156))</f>
        <v>121162.81653579205</v>
      </c>
    </row>
    <row r="6" spans="1:11" x14ac:dyDescent="0.2">
      <c r="A6" s="1" t="s">
        <v>11</v>
      </c>
      <c r="B6" s="1" t="s">
        <v>12</v>
      </c>
      <c r="C6" s="1" t="s">
        <v>13</v>
      </c>
      <c r="D6" s="82">
        <f>SUMIF('SMR&lt;75 by MSOA 10gps 5-1wt'!$A$5:$A$6795,'SMR&lt;75 &amp; MFF wtd popn'!B6,'SMR&lt;75 by MSOA 10gps 5-1wt'!$E$5:$E$6795)</f>
        <v>138744</v>
      </c>
      <c r="E6" s="29">
        <v>140403.40399999998</v>
      </c>
      <c r="F6" s="46">
        <f t="shared" ref="F6:F69" si="0">E6/D6-1</f>
        <v>1.1960185665686351E-2</v>
      </c>
      <c r="G6" s="29">
        <f>SUMIF('SMR&lt;75 by MSOA 10gps 5-1wt'!$A$5:$A$6795,B6,'SMR&lt;75 by MSOA 10gps 5-1wt'!$H$5:$H$6795)</f>
        <v>221411.57341770871</v>
      </c>
      <c r="H6" s="29">
        <f t="shared" ref="H6:H69" si="1">G6*(1+F6)</f>
        <v>224059.69694431627</v>
      </c>
      <c r="I6" s="29">
        <f t="shared" ref="I6:I69" si="2">(H6/$H$158)*$E$158</f>
        <v>224203.23596908918</v>
      </c>
      <c r="J6" s="57">
        <f>INDEX(MFF!$C$4:$C$155,MATCH(B6,MFF!$A$4:$A$155,0))</f>
        <v>0.94652960780816753</v>
      </c>
      <c r="K6" s="58">
        <f t="shared" ref="K6:K69" si="3">(I6*J6)*($I$158/SUMPRODUCT($I$5:$I$156,$J$5:$J$156))</f>
        <v>213269.57602588763</v>
      </c>
    </row>
    <row r="7" spans="1:11" x14ac:dyDescent="0.2">
      <c r="A7" s="1" t="s">
        <v>14</v>
      </c>
      <c r="B7" s="1" t="s">
        <v>15</v>
      </c>
      <c r="C7" s="1" t="s">
        <v>16</v>
      </c>
      <c r="D7" s="82">
        <f>SUMIF('SMR&lt;75 by MSOA 10gps 5-1wt'!$A$5:$A$6795,'SMR&lt;75 &amp; MFF wtd popn'!B7,'SMR&lt;75 by MSOA 10gps 5-1wt'!$E$5:$E$6795)</f>
        <v>134998</v>
      </c>
      <c r="E7" s="29">
        <v>134758.05300000001</v>
      </c>
      <c r="F7" s="46">
        <f t="shared" si="0"/>
        <v>-1.7774115172075611E-3</v>
      </c>
      <c r="G7" s="29">
        <f>SUMIF('SMR&lt;75 by MSOA 10gps 5-1wt'!$A$5:$A$6795,B7,'SMR&lt;75 by MSOA 10gps 5-1wt'!$H$5:$H$6795)</f>
        <v>154952.20316838383</v>
      </c>
      <c r="H7" s="29">
        <f t="shared" si="1"/>
        <v>154676.78933785565</v>
      </c>
      <c r="I7" s="29">
        <f t="shared" si="2"/>
        <v>154775.87969546727</v>
      </c>
      <c r="J7" s="57">
        <f>INDEX(MFF!$C$4:$C$155,MATCH(B7,MFF!$A$4:$A$155,0))</f>
        <v>0.94652960780816742</v>
      </c>
      <c r="K7" s="58">
        <f t="shared" si="3"/>
        <v>147227.9652834138</v>
      </c>
    </row>
    <row r="8" spans="1:11" x14ac:dyDescent="0.2">
      <c r="A8" s="1" t="s">
        <v>17</v>
      </c>
      <c r="B8" s="1" t="s">
        <v>18</v>
      </c>
      <c r="C8" s="1" t="s">
        <v>19</v>
      </c>
      <c r="D8" s="82">
        <f>SUMIF('SMR&lt;75 by MSOA 10gps 5-1wt'!$A$5:$A$6795,'SMR&lt;75 &amp; MFF wtd popn'!B8,'SMR&lt;75 by MSOA 10gps 5-1wt'!$E$5:$E$6795)</f>
        <v>192406</v>
      </c>
      <c r="E8" s="29">
        <v>196855.32500000001</v>
      </c>
      <c r="F8" s="46">
        <f t="shared" si="0"/>
        <v>2.3124668669376236E-2</v>
      </c>
      <c r="G8" s="29">
        <f>SUMIF('SMR&lt;75 by MSOA 10gps 5-1wt'!$A$5:$A$6795,B8,'SMR&lt;75 by MSOA 10gps 5-1wt'!$H$5:$H$6795)</f>
        <v>231939.66326994912</v>
      </c>
      <c r="H8" s="29">
        <f t="shared" si="1"/>
        <v>237303.19113435337</v>
      </c>
      <c r="I8" s="29">
        <f t="shared" si="2"/>
        <v>237455.21431877909</v>
      </c>
      <c r="J8" s="57">
        <f>INDEX(MFF!$C$4:$C$155,MATCH(B8,MFF!$A$4:$A$155,0))</f>
        <v>0.94336437594782663</v>
      </c>
      <c r="K8" s="58">
        <f t="shared" si="3"/>
        <v>225119.9628575604</v>
      </c>
    </row>
    <row r="9" spans="1:11" x14ac:dyDescent="0.2">
      <c r="A9" s="1" t="s">
        <v>20</v>
      </c>
      <c r="B9" s="1" t="s">
        <v>21</v>
      </c>
      <c r="C9" s="1" t="s">
        <v>22</v>
      </c>
      <c r="D9" s="82">
        <f>SUMIF('SMR&lt;75 by MSOA 10gps 5-1wt'!$A$5:$A$6795,'SMR&lt;75 &amp; MFF wtd popn'!B9,'SMR&lt;75 by MSOA 10gps 5-1wt'!$E$5:$E$6795)</f>
        <v>105248</v>
      </c>
      <c r="E9" s="29">
        <v>105746.30300000001</v>
      </c>
      <c r="F9" s="46">
        <f t="shared" si="0"/>
        <v>4.7345602766799555E-3</v>
      </c>
      <c r="G9" s="29">
        <f>SUMIF('SMR&lt;75 by MSOA 10gps 5-1wt'!$A$5:$A$6795,B9,'SMR&lt;75 by MSOA 10gps 5-1wt'!$H$5:$H$6795)</f>
        <v>126343.85406733294</v>
      </c>
      <c r="H9" s="29">
        <f t="shared" si="1"/>
        <v>126942.03666000278</v>
      </c>
      <c r="I9" s="29">
        <f t="shared" si="2"/>
        <v>127023.35934495401</v>
      </c>
      <c r="J9" s="57">
        <f>INDEX(MFF!$C$4:$C$155,MATCH(B9,MFF!$A$4:$A$155,0))</f>
        <v>0.94567464859612949</v>
      </c>
      <c r="K9" s="58">
        <f t="shared" si="3"/>
        <v>120719.70529296476</v>
      </c>
    </row>
    <row r="10" spans="1:11" x14ac:dyDescent="0.2">
      <c r="A10" s="1" t="s">
        <v>23</v>
      </c>
      <c r="B10" s="1" t="s">
        <v>24</v>
      </c>
      <c r="C10" s="1" t="s">
        <v>25</v>
      </c>
      <c r="D10" s="82">
        <f>SUMIF('SMR&lt;75 by MSOA 10gps 5-1wt'!$A$5:$A$6795,'SMR&lt;75 &amp; MFF wtd popn'!B10,'SMR&lt;75 by MSOA 10gps 5-1wt'!$E$5:$E$6795)</f>
        <v>514348</v>
      </c>
      <c r="E10" s="29">
        <v>522212.16799999995</v>
      </c>
      <c r="F10" s="46">
        <f t="shared" si="0"/>
        <v>1.5289586039024083E-2</v>
      </c>
      <c r="G10" s="29">
        <f>SUMIF('SMR&lt;75 by MSOA 10gps 5-1wt'!$A$5:$A$6795,B10,'SMR&lt;75 by MSOA 10gps 5-1wt'!$H$5:$H$6795)</f>
        <v>592396.53334257053</v>
      </c>
      <c r="H10" s="29">
        <f t="shared" si="1"/>
        <v>601454.0311083314</v>
      </c>
      <c r="I10" s="29">
        <f t="shared" si="2"/>
        <v>601839.33969460742</v>
      </c>
      <c r="J10" s="57">
        <f>INDEX(MFF!$C$4:$C$155,MATCH(B10,MFF!$A$4:$A$155,0))</f>
        <v>0.94527984935674181</v>
      </c>
      <c r="K10" s="58">
        <f t="shared" si="3"/>
        <v>571733.7081721049</v>
      </c>
    </row>
    <row r="11" spans="1:11" x14ac:dyDescent="0.2">
      <c r="A11" s="1" t="s">
        <v>26</v>
      </c>
      <c r="B11" s="1" t="s">
        <v>27</v>
      </c>
      <c r="C11" s="1" t="s">
        <v>28</v>
      </c>
      <c r="D11" s="82">
        <f>SUMIF('SMR&lt;75 by MSOA 10gps 5-1wt'!$A$5:$A$6795,'SMR&lt;75 &amp; MFF wtd popn'!B11,'SMR&lt;75 by MSOA 10gps 5-1wt'!$E$5:$E$6795)</f>
        <v>316116</v>
      </c>
      <c r="E11" s="29">
        <v>317747.64699999994</v>
      </c>
      <c r="F11" s="46">
        <f t="shared" si="0"/>
        <v>5.1615451290030201E-3</v>
      </c>
      <c r="G11" s="29">
        <f>SUMIF('SMR&lt;75 by MSOA 10gps 5-1wt'!$A$5:$A$6795,B11,'SMR&lt;75 by MSOA 10gps 5-1wt'!$H$5:$H$6795)</f>
        <v>303628.27747024916</v>
      </c>
      <c r="H11" s="29">
        <f t="shared" si="1"/>
        <v>305195.46852685331</v>
      </c>
      <c r="I11" s="29">
        <f t="shared" si="2"/>
        <v>305390.98543826083</v>
      </c>
      <c r="J11" s="57">
        <f>INDEX(MFF!$C$4:$C$155,MATCH(B11,MFF!$A$4:$A$155,0))</f>
        <v>0.94862615512986104</v>
      </c>
      <c r="K11" s="58">
        <f t="shared" si="3"/>
        <v>291141.51235260919</v>
      </c>
    </row>
    <row r="12" spans="1:11" x14ac:dyDescent="0.2">
      <c r="A12" s="1" t="s">
        <v>29</v>
      </c>
      <c r="B12" s="1" t="s">
        <v>30</v>
      </c>
      <c r="C12" s="1" t="s">
        <v>31</v>
      </c>
      <c r="D12" s="82">
        <f>SUMIF('SMR&lt;75 by MSOA 10gps 5-1wt'!$A$5:$A$6795,'SMR&lt;75 &amp; MFF wtd popn'!B12,'SMR&lt;75 by MSOA 10gps 5-1wt'!$E$5:$E$6795)</f>
        <v>200153</v>
      </c>
      <c r="E12" s="29">
        <v>202144.65399999998</v>
      </c>
      <c r="F12" s="46">
        <f t="shared" si="0"/>
        <v>9.9506577468235768E-3</v>
      </c>
      <c r="G12" s="29">
        <f>SUMIF('SMR&lt;75 by MSOA 10gps 5-1wt'!$A$5:$A$6795,B12,'SMR&lt;75 by MSOA 10gps 5-1wt'!$H$5:$H$6795)</f>
        <v>251355.09529083315</v>
      </c>
      <c r="H12" s="29">
        <f t="shared" si="1"/>
        <v>253856.24381699247</v>
      </c>
      <c r="I12" s="29">
        <f t="shared" si="2"/>
        <v>254018.87135852248</v>
      </c>
      <c r="J12" s="57">
        <f>INDEX(MFF!$C$4:$C$155,MATCH(B12,MFF!$A$4:$A$155,0))</f>
        <v>0.94711508632087882</v>
      </c>
      <c r="K12" s="58">
        <f t="shared" si="3"/>
        <v>241780.66185436671</v>
      </c>
    </row>
    <row r="13" spans="1:11" x14ac:dyDescent="0.2">
      <c r="A13" s="1" t="s">
        <v>32</v>
      </c>
      <c r="B13" s="1" t="s">
        <v>33</v>
      </c>
      <c r="C13" s="1" t="s">
        <v>34</v>
      </c>
      <c r="D13" s="82">
        <f>SUMIF('SMR&lt;75 by MSOA 10gps 5-1wt'!$A$5:$A$6795,'SMR&lt;75 &amp; MFF wtd popn'!B13,'SMR&lt;75 by MSOA 10gps 5-1wt'!$E$5:$E$6795)</f>
        <v>282442</v>
      </c>
      <c r="E13" s="29">
        <v>286217.22600000002</v>
      </c>
      <c r="F13" s="46">
        <f t="shared" si="0"/>
        <v>1.3366376105536704E-2</v>
      </c>
      <c r="G13" s="29">
        <f>SUMIF('SMR&lt;75 by MSOA 10gps 5-1wt'!$A$5:$A$6795,B13,'SMR&lt;75 by MSOA 10gps 5-1wt'!$H$5:$H$6795)</f>
        <v>389015.88806979137</v>
      </c>
      <c r="H13" s="29">
        <f t="shared" si="1"/>
        <v>394215.62074076157</v>
      </c>
      <c r="I13" s="29">
        <f t="shared" si="2"/>
        <v>394468.16649764281</v>
      </c>
      <c r="J13" s="57">
        <f>INDEX(MFF!$C$4:$C$155,MATCH(B13,MFF!$A$4:$A$155,0))</f>
        <v>0.95246000038144973</v>
      </c>
      <c r="K13" s="58">
        <f t="shared" si="3"/>
        <v>377582.21788255189</v>
      </c>
    </row>
    <row r="14" spans="1:11" x14ac:dyDescent="0.2">
      <c r="A14" s="1" t="s">
        <v>35</v>
      </c>
      <c r="B14" s="1" t="s">
        <v>36</v>
      </c>
      <c r="C14" s="1" t="s">
        <v>37</v>
      </c>
      <c r="D14" s="82">
        <f>SUMIF('SMR&lt;75 by MSOA 10gps 5-1wt'!$A$5:$A$6795,'SMR&lt;75 &amp; MFF wtd popn'!B14,'SMR&lt;75 by MSOA 10gps 5-1wt'!$E$5:$E$6795)</f>
        <v>201446</v>
      </c>
      <c r="E14" s="29">
        <v>206125.41100000002</v>
      </c>
      <c r="F14" s="46">
        <f t="shared" si="0"/>
        <v>2.3229108545218091E-2</v>
      </c>
      <c r="G14" s="29">
        <f>SUMIF('SMR&lt;75 by MSOA 10gps 5-1wt'!$A$5:$A$6795,B14,'SMR&lt;75 by MSOA 10gps 5-1wt'!$H$5:$H$6795)</f>
        <v>240581.30680120661</v>
      </c>
      <c r="H14" s="29">
        <f t="shared" si="1"/>
        <v>246169.79609084225</v>
      </c>
      <c r="I14" s="29">
        <f t="shared" si="2"/>
        <v>246327.49947499088</v>
      </c>
      <c r="J14" s="57">
        <f>INDEX(MFF!$C$4:$C$155,MATCH(B14,MFF!$A$4:$A$155,0))</f>
        <v>0.94907873198169557</v>
      </c>
      <c r="K14" s="58">
        <f t="shared" si="3"/>
        <v>234945.95116938997</v>
      </c>
    </row>
    <row r="15" spans="1:11" x14ac:dyDescent="0.2">
      <c r="A15" s="1" t="s">
        <v>38</v>
      </c>
      <c r="B15" s="1" t="s">
        <v>39</v>
      </c>
      <c r="C15" s="1" t="s">
        <v>40</v>
      </c>
      <c r="D15" s="82">
        <f>SUMIF('SMR&lt;75 by MSOA 10gps 5-1wt'!$A$5:$A$6795,'SMR&lt;75 &amp; MFF wtd popn'!B15,'SMR&lt;75 by MSOA 10gps 5-1wt'!$E$5:$E$6795)</f>
        <v>148428</v>
      </c>
      <c r="E15" s="29">
        <v>149753.75</v>
      </c>
      <c r="F15" s="46">
        <f t="shared" si="0"/>
        <v>8.9319400652168035E-3</v>
      </c>
      <c r="G15" s="29">
        <f>SUMIF('SMR&lt;75 by MSOA 10gps 5-1wt'!$A$5:$A$6795,B15,'SMR&lt;75 by MSOA 10gps 5-1wt'!$H$5:$H$6795)</f>
        <v>203813.82975539216</v>
      </c>
      <c r="H15" s="29">
        <f t="shared" si="1"/>
        <v>205634.28266722962</v>
      </c>
      <c r="I15" s="29">
        <f t="shared" si="2"/>
        <v>205766.01784672186</v>
      </c>
      <c r="J15" s="57">
        <f>INDEX(MFF!$C$4:$C$155,MATCH(B15,MFF!$A$4:$A$155,0))</f>
        <v>0.94653277665385116</v>
      </c>
      <c r="K15" s="58">
        <f t="shared" si="3"/>
        <v>195732.13612703703</v>
      </c>
    </row>
    <row r="16" spans="1:11" x14ac:dyDescent="0.2">
      <c r="A16" s="1" t="s">
        <v>41</v>
      </c>
      <c r="B16" s="1" t="s">
        <v>42</v>
      </c>
      <c r="C16" s="1" t="s">
        <v>43</v>
      </c>
      <c r="D16" s="82">
        <f>SUMIF('SMR&lt;75 by MSOA 10gps 5-1wt'!$A$5:$A$6795,'SMR&lt;75 &amp; MFF wtd popn'!B16,'SMR&lt;75 by MSOA 10gps 5-1wt'!$E$5:$E$6795)</f>
        <v>275743</v>
      </c>
      <c r="E16" s="29">
        <v>276431.36399999994</v>
      </c>
      <c r="F16" s="46">
        <f t="shared" si="0"/>
        <v>2.4963970073581532E-3</v>
      </c>
      <c r="G16" s="29">
        <f>SUMIF('SMR&lt;75 by MSOA 10gps 5-1wt'!$A$5:$A$6795,B16,'SMR&lt;75 by MSOA 10gps 5-1wt'!$H$5:$H$6795)</f>
        <v>379316.62953987304</v>
      </c>
      <c r="H16" s="29">
        <f t="shared" si="1"/>
        <v>380263.55443869758</v>
      </c>
      <c r="I16" s="29">
        <f t="shared" si="2"/>
        <v>380507.16210444563</v>
      </c>
      <c r="J16" s="57">
        <f>INDEX(MFF!$C$4:$C$155,MATCH(B16,MFF!$A$4:$A$155,0))</f>
        <v>0.94437040400258454</v>
      </c>
      <c r="K16" s="58">
        <f t="shared" si="3"/>
        <v>361125.39460212446</v>
      </c>
    </row>
    <row r="17" spans="1:11" x14ac:dyDescent="0.2">
      <c r="A17" s="1" t="s">
        <v>44</v>
      </c>
      <c r="B17" s="1" t="s">
        <v>45</v>
      </c>
      <c r="C17" s="1" t="s">
        <v>46</v>
      </c>
      <c r="D17" s="82">
        <f>SUMIF('SMR&lt;75 by MSOA 10gps 5-1wt'!$A$5:$A$6795,'SMR&lt;75 &amp; MFF wtd popn'!B17,'SMR&lt;75 by MSOA 10gps 5-1wt'!$E$5:$E$6795)</f>
        <v>125692</v>
      </c>
      <c r="E17" s="29">
        <v>126657.91199999998</v>
      </c>
      <c r="F17" s="46">
        <f t="shared" si="0"/>
        <v>7.6847532062500612E-3</v>
      </c>
      <c r="G17" s="29">
        <f>SUMIF('SMR&lt;75 by MSOA 10gps 5-1wt'!$A$5:$A$6795,B17,'SMR&lt;75 by MSOA 10gps 5-1wt'!$H$5:$H$6795)</f>
        <v>181956.2565733798</v>
      </c>
      <c r="H17" s="29">
        <f t="shared" si="1"/>
        <v>183354.54549947934</v>
      </c>
      <c r="I17" s="29">
        <f t="shared" si="2"/>
        <v>183472.00764464695</v>
      </c>
      <c r="J17" s="57">
        <f>INDEX(MFF!$C$4:$C$155,MATCH(B17,MFF!$A$4:$A$155,0))</f>
        <v>0.96229405462013307</v>
      </c>
      <c r="K17" s="58">
        <f t="shared" si="3"/>
        <v>177431.38453578737</v>
      </c>
    </row>
    <row r="18" spans="1:11" x14ac:dyDescent="0.2">
      <c r="A18" s="1" t="s">
        <v>47</v>
      </c>
      <c r="B18" s="1" t="s">
        <v>48</v>
      </c>
      <c r="C18" s="1" t="s">
        <v>49</v>
      </c>
      <c r="D18" s="82">
        <f>SUMIF('SMR&lt;75 by MSOA 10gps 5-1wt'!$A$5:$A$6795,'SMR&lt;75 &amp; MFF wtd popn'!B18,'SMR&lt;75 by MSOA 10gps 5-1wt'!$E$5:$E$6795)</f>
        <v>203652</v>
      </c>
      <c r="E18" s="29">
        <v>209732.31099999999</v>
      </c>
      <c r="F18" s="46">
        <f t="shared" si="0"/>
        <v>2.9856377546009893E-2</v>
      </c>
      <c r="G18" s="29">
        <f>SUMIF('SMR&lt;75 by MSOA 10gps 5-1wt'!$A$5:$A$6795,B18,'SMR&lt;75 by MSOA 10gps 5-1wt'!$H$5:$H$6795)</f>
        <v>230063.18537509788</v>
      </c>
      <c r="H18" s="29">
        <f t="shared" si="1"/>
        <v>236932.03869709445</v>
      </c>
      <c r="I18" s="29">
        <f t="shared" si="2"/>
        <v>237083.8241106956</v>
      </c>
      <c r="J18" s="57">
        <f>INDEX(MFF!$C$4:$C$155,MATCH(B18,MFF!$A$4:$A$155,0))</f>
        <v>0.96465755513766527</v>
      </c>
      <c r="K18" s="58">
        <f t="shared" si="3"/>
        <v>229841.22058215813</v>
      </c>
    </row>
    <row r="19" spans="1:11" x14ac:dyDescent="0.2">
      <c r="A19" s="1" t="s">
        <v>50</v>
      </c>
      <c r="B19" s="1" t="s">
        <v>51</v>
      </c>
      <c r="C19" s="1" t="s">
        <v>52</v>
      </c>
      <c r="D19" s="82">
        <f>SUMIF('SMR&lt;75 by MSOA 10gps 5-1wt'!$A$5:$A$6795,'SMR&lt;75 &amp; MFF wtd popn'!B19,'SMR&lt;75 by MSOA 10gps 5-1wt'!$E$5:$E$6795)</f>
        <v>147713</v>
      </c>
      <c r="E19" s="29">
        <v>148599.57500000001</v>
      </c>
      <c r="F19" s="46">
        <f t="shared" si="0"/>
        <v>6.0020106557987507E-3</v>
      </c>
      <c r="G19" s="29">
        <f>SUMIF('SMR&lt;75 by MSOA 10gps 5-1wt'!$A$5:$A$6795,B19,'SMR&lt;75 by MSOA 10gps 5-1wt'!$H$5:$H$6795)</f>
        <v>216670.25516157475</v>
      </c>
      <c r="H19" s="29">
        <f t="shared" si="1"/>
        <v>217970.71234184917</v>
      </c>
      <c r="I19" s="29">
        <f t="shared" si="2"/>
        <v>218110.35058962554</v>
      </c>
      <c r="J19" s="57">
        <f>INDEX(MFF!$C$4:$C$155,MATCH(B19,MFF!$A$4:$A$155,0))</f>
        <v>0.95029529639230403</v>
      </c>
      <c r="K19" s="58">
        <f t="shared" si="3"/>
        <v>208299.23795581996</v>
      </c>
    </row>
    <row r="20" spans="1:11" x14ac:dyDescent="0.2">
      <c r="A20" s="1" t="s">
        <v>53</v>
      </c>
      <c r="B20" s="1" t="s">
        <v>54</v>
      </c>
      <c r="C20" s="1" t="s">
        <v>55</v>
      </c>
      <c r="D20" s="82">
        <f>SUMIF('SMR&lt;75 by MSOA 10gps 5-1wt'!$A$5:$A$6795,'SMR&lt;75 &amp; MFF wtd popn'!B20,'SMR&lt;75 by MSOA 10gps 5-1wt'!$E$5:$E$6795)</f>
        <v>141976</v>
      </c>
      <c r="E20" s="29">
        <v>141435.69699999999</v>
      </c>
      <c r="F20" s="46">
        <f t="shared" si="0"/>
        <v>-3.8055939031950148E-3</v>
      </c>
      <c r="G20" s="29">
        <f>SUMIF('SMR&lt;75 by MSOA 10gps 5-1wt'!$A$5:$A$6795,B20,'SMR&lt;75 by MSOA 10gps 5-1wt'!$H$5:$H$6795)</f>
        <v>237143.9429660259</v>
      </c>
      <c r="H20" s="29">
        <f t="shared" si="1"/>
        <v>236241.46942249476</v>
      </c>
      <c r="I20" s="29">
        <f t="shared" si="2"/>
        <v>236392.812437746</v>
      </c>
      <c r="J20" s="57">
        <f>INDEX(MFF!$C$4:$C$155,MATCH(B20,MFF!$A$4:$A$155,0))</f>
        <v>0.94516020772164189</v>
      </c>
      <c r="K20" s="58">
        <f t="shared" si="3"/>
        <v>224539.38163675799</v>
      </c>
    </row>
    <row r="21" spans="1:11" x14ac:dyDescent="0.2">
      <c r="A21" s="1" t="s">
        <v>56</v>
      </c>
      <c r="B21" s="1" t="s">
        <v>57</v>
      </c>
      <c r="C21" s="1" t="s">
        <v>58</v>
      </c>
      <c r="D21" s="82">
        <f>SUMIF('SMR&lt;75 by MSOA 10gps 5-1wt'!$A$5:$A$6795,'SMR&lt;75 &amp; MFF wtd popn'!B21,'SMR&lt;75 by MSOA 10gps 5-1wt'!$E$5:$E$6795)</f>
        <v>372146</v>
      </c>
      <c r="E21" s="29">
        <v>377728.81900000002</v>
      </c>
      <c r="F21" s="46">
        <f t="shared" si="0"/>
        <v>1.5001690196858375E-2</v>
      </c>
      <c r="G21" s="29">
        <f>SUMIF('SMR&lt;75 by MSOA 10gps 5-1wt'!$A$5:$A$6795,B21,'SMR&lt;75 by MSOA 10gps 5-1wt'!$H$5:$H$6795)</f>
        <v>316474.2374899686</v>
      </c>
      <c r="H21" s="29">
        <f t="shared" si="1"/>
        <v>321221.88595608011</v>
      </c>
      <c r="I21" s="29">
        <f t="shared" si="2"/>
        <v>321427.66984704608</v>
      </c>
      <c r="J21" s="57">
        <f>INDEX(MFF!$C$4:$C$155,MATCH(B21,MFF!$A$4:$A$155,0))</f>
        <v>0.96313450065657458</v>
      </c>
      <c r="K21" s="58">
        <f t="shared" si="3"/>
        <v>311116.48653663904</v>
      </c>
    </row>
    <row r="22" spans="1:11" x14ac:dyDescent="0.2">
      <c r="A22" s="1" t="s">
        <v>59</v>
      </c>
      <c r="B22" s="1" t="s">
        <v>60</v>
      </c>
      <c r="C22" s="1" t="s">
        <v>61</v>
      </c>
      <c r="D22" s="82">
        <f>SUMIF('SMR&lt;75 by MSOA 10gps 5-1wt'!$A$5:$A$6795,'SMR&lt;75 &amp; MFF wtd popn'!B22,'SMR&lt;75 by MSOA 10gps 5-1wt'!$E$5:$E$6795)</f>
        <v>330200</v>
      </c>
      <c r="E22" s="29">
        <v>333229.29799999995</v>
      </c>
      <c r="F22" s="46">
        <f t="shared" si="0"/>
        <v>9.174130829799898E-3</v>
      </c>
      <c r="G22" s="29">
        <f>SUMIF('SMR&lt;75 by MSOA 10gps 5-1wt'!$A$5:$A$6795,B22,'SMR&lt;75 by MSOA 10gps 5-1wt'!$H$5:$H$6795)</f>
        <v>319940.89068272657</v>
      </c>
      <c r="H22" s="29">
        <f t="shared" si="1"/>
        <v>322876.0702716526</v>
      </c>
      <c r="I22" s="29">
        <f t="shared" si="2"/>
        <v>323082.91388021479</v>
      </c>
      <c r="J22" s="57">
        <f>INDEX(MFF!$C$4:$C$155,MATCH(B22,MFF!$A$4:$A$155,0))</f>
        <v>0.95802889963390214</v>
      </c>
      <c r="K22" s="58">
        <f t="shared" si="3"/>
        <v>311060.90186147351</v>
      </c>
    </row>
    <row r="23" spans="1:11" x14ac:dyDescent="0.2">
      <c r="A23" s="1" t="s">
        <v>62</v>
      </c>
      <c r="B23" s="1" t="s">
        <v>63</v>
      </c>
      <c r="C23" s="1" t="s">
        <v>64</v>
      </c>
      <c r="D23" s="82">
        <f>SUMIF('SMR&lt;75 by MSOA 10gps 5-1wt'!$A$5:$A$6795,'SMR&lt;75 &amp; MFF wtd popn'!B23,'SMR&lt;75 by MSOA 10gps 5-1wt'!$E$5:$E$6795)</f>
        <v>278984</v>
      </c>
      <c r="E23" s="29">
        <v>285567.25099999993</v>
      </c>
      <c r="F23" s="46">
        <f t="shared" si="0"/>
        <v>2.3597234966879599E-2</v>
      </c>
      <c r="G23" s="29">
        <f>SUMIF('SMR&lt;75 by MSOA 10gps 5-1wt'!$A$5:$A$6795,B23,'SMR&lt;75 by MSOA 10gps 5-1wt'!$H$5:$H$6795)</f>
        <v>379171.94990443782</v>
      </c>
      <c r="H23" s="29">
        <f t="shared" si="1"/>
        <v>388119.35949918273</v>
      </c>
      <c r="I23" s="29">
        <f t="shared" si="2"/>
        <v>388367.99981744512</v>
      </c>
      <c r="J23" s="57">
        <f>INDEX(MFF!$C$4:$C$155,MATCH(B23,MFF!$A$4:$A$155,0))</f>
        <v>0.96418804565713068</v>
      </c>
      <c r="K23" s="58">
        <f t="shared" si="3"/>
        <v>376320.61222410487</v>
      </c>
    </row>
    <row r="24" spans="1:11" x14ac:dyDescent="0.2">
      <c r="A24" s="1" t="s">
        <v>65</v>
      </c>
      <c r="B24" s="1" t="s">
        <v>66</v>
      </c>
      <c r="C24" s="1" t="s">
        <v>67</v>
      </c>
      <c r="D24" s="82">
        <f>SUMIF('SMR&lt;75 by MSOA 10gps 5-1wt'!$A$5:$A$6795,'SMR&lt;75 &amp; MFF wtd popn'!B24,'SMR&lt;75 by MSOA 10gps 5-1wt'!$E$5:$E$6795)</f>
        <v>186199</v>
      </c>
      <c r="E24" s="29">
        <v>189943.69400000002</v>
      </c>
      <c r="F24" s="46">
        <f t="shared" si="0"/>
        <v>2.0111246569530561E-2</v>
      </c>
      <c r="G24" s="29">
        <f>SUMIF('SMR&lt;75 by MSOA 10gps 5-1wt'!$A$5:$A$6795,B24,'SMR&lt;75 by MSOA 10gps 5-1wt'!$H$5:$H$6795)</f>
        <v>218706.54664503562</v>
      </c>
      <c r="H24" s="29">
        <f t="shared" si="1"/>
        <v>223105.00793098446</v>
      </c>
      <c r="I24" s="29">
        <f t="shared" si="2"/>
        <v>223247.93535477872</v>
      </c>
      <c r="J24" s="57">
        <f>INDEX(MFF!$C$4:$C$155,MATCH(B24,MFF!$A$4:$A$155,0))</f>
        <v>0.96555685404298308</v>
      </c>
      <c r="K24" s="58">
        <f t="shared" si="3"/>
        <v>216629.76460190309</v>
      </c>
    </row>
    <row r="25" spans="1:11" x14ac:dyDescent="0.2">
      <c r="A25" s="1" t="s">
        <v>68</v>
      </c>
      <c r="B25" s="1" t="s">
        <v>69</v>
      </c>
      <c r="C25" s="1" t="s">
        <v>70</v>
      </c>
      <c r="D25" s="82">
        <f>SUMIF('SMR&lt;75 by MSOA 10gps 5-1wt'!$A$5:$A$6795,'SMR&lt;75 &amp; MFF wtd popn'!B25,'SMR&lt;75 by MSOA 10gps 5-1wt'!$E$5:$E$6795)</f>
        <v>510772</v>
      </c>
      <c r="E25" s="29">
        <v>526407.49900000007</v>
      </c>
      <c r="F25" s="46">
        <f t="shared" si="0"/>
        <v>3.0611503762931536E-2</v>
      </c>
      <c r="G25" s="29">
        <f>SUMIF('SMR&lt;75 by MSOA 10gps 5-1wt'!$A$5:$A$6795,B25,'SMR&lt;75 by MSOA 10gps 5-1wt'!$H$5:$H$6795)</f>
        <v>910645.17306262418</v>
      </c>
      <c r="H25" s="29">
        <f t="shared" si="1"/>
        <v>938521.39120452618</v>
      </c>
      <c r="I25" s="29">
        <f t="shared" si="2"/>
        <v>939122.63474390097</v>
      </c>
      <c r="J25" s="57">
        <f>INDEX(MFF!$C$4:$C$155,MATCH(B25,MFF!$A$4:$A$155,0))</f>
        <v>0.9709309845677806</v>
      </c>
      <c r="K25" s="58">
        <f t="shared" si="3"/>
        <v>916354.45222381828</v>
      </c>
    </row>
    <row r="26" spans="1:11" x14ac:dyDescent="0.2">
      <c r="A26" s="1" t="s">
        <v>71</v>
      </c>
      <c r="B26" s="1" t="s">
        <v>72</v>
      </c>
      <c r="C26" s="1" t="s">
        <v>73</v>
      </c>
      <c r="D26" s="82">
        <f>SUMIF('SMR&lt;75 by MSOA 10gps 5-1wt'!$A$5:$A$6795,'SMR&lt;75 &amp; MFF wtd popn'!B26,'SMR&lt;75 by MSOA 10gps 5-1wt'!$E$5:$E$6795)</f>
        <v>225875</v>
      </c>
      <c r="E26" s="29">
        <v>229399.90700000001</v>
      </c>
      <c r="F26" s="46">
        <f t="shared" si="0"/>
        <v>1.5605565024903179E-2</v>
      </c>
      <c r="G26" s="29">
        <f>SUMIF('SMR&lt;75 by MSOA 10gps 5-1wt'!$A$5:$A$6795,B26,'SMR&lt;75 by MSOA 10gps 5-1wt'!$H$5:$H$6795)</f>
        <v>329436.91799074149</v>
      </c>
      <c r="H26" s="29">
        <f t="shared" si="1"/>
        <v>334577.96723604971</v>
      </c>
      <c r="I26" s="29">
        <f t="shared" si="2"/>
        <v>334792.30741316557</v>
      </c>
      <c r="J26" s="57">
        <f>INDEX(MFF!$C$4:$C$155,MATCH(B26,MFF!$A$4:$A$155,0))</f>
        <v>0.9655050391401675</v>
      </c>
      <c r="K26" s="58">
        <f t="shared" si="3"/>
        <v>324849.97745518899</v>
      </c>
    </row>
    <row r="27" spans="1:11" x14ac:dyDescent="0.2">
      <c r="A27" s="1" t="s">
        <v>74</v>
      </c>
      <c r="B27" s="1" t="s">
        <v>75</v>
      </c>
      <c r="C27" s="1" t="s">
        <v>76</v>
      </c>
      <c r="D27" s="82">
        <f>SUMIF('SMR&lt;75 by MSOA 10gps 5-1wt'!$A$5:$A$6795,'SMR&lt;75 &amp; MFF wtd popn'!B27,'SMR&lt;75 by MSOA 10gps 5-1wt'!$E$5:$E$6795)</f>
        <v>212020</v>
      </c>
      <c r="E27" s="29">
        <v>213697.25</v>
      </c>
      <c r="F27" s="46">
        <f t="shared" si="0"/>
        <v>7.9108103009151165E-3</v>
      </c>
      <c r="G27" s="29">
        <f>SUMIF('SMR&lt;75 by MSOA 10gps 5-1wt'!$A$5:$A$6795,B27,'SMR&lt;75 by MSOA 10gps 5-1wt'!$H$5:$H$6795)</f>
        <v>316903.54046787502</v>
      </c>
      <c r="H27" s="29">
        <f t="shared" si="1"/>
        <v>319410.50426020473</v>
      </c>
      <c r="I27" s="29">
        <f t="shared" si="2"/>
        <v>319615.12772845454</v>
      </c>
      <c r="J27" s="57">
        <f>INDEX(MFF!$C$4:$C$155,MATCH(B27,MFF!$A$4:$A$155,0))</f>
        <v>0.96513843391567089</v>
      </c>
      <c r="K27" s="58">
        <f t="shared" si="3"/>
        <v>310005.75975310052</v>
      </c>
    </row>
    <row r="28" spans="1:11" x14ac:dyDescent="0.2">
      <c r="A28" s="1" t="s">
        <v>77</v>
      </c>
      <c r="B28" s="1" t="s">
        <v>78</v>
      </c>
      <c r="C28" s="1" t="s">
        <v>79</v>
      </c>
      <c r="D28" s="82">
        <f>SUMIF('SMR&lt;75 by MSOA 10gps 5-1wt'!$A$5:$A$6795,'SMR&lt;75 &amp; MFF wtd popn'!B28,'SMR&lt;75 by MSOA 10gps 5-1wt'!$E$5:$E$6795)</f>
        <v>237085</v>
      </c>
      <c r="E28" s="29">
        <v>247338.76499999998</v>
      </c>
      <c r="F28" s="46">
        <f t="shared" si="0"/>
        <v>4.3249319864183677E-2</v>
      </c>
      <c r="G28" s="29">
        <f>SUMIF('SMR&lt;75 by MSOA 10gps 5-1wt'!$A$5:$A$6795,B28,'SMR&lt;75 by MSOA 10gps 5-1wt'!$H$5:$H$6795)</f>
        <v>394679.18017003423</v>
      </c>
      <c r="H28" s="29">
        <f t="shared" si="1"/>
        <v>411748.78627694183</v>
      </c>
      <c r="I28" s="29">
        <f t="shared" si="2"/>
        <v>412012.56427914236</v>
      </c>
      <c r="J28" s="57">
        <f>INDEX(MFF!$C$4:$C$155,MATCH(B28,MFF!$A$4:$A$155,0))</f>
        <v>0.97022798250146491</v>
      </c>
      <c r="K28" s="58">
        <f t="shared" si="3"/>
        <v>401732.60566950054</v>
      </c>
    </row>
    <row r="29" spans="1:11" x14ac:dyDescent="0.2">
      <c r="A29" s="1" t="s">
        <v>80</v>
      </c>
      <c r="B29" s="1" t="s">
        <v>81</v>
      </c>
      <c r="C29" s="1" t="s">
        <v>82</v>
      </c>
      <c r="D29" s="82">
        <f>SUMIF('SMR&lt;75 by MSOA 10gps 5-1wt'!$A$5:$A$6795,'SMR&lt;75 &amp; MFF wtd popn'!B29,'SMR&lt;75 by MSOA 10gps 5-1wt'!$E$5:$E$6795)</f>
        <v>283897</v>
      </c>
      <c r="E29" s="29">
        <v>288696.53300000005</v>
      </c>
      <c r="F29" s="46">
        <f t="shared" si="0"/>
        <v>1.6905895447997255E-2</v>
      </c>
      <c r="G29" s="29">
        <f>SUMIF('SMR&lt;75 by MSOA 10gps 5-1wt'!$A$5:$A$6795,B29,'SMR&lt;75 by MSOA 10gps 5-1wt'!$H$5:$H$6795)</f>
        <v>282696.81978034129</v>
      </c>
      <c r="H29" s="29">
        <f t="shared" si="1"/>
        <v>287476.06265902909</v>
      </c>
      <c r="I29" s="29">
        <f t="shared" si="2"/>
        <v>287660.22801425535</v>
      </c>
      <c r="J29" s="57">
        <f>INDEX(MFF!$C$4:$C$155,MATCH(B29,MFF!$A$4:$A$155,0))</f>
        <v>0.97220373901488677</v>
      </c>
      <c r="K29" s="58">
        <f t="shared" si="3"/>
        <v>281054.10507301032</v>
      </c>
    </row>
    <row r="30" spans="1:11" x14ac:dyDescent="0.2">
      <c r="A30" s="1" t="s">
        <v>83</v>
      </c>
      <c r="B30" s="1" t="s">
        <v>84</v>
      </c>
      <c r="C30" s="1" t="s">
        <v>85</v>
      </c>
      <c r="D30" s="82">
        <f>SUMIF('SMR&lt;75 by MSOA 10gps 5-1wt'!$A$5:$A$6795,'SMR&lt;75 &amp; MFF wtd popn'!B30,'SMR&lt;75 by MSOA 10gps 5-1wt'!$E$5:$E$6795)</f>
        <v>220241</v>
      </c>
      <c r="E30" s="29">
        <v>225326.07800000004</v>
      </c>
      <c r="F30" s="46">
        <f t="shared" si="0"/>
        <v>2.3088698289601028E-2</v>
      </c>
      <c r="G30" s="29">
        <f>SUMIF('SMR&lt;75 by MSOA 10gps 5-1wt'!$A$5:$A$6795,B30,'SMR&lt;75 by MSOA 10gps 5-1wt'!$H$5:$H$6795)</f>
        <v>309788.61316697975</v>
      </c>
      <c r="H30" s="29">
        <f t="shared" si="1"/>
        <v>316941.22898994607</v>
      </c>
      <c r="I30" s="29">
        <f t="shared" si="2"/>
        <v>317144.27057011414</v>
      </c>
      <c r="J30" s="57">
        <f>INDEX(MFF!$C$4:$C$155,MATCH(B30,MFF!$A$4:$A$155,0))</f>
        <v>0.96860417688006017</v>
      </c>
      <c r="K30" s="58">
        <f t="shared" si="3"/>
        <v>308713.79255221138</v>
      </c>
    </row>
    <row r="31" spans="1:11" x14ac:dyDescent="0.2">
      <c r="A31" s="1" t="s">
        <v>86</v>
      </c>
      <c r="B31" s="1" t="s">
        <v>87</v>
      </c>
      <c r="C31" s="1" t="s">
        <v>88</v>
      </c>
      <c r="D31" s="82">
        <f>SUMIF('SMR&lt;75 by MSOA 10gps 5-1wt'!$A$5:$A$6795,'SMR&lt;75 &amp; MFF wtd popn'!B31,'SMR&lt;75 by MSOA 10gps 5-1wt'!$E$5:$E$6795)</f>
        <v>228466</v>
      </c>
      <c r="E31" s="29">
        <v>234567.48800000001</v>
      </c>
      <c r="F31" s="46">
        <f t="shared" si="0"/>
        <v>2.6706328293925718E-2</v>
      </c>
      <c r="G31" s="29">
        <f>SUMIF('SMR&lt;75 by MSOA 10gps 5-1wt'!$A$5:$A$6795,B31,'SMR&lt;75 by MSOA 10gps 5-1wt'!$H$5:$H$6795)</f>
        <v>214432.00177746508</v>
      </c>
      <c r="H31" s="29">
        <f t="shared" si="1"/>
        <v>220158.69321365771</v>
      </c>
      <c r="I31" s="29">
        <f t="shared" si="2"/>
        <v>220299.7331443108</v>
      </c>
      <c r="J31" s="57">
        <f>INDEX(MFF!$C$4:$C$155,MATCH(B31,MFF!$A$4:$A$155,0))</f>
        <v>0.97268427657504375</v>
      </c>
      <c r="K31" s="58">
        <f t="shared" si="3"/>
        <v>215346.93369233375</v>
      </c>
    </row>
    <row r="32" spans="1:11" x14ac:dyDescent="0.2">
      <c r="A32" s="1" t="s">
        <v>89</v>
      </c>
      <c r="B32" s="1" t="s">
        <v>90</v>
      </c>
      <c r="C32" s="1" t="s">
        <v>91</v>
      </c>
      <c r="D32" s="82">
        <f>SUMIF('SMR&lt;75 by MSOA 10gps 5-1wt'!$A$5:$A$6795,'SMR&lt;75 &amp; MFF wtd popn'!B32,'SMR&lt;75 by MSOA 10gps 5-1wt'!$E$5:$E$6795)</f>
        <v>318670</v>
      </c>
      <c r="E32" s="29">
        <v>325389.56599999999</v>
      </c>
      <c r="F32" s="46">
        <f t="shared" si="0"/>
        <v>2.1086283616280177E-2</v>
      </c>
      <c r="G32" s="29">
        <f>SUMIF('SMR&lt;75 by MSOA 10gps 5-1wt'!$A$5:$A$6795,B32,'SMR&lt;75 by MSOA 10gps 5-1wt'!$H$5:$H$6795)</f>
        <v>410202.3537956269</v>
      </c>
      <c r="H32" s="29">
        <f t="shared" si="1"/>
        <v>418851.9969678272</v>
      </c>
      <c r="I32" s="29">
        <f t="shared" si="2"/>
        <v>419120.32548914937</v>
      </c>
      <c r="J32" s="57">
        <f>INDEX(MFF!$C$4:$C$155,MATCH(B32,MFF!$A$4:$A$155,0))</f>
        <v>0.95999803456159782</v>
      </c>
      <c r="K32" s="58">
        <f t="shared" si="3"/>
        <v>404354.13832805381</v>
      </c>
    </row>
    <row r="33" spans="1:11" x14ac:dyDescent="0.2">
      <c r="A33" s="1" t="s">
        <v>92</v>
      </c>
      <c r="B33" s="1" t="s">
        <v>93</v>
      </c>
      <c r="C33" s="1" t="s">
        <v>94</v>
      </c>
      <c r="D33" s="82">
        <f>SUMIF('SMR&lt;75 by MSOA 10gps 5-1wt'!$A$5:$A$6795,'SMR&lt;75 &amp; MFF wtd popn'!B33,'SMR&lt;75 by MSOA 10gps 5-1wt'!$E$5:$E$6795)</f>
        <v>145936</v>
      </c>
      <c r="E33" s="29">
        <v>146149.62</v>
      </c>
      <c r="F33" s="46">
        <f t="shared" si="0"/>
        <v>1.463792347330406E-3</v>
      </c>
      <c r="G33" s="29">
        <f>SUMIF('SMR&lt;75 by MSOA 10gps 5-1wt'!$A$5:$A$6795,B33,'SMR&lt;75 by MSOA 10gps 5-1wt'!$H$5:$H$6795)</f>
        <v>219174.44232828286</v>
      </c>
      <c r="H33" s="29">
        <f t="shared" si="1"/>
        <v>219495.26819969341</v>
      </c>
      <c r="I33" s="29">
        <f t="shared" si="2"/>
        <v>219635.88312138317</v>
      </c>
      <c r="J33" s="57">
        <f>INDEX(MFF!$C$4:$C$155,MATCH(B33,MFF!$A$4:$A$155,0))</f>
        <v>0.95764432458453397</v>
      </c>
      <c r="K33" s="58">
        <f t="shared" si="3"/>
        <v>211378.27988329469</v>
      </c>
    </row>
    <row r="34" spans="1:11" x14ac:dyDescent="0.2">
      <c r="A34" s="1" t="s">
        <v>95</v>
      </c>
      <c r="B34" s="1" t="s">
        <v>96</v>
      </c>
      <c r="C34" s="1" t="s">
        <v>97</v>
      </c>
      <c r="D34" s="82">
        <f>SUMIF('SMR&lt;75 by MSOA 10gps 5-1wt'!$A$5:$A$6795,'SMR&lt;75 &amp; MFF wtd popn'!B34,'SMR&lt;75 by MSOA 10gps 5-1wt'!$E$5:$E$6795)</f>
        <v>469690</v>
      </c>
      <c r="E34" s="29">
        <v>471988.11699999997</v>
      </c>
      <c r="F34" s="46">
        <f t="shared" si="0"/>
        <v>4.8928378292063535E-3</v>
      </c>
      <c r="G34" s="29">
        <f>SUMIF('SMR&lt;75 by MSOA 10gps 5-1wt'!$A$5:$A$6795,B34,'SMR&lt;75 by MSOA 10gps 5-1wt'!$H$5:$H$6795)</f>
        <v>774259.08699782006</v>
      </c>
      <c r="H34" s="29">
        <f t="shared" si="1"/>
        <v>778047.4111482898</v>
      </c>
      <c r="I34" s="29">
        <f t="shared" si="2"/>
        <v>778545.85048453102</v>
      </c>
      <c r="J34" s="57">
        <f>INDEX(MFF!$C$4:$C$155,MATCH(B34,MFF!$A$4:$A$155,0))</f>
        <v>0.95765363106859258</v>
      </c>
      <c r="K34" s="58">
        <f t="shared" si="3"/>
        <v>749282.3104869083</v>
      </c>
    </row>
    <row r="35" spans="1:11" x14ac:dyDescent="0.2">
      <c r="A35" s="1" t="s">
        <v>98</v>
      </c>
      <c r="B35" s="1" t="s">
        <v>99</v>
      </c>
      <c r="C35" s="1" t="s">
        <v>100</v>
      </c>
      <c r="D35" s="82">
        <f>SUMIF('SMR&lt;75 by MSOA 10gps 5-1wt'!$A$5:$A$6795,'SMR&lt;75 &amp; MFF wtd popn'!B35,'SMR&lt;75 by MSOA 10gps 5-1wt'!$E$5:$E$6795)</f>
        <v>176114</v>
      </c>
      <c r="E35" s="29">
        <v>178762.23200000002</v>
      </c>
      <c r="F35" s="46">
        <f t="shared" si="0"/>
        <v>1.5037032831007213E-2</v>
      </c>
      <c r="G35" s="29">
        <f>SUMIF('SMR&lt;75 by MSOA 10gps 5-1wt'!$A$5:$A$6795,B35,'SMR&lt;75 by MSOA 10gps 5-1wt'!$H$5:$H$6795)</f>
        <v>221632.62457864577</v>
      </c>
      <c r="H35" s="29">
        <f t="shared" si="1"/>
        <v>224965.32163085716</v>
      </c>
      <c r="I35" s="29">
        <f t="shared" si="2"/>
        <v>225109.44082460331</v>
      </c>
      <c r="J35" s="57">
        <f>INDEX(MFF!$C$4:$C$155,MATCH(B35,MFF!$A$4:$A$155,0))</f>
        <v>0.95944682014842508</v>
      </c>
      <c r="K35" s="58">
        <f t="shared" si="3"/>
        <v>217053.82454454672</v>
      </c>
    </row>
    <row r="36" spans="1:11" x14ac:dyDescent="0.2">
      <c r="A36" s="1" t="s">
        <v>101</v>
      </c>
      <c r="B36" s="1" t="s">
        <v>102</v>
      </c>
      <c r="C36" s="1" t="s">
        <v>103</v>
      </c>
      <c r="D36" s="82">
        <f>SUMIF('SMR&lt;75 by MSOA 10gps 5-1wt'!$A$5:$A$6795,'SMR&lt;75 &amp; MFF wtd popn'!B36,'SMR&lt;75 by MSOA 10gps 5-1wt'!$E$5:$E$6795)</f>
        <v>273697</v>
      </c>
      <c r="E36" s="29">
        <v>274012.38600000006</v>
      </c>
      <c r="F36" s="46">
        <f t="shared" si="0"/>
        <v>1.1523180743671091E-3</v>
      </c>
      <c r="G36" s="29">
        <f>SUMIF('SMR&lt;75 by MSOA 10gps 5-1wt'!$A$5:$A$6795,B36,'SMR&lt;75 by MSOA 10gps 5-1wt'!$H$5:$H$6795)</f>
        <v>321192.75630031578</v>
      </c>
      <c r="H36" s="29">
        <f t="shared" si="1"/>
        <v>321562.87251875643</v>
      </c>
      <c r="I36" s="29">
        <f t="shared" si="2"/>
        <v>321768.87485542829</v>
      </c>
      <c r="J36" s="57">
        <f>INDEX(MFF!$C$4:$C$155,MATCH(B36,MFF!$A$4:$A$155,0))</f>
        <v>0.95491766710407244</v>
      </c>
      <c r="K36" s="58">
        <f t="shared" si="3"/>
        <v>308789.68600587943</v>
      </c>
    </row>
    <row r="37" spans="1:11" x14ac:dyDescent="0.2">
      <c r="A37" s="1" t="s">
        <v>104</v>
      </c>
      <c r="B37" s="1" t="s">
        <v>105</v>
      </c>
      <c r="C37" s="1" t="s">
        <v>106</v>
      </c>
      <c r="D37" s="82">
        <f>SUMIF('SMR&lt;75 by MSOA 10gps 5-1wt'!$A$5:$A$6795,'SMR&lt;75 &amp; MFF wtd popn'!B37,'SMR&lt;75 by MSOA 10gps 5-1wt'!$E$5:$E$6795)</f>
        <v>320229</v>
      </c>
      <c r="E37" s="29">
        <v>321836.96299999993</v>
      </c>
      <c r="F37" s="46">
        <f t="shared" si="0"/>
        <v>5.0212910136182565E-3</v>
      </c>
      <c r="G37" s="29">
        <f>SUMIF('SMR&lt;75 by MSOA 10gps 5-1wt'!$A$5:$A$6795,B37,'SMR&lt;75 by MSOA 10gps 5-1wt'!$H$5:$H$6795)</f>
        <v>393364.67830976623</v>
      </c>
      <c r="H37" s="29">
        <f t="shared" si="1"/>
        <v>395339.87683403789</v>
      </c>
      <c r="I37" s="29">
        <f t="shared" si="2"/>
        <v>395593.14282139979</v>
      </c>
      <c r="J37" s="57">
        <f>INDEX(MFF!$C$4:$C$155,MATCH(B37,MFF!$A$4:$A$155,0))</f>
        <v>0.95551413419941233</v>
      </c>
      <c r="K37" s="58">
        <f t="shared" si="3"/>
        <v>379873.23584946076</v>
      </c>
    </row>
    <row r="38" spans="1:11" x14ac:dyDescent="0.2">
      <c r="A38" s="1" t="s">
        <v>107</v>
      </c>
      <c r="B38" s="1" t="s">
        <v>108</v>
      </c>
      <c r="C38" s="1" t="s">
        <v>109</v>
      </c>
      <c r="D38" s="82">
        <f>SUMIF('SMR&lt;75 by MSOA 10gps 5-1wt'!$A$5:$A$6795,'SMR&lt;75 &amp; MFF wtd popn'!B38,'SMR&lt;75 by MSOA 10gps 5-1wt'!$E$5:$E$6795)</f>
        <v>499104</v>
      </c>
      <c r="E38" s="29">
        <v>497737.64</v>
      </c>
      <c r="F38" s="46">
        <f t="shared" si="0"/>
        <v>-2.7376258254792063E-3</v>
      </c>
      <c r="G38" s="29">
        <f>SUMIF('SMR&lt;75 by MSOA 10gps 5-1wt'!$A$5:$A$6795,B38,'SMR&lt;75 by MSOA 10gps 5-1wt'!$H$5:$H$6795)</f>
        <v>518582.59221916134</v>
      </c>
      <c r="H38" s="29">
        <f t="shared" si="1"/>
        <v>517162.90712205821</v>
      </c>
      <c r="I38" s="29">
        <f t="shared" si="2"/>
        <v>517494.21641306148</v>
      </c>
      <c r="J38" s="57">
        <f>INDEX(MFF!$C$4:$C$155,MATCH(B38,MFF!$A$4:$A$155,0))</f>
        <v>0.94691340086731834</v>
      </c>
      <c r="K38" s="58">
        <f t="shared" si="3"/>
        <v>492457.31041287922</v>
      </c>
    </row>
    <row r="39" spans="1:11" x14ac:dyDescent="0.2">
      <c r="A39" s="1" t="s">
        <v>110</v>
      </c>
      <c r="B39" s="1" t="s">
        <v>111</v>
      </c>
      <c r="C39" s="1" t="s">
        <v>112</v>
      </c>
      <c r="D39" s="82">
        <f>SUMIF('SMR&lt;75 by MSOA 10gps 5-1wt'!$A$5:$A$6795,'SMR&lt;75 &amp; MFF wtd popn'!B39,'SMR&lt;75 by MSOA 10gps 5-1wt'!$E$5:$E$6795)</f>
        <v>1175979</v>
      </c>
      <c r="E39" s="29">
        <v>1187586.0869999998</v>
      </c>
      <c r="F39" s="46">
        <f t="shared" si="0"/>
        <v>9.8701481914216238E-3</v>
      </c>
      <c r="G39" s="29">
        <f>SUMIF('SMR&lt;75 by MSOA 10gps 5-1wt'!$A$5:$A$6795,B39,'SMR&lt;75 by MSOA 10gps 5-1wt'!$H$5:$H$6795)</f>
        <v>1373328.9307927501</v>
      </c>
      <c r="H39" s="29">
        <f t="shared" si="1"/>
        <v>1386883.8908552411</v>
      </c>
      <c r="I39" s="29">
        <f t="shared" si="2"/>
        <v>1387772.3681846384</v>
      </c>
      <c r="J39" s="57">
        <f>INDEX(MFF!$C$4:$C$155,MATCH(B39,MFF!$A$4:$A$155,0))</f>
        <v>0.95071549296913771</v>
      </c>
      <c r="K39" s="58">
        <f t="shared" si="3"/>
        <v>1325933.1630600055</v>
      </c>
    </row>
    <row r="40" spans="1:11" x14ac:dyDescent="0.2">
      <c r="A40" s="1" t="s">
        <v>113</v>
      </c>
      <c r="B40" s="1" t="s">
        <v>114</v>
      </c>
      <c r="C40" s="1" t="s">
        <v>115</v>
      </c>
      <c r="D40" s="82">
        <f>SUMIF('SMR&lt;75 by MSOA 10gps 5-1wt'!$A$5:$A$6795,'SMR&lt;75 &amp; MFF wtd popn'!B40,'SMR&lt;75 by MSOA 10gps 5-1wt'!$E$5:$E$6795)</f>
        <v>257204</v>
      </c>
      <c r="E40" s="29">
        <v>259358.31300000002</v>
      </c>
      <c r="F40" s="46">
        <f t="shared" si="0"/>
        <v>8.3758922878338637E-3</v>
      </c>
      <c r="G40" s="29">
        <f>SUMIF('SMR&lt;75 by MSOA 10gps 5-1wt'!$A$5:$A$6795,B40,'SMR&lt;75 by MSOA 10gps 5-1wt'!$H$5:$H$6795)</f>
        <v>399586.03177471174</v>
      </c>
      <c r="H40" s="29">
        <f t="shared" si="1"/>
        <v>402932.92133657966</v>
      </c>
      <c r="I40" s="29">
        <f t="shared" si="2"/>
        <v>403191.0516445571</v>
      </c>
      <c r="J40" s="57">
        <f>INDEX(MFF!$C$4:$C$155,MATCH(B40,MFF!$A$4:$A$155,0))</f>
        <v>0.93421677072746312</v>
      </c>
      <c r="K40" s="58">
        <f t="shared" si="3"/>
        <v>378539.64440426236</v>
      </c>
    </row>
    <row r="41" spans="1:11" x14ac:dyDescent="0.2">
      <c r="A41" s="1" t="s">
        <v>116</v>
      </c>
      <c r="B41" s="1" t="s">
        <v>117</v>
      </c>
      <c r="C41" s="1" t="s">
        <v>118</v>
      </c>
      <c r="D41" s="82">
        <f>SUMIF('SMR&lt;75 by MSOA 10gps 5-1wt'!$A$5:$A$6795,'SMR&lt;75 &amp; MFF wtd popn'!B41,'SMR&lt;75 by MSOA 10gps 5-1wt'!$E$5:$E$6795)</f>
        <v>335887</v>
      </c>
      <c r="E41" s="29">
        <v>341819.79299999995</v>
      </c>
      <c r="F41" s="46">
        <f t="shared" si="0"/>
        <v>1.7663062279873687E-2</v>
      </c>
      <c r="G41" s="29">
        <f>SUMIF('SMR&lt;75 by MSOA 10gps 5-1wt'!$A$5:$A$6795,B41,'SMR&lt;75 by MSOA 10gps 5-1wt'!$H$5:$H$6795)</f>
        <v>276548.46040658728</v>
      </c>
      <c r="H41" s="29">
        <f t="shared" si="1"/>
        <v>281433.15308615204</v>
      </c>
      <c r="I41" s="29">
        <f t="shared" si="2"/>
        <v>281613.44718135829</v>
      </c>
      <c r="J41" s="57">
        <f>INDEX(MFF!$C$4:$C$155,MATCH(B41,MFF!$A$4:$A$155,0))</f>
        <v>0.93980724025995266</v>
      </c>
      <c r="K41" s="58">
        <f t="shared" si="3"/>
        <v>265977.56198421691</v>
      </c>
    </row>
    <row r="42" spans="1:11" x14ac:dyDescent="0.2">
      <c r="A42" s="1" t="s">
        <v>119</v>
      </c>
      <c r="B42" s="1" t="s">
        <v>120</v>
      </c>
      <c r="C42" s="1" t="s">
        <v>121</v>
      </c>
      <c r="D42" s="82">
        <f>SUMIF('SMR&lt;75 by MSOA 10gps 5-1wt'!$A$5:$A$6795,'SMR&lt;75 &amp; MFF wtd popn'!B42,'SMR&lt;75 by MSOA 10gps 5-1wt'!$E$5:$E$6795)</f>
        <v>159727</v>
      </c>
      <c r="E42" s="29">
        <v>160191.79100000003</v>
      </c>
      <c r="F42" s="46">
        <f t="shared" si="0"/>
        <v>2.9099087818591496E-3</v>
      </c>
      <c r="G42" s="29">
        <f>SUMIF('SMR&lt;75 by MSOA 10gps 5-1wt'!$A$5:$A$6795,B42,'SMR&lt;75 by MSOA 10gps 5-1wt'!$H$5:$H$6795)</f>
        <v>202865.85490656301</v>
      </c>
      <c r="H42" s="29">
        <f t="shared" si="1"/>
        <v>203456.17603929498</v>
      </c>
      <c r="I42" s="29">
        <f t="shared" si="2"/>
        <v>203586.51586163245</v>
      </c>
      <c r="J42" s="57">
        <f>INDEX(MFF!$C$4:$C$155,MATCH(B42,MFF!$A$4:$A$155,0))</f>
        <v>0.94248957201218375</v>
      </c>
      <c r="K42" s="58">
        <f t="shared" si="3"/>
        <v>192831.68195489785</v>
      </c>
    </row>
    <row r="43" spans="1:11" x14ac:dyDescent="0.2">
      <c r="A43" s="1" t="s">
        <v>122</v>
      </c>
      <c r="B43" s="1" t="s">
        <v>123</v>
      </c>
      <c r="C43" s="1" t="s">
        <v>124</v>
      </c>
      <c r="D43" s="82">
        <f>SUMIF('SMR&lt;75 by MSOA 10gps 5-1wt'!$A$5:$A$6795,'SMR&lt;75 &amp; MFF wtd popn'!B43,'SMR&lt;75 by MSOA 10gps 5-1wt'!$E$5:$E$6795)</f>
        <v>168372</v>
      </c>
      <c r="E43" s="29">
        <v>171448.28399999999</v>
      </c>
      <c r="F43" s="46">
        <f t="shared" si="0"/>
        <v>1.8270757608153332E-2</v>
      </c>
      <c r="G43" s="29">
        <f>SUMIF('SMR&lt;75 by MSOA 10gps 5-1wt'!$A$5:$A$6795,B43,'SMR&lt;75 by MSOA 10gps 5-1wt'!$H$5:$H$6795)</f>
        <v>193856.76832951087</v>
      </c>
      <c r="H43" s="29">
        <f t="shared" si="1"/>
        <v>197398.67835435929</v>
      </c>
      <c r="I43" s="29">
        <f t="shared" si="2"/>
        <v>197525.13757111656</v>
      </c>
      <c r="J43" s="57">
        <f>INDEX(MFF!$C$4:$C$155,MATCH(B43,MFF!$A$4:$A$155,0))</f>
        <v>0.94231105862952114</v>
      </c>
      <c r="K43" s="58">
        <f t="shared" si="3"/>
        <v>187055.07106850823</v>
      </c>
    </row>
    <row r="44" spans="1:11" x14ac:dyDescent="0.2">
      <c r="A44" s="1" t="s">
        <v>125</v>
      </c>
      <c r="B44" s="1" t="s">
        <v>126</v>
      </c>
      <c r="C44" s="1" t="s">
        <v>127</v>
      </c>
      <c r="D44" s="82">
        <f>SUMIF('SMR&lt;75 by MSOA 10gps 5-1wt'!$A$5:$A$6795,'SMR&lt;75 &amp; MFF wtd popn'!B44,'SMR&lt;75 by MSOA 10gps 5-1wt'!$E$5:$E$6795)</f>
        <v>200018</v>
      </c>
      <c r="E44" s="29">
        <v>205644.76500000001</v>
      </c>
      <c r="F44" s="46">
        <f t="shared" si="0"/>
        <v>2.8131293183613515E-2</v>
      </c>
      <c r="G44" s="29">
        <f>SUMIF('SMR&lt;75 by MSOA 10gps 5-1wt'!$A$5:$A$6795,B44,'SMR&lt;75 by MSOA 10gps 5-1wt'!$H$5:$H$6795)</f>
        <v>182845.37002480161</v>
      </c>
      <c r="H44" s="29">
        <f t="shared" si="1"/>
        <v>187989.04673623561</v>
      </c>
      <c r="I44" s="29">
        <f t="shared" si="2"/>
        <v>188109.47787492102</v>
      </c>
      <c r="J44" s="57">
        <f>INDEX(MFF!$C$4:$C$155,MATCH(B44,MFF!$A$4:$A$155,0))</f>
        <v>0.95174169794825725</v>
      </c>
      <c r="K44" s="58">
        <f t="shared" si="3"/>
        <v>179921.30843416174</v>
      </c>
    </row>
    <row r="45" spans="1:11" x14ac:dyDescent="0.2">
      <c r="A45" s="1" t="s">
        <v>128</v>
      </c>
      <c r="B45" s="1" t="s">
        <v>129</v>
      </c>
      <c r="C45" s="1" t="s">
        <v>130</v>
      </c>
      <c r="D45" s="82">
        <f>SUMIF('SMR&lt;75 by MSOA 10gps 5-1wt'!$A$5:$A$6795,'SMR&lt;75 &amp; MFF wtd popn'!B45,'SMR&lt;75 by MSOA 10gps 5-1wt'!$E$5:$E$6795)</f>
        <v>233671</v>
      </c>
      <c r="E45" s="29">
        <v>239391.98300000004</v>
      </c>
      <c r="F45" s="46">
        <f t="shared" si="0"/>
        <v>2.4483068074343972E-2</v>
      </c>
      <c r="G45" s="29">
        <f>SUMIF('SMR&lt;75 by MSOA 10gps 5-1wt'!$A$5:$A$6795,B45,'SMR&lt;75 by MSOA 10gps 5-1wt'!$H$5:$H$6795)</f>
        <v>293851.57319530769</v>
      </c>
      <c r="H45" s="29">
        <f t="shared" si="1"/>
        <v>301045.96126560145</v>
      </c>
      <c r="I45" s="29">
        <f t="shared" si="2"/>
        <v>301238.8198844482</v>
      </c>
      <c r="J45" s="57">
        <f>INDEX(MFF!$C$4:$C$155,MATCH(B45,MFF!$A$4:$A$155,0))</f>
        <v>0.94904139040282953</v>
      </c>
      <c r="K45" s="58">
        <f t="shared" si="3"/>
        <v>287308.79246505181</v>
      </c>
    </row>
    <row r="46" spans="1:11" x14ac:dyDescent="0.2">
      <c r="A46" s="1" t="s">
        <v>131</v>
      </c>
      <c r="B46" s="1" t="s">
        <v>132</v>
      </c>
      <c r="C46" s="1" t="s">
        <v>133</v>
      </c>
      <c r="D46" s="82">
        <f>SUMIF('SMR&lt;75 by MSOA 10gps 5-1wt'!$A$5:$A$6795,'SMR&lt;75 &amp; MFF wtd popn'!B46,'SMR&lt;75 by MSOA 10gps 5-1wt'!$E$5:$E$6795)</f>
        <v>302739</v>
      </c>
      <c r="E46" s="29">
        <v>304876.58299999998</v>
      </c>
      <c r="F46" s="46">
        <f t="shared" si="0"/>
        <v>7.0608114580545944E-3</v>
      </c>
      <c r="G46" s="29">
        <f>SUMIF('SMR&lt;75 by MSOA 10gps 5-1wt'!$A$5:$A$6795,B46,'SMR&lt;75 by MSOA 10gps 5-1wt'!$H$5:$H$6795)</f>
        <v>387915.888485617</v>
      </c>
      <c r="H46" s="29">
        <f t="shared" si="1"/>
        <v>390654.8894357977</v>
      </c>
      <c r="I46" s="29">
        <f t="shared" si="2"/>
        <v>390905.15408676851</v>
      </c>
      <c r="J46" s="57">
        <f>INDEX(MFF!$C$4:$C$155,MATCH(B46,MFF!$A$4:$A$155,0))</f>
        <v>0.9520359653750885</v>
      </c>
      <c r="K46" s="58">
        <f t="shared" si="3"/>
        <v>374005.14571081067</v>
      </c>
    </row>
    <row r="47" spans="1:11" x14ac:dyDescent="0.2">
      <c r="A47" s="1" t="s">
        <v>134</v>
      </c>
      <c r="B47" s="1" t="s">
        <v>135</v>
      </c>
      <c r="C47" s="1" t="s">
        <v>136</v>
      </c>
      <c r="D47" s="82">
        <f>SUMIF('SMR&lt;75 by MSOA 10gps 5-1wt'!$A$5:$A$6795,'SMR&lt;75 &amp; MFF wtd popn'!B47,'SMR&lt;75 by MSOA 10gps 5-1wt'!$E$5:$E$6795)</f>
        <v>258352</v>
      </c>
      <c r="E47" s="29">
        <v>261739.33099999995</v>
      </c>
      <c r="F47" s="46">
        <f t="shared" si="0"/>
        <v>1.3111301634978423E-2</v>
      </c>
      <c r="G47" s="29">
        <f>SUMIF('SMR&lt;75 by MSOA 10gps 5-1wt'!$A$5:$A$6795,B47,'SMR&lt;75 by MSOA 10gps 5-1wt'!$H$5:$H$6795)</f>
        <v>292318.2982737961</v>
      </c>
      <c r="H47" s="29">
        <f t="shared" si="1"/>
        <v>296150.97165588744</v>
      </c>
      <c r="I47" s="29">
        <f t="shared" si="2"/>
        <v>296340.6944049439</v>
      </c>
      <c r="J47" s="57">
        <f>INDEX(MFF!$C$4:$C$155,MATCH(B47,MFF!$A$4:$A$155,0))</f>
        <v>0.94557786469997429</v>
      </c>
      <c r="K47" s="58">
        <f t="shared" si="3"/>
        <v>281605.6843188706</v>
      </c>
    </row>
    <row r="48" spans="1:11" x14ac:dyDescent="0.2">
      <c r="A48" s="1" t="s">
        <v>137</v>
      </c>
      <c r="B48" s="1" t="s">
        <v>138</v>
      </c>
      <c r="C48" s="1" t="s">
        <v>139</v>
      </c>
      <c r="D48" s="82">
        <f>SUMIF('SMR&lt;75 by MSOA 10gps 5-1wt'!$A$5:$A$6795,'SMR&lt;75 &amp; MFF wtd popn'!B48,'SMR&lt;75 by MSOA 10gps 5-1wt'!$E$5:$E$6795)</f>
        <v>557382</v>
      </c>
      <c r="E48" s="29">
        <v>570227.78799999994</v>
      </c>
      <c r="F48" s="46">
        <f t="shared" si="0"/>
        <v>2.3046650232694921E-2</v>
      </c>
      <c r="G48" s="29">
        <f>SUMIF('SMR&lt;75 by MSOA 10gps 5-1wt'!$A$5:$A$6795,B48,'SMR&lt;75 by MSOA 10gps 5-1wt'!$H$5:$H$6795)</f>
        <v>600207.75477903069</v>
      </c>
      <c r="H48" s="29">
        <f t="shared" si="1"/>
        <v>614040.5329703741</v>
      </c>
      <c r="I48" s="29">
        <f t="shared" si="2"/>
        <v>614433.9048283014</v>
      </c>
      <c r="J48" s="57">
        <f>INDEX(MFF!$C$4:$C$155,MATCH(B48,MFF!$A$4:$A$155,0))</f>
        <v>0.94697412600384134</v>
      </c>
      <c r="K48" s="58">
        <f t="shared" si="3"/>
        <v>584744.45332971436</v>
      </c>
    </row>
    <row r="49" spans="1:11" x14ac:dyDescent="0.2">
      <c r="A49" s="1" t="s">
        <v>140</v>
      </c>
      <c r="B49" s="1" t="s">
        <v>141</v>
      </c>
      <c r="C49" s="1" t="s">
        <v>142</v>
      </c>
      <c r="D49" s="82">
        <f>SUMIF('SMR&lt;75 by MSOA 10gps 5-1wt'!$A$5:$A$6795,'SMR&lt;75 &amp; MFF wtd popn'!B49,'SMR&lt;75 by MSOA 10gps 5-1wt'!$E$5:$E$6795)</f>
        <v>524619</v>
      </c>
      <c r="E49" s="29">
        <v>538161.26399999997</v>
      </c>
      <c r="F49" s="46">
        <f t="shared" si="0"/>
        <v>2.5813521812972695E-2</v>
      </c>
      <c r="G49" s="29">
        <f>SUMIF('SMR&lt;75 by MSOA 10gps 5-1wt'!$A$5:$A$6795,B49,'SMR&lt;75 by MSOA 10gps 5-1wt'!$H$5:$H$6795)</f>
        <v>691137.52495696384</v>
      </c>
      <c r="H49" s="29">
        <f t="shared" si="1"/>
        <v>708978.2185332044</v>
      </c>
      <c r="I49" s="29">
        <f t="shared" si="2"/>
        <v>709432.41017704469</v>
      </c>
      <c r="J49" s="57">
        <f>INDEX(MFF!$C$4:$C$155,MATCH(B49,MFF!$A$4:$A$155,0))</f>
        <v>0.95082407988666295</v>
      </c>
      <c r="K49" s="58">
        <f t="shared" si="3"/>
        <v>677897.48490865377</v>
      </c>
    </row>
    <row r="50" spans="1:11" x14ac:dyDescent="0.2">
      <c r="A50" s="1" t="s">
        <v>143</v>
      </c>
      <c r="B50" s="1" t="s">
        <v>144</v>
      </c>
      <c r="C50" s="1" t="s">
        <v>145</v>
      </c>
      <c r="D50" s="82">
        <f>SUMIF('SMR&lt;75 by MSOA 10gps 5-1wt'!$A$5:$A$6795,'SMR&lt;75 &amp; MFF wtd popn'!B50,'SMR&lt;75 by MSOA 10gps 5-1wt'!$E$5:$E$6795)</f>
        <v>205293</v>
      </c>
      <c r="E50" s="29">
        <v>210447.98299999995</v>
      </c>
      <c r="F50" s="46">
        <f t="shared" si="0"/>
        <v>2.5110369082238293E-2</v>
      </c>
      <c r="G50" s="29">
        <f>SUMIF('SMR&lt;75 by MSOA 10gps 5-1wt'!$A$5:$A$6795,B50,'SMR&lt;75 by MSOA 10gps 5-1wt'!$H$5:$H$6795)</f>
        <v>249051.37767530602</v>
      </c>
      <c r="H50" s="29">
        <f t="shared" si="1"/>
        <v>255305.14968917289</v>
      </c>
      <c r="I50" s="29">
        <f t="shared" si="2"/>
        <v>255468.70544108035</v>
      </c>
      <c r="J50" s="57">
        <f>INDEX(MFF!$C$4:$C$155,MATCH(B50,MFF!$A$4:$A$155,0))</f>
        <v>0.95547982052183378</v>
      </c>
      <c r="K50" s="58">
        <f t="shared" si="3"/>
        <v>245308.19233063067</v>
      </c>
    </row>
    <row r="51" spans="1:11" x14ac:dyDescent="0.2">
      <c r="A51" s="1" t="s">
        <v>146</v>
      </c>
      <c r="B51" s="1" t="s">
        <v>147</v>
      </c>
      <c r="C51" s="1" t="s">
        <v>148</v>
      </c>
      <c r="D51" s="82">
        <f>SUMIF('SMR&lt;75 by MSOA 10gps 5-1wt'!$A$5:$A$6795,'SMR&lt;75 &amp; MFF wtd popn'!B51,'SMR&lt;75 by MSOA 10gps 5-1wt'!$E$5:$E$6795)</f>
        <v>425517</v>
      </c>
      <c r="E51" s="29">
        <v>436787.67599999998</v>
      </c>
      <c r="F51" s="46">
        <f t="shared" si="0"/>
        <v>2.648701696994471E-2</v>
      </c>
      <c r="G51" s="29">
        <f>SUMIF('SMR&lt;75 by MSOA 10gps 5-1wt'!$A$5:$A$6795,B51,'SMR&lt;75 by MSOA 10gps 5-1wt'!$H$5:$H$6795)</f>
        <v>469302.67108331493</v>
      </c>
      <c r="H51" s="29">
        <f t="shared" si="1"/>
        <v>481733.09889633907</v>
      </c>
      <c r="I51" s="29">
        <f t="shared" si="2"/>
        <v>482041.71084288473</v>
      </c>
      <c r="J51" s="57">
        <f>INDEX(MFF!$C$4:$C$155,MATCH(B51,MFF!$A$4:$A$155,0))</f>
        <v>0.95616123525834562</v>
      </c>
      <c r="K51" s="58">
        <f t="shared" si="3"/>
        <v>463200.02835004084</v>
      </c>
    </row>
    <row r="52" spans="1:11" x14ac:dyDescent="0.2">
      <c r="A52" s="1" t="s">
        <v>149</v>
      </c>
      <c r="B52" s="1" t="s">
        <v>150</v>
      </c>
      <c r="C52" s="1" t="s">
        <v>151</v>
      </c>
      <c r="D52" s="82">
        <f>SUMIF('SMR&lt;75 by MSOA 10gps 5-1wt'!$A$5:$A$6795,'SMR&lt;75 &amp; MFF wtd popn'!B52,'SMR&lt;75 by MSOA 10gps 5-1wt'!$E$5:$E$6795)</f>
        <v>757655</v>
      </c>
      <c r="E52" s="29">
        <v>781245.41700000002</v>
      </c>
      <c r="F52" s="46">
        <f t="shared" si="0"/>
        <v>3.1136093604609005E-2</v>
      </c>
      <c r="G52" s="29">
        <f>SUMIF('SMR&lt;75 by MSOA 10gps 5-1wt'!$A$5:$A$6795,B52,'SMR&lt;75 by MSOA 10gps 5-1wt'!$H$5:$H$6795)</f>
        <v>908223.10140259948</v>
      </c>
      <c r="H52" s="29">
        <f t="shared" si="1"/>
        <v>936501.62090173911</v>
      </c>
      <c r="I52" s="29">
        <f t="shared" si="2"/>
        <v>937101.57051871961</v>
      </c>
      <c r="J52" s="57">
        <f>INDEX(MFF!$C$4:$C$155,MATCH(B52,MFF!$A$4:$A$155,0))</f>
        <v>0.96115695213438324</v>
      </c>
      <c r="K52" s="58">
        <f t="shared" si="3"/>
        <v>905177.60997275333</v>
      </c>
    </row>
    <row r="53" spans="1:11" x14ac:dyDescent="0.2">
      <c r="A53" s="1" t="s">
        <v>152</v>
      </c>
      <c r="B53" s="1" t="s">
        <v>153</v>
      </c>
      <c r="C53" s="1" t="s">
        <v>154</v>
      </c>
      <c r="D53" s="82">
        <f>SUMIF('SMR&lt;75 by MSOA 10gps 5-1wt'!$A$5:$A$6795,'SMR&lt;75 &amp; MFF wtd popn'!B53,'SMR&lt;75 by MSOA 10gps 5-1wt'!$E$5:$E$6795)</f>
        <v>327627</v>
      </c>
      <c r="E53" s="29">
        <v>333964.24800000002</v>
      </c>
      <c r="F53" s="46">
        <f t="shared" si="0"/>
        <v>1.934287467150142E-2</v>
      </c>
      <c r="G53" s="29">
        <f>SUMIF('SMR&lt;75 by MSOA 10gps 5-1wt'!$A$5:$A$6795,B53,'SMR&lt;75 by MSOA 10gps 5-1wt'!$H$5:$H$6795)</f>
        <v>409763.98098689504</v>
      </c>
      <c r="H53" s="29">
        <f t="shared" si="1"/>
        <v>417689.99431602005</v>
      </c>
      <c r="I53" s="29">
        <f t="shared" si="2"/>
        <v>417957.57842534088</v>
      </c>
      <c r="J53" s="57">
        <f>INDEX(MFF!$C$4:$C$155,MATCH(B53,MFF!$A$4:$A$155,0))</f>
        <v>0.95670152114524976</v>
      </c>
      <c r="K53" s="58">
        <f t="shared" si="3"/>
        <v>401847.70686960832</v>
      </c>
    </row>
    <row r="54" spans="1:11" x14ac:dyDescent="0.2">
      <c r="A54" s="1" t="s">
        <v>155</v>
      </c>
      <c r="B54" s="1" t="s">
        <v>156</v>
      </c>
      <c r="C54" s="1" t="s">
        <v>157</v>
      </c>
      <c r="D54" s="82">
        <f>SUMIF('SMR&lt;75 by MSOA 10gps 5-1wt'!$A$5:$A$6795,'SMR&lt;75 &amp; MFF wtd popn'!B54,'SMR&lt;75 by MSOA 10gps 5-1wt'!$E$5:$E$6795)</f>
        <v>602628</v>
      </c>
      <c r="E54" s="29">
        <v>608311.571</v>
      </c>
      <c r="F54" s="46">
        <f t="shared" si="0"/>
        <v>9.4313091990414488E-3</v>
      </c>
      <c r="G54" s="29">
        <f>SUMIF('SMR&lt;75 by MSOA 10gps 5-1wt'!$A$5:$A$6795,B54,'SMR&lt;75 by MSOA 10gps 5-1wt'!$H$5:$H$6795)</f>
        <v>484390.7617489649</v>
      </c>
      <c r="H54" s="29">
        <f t="shared" si="1"/>
        <v>488959.2007961786</v>
      </c>
      <c r="I54" s="29">
        <f t="shared" si="2"/>
        <v>489272.4419894552</v>
      </c>
      <c r="J54" s="57">
        <f>INDEX(MFF!$C$4:$C$155,MATCH(B54,MFF!$A$4:$A$155,0))</f>
        <v>0.95101076771369297</v>
      </c>
      <c r="K54" s="58">
        <f t="shared" si="3"/>
        <v>467615.62557921908</v>
      </c>
    </row>
    <row r="55" spans="1:11" x14ac:dyDescent="0.2">
      <c r="A55" s="1" t="s">
        <v>158</v>
      </c>
      <c r="B55" s="1" t="s">
        <v>159</v>
      </c>
      <c r="C55" s="1" t="s">
        <v>160</v>
      </c>
      <c r="D55" s="82">
        <f>SUMIF('SMR&lt;75 by MSOA 10gps 5-1wt'!$A$5:$A$6795,'SMR&lt;75 &amp; MFF wtd popn'!B55,'SMR&lt;75 by MSOA 10gps 5-1wt'!$E$5:$E$6795)</f>
        <v>250568</v>
      </c>
      <c r="E55" s="29">
        <v>258060.57399999999</v>
      </c>
      <c r="F55" s="46">
        <f t="shared" si="0"/>
        <v>2.9902357842980676E-2</v>
      </c>
      <c r="G55" s="29">
        <f>SUMIF('SMR&lt;75 by MSOA 10gps 5-1wt'!$A$5:$A$6795,B55,'SMR&lt;75 by MSOA 10gps 5-1wt'!$H$5:$H$6795)</f>
        <v>321963.39065769908</v>
      </c>
      <c r="H55" s="29">
        <f t="shared" si="1"/>
        <v>331590.85517748498</v>
      </c>
      <c r="I55" s="29">
        <f t="shared" si="2"/>
        <v>331803.28172552068</v>
      </c>
      <c r="J55" s="57">
        <f>INDEX(MFF!$C$4:$C$155,MATCH(B55,MFF!$A$4:$A$155,0))</f>
        <v>0.95591950499107237</v>
      </c>
      <c r="K55" s="58">
        <f t="shared" si="3"/>
        <v>318753.40005897754</v>
      </c>
    </row>
    <row r="56" spans="1:11" x14ac:dyDescent="0.2">
      <c r="A56" s="1" t="s">
        <v>161</v>
      </c>
      <c r="B56" s="1" t="s">
        <v>162</v>
      </c>
      <c r="C56" s="1" t="s">
        <v>163</v>
      </c>
      <c r="D56" s="82">
        <f>SUMIF('SMR&lt;75 by MSOA 10gps 5-1wt'!$A$5:$A$6795,'SMR&lt;75 &amp; MFF wtd popn'!B56,'SMR&lt;75 by MSOA 10gps 5-1wt'!$E$5:$E$6795)</f>
        <v>331606</v>
      </c>
      <c r="E56" s="29">
        <v>339932.73100000003</v>
      </c>
      <c r="F56" s="46">
        <f t="shared" si="0"/>
        <v>2.5110314650519161E-2</v>
      </c>
      <c r="G56" s="29">
        <f>SUMIF('SMR&lt;75 by MSOA 10gps 5-1wt'!$A$5:$A$6795,B56,'SMR&lt;75 by MSOA 10gps 5-1wt'!$H$5:$H$6795)</f>
        <v>471327.52127724304</v>
      </c>
      <c r="H56" s="29">
        <f t="shared" si="1"/>
        <v>483162.70363996387</v>
      </c>
      <c r="I56" s="29">
        <f t="shared" si="2"/>
        <v>483472.23143203423</v>
      </c>
      <c r="J56" s="57">
        <f>INDEX(MFF!$C$4:$C$155,MATCH(B56,MFF!$A$4:$A$155,0))</f>
        <v>0.96034184206425377</v>
      </c>
      <c r="K56" s="58">
        <f t="shared" si="3"/>
        <v>466605.88525991986</v>
      </c>
    </row>
    <row r="57" spans="1:11" x14ac:dyDescent="0.2">
      <c r="A57" s="1" t="s">
        <v>164</v>
      </c>
      <c r="B57" s="1" t="s">
        <v>165</v>
      </c>
      <c r="C57" s="1" t="s">
        <v>166</v>
      </c>
      <c r="D57" s="82">
        <f>SUMIF('SMR&lt;75 by MSOA 10gps 5-1wt'!$A$5:$A$6795,'SMR&lt;75 &amp; MFF wtd popn'!B57,'SMR&lt;75 by MSOA 10gps 5-1wt'!$E$5:$E$6795)</f>
        <v>37015</v>
      </c>
      <c r="E57" s="29">
        <v>37086.457000000002</v>
      </c>
      <c r="F57" s="46">
        <f t="shared" si="0"/>
        <v>1.930487640146028E-3</v>
      </c>
      <c r="G57" s="29">
        <f>SUMIF('SMR&lt;75 by MSOA 10gps 5-1wt'!$A$5:$A$6795,B57,'SMR&lt;75 by MSOA 10gps 5-1wt'!$H$5:$H$6795)</f>
        <v>23608.160529481476</v>
      </c>
      <c r="H57" s="29">
        <f t="shared" si="1"/>
        <v>23653.735791590225</v>
      </c>
      <c r="I57" s="29">
        <f t="shared" si="2"/>
        <v>23668.889048575147</v>
      </c>
      <c r="J57" s="57">
        <f>INDEX(MFF!$C$4:$C$155,MATCH(B57,MFF!$A$4:$A$155,0))</f>
        <v>0.96101358489078192</v>
      </c>
      <c r="K57" s="58">
        <f t="shared" si="3"/>
        <v>22859.157837384297</v>
      </c>
    </row>
    <row r="58" spans="1:11" x14ac:dyDescent="0.2">
      <c r="A58" s="1" t="s">
        <v>167</v>
      </c>
      <c r="B58" s="1" t="s">
        <v>168</v>
      </c>
      <c r="C58" s="1" t="s">
        <v>169</v>
      </c>
      <c r="D58" s="82">
        <f>SUMIF('SMR&lt;75 by MSOA 10gps 5-1wt'!$A$5:$A$6795,'SMR&lt;75 &amp; MFF wtd popn'!B58,'SMR&lt;75 by MSOA 10gps 5-1wt'!$E$5:$E$6795)</f>
        <v>308735</v>
      </c>
      <c r="E58" s="29">
        <v>315559.26099999994</v>
      </c>
      <c r="F58" s="46">
        <f t="shared" si="0"/>
        <v>2.2103943511425417E-2</v>
      </c>
      <c r="G58" s="29">
        <f>SUMIF('SMR&lt;75 by MSOA 10gps 5-1wt'!$A$5:$A$6795,B58,'SMR&lt;75 by MSOA 10gps 5-1wt'!$H$5:$H$6795)</f>
        <v>458516.39466127806</v>
      </c>
      <c r="H58" s="29">
        <f t="shared" si="1"/>
        <v>468651.41514793341</v>
      </c>
      <c r="I58" s="29">
        <f t="shared" si="2"/>
        <v>468951.64659520489</v>
      </c>
      <c r="J58" s="57">
        <f>INDEX(MFF!$C$4:$C$155,MATCH(B58,MFF!$A$4:$A$155,0))</f>
        <v>0.95594125301472699</v>
      </c>
      <c r="K58" s="58">
        <f t="shared" si="3"/>
        <v>450517.9449709903</v>
      </c>
    </row>
    <row r="59" spans="1:11" x14ac:dyDescent="0.2">
      <c r="A59" s="1" t="s">
        <v>170</v>
      </c>
      <c r="B59" s="1" t="s">
        <v>171</v>
      </c>
      <c r="C59" s="1" t="s">
        <v>172</v>
      </c>
      <c r="D59" s="82">
        <f>SUMIF('SMR&lt;75 by MSOA 10gps 5-1wt'!$A$5:$A$6795,'SMR&lt;75 &amp; MFF wtd popn'!B59,'SMR&lt;75 by MSOA 10gps 5-1wt'!$E$5:$E$6795)</f>
        <v>773522</v>
      </c>
      <c r="E59" s="29">
        <v>787580.58100000001</v>
      </c>
      <c r="F59" s="46">
        <f t="shared" si="0"/>
        <v>1.8174765552886774E-2</v>
      </c>
      <c r="G59" s="29">
        <f>SUMIF('SMR&lt;75 by MSOA 10gps 5-1wt'!$A$5:$A$6795,B59,'SMR&lt;75 by MSOA 10gps 5-1wt'!$H$5:$H$6795)</f>
        <v>704005.26391985093</v>
      </c>
      <c r="H59" s="29">
        <f t="shared" si="1"/>
        <v>716800.39453959244</v>
      </c>
      <c r="I59" s="29">
        <f t="shared" si="2"/>
        <v>717259.59729221696</v>
      </c>
      <c r="J59" s="57">
        <f>INDEX(MFF!$C$4:$C$155,MATCH(B59,MFF!$A$4:$A$155,0))</f>
        <v>0.95350882492319022</v>
      </c>
      <c r="K59" s="58">
        <f t="shared" si="3"/>
        <v>687311.97479185846</v>
      </c>
    </row>
    <row r="60" spans="1:11" x14ac:dyDescent="0.2">
      <c r="A60" s="1" t="s">
        <v>173</v>
      </c>
      <c r="B60" s="1" t="s">
        <v>174</v>
      </c>
      <c r="C60" s="1" t="s">
        <v>175</v>
      </c>
      <c r="D60" s="82">
        <f>SUMIF('SMR&lt;75 by MSOA 10gps 5-1wt'!$A$5:$A$6795,'SMR&lt;75 &amp; MFF wtd popn'!B60,'SMR&lt;75 by MSOA 10gps 5-1wt'!$E$5:$E$6795)</f>
        <v>656698</v>
      </c>
      <c r="E60" s="29">
        <v>673874.00599999994</v>
      </c>
      <c r="F60" s="46">
        <f t="shared" si="0"/>
        <v>2.6155106304572184E-2</v>
      </c>
      <c r="G60" s="29">
        <f>SUMIF('SMR&lt;75 by MSOA 10gps 5-1wt'!$A$5:$A$6795,B60,'SMR&lt;75 by MSOA 10gps 5-1wt'!$H$5:$H$6795)</f>
        <v>506860.71775252547</v>
      </c>
      <c r="H60" s="29">
        <f t="shared" si="1"/>
        <v>520117.7137069545</v>
      </c>
      <c r="I60" s="29">
        <f t="shared" si="2"/>
        <v>520450.91593123128</v>
      </c>
      <c r="J60" s="57">
        <f>INDEX(MFF!$C$4:$C$155,MATCH(B60,MFF!$A$4:$A$155,0))</f>
        <v>0.96033071249928226</v>
      </c>
      <c r="K60" s="58">
        <f t="shared" si="3"/>
        <v>502288.71525006322</v>
      </c>
    </row>
    <row r="61" spans="1:11" x14ac:dyDescent="0.2">
      <c r="A61" s="1" t="s">
        <v>176</v>
      </c>
      <c r="B61" s="1" t="s">
        <v>177</v>
      </c>
      <c r="C61" s="1" t="s">
        <v>178</v>
      </c>
      <c r="D61" s="82">
        <f>SUMIF('SMR&lt;75 by MSOA 10gps 5-1wt'!$A$5:$A$6795,'SMR&lt;75 &amp; MFF wtd popn'!B61,'SMR&lt;75 by MSOA 10gps 5-1wt'!$E$5:$E$6795)</f>
        <v>718838</v>
      </c>
      <c r="E61" s="29">
        <v>738418.09199999995</v>
      </c>
      <c r="F61" s="46">
        <f t="shared" si="0"/>
        <v>2.7238532186667941E-2</v>
      </c>
      <c r="G61" s="29">
        <f>SUMIF('SMR&lt;75 by MSOA 10gps 5-1wt'!$A$5:$A$6795,B61,'SMR&lt;75 by MSOA 10gps 5-1wt'!$H$5:$H$6795)</f>
        <v>667086.86683399009</v>
      </c>
      <c r="H61" s="29">
        <f t="shared" si="1"/>
        <v>685257.33392755117</v>
      </c>
      <c r="I61" s="29">
        <f t="shared" si="2"/>
        <v>685696.32929696341</v>
      </c>
      <c r="J61" s="57">
        <f>INDEX(MFF!$C$4:$C$155,MATCH(B61,MFF!$A$4:$A$155,0))</f>
        <v>0.94184514062522084</v>
      </c>
      <c r="K61" s="58">
        <f t="shared" si="3"/>
        <v>649029.07348445884</v>
      </c>
    </row>
    <row r="62" spans="1:11" x14ac:dyDescent="0.2">
      <c r="A62" s="1" t="s">
        <v>179</v>
      </c>
      <c r="B62" s="1" t="s">
        <v>180</v>
      </c>
      <c r="C62" s="1" t="s">
        <v>181</v>
      </c>
      <c r="D62" s="82">
        <f>SUMIF('SMR&lt;75 by MSOA 10gps 5-1wt'!$A$5:$A$6795,'SMR&lt;75 &amp; MFF wtd popn'!B62,'SMR&lt;75 by MSOA 10gps 5-1wt'!$E$5:$E$6795)</f>
        <v>700576</v>
      </c>
      <c r="E62" s="29">
        <v>724532.91</v>
      </c>
      <c r="F62" s="46">
        <f t="shared" si="0"/>
        <v>3.4196018704608866E-2</v>
      </c>
      <c r="G62" s="29">
        <f>SUMIF('SMR&lt;75 by MSOA 10gps 5-1wt'!$A$5:$A$6795,B62,'SMR&lt;75 by MSOA 10gps 5-1wt'!$H$5:$H$6795)</f>
        <v>706320.08966834121</v>
      </c>
      <c r="H62" s="29">
        <f t="shared" si="1"/>
        <v>730473.42466608086</v>
      </c>
      <c r="I62" s="29">
        <f t="shared" si="2"/>
        <v>730941.38675131556</v>
      </c>
      <c r="J62" s="57">
        <f>INDEX(MFF!$C$4:$C$155,MATCH(B62,MFF!$A$4:$A$155,0))</f>
        <v>0.97653263854788419</v>
      </c>
      <c r="K62" s="58">
        <f t="shared" si="3"/>
        <v>717335.19882501778</v>
      </c>
    </row>
    <row r="63" spans="1:11" x14ac:dyDescent="0.2">
      <c r="A63" s="1" t="s">
        <v>182</v>
      </c>
      <c r="B63" s="1" t="s">
        <v>183</v>
      </c>
      <c r="C63" s="1" t="s">
        <v>184</v>
      </c>
      <c r="D63" s="82">
        <f>SUMIF('SMR&lt;75 by MSOA 10gps 5-1wt'!$A$5:$A$6795,'SMR&lt;75 &amp; MFF wtd popn'!B63,'SMR&lt;75 by MSOA 10gps 5-1wt'!$E$5:$E$6795)</f>
        <v>790173</v>
      </c>
      <c r="E63" s="29">
        <v>807355.04600000009</v>
      </c>
      <c r="F63" s="46">
        <f t="shared" si="0"/>
        <v>2.1744663510395945E-2</v>
      </c>
      <c r="G63" s="29">
        <f>SUMIF('SMR&lt;75 by MSOA 10gps 5-1wt'!$A$5:$A$6795,B63,'SMR&lt;75 by MSOA 10gps 5-1wt'!$H$5:$H$6795)</f>
        <v>755558.37959595583</v>
      </c>
      <c r="H63" s="29">
        <f t="shared" si="1"/>
        <v>771987.7423227299</v>
      </c>
      <c r="I63" s="29">
        <f t="shared" si="2"/>
        <v>772482.29966249631</v>
      </c>
      <c r="J63" s="57">
        <f>INDEX(MFF!$C$4:$C$155,MATCH(B63,MFF!$A$4:$A$155,0))</f>
        <v>0.9522318639424957</v>
      </c>
      <c r="K63" s="58">
        <f t="shared" si="3"/>
        <v>739237.64102377766</v>
      </c>
    </row>
    <row r="64" spans="1:11" x14ac:dyDescent="0.2">
      <c r="A64" s="1" t="s">
        <v>185</v>
      </c>
      <c r="B64" s="1" t="s">
        <v>186</v>
      </c>
      <c r="C64" s="1" t="s">
        <v>187</v>
      </c>
      <c r="D64" s="82">
        <f>SUMIF('SMR&lt;75 by MSOA 10gps 5-1wt'!$A$5:$A$6795,'SMR&lt;75 &amp; MFF wtd popn'!B64,'SMR&lt;75 by MSOA 10gps 5-1wt'!$E$5:$E$6795)</f>
        <v>184932</v>
      </c>
      <c r="E64" s="29">
        <v>188724.42799999996</v>
      </c>
      <c r="F64" s="46">
        <f t="shared" si="0"/>
        <v>2.0507148573529532E-2</v>
      </c>
      <c r="G64" s="29">
        <f>SUMIF('SMR&lt;75 by MSOA 10gps 5-1wt'!$A$5:$A$6795,B64,'SMR&lt;75 by MSOA 10gps 5-1wt'!$H$5:$H$6795)</f>
        <v>157646.76923500863</v>
      </c>
      <c r="H64" s="29">
        <f t="shared" si="1"/>
        <v>160879.65495384787</v>
      </c>
      <c r="I64" s="29">
        <f t="shared" si="2"/>
        <v>160982.7190438775</v>
      </c>
      <c r="J64" s="57">
        <f>INDEX(MFF!$C$4:$C$155,MATCH(B64,MFF!$A$4:$A$155,0))</f>
        <v>0.94625837649680866</v>
      </c>
      <c r="K64" s="58">
        <f t="shared" si="3"/>
        <v>153088.23680364035</v>
      </c>
    </row>
    <row r="65" spans="1:11" x14ac:dyDescent="0.2">
      <c r="A65" s="1" t="s">
        <v>188</v>
      </c>
      <c r="B65" s="1" t="s">
        <v>189</v>
      </c>
      <c r="C65" s="1" t="s">
        <v>190</v>
      </c>
      <c r="D65" s="82">
        <f>SUMIF('SMR&lt;75 by MSOA 10gps 5-1wt'!$A$5:$A$6795,'SMR&lt;75 &amp; MFF wtd popn'!B65,'SMR&lt;75 by MSOA 10gps 5-1wt'!$E$5:$E$6795)</f>
        <v>167682</v>
      </c>
      <c r="E65" s="29">
        <v>170343.413</v>
      </c>
      <c r="F65" s="46">
        <f t="shared" si="0"/>
        <v>1.5871787073150401E-2</v>
      </c>
      <c r="G65" s="29">
        <f>SUMIF('SMR&lt;75 by MSOA 10gps 5-1wt'!$A$5:$A$6795,B65,'SMR&lt;75 by MSOA 10gps 5-1wt'!$H$5:$H$6795)</f>
        <v>186474.50483802814</v>
      </c>
      <c r="H65" s="29">
        <f t="shared" si="1"/>
        <v>189434.18847338847</v>
      </c>
      <c r="I65" s="29">
        <f t="shared" si="2"/>
        <v>189555.54541103923</v>
      </c>
      <c r="J65" s="57">
        <f>INDEX(MFF!$C$4:$C$155,MATCH(B65,MFF!$A$4:$A$155,0))</f>
        <v>0.94485456939518697</v>
      </c>
      <c r="K65" s="58">
        <f t="shared" si="3"/>
        <v>179992.44957573005</v>
      </c>
    </row>
    <row r="66" spans="1:11" x14ac:dyDescent="0.2">
      <c r="A66" s="1" t="s">
        <v>191</v>
      </c>
      <c r="B66" s="1" t="s">
        <v>192</v>
      </c>
      <c r="C66" s="1" t="s">
        <v>193</v>
      </c>
      <c r="D66" s="82">
        <f>SUMIF('SMR&lt;75 by MSOA 10gps 5-1wt'!$A$5:$A$6795,'SMR&lt;75 &amp; MFF wtd popn'!B66,'SMR&lt;75 by MSOA 10gps 5-1wt'!$E$5:$E$6795)</f>
        <v>249903</v>
      </c>
      <c r="E66" s="29">
        <v>252852.42699999997</v>
      </c>
      <c r="F66" s="46">
        <f t="shared" si="0"/>
        <v>1.1802287287467461E-2</v>
      </c>
      <c r="G66" s="29">
        <f>SUMIF('SMR&lt;75 by MSOA 10gps 5-1wt'!$A$5:$A$6795,B66,'SMR&lt;75 by MSOA 10gps 5-1wt'!$H$5:$H$6795)</f>
        <v>373216.86663401523</v>
      </c>
      <c r="H66" s="29">
        <f t="shared" si="1"/>
        <v>377621.67931455828</v>
      </c>
      <c r="I66" s="29">
        <f t="shared" si="2"/>
        <v>377863.59451984125</v>
      </c>
      <c r="J66" s="57">
        <f>INDEX(MFF!$C$4:$C$155,MATCH(B66,MFF!$A$4:$A$155,0))</f>
        <v>0.94334909247407661</v>
      </c>
      <c r="K66" s="58">
        <f t="shared" si="3"/>
        <v>358228.64733831328</v>
      </c>
    </row>
    <row r="67" spans="1:11" x14ac:dyDescent="0.2">
      <c r="A67" s="1" t="s">
        <v>194</v>
      </c>
      <c r="B67" s="1" t="s">
        <v>195</v>
      </c>
      <c r="C67" s="1" t="s">
        <v>196</v>
      </c>
      <c r="D67" s="82">
        <f>SUMIF('SMR&lt;75 by MSOA 10gps 5-1wt'!$A$5:$A$6795,'SMR&lt;75 &amp; MFF wtd popn'!B67,'SMR&lt;75 by MSOA 10gps 5-1wt'!$E$5:$E$6795)</f>
        <v>308207</v>
      </c>
      <c r="E67" s="29">
        <v>312808.01800000004</v>
      </c>
      <c r="F67" s="46">
        <f t="shared" si="0"/>
        <v>1.4928337124075819E-2</v>
      </c>
      <c r="G67" s="29">
        <f>SUMIF('SMR&lt;75 by MSOA 10gps 5-1wt'!$A$5:$A$6795,B67,'SMR&lt;75 by MSOA 10gps 5-1wt'!$H$5:$H$6795)</f>
        <v>241563.99495229006</v>
      </c>
      <c r="H67" s="29">
        <f t="shared" si="1"/>
        <v>245170.1437059764</v>
      </c>
      <c r="I67" s="29">
        <f t="shared" si="2"/>
        <v>245327.20668432963</v>
      </c>
      <c r="J67" s="57">
        <f>INDEX(MFF!$C$4:$C$155,MATCH(B67,MFF!$A$4:$A$155,0))</f>
        <v>0.94584476315961996</v>
      </c>
      <c r="K67" s="58">
        <f t="shared" si="3"/>
        <v>233194.55371140444</v>
      </c>
    </row>
    <row r="68" spans="1:11" x14ac:dyDescent="0.2">
      <c r="A68" s="1" t="s">
        <v>197</v>
      </c>
      <c r="B68" s="1" t="s">
        <v>198</v>
      </c>
      <c r="C68" s="1" t="s">
        <v>199</v>
      </c>
      <c r="D68" s="82">
        <f>SUMIF('SMR&lt;75 by MSOA 10gps 5-1wt'!$A$5:$A$6795,'SMR&lt;75 &amp; MFF wtd popn'!B68,'SMR&lt;75 by MSOA 10gps 5-1wt'!$E$5:$E$6795)</f>
        <v>1085417</v>
      </c>
      <c r="E68" s="29">
        <v>1118285.2130000005</v>
      </c>
      <c r="F68" s="46">
        <f t="shared" si="0"/>
        <v>3.0281645671663915E-2</v>
      </c>
      <c r="G68" s="29">
        <f>SUMIF('SMR&lt;75 by MSOA 10gps 5-1wt'!$A$5:$A$6795,B68,'SMR&lt;75 by MSOA 10gps 5-1wt'!$H$5:$H$6795)</f>
        <v>1408616.172758841</v>
      </c>
      <c r="H68" s="29">
        <f t="shared" si="1"/>
        <v>1451271.3885896995</v>
      </c>
      <c r="I68" s="29">
        <f t="shared" si="2"/>
        <v>1452201.1143843872</v>
      </c>
      <c r="J68" s="57">
        <f>INDEX(MFF!$C$4:$C$155,MATCH(B68,MFF!$A$4:$A$155,0))</f>
        <v>0.96223510446491345</v>
      </c>
      <c r="K68" s="58">
        <f t="shared" si="3"/>
        <v>1404302.8853776425</v>
      </c>
    </row>
    <row r="69" spans="1:11" x14ac:dyDescent="0.2">
      <c r="A69" s="1" t="s">
        <v>200</v>
      </c>
      <c r="B69" s="1" t="s">
        <v>201</v>
      </c>
      <c r="C69" s="1" t="s">
        <v>202</v>
      </c>
      <c r="D69" s="82">
        <f>SUMIF('SMR&lt;75 by MSOA 10gps 5-1wt'!$A$5:$A$6795,'SMR&lt;75 &amp; MFF wtd popn'!B69,'SMR&lt;75 by MSOA 10gps 5-1wt'!$E$5:$E$6795)</f>
        <v>323132</v>
      </c>
      <c r="E69" s="29">
        <v>341389.12299999996</v>
      </c>
      <c r="F69" s="46">
        <f t="shared" si="0"/>
        <v>5.6500510627235823E-2</v>
      </c>
      <c r="G69" s="29">
        <f>SUMIF('SMR&lt;75 by MSOA 10gps 5-1wt'!$A$5:$A$6795,B69,'SMR&lt;75 by MSOA 10gps 5-1wt'!$H$5:$H$6795)</f>
        <v>448843.53080989717</v>
      </c>
      <c r="H69" s="29">
        <f t="shared" si="1"/>
        <v>474203.41949238779</v>
      </c>
      <c r="I69" s="29">
        <f t="shared" si="2"/>
        <v>474507.2077118053</v>
      </c>
      <c r="J69" s="57">
        <f>INDEX(MFF!$C$4:$C$155,MATCH(B69,MFF!$A$4:$A$155,0))</f>
        <v>0.97365233671173579</v>
      </c>
      <c r="K69" s="58">
        <f t="shared" si="3"/>
        <v>464300.92595611839</v>
      </c>
    </row>
    <row r="70" spans="1:11" x14ac:dyDescent="0.2">
      <c r="A70" s="1" t="s">
        <v>203</v>
      </c>
      <c r="B70" s="1" t="s">
        <v>204</v>
      </c>
      <c r="C70" s="1" t="s">
        <v>205</v>
      </c>
      <c r="D70" s="82">
        <f>SUMIF('SMR&lt;75 by MSOA 10gps 5-1wt'!$A$5:$A$6795,'SMR&lt;75 &amp; MFF wtd popn'!B70,'SMR&lt;75 by MSOA 10gps 5-1wt'!$E$5:$E$6795)</f>
        <v>313589</v>
      </c>
      <c r="E70" s="29">
        <v>316388.136</v>
      </c>
      <c r="F70" s="46">
        <f t="shared" ref="F70:F133" si="4">E70/D70-1</f>
        <v>8.9261294241826938E-3</v>
      </c>
      <c r="G70" s="29">
        <f>SUMIF('SMR&lt;75 by MSOA 10gps 5-1wt'!$A$5:$A$6795,B70,'SMR&lt;75 by MSOA 10gps 5-1wt'!$H$5:$H$6795)</f>
        <v>319349.88261519599</v>
      </c>
      <c r="H70" s="29">
        <f t="shared" ref="H70:H133" si="5">G70*(1+F70)</f>
        <v>322200.44099901681</v>
      </c>
      <c r="I70" s="29">
        <f t="shared" ref="I70:I133" si="6">(H70/$H$158)*$E$158</f>
        <v>322406.85178021993</v>
      </c>
      <c r="J70" s="57">
        <f>INDEX(MFF!$C$4:$C$155,MATCH(B70,MFF!$A$4:$A$155,0))</f>
        <v>0.95306623802787316</v>
      </c>
      <c r="K70" s="58">
        <f t="shared" ref="K70:K133" si="7">(I70*J70)*($I$158/SUMPRODUCT($I$5:$I$156,$J$5:$J$156))</f>
        <v>308802.04915609886</v>
      </c>
    </row>
    <row r="71" spans="1:11" x14ac:dyDescent="0.2">
      <c r="A71" s="1" t="s">
        <v>206</v>
      </c>
      <c r="B71" s="1" t="s">
        <v>207</v>
      </c>
      <c r="C71" s="1" t="s">
        <v>208</v>
      </c>
      <c r="D71" s="82">
        <f>SUMIF('SMR&lt;75 by MSOA 10gps 5-1wt'!$A$5:$A$6795,'SMR&lt;75 &amp; MFF wtd popn'!B71,'SMR&lt;75 by MSOA 10gps 5-1wt'!$E$5:$E$6795)</f>
        <v>311304</v>
      </c>
      <c r="E71" s="29">
        <v>322543.61399999994</v>
      </c>
      <c r="F71" s="46">
        <f t="shared" si="4"/>
        <v>3.6104945647983833E-2</v>
      </c>
      <c r="G71" s="29">
        <f>SUMIF('SMR&lt;75 by MSOA 10gps 5-1wt'!$A$5:$A$6795,B71,'SMR&lt;75 by MSOA 10gps 5-1wt'!$H$5:$H$6795)</f>
        <v>458279.19804589514</v>
      </c>
      <c r="H71" s="29">
        <f t="shared" si="5"/>
        <v>474825.34358294378</v>
      </c>
      <c r="I71" s="29">
        <f t="shared" si="6"/>
        <v>475129.53022465075</v>
      </c>
      <c r="J71" s="57">
        <f>INDEX(MFF!$C$4:$C$155,MATCH(B71,MFF!$A$4:$A$155,0))</f>
        <v>0.95733578303283262</v>
      </c>
      <c r="K71" s="58">
        <f t="shared" si="7"/>
        <v>457118.86138064147</v>
      </c>
    </row>
    <row r="72" spans="1:11" x14ac:dyDescent="0.2">
      <c r="A72" s="1" t="s">
        <v>209</v>
      </c>
      <c r="B72" s="1" t="s">
        <v>210</v>
      </c>
      <c r="C72" s="1" t="s">
        <v>211</v>
      </c>
      <c r="D72" s="82">
        <f>SUMIF('SMR&lt;75 by MSOA 10gps 5-1wt'!$A$5:$A$6795,'SMR&lt;75 &amp; MFF wtd popn'!B72,'SMR&lt;75 by MSOA 10gps 5-1wt'!$E$5:$E$6795)</f>
        <v>207380</v>
      </c>
      <c r="E72" s="29">
        <v>211388.01400000002</v>
      </c>
      <c r="F72" s="46">
        <f t="shared" si="4"/>
        <v>1.9326907127013238E-2</v>
      </c>
      <c r="G72" s="29">
        <f>SUMIF('SMR&lt;75 by MSOA 10gps 5-1wt'!$A$5:$A$6795,B72,'SMR&lt;75 by MSOA 10gps 5-1wt'!$H$5:$H$6795)</f>
        <v>172016.2771071083</v>
      </c>
      <c r="H72" s="29">
        <f t="shared" si="5"/>
        <v>175340.81971909196</v>
      </c>
      <c r="I72" s="29">
        <f t="shared" si="6"/>
        <v>175453.14804323329</v>
      </c>
      <c r="J72" s="57">
        <f>INDEX(MFF!$C$4:$C$155,MATCH(B72,MFF!$A$4:$A$155,0))</f>
        <v>0.96478499929875527</v>
      </c>
      <c r="K72" s="58">
        <f t="shared" si="7"/>
        <v>170115.75338225038</v>
      </c>
    </row>
    <row r="73" spans="1:11" x14ac:dyDescent="0.2">
      <c r="A73" s="1" t="s">
        <v>212</v>
      </c>
      <c r="B73" s="1" t="s">
        <v>213</v>
      </c>
      <c r="C73" s="1" t="s">
        <v>214</v>
      </c>
      <c r="D73" s="82">
        <f>SUMIF('SMR&lt;75 by MSOA 10gps 5-1wt'!$A$5:$A$6795,'SMR&lt;75 &amp; MFF wtd popn'!B73,'SMR&lt;75 by MSOA 10gps 5-1wt'!$E$5:$E$6795)</f>
        <v>270924</v>
      </c>
      <c r="E73" s="29">
        <v>276185.924</v>
      </c>
      <c r="F73" s="46">
        <f t="shared" si="4"/>
        <v>1.9422140526494491E-2</v>
      </c>
      <c r="G73" s="29">
        <f>SUMIF('SMR&lt;75 by MSOA 10gps 5-1wt'!$A$5:$A$6795,B73,'SMR&lt;75 by MSOA 10gps 5-1wt'!$H$5:$H$6795)</f>
        <v>338471.946522385</v>
      </c>
      <c r="H73" s="29">
        <f t="shared" si="5"/>
        <v>345045.79623201891</v>
      </c>
      <c r="I73" s="29">
        <f t="shared" si="6"/>
        <v>345266.84239859233</v>
      </c>
      <c r="J73" s="57">
        <f>INDEX(MFF!$C$4:$C$155,MATCH(B73,MFF!$A$4:$A$155,0))</f>
        <v>0.95269947940885502</v>
      </c>
      <c r="K73" s="58">
        <f t="shared" si="7"/>
        <v>330570.14366022177</v>
      </c>
    </row>
    <row r="74" spans="1:11" x14ac:dyDescent="0.2">
      <c r="A74" s="1" t="s">
        <v>215</v>
      </c>
      <c r="B74" s="1" t="s">
        <v>216</v>
      </c>
      <c r="C74" s="1" t="s">
        <v>217</v>
      </c>
      <c r="D74" s="82">
        <f>SUMIF('SMR&lt;75 by MSOA 10gps 5-1wt'!$A$5:$A$6795,'SMR&lt;75 &amp; MFF wtd popn'!B74,'SMR&lt;75 by MSOA 10gps 5-1wt'!$E$5:$E$6795)</f>
        <v>250970</v>
      </c>
      <c r="E74" s="29">
        <v>253783.96400000004</v>
      </c>
      <c r="F74" s="46">
        <f t="shared" si="4"/>
        <v>1.1212352073953102E-2</v>
      </c>
      <c r="G74" s="29">
        <f>SUMIF('SMR&lt;75 by MSOA 10gps 5-1wt'!$A$5:$A$6795,B74,'SMR&lt;75 by MSOA 10gps 5-1wt'!$H$5:$H$6795)</f>
        <v>326434.84353721043</v>
      </c>
      <c r="H74" s="29">
        <f t="shared" si="5"/>
        <v>330094.94593215542</v>
      </c>
      <c r="I74" s="29">
        <f t="shared" si="6"/>
        <v>330306.41415811377</v>
      </c>
      <c r="J74" s="57">
        <f>INDEX(MFF!$C$4:$C$155,MATCH(B74,MFF!$A$4:$A$155,0))</f>
        <v>0.95176407475912006</v>
      </c>
      <c r="K74" s="58">
        <f t="shared" si="7"/>
        <v>315936.01851251663</v>
      </c>
    </row>
    <row r="75" spans="1:11" x14ac:dyDescent="0.2">
      <c r="A75" s="1" t="s">
        <v>218</v>
      </c>
      <c r="B75" s="1" t="s">
        <v>219</v>
      </c>
      <c r="C75" s="1" t="s">
        <v>220</v>
      </c>
      <c r="D75" s="82">
        <f>SUMIF('SMR&lt;75 by MSOA 10gps 5-1wt'!$A$5:$A$6795,'SMR&lt;75 &amp; MFF wtd popn'!B75,'SMR&lt;75 by MSOA 10gps 5-1wt'!$E$5:$E$6795)</f>
        <v>852123</v>
      </c>
      <c r="E75" s="29">
        <v>863822.53099999996</v>
      </c>
      <c r="F75" s="46">
        <f t="shared" si="4"/>
        <v>1.3729861768782214E-2</v>
      </c>
      <c r="G75" s="29">
        <f>SUMIF('SMR&lt;75 by MSOA 10gps 5-1wt'!$A$5:$A$6795,B75,'SMR&lt;75 by MSOA 10gps 5-1wt'!$H$5:$H$6795)</f>
        <v>760378.80749108223</v>
      </c>
      <c r="H75" s="29">
        <f t="shared" si="5"/>
        <v>770818.70340984629</v>
      </c>
      <c r="I75" s="29">
        <f t="shared" si="6"/>
        <v>771312.51182998205</v>
      </c>
      <c r="J75" s="57">
        <f>INDEX(MFF!$C$4:$C$155,MATCH(B75,MFF!$A$4:$A$155,0))</f>
        <v>0.95216977259586344</v>
      </c>
      <c r="K75" s="58">
        <f t="shared" si="7"/>
        <v>738070.06652278558</v>
      </c>
    </row>
    <row r="76" spans="1:11" x14ac:dyDescent="0.2">
      <c r="A76" s="1" t="s">
        <v>221</v>
      </c>
      <c r="B76" s="1" t="s">
        <v>222</v>
      </c>
      <c r="C76" s="1" t="s">
        <v>223</v>
      </c>
      <c r="D76" s="82">
        <f>SUMIF('SMR&lt;75 by MSOA 10gps 5-1wt'!$A$5:$A$6795,'SMR&lt;75 &amp; MFF wtd popn'!B76,'SMR&lt;75 by MSOA 10gps 5-1wt'!$E$5:$E$6795)</f>
        <v>547974</v>
      </c>
      <c r="E76" s="29">
        <v>559083.10700000008</v>
      </c>
      <c r="F76" s="46">
        <f t="shared" si="4"/>
        <v>2.0273054925963763E-2</v>
      </c>
      <c r="G76" s="29">
        <f>SUMIF('SMR&lt;75 by MSOA 10gps 5-1wt'!$A$5:$A$6795,B76,'SMR&lt;75 by MSOA 10gps 5-1wt'!$H$5:$H$6795)</f>
        <v>468582.18102802715</v>
      </c>
      <c r="H76" s="29">
        <f t="shared" si="5"/>
        <v>478081.77332133625</v>
      </c>
      <c r="I76" s="29">
        <f t="shared" si="6"/>
        <v>478388.04612470133</v>
      </c>
      <c r="J76" s="57">
        <f>INDEX(MFF!$C$4:$C$155,MATCH(B76,MFF!$A$4:$A$155,0))</f>
        <v>0.97076636950680539</v>
      </c>
      <c r="K76" s="58">
        <f t="shared" si="7"/>
        <v>466710.81756054622</v>
      </c>
    </row>
    <row r="77" spans="1:11" x14ac:dyDescent="0.2">
      <c r="A77" s="1" t="s">
        <v>224</v>
      </c>
      <c r="B77" s="1" t="s">
        <v>225</v>
      </c>
      <c r="C77" s="1" t="s">
        <v>226</v>
      </c>
      <c r="D77" s="82">
        <f>SUMIF('SMR&lt;75 by MSOA 10gps 5-1wt'!$A$5:$A$6795,'SMR&lt;75 &amp; MFF wtd popn'!B77,'SMR&lt;75 by MSOA 10gps 5-1wt'!$E$5:$E$6795)</f>
        <v>569032</v>
      </c>
      <c r="E77" s="29">
        <v>576543.40899999999</v>
      </c>
      <c r="F77" s="46">
        <f t="shared" si="4"/>
        <v>1.3200327925318778E-2</v>
      </c>
      <c r="G77" s="29">
        <f>SUMIF('SMR&lt;75 by MSOA 10gps 5-1wt'!$A$5:$A$6795,B77,'SMR&lt;75 by MSOA 10gps 5-1wt'!$H$5:$H$6795)</f>
        <v>481051.5717270071</v>
      </c>
      <c r="H77" s="29">
        <f t="shared" si="5"/>
        <v>487401.61022279359</v>
      </c>
      <c r="I77" s="29">
        <f t="shared" si="6"/>
        <v>487713.853579177</v>
      </c>
      <c r="J77" s="57">
        <f>INDEX(MFF!$C$4:$C$155,MATCH(B77,MFF!$A$4:$A$155,0))</f>
        <v>0.95633811253622636</v>
      </c>
      <c r="K77" s="58">
        <f t="shared" si="7"/>
        <v>468737.15683709399</v>
      </c>
    </row>
    <row r="78" spans="1:11" x14ac:dyDescent="0.2">
      <c r="A78" s="1" t="s">
        <v>227</v>
      </c>
      <c r="B78" s="1" t="s">
        <v>228</v>
      </c>
      <c r="C78" s="1" t="s">
        <v>229</v>
      </c>
      <c r="D78" s="82">
        <f>SUMIF('SMR&lt;75 by MSOA 10gps 5-1wt'!$A$5:$A$6795,'SMR&lt;75 &amp; MFF wtd popn'!B78,'SMR&lt;75 by MSOA 10gps 5-1wt'!$E$5:$E$6795)</f>
        <v>186372</v>
      </c>
      <c r="E78" s="29">
        <v>195250.55499999999</v>
      </c>
      <c r="F78" s="46">
        <f t="shared" si="4"/>
        <v>4.7638888888888786E-2</v>
      </c>
      <c r="G78" s="29">
        <f>SUMIF('SMR&lt;75 by MSOA 10gps 5-1wt'!$A$5:$A$6795,B78,'SMR&lt;75 by MSOA 10gps 5-1wt'!$H$5:$H$6795)</f>
        <v>218661.44186118009</v>
      </c>
      <c r="H78" s="29">
        <f t="shared" si="5"/>
        <v>229078.22999428905</v>
      </c>
      <c r="I78" s="29">
        <f t="shared" si="6"/>
        <v>229224.9840342995</v>
      </c>
      <c r="J78" s="57">
        <f>INDEX(MFF!$C$4:$C$155,MATCH(B78,MFF!$A$4:$A$155,0))</f>
        <v>0.98937776013810141</v>
      </c>
      <c r="K78" s="58">
        <f t="shared" si="7"/>
        <v>227917.10536292908</v>
      </c>
    </row>
    <row r="79" spans="1:11" x14ac:dyDescent="0.2">
      <c r="A79" s="1" t="s">
        <v>230</v>
      </c>
      <c r="B79" s="1" t="s">
        <v>231</v>
      </c>
      <c r="C79" s="1" t="s">
        <v>232</v>
      </c>
      <c r="D79" s="82">
        <f>SUMIF('SMR&lt;75 by MSOA 10gps 5-1wt'!$A$5:$A$6795,'SMR&lt;75 &amp; MFF wtd popn'!B79,'SMR&lt;75 by MSOA 10gps 5-1wt'!$E$5:$E$6795)</f>
        <v>205843</v>
      </c>
      <c r="E79" s="29">
        <v>216419.11199999999</v>
      </c>
      <c r="F79" s="46">
        <f t="shared" si="4"/>
        <v>5.1379507683039893E-2</v>
      </c>
      <c r="G79" s="29">
        <f>SUMIF('SMR&lt;75 by MSOA 10gps 5-1wt'!$A$5:$A$6795,B79,'SMR&lt;75 by MSOA 10gps 5-1wt'!$H$5:$H$6795)</f>
        <v>255741.08981730483</v>
      </c>
      <c r="H79" s="29">
        <f t="shared" si="5"/>
        <v>268880.94110644207</v>
      </c>
      <c r="I79" s="29">
        <f t="shared" si="6"/>
        <v>269053.19389707246</v>
      </c>
      <c r="J79" s="57">
        <f>INDEX(MFF!$C$4:$C$155,MATCH(B79,MFF!$A$4:$A$155,0))</f>
        <v>1.0381935819951584</v>
      </c>
      <c r="K79" s="58">
        <f t="shared" si="7"/>
        <v>280717.38996264571</v>
      </c>
    </row>
    <row r="80" spans="1:11" x14ac:dyDescent="0.2">
      <c r="A80" s="1" t="s">
        <v>233</v>
      </c>
      <c r="B80" s="1" t="s">
        <v>234</v>
      </c>
      <c r="C80" s="1" t="s">
        <v>235</v>
      </c>
      <c r="D80" s="82">
        <f>SUMIF('SMR&lt;75 by MSOA 10gps 5-1wt'!$A$5:$A$6795,'SMR&lt;75 &amp; MFF wtd popn'!B80,'SMR&lt;75 by MSOA 10gps 5-1wt'!$E$5:$E$6795)</f>
        <v>174838</v>
      </c>
      <c r="E80" s="29">
        <v>179638.44200000001</v>
      </c>
      <c r="F80" s="46">
        <f t="shared" si="4"/>
        <v>2.745651403013083E-2</v>
      </c>
      <c r="G80" s="29">
        <f>SUMIF('SMR&lt;75 by MSOA 10gps 5-1wt'!$A$5:$A$6795,B80,'SMR&lt;75 by MSOA 10gps 5-1wt'!$H$5:$H$6795)</f>
        <v>175688.20129112829</v>
      </c>
      <c r="H80" s="29">
        <f t="shared" si="5"/>
        <v>180511.9868548066</v>
      </c>
      <c r="I80" s="29">
        <f t="shared" si="6"/>
        <v>180627.62797592892</v>
      </c>
      <c r="J80" s="57">
        <f>INDEX(MFF!$C$4:$C$155,MATCH(B80,MFF!$A$4:$A$155,0))</f>
        <v>0.99903218923377357</v>
      </c>
      <c r="K80" s="58">
        <f t="shared" si="7"/>
        <v>181349.55154819353</v>
      </c>
    </row>
    <row r="81" spans="1:11" x14ac:dyDescent="0.2">
      <c r="A81" s="1" t="s">
        <v>236</v>
      </c>
      <c r="B81" s="1" t="s">
        <v>237</v>
      </c>
      <c r="C81" s="1" t="s">
        <v>238</v>
      </c>
      <c r="D81" s="82">
        <f>SUMIF('SMR&lt;75 by MSOA 10gps 5-1wt'!$A$5:$A$6795,'SMR&lt;75 &amp; MFF wtd popn'!B81,'SMR&lt;75 by MSOA 10gps 5-1wt'!$E$5:$E$6795)</f>
        <v>159533</v>
      </c>
      <c r="E81" s="29">
        <v>165975.109</v>
      </c>
      <c r="F81" s="46">
        <f t="shared" si="4"/>
        <v>4.0381043420483431E-2</v>
      </c>
      <c r="G81" s="29">
        <f>SUMIF('SMR&lt;75 by MSOA 10gps 5-1wt'!$A$5:$A$6795,B81,'SMR&lt;75 by MSOA 10gps 5-1wt'!$H$5:$H$6795)</f>
        <v>156690.82969758566</v>
      </c>
      <c r="H81" s="29">
        <f t="shared" si="5"/>
        <v>163018.16889519544</v>
      </c>
      <c r="I81" s="29">
        <f t="shared" si="6"/>
        <v>163122.6029781769</v>
      </c>
      <c r="J81" s="57">
        <f>INDEX(MFF!$C$4:$C$155,MATCH(B81,MFF!$A$4:$A$155,0))</f>
        <v>1.0389528783766975</v>
      </c>
      <c r="K81" s="58">
        <f t="shared" si="7"/>
        <v>170318.89043460123</v>
      </c>
    </row>
    <row r="82" spans="1:11" x14ac:dyDescent="0.2">
      <c r="A82" s="1" t="s">
        <v>239</v>
      </c>
      <c r="B82" s="1" t="s">
        <v>240</v>
      </c>
      <c r="C82" s="1" t="s">
        <v>241</v>
      </c>
      <c r="D82" s="82">
        <f>SUMIF('SMR&lt;75 by MSOA 10gps 5-1wt'!$A$5:$A$6795,'SMR&lt;75 &amp; MFF wtd popn'!B82,'SMR&lt;75 by MSOA 10gps 5-1wt'!$E$5:$E$6795)</f>
        <v>159207</v>
      </c>
      <c r="E82" s="29">
        <v>166176.505</v>
      </c>
      <c r="F82" s="46">
        <f t="shared" si="4"/>
        <v>4.3776372898176596E-2</v>
      </c>
      <c r="G82" s="29">
        <f>SUMIF('SMR&lt;75 by MSOA 10gps 5-1wt'!$A$5:$A$6795,B82,'SMR&lt;75 by MSOA 10gps 5-1wt'!$H$5:$H$6795)</f>
        <v>165729.85542632284</v>
      </c>
      <c r="H82" s="29">
        <f t="shared" si="5"/>
        <v>172984.90737782646</v>
      </c>
      <c r="I82" s="29">
        <f t="shared" si="6"/>
        <v>173095.72643740781</v>
      </c>
      <c r="J82" s="57">
        <f>INDEX(MFF!$C$4:$C$155,MATCH(B82,MFF!$A$4:$A$155,0))</f>
        <v>1.0203195855741056</v>
      </c>
      <c r="K82" s="58">
        <f t="shared" si="7"/>
        <v>177490.61513675752</v>
      </c>
    </row>
    <row r="83" spans="1:11" x14ac:dyDescent="0.2">
      <c r="A83" s="1" t="s">
        <v>242</v>
      </c>
      <c r="B83" s="1" t="s">
        <v>243</v>
      </c>
      <c r="C83" s="1" t="s">
        <v>244</v>
      </c>
      <c r="D83" s="82">
        <f>SUMIF('SMR&lt;75 by MSOA 10gps 5-1wt'!$A$5:$A$6795,'SMR&lt;75 &amp; MFF wtd popn'!B83,'SMR&lt;75 by MSOA 10gps 5-1wt'!$E$5:$E$6795)</f>
        <v>259969</v>
      </c>
      <c r="E83" s="29">
        <v>272985.42799999996</v>
      </c>
      <c r="F83" s="46">
        <f t="shared" si="4"/>
        <v>5.0069154399178251E-2</v>
      </c>
      <c r="G83" s="29">
        <f>SUMIF('SMR&lt;75 by MSOA 10gps 5-1wt'!$A$5:$A$6795,B83,'SMR&lt;75 by MSOA 10gps 5-1wt'!$H$5:$H$6795)</f>
        <v>203200.19344112763</v>
      </c>
      <c r="H83" s="29">
        <f t="shared" si="5"/>
        <v>213374.25530047432</v>
      </c>
      <c r="I83" s="29">
        <f t="shared" si="6"/>
        <v>213510.94892692822</v>
      </c>
      <c r="J83" s="57">
        <f>INDEX(MFF!$C$4:$C$155,MATCH(B83,MFF!$A$4:$A$155,0))</f>
        <v>1.0203195855741056</v>
      </c>
      <c r="K83" s="58">
        <f t="shared" si="7"/>
        <v>218931.97737135779</v>
      </c>
    </row>
    <row r="84" spans="1:11" x14ac:dyDescent="0.2">
      <c r="A84" s="1" t="s">
        <v>245</v>
      </c>
      <c r="B84" s="1" t="s">
        <v>246</v>
      </c>
      <c r="C84" s="1" t="s">
        <v>247</v>
      </c>
      <c r="D84" s="82">
        <f>SUMIF('SMR&lt;75 by MSOA 10gps 5-1wt'!$A$5:$A$6795,'SMR&lt;75 &amp; MFF wtd popn'!B84,'SMR&lt;75 by MSOA 10gps 5-1wt'!$E$5:$E$6795)</f>
        <v>628339</v>
      </c>
      <c r="E84" s="29">
        <v>649681.32300000009</v>
      </c>
      <c r="F84" s="46">
        <f t="shared" si="4"/>
        <v>3.3966255476741258E-2</v>
      </c>
      <c r="G84" s="29">
        <f>SUMIF('SMR&lt;75 by MSOA 10gps 5-1wt'!$A$5:$A$6795,B84,'SMR&lt;75 by MSOA 10gps 5-1wt'!$H$5:$H$6795)</f>
        <v>448990.21640676161</v>
      </c>
      <c r="H84" s="29">
        <f t="shared" si="5"/>
        <v>464240.732803791</v>
      </c>
      <c r="I84" s="29">
        <f t="shared" si="6"/>
        <v>464538.1386423033</v>
      </c>
      <c r="J84" s="57">
        <f>INDEX(MFF!$C$4:$C$155,MATCH(B84,MFF!$A$4:$A$155,0))</f>
        <v>0.98937776013810141</v>
      </c>
      <c r="K84" s="58">
        <f t="shared" si="7"/>
        <v>461887.6442988182</v>
      </c>
    </row>
    <row r="85" spans="1:11" x14ac:dyDescent="0.2">
      <c r="A85" s="1" t="s">
        <v>248</v>
      </c>
      <c r="B85" s="1" t="s">
        <v>249</v>
      </c>
      <c r="C85" s="1" t="s">
        <v>250</v>
      </c>
      <c r="D85" s="82">
        <f>SUMIF('SMR&lt;75 by MSOA 10gps 5-1wt'!$A$5:$A$6795,'SMR&lt;75 &amp; MFF wtd popn'!B85,'SMR&lt;75 by MSOA 10gps 5-1wt'!$E$5:$E$6795)</f>
        <v>1406517</v>
      </c>
      <c r="E85" s="29">
        <v>1447781.4920000001</v>
      </c>
      <c r="F85" s="46">
        <f t="shared" si="4"/>
        <v>2.933806843429565E-2</v>
      </c>
      <c r="G85" s="29">
        <f>SUMIF('SMR&lt;75 by MSOA 10gps 5-1wt'!$A$5:$A$6795,B85,'SMR&lt;75 by MSOA 10gps 5-1wt'!$H$5:$H$6795)</f>
        <v>1141422.0337391915</v>
      </c>
      <c r="H85" s="29">
        <f t="shared" si="5"/>
        <v>1174909.1514774447</v>
      </c>
      <c r="I85" s="29">
        <f t="shared" si="6"/>
        <v>1175661.8317501568</v>
      </c>
      <c r="J85" s="57">
        <f>INDEX(MFF!$C$4:$C$155,MATCH(B85,MFF!$A$4:$A$155,0))</f>
        <v>1.0187332453085347</v>
      </c>
      <c r="K85" s="58">
        <f t="shared" si="7"/>
        <v>1203637.5379703201</v>
      </c>
    </row>
    <row r="86" spans="1:11" x14ac:dyDescent="0.2">
      <c r="A86" s="1" t="s">
        <v>251</v>
      </c>
      <c r="B86" s="1" t="s">
        <v>252</v>
      </c>
      <c r="C86" s="1" t="s">
        <v>253</v>
      </c>
      <c r="D86" s="82">
        <f>SUMIF('SMR&lt;75 by MSOA 10gps 5-1wt'!$A$5:$A$6795,'SMR&lt;75 &amp; MFF wtd popn'!B86,'SMR&lt;75 by MSOA 10gps 5-1wt'!$E$5:$E$6795)</f>
        <v>1129096</v>
      </c>
      <c r="E86" s="29">
        <v>1173932.1040000001</v>
      </c>
      <c r="F86" s="46">
        <f t="shared" si="4"/>
        <v>3.9709735930337331E-2</v>
      </c>
      <c r="G86" s="29">
        <f>SUMIF('SMR&lt;75 by MSOA 10gps 5-1wt'!$A$5:$A$6795,B86,'SMR&lt;75 by MSOA 10gps 5-1wt'!$H$5:$H$6795)</f>
        <v>887206.00930493756</v>
      </c>
      <c r="H86" s="29">
        <f t="shared" si="5"/>
        <v>922436.72565024497</v>
      </c>
      <c r="I86" s="29">
        <f t="shared" si="6"/>
        <v>923027.66489465302</v>
      </c>
      <c r="J86" s="57">
        <f>INDEX(MFF!$C$4:$C$155,MATCH(B86,MFF!$A$4:$A$155,0))</f>
        <v>1.0705021094438925</v>
      </c>
      <c r="K86" s="58">
        <f t="shared" si="7"/>
        <v>993013.3127822089</v>
      </c>
    </row>
    <row r="87" spans="1:11" x14ac:dyDescent="0.2">
      <c r="A87" s="1" t="s">
        <v>254</v>
      </c>
      <c r="B87" s="1" t="s">
        <v>255</v>
      </c>
      <c r="C87" s="1" t="s">
        <v>256</v>
      </c>
      <c r="D87" s="82">
        <f>SUMIF('SMR&lt;75 by MSOA 10gps 5-1wt'!$A$5:$A$6795,'SMR&lt;75 &amp; MFF wtd popn'!B87,'SMR&lt;75 by MSOA 10gps 5-1wt'!$E$5:$E$6795)</f>
        <v>865302</v>
      </c>
      <c r="E87" s="29">
        <v>888799.402</v>
      </c>
      <c r="F87" s="46">
        <f t="shared" si="4"/>
        <v>2.7155145833477778E-2</v>
      </c>
      <c r="G87" s="29">
        <f>SUMIF('SMR&lt;75 by MSOA 10gps 5-1wt'!$A$5:$A$6795,B87,'SMR&lt;75 by MSOA 10gps 5-1wt'!$H$5:$H$6795)</f>
        <v>707737.79283959744</v>
      </c>
      <c r="H87" s="29">
        <f t="shared" si="5"/>
        <v>726956.51581602043</v>
      </c>
      <c r="I87" s="29">
        <f t="shared" si="6"/>
        <v>727422.22486925765</v>
      </c>
      <c r="J87" s="57">
        <f>INDEX(MFF!$C$4:$C$155,MATCH(B87,MFF!$A$4:$A$155,0))</f>
        <v>0.94000883326519047</v>
      </c>
      <c r="K87" s="58">
        <f t="shared" si="7"/>
        <v>687181.28969194973</v>
      </c>
    </row>
    <row r="88" spans="1:11" x14ac:dyDescent="0.2">
      <c r="A88" s="1" t="s">
        <v>257</v>
      </c>
      <c r="B88" s="1" t="s">
        <v>258</v>
      </c>
      <c r="C88" s="1" t="s">
        <v>259</v>
      </c>
      <c r="D88" s="82">
        <f>SUMIF('SMR&lt;75 by MSOA 10gps 5-1wt'!$A$5:$A$6795,'SMR&lt;75 &amp; MFF wtd popn'!B88,'SMR&lt;75 by MSOA 10gps 5-1wt'!$E$5:$E$6795)</f>
        <v>732332</v>
      </c>
      <c r="E88" s="29">
        <v>746749.72499999986</v>
      </c>
      <c r="F88" s="46">
        <f t="shared" si="4"/>
        <v>1.9687416363070032E-2</v>
      </c>
      <c r="G88" s="29">
        <f>SUMIF('SMR&lt;75 by MSOA 10gps 5-1wt'!$A$5:$A$6795,B88,'SMR&lt;75 by MSOA 10gps 5-1wt'!$H$5:$H$6795)</f>
        <v>544166.72240046819</v>
      </c>
      <c r="H88" s="29">
        <f t="shared" si="5"/>
        <v>554879.95923529333</v>
      </c>
      <c r="I88" s="29">
        <f t="shared" si="6"/>
        <v>555235.43114434648</v>
      </c>
      <c r="J88" s="57">
        <f>INDEX(MFF!$C$4:$C$155,MATCH(B88,MFF!$A$4:$A$155,0))</f>
        <v>0.96235613328809932</v>
      </c>
      <c r="K88" s="58">
        <f t="shared" si="7"/>
        <v>536989.52742698777</v>
      </c>
    </row>
    <row r="89" spans="1:11" x14ac:dyDescent="0.2">
      <c r="A89" s="1" t="s">
        <v>260</v>
      </c>
      <c r="B89" s="1" t="s">
        <v>261</v>
      </c>
      <c r="C89" s="1" t="s">
        <v>262</v>
      </c>
      <c r="D89" s="82">
        <f>SUMIF('SMR&lt;75 by MSOA 10gps 5-1wt'!$A$5:$A$6795,'SMR&lt;75 &amp; MFF wtd popn'!B89,'SMR&lt;75 by MSOA 10gps 5-1wt'!$E$5:$E$6795)</f>
        <v>7604</v>
      </c>
      <c r="E89" s="29">
        <v>8513.3979999999992</v>
      </c>
      <c r="F89" s="46">
        <f t="shared" si="4"/>
        <v>0.11959468700683851</v>
      </c>
      <c r="G89" s="29">
        <f>SUMIF('SMR&lt;75 by MSOA 10gps 5-1wt'!$A$5:$A$6795,B89,'SMR&lt;75 by MSOA 10gps 5-1wt'!$H$5:$H$6795)</f>
        <v>4191.0219147839043</v>
      </c>
      <c r="H89" s="29">
        <f t="shared" si="5"/>
        <v>4692.2458689212863</v>
      </c>
      <c r="I89" s="29">
        <f t="shared" si="6"/>
        <v>4695.2518552954771</v>
      </c>
      <c r="J89" s="57">
        <f>INDEX(MFF!$C$4:$C$155,MATCH(B89,MFF!$A$4:$A$155,0))</f>
        <v>1.1173120392527409</v>
      </c>
      <c r="K89" s="58">
        <f t="shared" si="7"/>
        <v>5272.1310493460287</v>
      </c>
    </row>
    <row r="90" spans="1:11" x14ac:dyDescent="0.2">
      <c r="A90" s="1" t="s">
        <v>263</v>
      </c>
      <c r="B90" s="1" t="s">
        <v>264</v>
      </c>
      <c r="C90" s="1" t="s">
        <v>265</v>
      </c>
      <c r="D90" s="82">
        <f>SUMIF('SMR&lt;75 by MSOA 10gps 5-1wt'!$A$5:$A$6795,'SMR&lt;75 &amp; MFF wtd popn'!B90,'SMR&lt;75 by MSOA 10gps 5-1wt'!$E$5:$E$6795)</f>
        <v>190560</v>
      </c>
      <c r="E90" s="29">
        <v>206395.08799999999</v>
      </c>
      <c r="F90" s="46">
        <f t="shared" si="4"/>
        <v>8.3097649034424848E-2</v>
      </c>
      <c r="G90" s="29">
        <f>SUMIF('SMR&lt;75 by MSOA 10gps 5-1wt'!$A$5:$A$6795,B90,'SMR&lt;75 by MSOA 10gps 5-1wt'!$H$5:$H$6795)</f>
        <v>244292.10199780017</v>
      </c>
      <c r="H90" s="29">
        <f t="shared" si="5"/>
        <v>264592.20135149529</v>
      </c>
      <c r="I90" s="29">
        <f t="shared" si="6"/>
        <v>264761.70665326295</v>
      </c>
      <c r="J90" s="57">
        <f>INDEX(MFF!$C$4:$C$155,MATCH(B90,MFF!$A$4:$A$155,0))</f>
        <v>1.0867668819649641</v>
      </c>
      <c r="K90" s="58">
        <f t="shared" si="7"/>
        <v>289164.11258548067</v>
      </c>
    </row>
    <row r="91" spans="1:11" x14ac:dyDescent="0.2">
      <c r="A91" s="1" t="s">
        <v>266</v>
      </c>
      <c r="B91" s="1" t="s">
        <v>267</v>
      </c>
      <c r="C91" s="1" t="s">
        <v>268</v>
      </c>
      <c r="D91" s="82">
        <f>SUMIF('SMR&lt;75 by MSOA 10gps 5-1wt'!$A$5:$A$6795,'SMR&lt;75 &amp; MFF wtd popn'!B91,'SMR&lt;75 by MSOA 10gps 5-1wt'!$E$5:$E$6795)</f>
        <v>363956</v>
      </c>
      <c r="E91" s="29">
        <v>388036.14100000006</v>
      </c>
      <c r="F91" s="46">
        <f t="shared" si="4"/>
        <v>6.6162231148820361E-2</v>
      </c>
      <c r="G91" s="29">
        <f>SUMIF('SMR&lt;75 by MSOA 10gps 5-1wt'!$A$5:$A$6795,B91,'SMR&lt;75 by MSOA 10gps 5-1wt'!$H$5:$H$6795)</f>
        <v>250923.65942547654</v>
      </c>
      <c r="H91" s="29">
        <f t="shared" si="5"/>
        <v>267525.32858109282</v>
      </c>
      <c r="I91" s="29">
        <f t="shared" si="6"/>
        <v>267696.71292772138</v>
      </c>
      <c r="J91" s="57">
        <f>INDEX(MFF!$C$4:$C$155,MATCH(B91,MFF!$A$4:$A$155,0))</f>
        <v>1.1204392746702485</v>
      </c>
      <c r="K91" s="58">
        <f t="shared" si="7"/>
        <v>301428.4135397686</v>
      </c>
    </row>
    <row r="92" spans="1:11" x14ac:dyDescent="0.2">
      <c r="A92" s="1" t="s">
        <v>269</v>
      </c>
      <c r="B92" s="1" t="s">
        <v>270</v>
      </c>
      <c r="C92" s="1" t="s">
        <v>271</v>
      </c>
      <c r="D92" s="82">
        <f>SUMIF('SMR&lt;75 by MSOA 10gps 5-1wt'!$A$5:$A$6795,'SMR&lt;75 &amp; MFF wtd popn'!B92,'SMR&lt;75 by MSOA 10gps 5-1wt'!$E$5:$E$6795)</f>
        <v>234271</v>
      </c>
      <c r="E92" s="29">
        <v>243043.32</v>
      </c>
      <c r="F92" s="46">
        <f t="shared" si="4"/>
        <v>3.7445181008319395E-2</v>
      </c>
      <c r="G92" s="29">
        <f>SUMIF('SMR&lt;75 by MSOA 10gps 5-1wt'!$A$5:$A$6795,B92,'SMR&lt;75 by MSOA 10gps 5-1wt'!$H$5:$H$6795)</f>
        <v>184638.17409518454</v>
      </c>
      <c r="H92" s="29">
        <f t="shared" si="5"/>
        <v>191551.98394522432</v>
      </c>
      <c r="I92" s="29">
        <f t="shared" si="6"/>
        <v>191674.69760298514</v>
      </c>
      <c r="J92" s="57">
        <f>INDEX(MFF!$C$4:$C$155,MATCH(B92,MFF!$A$4:$A$155,0))</f>
        <v>1.0935321643949079</v>
      </c>
      <c r="K92" s="58">
        <f t="shared" si="7"/>
        <v>210644.03919448861</v>
      </c>
    </row>
    <row r="93" spans="1:11" x14ac:dyDescent="0.2">
      <c r="A93" s="1" t="s">
        <v>272</v>
      </c>
      <c r="B93" s="1" t="s">
        <v>273</v>
      </c>
      <c r="C93" s="1" t="s">
        <v>274</v>
      </c>
      <c r="D93" s="82">
        <f>SUMIF('SMR&lt;75 by MSOA 10gps 5-1wt'!$A$5:$A$6795,'SMR&lt;75 &amp; MFF wtd popn'!B93,'SMR&lt;75 by MSOA 10gps 5-1wt'!$E$5:$E$6795)</f>
        <v>314660</v>
      </c>
      <c r="E93" s="29">
        <v>325436.05499999993</v>
      </c>
      <c r="F93" s="46">
        <f t="shared" si="4"/>
        <v>3.4246663064895211E-2</v>
      </c>
      <c r="G93" s="29">
        <f>SUMIF('SMR&lt;75 by MSOA 10gps 5-1wt'!$A$5:$A$6795,B93,'SMR&lt;75 by MSOA 10gps 5-1wt'!$H$5:$H$6795)</f>
        <v>277453.57424969808</v>
      </c>
      <c r="H93" s="29">
        <f t="shared" si="5"/>
        <v>286955.43332317838</v>
      </c>
      <c r="I93" s="29">
        <f t="shared" si="6"/>
        <v>287139.26514842064</v>
      </c>
      <c r="J93" s="57">
        <f>INDEX(MFF!$C$4:$C$155,MATCH(B93,MFF!$A$4:$A$155,0))</f>
        <v>1.1168149655402668</v>
      </c>
      <c r="K93" s="58">
        <f t="shared" si="7"/>
        <v>322275.0134168737</v>
      </c>
    </row>
    <row r="94" spans="1:11" x14ac:dyDescent="0.2">
      <c r="A94" s="1" t="s">
        <v>275</v>
      </c>
      <c r="B94" s="1" t="s">
        <v>276</v>
      </c>
      <c r="C94" s="1" t="s">
        <v>277</v>
      </c>
      <c r="D94" s="82">
        <f>SUMIF('SMR&lt;75 by MSOA 10gps 5-1wt'!$A$5:$A$6795,'SMR&lt;75 &amp; MFF wtd popn'!B94,'SMR&lt;75 by MSOA 10gps 5-1wt'!$E$5:$E$6795)</f>
        <v>314036</v>
      </c>
      <c r="E94" s="29">
        <v>327535.36100000003</v>
      </c>
      <c r="F94" s="46">
        <f t="shared" si="4"/>
        <v>4.298666713370447E-2</v>
      </c>
      <c r="G94" s="29">
        <f>SUMIF('SMR&lt;75 by MSOA 10gps 5-1wt'!$A$5:$A$6795,B94,'SMR&lt;75 by MSOA 10gps 5-1wt'!$H$5:$H$6795)</f>
        <v>228348.00245227883</v>
      </c>
      <c r="H94" s="29">
        <f t="shared" si="5"/>
        <v>238163.92202434127</v>
      </c>
      <c r="I94" s="29">
        <f t="shared" si="6"/>
        <v>238316.4966174952</v>
      </c>
      <c r="J94" s="57">
        <f>INDEX(MFF!$C$4:$C$155,MATCH(B94,MFF!$A$4:$A$155,0))</f>
        <v>1.1015883180201178</v>
      </c>
      <c r="K94" s="58">
        <f t="shared" si="7"/>
        <v>263831.26100873511</v>
      </c>
    </row>
    <row r="95" spans="1:11" x14ac:dyDescent="0.2">
      <c r="A95" s="1" t="s">
        <v>278</v>
      </c>
      <c r="B95" s="1" t="s">
        <v>279</v>
      </c>
      <c r="C95" s="1" t="s">
        <v>280</v>
      </c>
      <c r="D95" s="82">
        <f>SUMIF('SMR&lt;75 by MSOA 10gps 5-1wt'!$A$5:$A$6795,'SMR&lt;75 &amp; MFF wtd popn'!B95,'SMR&lt;75 by MSOA 10gps 5-1wt'!$E$5:$E$6795)</f>
        <v>224962</v>
      </c>
      <c r="E95" s="29">
        <v>237956.45799999998</v>
      </c>
      <c r="F95" s="46">
        <f t="shared" si="4"/>
        <v>5.7762902179034681E-2</v>
      </c>
      <c r="G95" s="29">
        <f>SUMIF('SMR&lt;75 by MSOA 10gps 5-1wt'!$A$5:$A$6795,B95,'SMR&lt;75 by MSOA 10gps 5-1wt'!$H$5:$H$6795)</f>
        <v>214890.97683261117</v>
      </c>
      <c r="H95" s="29">
        <f t="shared" si="5"/>
        <v>227303.70330655048</v>
      </c>
      <c r="I95" s="29">
        <f t="shared" si="6"/>
        <v>227449.32053421281</v>
      </c>
      <c r="J95" s="57">
        <f>INDEX(MFF!$C$4:$C$155,MATCH(B95,MFF!$A$4:$A$155,0))</f>
        <v>1.1603861059453784</v>
      </c>
      <c r="K95" s="58">
        <f t="shared" si="7"/>
        <v>265240.59255814156</v>
      </c>
    </row>
    <row r="96" spans="1:11" x14ac:dyDescent="0.2">
      <c r="A96" s="1" t="s">
        <v>281</v>
      </c>
      <c r="B96" s="1" t="s">
        <v>282</v>
      </c>
      <c r="C96" s="1" t="s">
        <v>283</v>
      </c>
      <c r="D96" s="82">
        <f>SUMIF('SMR&lt;75 by MSOA 10gps 5-1wt'!$A$5:$A$6795,'SMR&lt;75 &amp; MFF wtd popn'!B96,'SMR&lt;75 by MSOA 10gps 5-1wt'!$E$5:$E$6795)</f>
        <v>368886</v>
      </c>
      <c r="E96" s="29">
        <v>385207.63800000004</v>
      </c>
      <c r="F96" s="46">
        <f t="shared" si="4"/>
        <v>4.4245750719734689E-2</v>
      </c>
      <c r="G96" s="29">
        <f>SUMIF('SMR&lt;75 by MSOA 10gps 5-1wt'!$A$5:$A$6795,B96,'SMR&lt;75 by MSOA 10gps 5-1wt'!$H$5:$H$6795)</f>
        <v>349161.88937450707</v>
      </c>
      <c r="H96" s="29">
        <f t="shared" si="5"/>
        <v>364610.81929260306</v>
      </c>
      <c r="I96" s="29">
        <f t="shared" si="6"/>
        <v>364844.39937030856</v>
      </c>
      <c r="J96" s="57">
        <f>INDEX(MFF!$C$4:$C$155,MATCH(B96,MFF!$A$4:$A$155,0))</f>
        <v>1.1087425188580722</v>
      </c>
      <c r="K96" s="58">
        <f t="shared" si="7"/>
        <v>406528.70073501609</v>
      </c>
    </row>
    <row r="97" spans="1:11" x14ac:dyDescent="0.2">
      <c r="A97" s="1" t="s">
        <v>284</v>
      </c>
      <c r="B97" s="1" t="s">
        <v>285</v>
      </c>
      <c r="C97" s="1" t="s">
        <v>286</v>
      </c>
      <c r="D97" s="82">
        <f>SUMIF('SMR&lt;75 by MSOA 10gps 5-1wt'!$A$5:$A$6795,'SMR&lt;75 &amp; MFF wtd popn'!B97,'SMR&lt;75 by MSOA 10gps 5-1wt'!$E$5:$E$6795)</f>
        <v>340671</v>
      </c>
      <c r="E97" s="29">
        <v>354992.44200000016</v>
      </c>
      <c r="F97" s="46">
        <f t="shared" si="4"/>
        <v>4.2038923183952193E-2</v>
      </c>
      <c r="G97" s="29">
        <f>SUMIF('SMR&lt;75 by MSOA 10gps 5-1wt'!$A$5:$A$6795,B97,'SMR&lt;75 by MSOA 10gps 5-1wt'!$H$5:$H$6795)</f>
        <v>316129.47783684259</v>
      </c>
      <c r="H97" s="29">
        <f t="shared" si="5"/>
        <v>329419.22067180852</v>
      </c>
      <c r="I97" s="29">
        <f t="shared" si="6"/>
        <v>329630.25600891531</v>
      </c>
      <c r="J97" s="57">
        <f>INDEX(MFF!$C$4:$C$155,MATCH(B97,MFF!$A$4:$A$155,0))</f>
        <v>1.1163926315065926</v>
      </c>
      <c r="K97" s="58">
        <f t="shared" si="7"/>
        <v>369825.50140206428</v>
      </c>
    </row>
    <row r="98" spans="1:11" x14ac:dyDescent="0.2">
      <c r="A98" s="1" t="s">
        <v>287</v>
      </c>
      <c r="B98" s="1" t="s">
        <v>288</v>
      </c>
      <c r="C98" s="1" t="s">
        <v>289</v>
      </c>
      <c r="D98" s="82">
        <f>SUMIF('SMR&lt;75 by MSOA 10gps 5-1wt'!$A$5:$A$6795,'SMR&lt;75 &amp; MFF wtd popn'!B98,'SMR&lt;75 by MSOA 10gps 5-1wt'!$E$5:$E$6795)</f>
        <v>317287</v>
      </c>
      <c r="E98" s="29">
        <v>336359.43300000008</v>
      </c>
      <c r="F98" s="46">
        <f t="shared" si="4"/>
        <v>6.0110981540372199E-2</v>
      </c>
      <c r="G98" s="29">
        <f>SUMIF('SMR&lt;75 by MSOA 10gps 5-1wt'!$A$5:$A$6795,B98,'SMR&lt;75 by MSOA 10gps 5-1wt'!$H$5:$H$6795)</f>
        <v>259867.71957247687</v>
      </c>
      <c r="H98" s="29">
        <f t="shared" si="5"/>
        <v>275488.62326663663</v>
      </c>
      <c r="I98" s="29">
        <f t="shared" si="6"/>
        <v>275665.10912669543</v>
      </c>
      <c r="J98" s="57">
        <f>INDEX(MFF!$C$4:$C$155,MATCH(B98,MFF!$A$4:$A$155,0))</f>
        <v>1.1110185370707431</v>
      </c>
      <c r="K98" s="58">
        <f t="shared" si="7"/>
        <v>307791.01069775777</v>
      </c>
    </row>
    <row r="99" spans="1:11" x14ac:dyDescent="0.2">
      <c r="A99" s="1" t="s">
        <v>290</v>
      </c>
      <c r="B99" s="1" t="s">
        <v>291</v>
      </c>
      <c r="C99" s="1" t="s">
        <v>292</v>
      </c>
      <c r="D99" s="82">
        <f>SUMIF('SMR&lt;75 by MSOA 10gps 5-1wt'!$A$5:$A$6795,'SMR&lt;75 &amp; MFF wtd popn'!B99,'SMR&lt;75 by MSOA 10gps 5-1wt'!$E$5:$E$6795)</f>
        <v>260068</v>
      </c>
      <c r="E99" s="29">
        <v>272233.27599999995</v>
      </c>
      <c r="F99" s="46">
        <f t="shared" si="4"/>
        <v>4.6777289016718626E-2</v>
      </c>
      <c r="G99" s="29">
        <f>SUMIF('SMR&lt;75 by MSOA 10gps 5-1wt'!$A$5:$A$6795,B99,'SMR&lt;75 by MSOA 10gps 5-1wt'!$H$5:$H$6795)</f>
        <v>289873.90841360798</v>
      </c>
      <c r="H99" s="29">
        <f t="shared" si="5"/>
        <v>303433.42400587717</v>
      </c>
      <c r="I99" s="29">
        <f t="shared" si="6"/>
        <v>303627.81210136827</v>
      </c>
      <c r="J99" s="57">
        <f>INDEX(MFF!$C$4:$C$155,MATCH(B99,MFF!$A$4:$A$155,0))</f>
        <v>1.103624736948384</v>
      </c>
      <c r="K99" s="58">
        <f t="shared" si="7"/>
        <v>336756.35648454184</v>
      </c>
    </row>
    <row r="100" spans="1:11" x14ac:dyDescent="0.2">
      <c r="A100" s="1" t="s">
        <v>293</v>
      </c>
      <c r="B100" s="1" t="s">
        <v>294</v>
      </c>
      <c r="C100" s="1" t="s">
        <v>295</v>
      </c>
      <c r="D100" s="82">
        <f>SUMIF('SMR&lt;75 by MSOA 10gps 5-1wt'!$A$5:$A$6795,'SMR&lt;75 &amp; MFF wtd popn'!B100,'SMR&lt;75 by MSOA 10gps 5-1wt'!$E$5:$E$6795)</f>
        <v>252119</v>
      </c>
      <c r="E100" s="29">
        <v>266428.02300000004</v>
      </c>
      <c r="F100" s="46">
        <f t="shared" si="4"/>
        <v>5.6755036312217788E-2</v>
      </c>
      <c r="G100" s="29">
        <f>SUMIF('SMR&lt;75 by MSOA 10gps 5-1wt'!$A$5:$A$6795,B100,'SMR&lt;75 by MSOA 10gps 5-1wt'!$H$5:$H$6795)</f>
        <v>321234.53479199321</v>
      </c>
      <c r="H100" s="29">
        <f t="shared" si="5"/>
        <v>339466.2124788512</v>
      </c>
      <c r="I100" s="29">
        <f t="shared" si="6"/>
        <v>339683.68420512375</v>
      </c>
      <c r="J100" s="57">
        <f>INDEX(MFF!$C$4:$C$155,MATCH(B100,MFF!$A$4:$A$155,0))</f>
        <v>1.1173120392527409</v>
      </c>
      <c r="K100" s="58">
        <f t="shared" si="7"/>
        <v>381418.70844144176</v>
      </c>
    </row>
    <row r="101" spans="1:11" x14ac:dyDescent="0.2">
      <c r="A101" s="1" t="s">
        <v>296</v>
      </c>
      <c r="B101" s="1" t="s">
        <v>297</v>
      </c>
      <c r="C101" s="1" t="s">
        <v>298</v>
      </c>
      <c r="D101" s="82">
        <f>SUMIF('SMR&lt;75 by MSOA 10gps 5-1wt'!$A$5:$A$6795,'SMR&lt;75 &amp; MFF wtd popn'!B101,'SMR&lt;75 by MSOA 10gps 5-1wt'!$E$5:$E$6795)</f>
        <v>179850</v>
      </c>
      <c r="E101" s="29">
        <v>180646.52100000001</v>
      </c>
      <c r="F101" s="46">
        <f t="shared" si="4"/>
        <v>4.4288073394496141E-3</v>
      </c>
      <c r="G101" s="29">
        <f>SUMIF('SMR&lt;75 by MSOA 10gps 5-1wt'!$A$5:$A$6795,B101,'SMR&lt;75 by MSOA 10gps 5-1wt'!$H$5:$H$6795)</f>
        <v>182382.47058090658</v>
      </c>
      <c r="H101" s="29">
        <f t="shared" si="5"/>
        <v>183190.20740520224</v>
      </c>
      <c r="I101" s="29">
        <f t="shared" si="6"/>
        <v>183307.56427070504</v>
      </c>
      <c r="J101" s="57">
        <f>INDEX(MFF!$C$4:$C$155,MATCH(B101,MFF!$A$4:$A$155,0))</f>
        <v>1.1506641427658195</v>
      </c>
      <c r="K101" s="58">
        <f t="shared" si="7"/>
        <v>211973.6080185202</v>
      </c>
    </row>
    <row r="102" spans="1:11" x14ac:dyDescent="0.2">
      <c r="A102" s="1" t="s">
        <v>299</v>
      </c>
      <c r="B102" s="1" t="s">
        <v>300</v>
      </c>
      <c r="C102" s="1" t="s">
        <v>301</v>
      </c>
      <c r="D102" s="82">
        <f>SUMIF('SMR&lt;75 by MSOA 10gps 5-1wt'!$A$5:$A$6795,'SMR&lt;75 &amp; MFF wtd popn'!B102,'SMR&lt;75 by MSOA 10gps 5-1wt'!$E$5:$E$6795)</f>
        <v>258912</v>
      </c>
      <c r="E102" s="29">
        <v>273301.17099999997</v>
      </c>
      <c r="F102" s="46">
        <f t="shared" si="4"/>
        <v>5.5575527592386598E-2</v>
      </c>
      <c r="G102" s="29">
        <f>SUMIF('SMR&lt;75 by MSOA 10gps 5-1wt'!$A$5:$A$6795,B102,'SMR&lt;75 by MSOA 10gps 5-1wt'!$H$5:$H$6795)</f>
        <v>252206.95425300862</v>
      </c>
      <c r="H102" s="29">
        <f t="shared" si="5"/>
        <v>266223.48879808851</v>
      </c>
      <c r="I102" s="29">
        <f t="shared" si="6"/>
        <v>266394.03914906579</v>
      </c>
      <c r="J102" s="57">
        <f>INDEX(MFF!$C$4:$C$155,MATCH(B102,MFF!$A$4:$A$155,0))</f>
        <v>1.1224217529092197</v>
      </c>
      <c r="K102" s="58">
        <f t="shared" si="7"/>
        <v>300492.33835881861</v>
      </c>
    </row>
    <row r="103" spans="1:11" x14ac:dyDescent="0.2">
      <c r="A103" s="1" t="s">
        <v>302</v>
      </c>
      <c r="B103" s="1" t="s">
        <v>303</v>
      </c>
      <c r="C103" s="1" t="s">
        <v>304</v>
      </c>
      <c r="D103" s="82">
        <f>SUMIF('SMR&lt;75 by MSOA 10gps 5-1wt'!$A$5:$A$6795,'SMR&lt;75 &amp; MFF wtd popn'!B103,'SMR&lt;75 by MSOA 10gps 5-1wt'!$E$5:$E$6795)</f>
        <v>242377</v>
      </c>
      <c r="E103" s="29">
        <v>253820.97100000002</v>
      </c>
      <c r="F103" s="46">
        <f t="shared" si="4"/>
        <v>4.7215581511447224E-2</v>
      </c>
      <c r="G103" s="29">
        <f>SUMIF('SMR&lt;75 by MSOA 10gps 5-1wt'!$A$5:$A$6795,B103,'SMR&lt;75 by MSOA 10gps 5-1wt'!$H$5:$H$6795)</f>
        <v>163851.86422230597</v>
      </c>
      <c r="H103" s="29">
        <f t="shared" si="5"/>
        <v>171588.22527329685</v>
      </c>
      <c r="I103" s="29">
        <f t="shared" si="6"/>
        <v>171698.14957853398</v>
      </c>
      <c r="J103" s="57">
        <f>INDEX(MFF!$C$4:$C$155,MATCH(B103,MFF!$A$4:$A$155,0))</f>
        <v>1.1061053743040943</v>
      </c>
      <c r="K103" s="58">
        <f t="shared" si="7"/>
        <v>190860.01024116823</v>
      </c>
    </row>
    <row r="104" spans="1:11" x14ac:dyDescent="0.2">
      <c r="A104" s="1" t="s">
        <v>305</v>
      </c>
      <c r="B104" s="1" t="s">
        <v>306</v>
      </c>
      <c r="C104" s="1" t="s">
        <v>307</v>
      </c>
      <c r="D104" s="82">
        <f>SUMIF('SMR&lt;75 by MSOA 10gps 5-1wt'!$A$5:$A$6795,'SMR&lt;75 &amp; MFF wtd popn'!B104,'SMR&lt;75 by MSOA 10gps 5-1wt'!$E$5:$E$6795)</f>
        <v>239733</v>
      </c>
      <c r="E104" s="29">
        <v>249708.685</v>
      </c>
      <c r="F104" s="46">
        <f t="shared" si="4"/>
        <v>4.1611647124092155E-2</v>
      </c>
      <c r="G104" s="29">
        <f>SUMIF('SMR&lt;75 by MSOA 10gps 5-1wt'!$A$5:$A$6795,B104,'SMR&lt;75 by MSOA 10gps 5-1wt'!$H$5:$H$6795)</f>
        <v>206032.70138135192</v>
      </c>
      <c r="H104" s="29">
        <f t="shared" si="5"/>
        <v>214606.06144725619</v>
      </c>
      <c r="I104" s="29">
        <f t="shared" si="6"/>
        <v>214743.54420381886</v>
      </c>
      <c r="J104" s="57">
        <f>INDEX(MFF!$C$4:$C$155,MATCH(B104,MFF!$A$4:$A$155,0))</f>
        <v>1.0823930749163824</v>
      </c>
      <c r="K104" s="58">
        <f t="shared" si="7"/>
        <v>233591.9903817978</v>
      </c>
    </row>
    <row r="105" spans="1:11" x14ac:dyDescent="0.2">
      <c r="A105" s="1" t="s">
        <v>308</v>
      </c>
      <c r="B105" s="1" t="s">
        <v>309</v>
      </c>
      <c r="C105" s="1" t="s">
        <v>310</v>
      </c>
      <c r="D105" s="82">
        <f>SUMIF('SMR&lt;75 by MSOA 10gps 5-1wt'!$A$5:$A$6795,'SMR&lt;75 &amp; MFF wtd popn'!B105,'SMR&lt;75 by MSOA 10gps 5-1wt'!$E$5:$E$6795)</f>
        <v>281756</v>
      </c>
      <c r="E105" s="29">
        <v>300395.07300000003</v>
      </c>
      <c r="F105" s="46">
        <f t="shared" si="4"/>
        <v>6.615324252189847E-2</v>
      </c>
      <c r="G105" s="29">
        <f>SUMIF('SMR&lt;75 by MSOA 10gps 5-1wt'!$A$5:$A$6795,B105,'SMR&lt;75 by MSOA 10gps 5-1wt'!$H$5:$H$6795)</f>
        <v>254173.62362556587</v>
      </c>
      <c r="H105" s="29">
        <f t="shared" si="5"/>
        <v>270988.03299193765</v>
      </c>
      <c r="I105" s="29">
        <f t="shared" si="6"/>
        <v>271161.63564565574</v>
      </c>
      <c r="J105" s="57">
        <f>INDEX(MFF!$C$4:$C$155,MATCH(B105,MFF!$A$4:$A$155,0))</f>
        <v>1.0963093343533197</v>
      </c>
      <c r="K105" s="58">
        <f t="shared" si="7"/>
        <v>298754.31206009694</v>
      </c>
    </row>
    <row r="106" spans="1:11" x14ac:dyDescent="0.2">
      <c r="A106" s="1" t="s">
        <v>311</v>
      </c>
      <c r="B106" s="1" t="s">
        <v>312</v>
      </c>
      <c r="C106" s="1" t="s">
        <v>313</v>
      </c>
      <c r="D106" s="82">
        <f>SUMIF('SMR&lt;75 by MSOA 10gps 5-1wt'!$A$5:$A$6795,'SMR&lt;75 &amp; MFF wtd popn'!B106,'SMR&lt;75 by MSOA 10gps 5-1wt'!$E$5:$E$6795)</f>
        <v>259052</v>
      </c>
      <c r="E106" s="29">
        <v>276453.73800000001</v>
      </c>
      <c r="F106" s="46">
        <f t="shared" si="4"/>
        <v>6.7174690795670511E-2</v>
      </c>
      <c r="G106" s="29">
        <f>SUMIF('SMR&lt;75 by MSOA 10gps 5-1wt'!$A$5:$A$6795,B106,'SMR&lt;75 by MSOA 10gps 5-1wt'!$H$5:$H$6795)</f>
        <v>234779.94819366437</v>
      </c>
      <c r="H106" s="29">
        <f t="shared" si="5"/>
        <v>250551.21861859731</v>
      </c>
      <c r="I106" s="29">
        <f t="shared" si="6"/>
        <v>250711.72886683317</v>
      </c>
      <c r="J106" s="57">
        <f>INDEX(MFF!$C$4:$C$155,MATCH(B106,MFF!$A$4:$A$155,0))</f>
        <v>1.1144488013189846</v>
      </c>
      <c r="K106" s="58">
        <f t="shared" si="7"/>
        <v>280793.85465814703</v>
      </c>
    </row>
    <row r="107" spans="1:11" x14ac:dyDescent="0.2">
      <c r="A107" s="1" t="s">
        <v>314</v>
      </c>
      <c r="B107" s="1" t="s">
        <v>315</v>
      </c>
      <c r="C107" s="1" t="s">
        <v>316</v>
      </c>
      <c r="D107" s="82">
        <f>SUMIF('SMR&lt;75 by MSOA 10gps 5-1wt'!$A$5:$A$6795,'SMR&lt;75 &amp; MFF wtd popn'!B107,'SMR&lt;75 by MSOA 10gps 5-1wt'!$E$5:$E$6795)</f>
        <v>211047</v>
      </c>
      <c r="E107" s="29">
        <v>227669.36899999995</v>
      </c>
      <c r="F107" s="46">
        <f t="shared" si="4"/>
        <v>7.876145597899975E-2</v>
      </c>
      <c r="G107" s="29">
        <f>SUMIF('SMR&lt;75 by MSOA 10gps 5-1wt'!$A$5:$A$6795,B107,'SMR&lt;75 by MSOA 10gps 5-1wt'!$H$5:$H$6795)</f>
        <v>245565.62302809316</v>
      </c>
      <c r="H107" s="29">
        <f t="shared" si="5"/>
        <v>264906.729036176</v>
      </c>
      <c r="I107" s="29">
        <f t="shared" si="6"/>
        <v>265076.43583333859</v>
      </c>
      <c r="J107" s="57">
        <f>INDEX(MFF!$C$4:$C$155,MATCH(B107,MFF!$A$4:$A$155,0))</f>
        <v>1.1472658503921878</v>
      </c>
      <c r="K107" s="58">
        <f t="shared" si="7"/>
        <v>305624.39352494822</v>
      </c>
    </row>
    <row r="108" spans="1:11" x14ac:dyDescent="0.2">
      <c r="A108" s="1" t="s">
        <v>317</v>
      </c>
      <c r="B108" s="1" t="s">
        <v>318</v>
      </c>
      <c r="C108" s="1" t="s">
        <v>319</v>
      </c>
      <c r="D108" s="82">
        <f>SUMIF('SMR&lt;75 by MSOA 10gps 5-1wt'!$A$5:$A$6795,'SMR&lt;75 &amp; MFF wtd popn'!B108,'SMR&lt;75 by MSOA 10gps 5-1wt'!$E$5:$E$6795)</f>
        <v>155930</v>
      </c>
      <c r="E108" s="29">
        <v>155889.375</v>
      </c>
      <c r="F108" s="46">
        <f t="shared" si="4"/>
        <v>-2.6053357275701572E-4</v>
      </c>
      <c r="G108" s="29">
        <f>SUMIF('SMR&lt;75 by MSOA 10gps 5-1wt'!$A$5:$A$6795,B108,'SMR&lt;75 by MSOA 10gps 5-1wt'!$H$5:$H$6795)</f>
        <v>111679.06852821051</v>
      </c>
      <c r="H108" s="29">
        <f t="shared" si="5"/>
        <v>111649.97238148468</v>
      </c>
      <c r="I108" s="29">
        <f t="shared" si="6"/>
        <v>111721.49853442573</v>
      </c>
      <c r="J108" s="57">
        <f>INDEX(MFF!$C$4:$C$155,MATCH(B108,MFF!$A$4:$A$155,0))</f>
        <v>1.1565680431642118</v>
      </c>
      <c r="K108" s="58">
        <f t="shared" si="7"/>
        <v>129855.62479854746</v>
      </c>
    </row>
    <row r="109" spans="1:11" x14ac:dyDescent="0.2">
      <c r="A109" s="1" t="s">
        <v>320</v>
      </c>
      <c r="B109" s="1" t="s">
        <v>321</v>
      </c>
      <c r="C109" s="1" t="s">
        <v>322</v>
      </c>
      <c r="D109" s="82">
        <f>SUMIF('SMR&lt;75 by MSOA 10gps 5-1wt'!$A$5:$A$6795,'SMR&lt;75 &amp; MFF wtd popn'!B109,'SMR&lt;75 by MSOA 10gps 5-1wt'!$E$5:$E$6795)</f>
        <v>163906</v>
      </c>
      <c r="E109" s="29">
        <v>175417.54399999999</v>
      </c>
      <c r="F109" s="46">
        <f t="shared" si="4"/>
        <v>7.0232596732273445E-2</v>
      </c>
      <c r="G109" s="29">
        <f>SUMIF('SMR&lt;75 by MSOA 10gps 5-1wt'!$A$5:$A$6795,B109,'SMR&lt;75 by MSOA 10gps 5-1wt'!$H$5:$H$6795)</f>
        <v>115523.19636035628</v>
      </c>
      <c r="H109" s="29">
        <f t="shared" si="5"/>
        <v>123636.69042355641</v>
      </c>
      <c r="I109" s="29">
        <f t="shared" si="6"/>
        <v>123715.89560954735</v>
      </c>
      <c r="J109" s="57">
        <f>INDEX(MFF!$C$4:$C$155,MATCH(B109,MFF!$A$4:$A$155,0))</f>
        <v>1.1107432374010384</v>
      </c>
      <c r="K109" s="58">
        <f t="shared" si="7"/>
        <v>138099.46840954467</v>
      </c>
    </row>
    <row r="110" spans="1:11" x14ac:dyDescent="0.2">
      <c r="A110" s="1" t="s">
        <v>323</v>
      </c>
      <c r="B110" s="1" t="s">
        <v>324</v>
      </c>
      <c r="C110" s="1" t="s">
        <v>325</v>
      </c>
      <c r="D110" s="82">
        <f>SUMIF('SMR&lt;75 by MSOA 10gps 5-1wt'!$A$5:$A$6795,'SMR&lt;75 &amp; MFF wtd popn'!B110,'SMR&lt;75 by MSOA 10gps 5-1wt'!$E$5:$E$6795)</f>
        <v>310200</v>
      </c>
      <c r="E110" s="29">
        <v>325105.41399999999</v>
      </c>
      <c r="F110" s="46">
        <f t="shared" si="4"/>
        <v>4.8050980012894984E-2</v>
      </c>
      <c r="G110" s="29">
        <f>SUMIF('SMR&lt;75 by MSOA 10gps 5-1wt'!$A$5:$A$6795,B110,'SMR&lt;75 by MSOA 10gps 5-1wt'!$H$5:$H$6795)</f>
        <v>356627.26607917575</v>
      </c>
      <c r="H110" s="29">
        <f t="shared" si="5"/>
        <v>373763.55571359961</v>
      </c>
      <c r="I110" s="29">
        <f t="shared" si="6"/>
        <v>374002.99929499533</v>
      </c>
      <c r="J110" s="57">
        <f>INDEX(MFF!$C$4:$C$155,MATCH(B110,MFF!$A$4:$A$155,0))</f>
        <v>1.1454906818557542</v>
      </c>
      <c r="K110" s="58">
        <f t="shared" si="7"/>
        <v>430545.91333396762</v>
      </c>
    </row>
    <row r="111" spans="1:11" x14ac:dyDescent="0.2">
      <c r="A111" s="1" t="s">
        <v>326</v>
      </c>
      <c r="B111" s="1" t="s">
        <v>327</v>
      </c>
      <c r="C111" s="1" t="s">
        <v>328</v>
      </c>
      <c r="D111" s="82">
        <f>SUMIF('SMR&lt;75 by MSOA 10gps 5-1wt'!$A$5:$A$6795,'SMR&lt;75 &amp; MFF wtd popn'!B111,'SMR&lt;75 by MSOA 10gps 5-1wt'!$E$5:$E$6795)</f>
        <v>281556</v>
      </c>
      <c r="E111" s="29">
        <v>298245.48</v>
      </c>
      <c r="F111" s="46">
        <f t="shared" si="4"/>
        <v>5.9275881174615241E-2</v>
      </c>
      <c r="G111" s="29">
        <f>SUMIF('SMR&lt;75 by MSOA 10gps 5-1wt'!$A$5:$A$6795,B111,'SMR&lt;75 by MSOA 10gps 5-1wt'!$H$5:$H$6795)</f>
        <v>317432.59574644896</v>
      </c>
      <c r="H111" s="29">
        <f t="shared" si="5"/>
        <v>336248.69257286517</v>
      </c>
      <c r="I111" s="29">
        <f t="shared" si="6"/>
        <v>336464.10306422669</v>
      </c>
      <c r="J111" s="57">
        <f>INDEX(MFF!$C$4:$C$155,MATCH(B111,MFF!$A$4:$A$155,0))</f>
        <v>1.1265494615419285</v>
      </c>
      <c r="K111" s="58">
        <f t="shared" si="7"/>
        <v>380927.06158201996</v>
      </c>
    </row>
    <row r="112" spans="1:11" x14ac:dyDescent="0.2">
      <c r="A112" s="1" t="s">
        <v>329</v>
      </c>
      <c r="B112" s="1" t="s">
        <v>330</v>
      </c>
      <c r="C112" s="1" t="s">
        <v>331</v>
      </c>
      <c r="D112" s="82">
        <f>SUMIF('SMR&lt;75 by MSOA 10gps 5-1wt'!$A$5:$A$6795,'SMR&lt;75 &amp; MFF wtd popn'!B112,'SMR&lt;75 by MSOA 10gps 5-1wt'!$E$5:$E$6795)</f>
        <v>202225</v>
      </c>
      <c r="E112" s="29">
        <v>213186.842</v>
      </c>
      <c r="F112" s="46">
        <f t="shared" si="4"/>
        <v>5.4206166398813149E-2</v>
      </c>
      <c r="G112" s="29">
        <f>SUMIF('SMR&lt;75 by MSOA 10gps 5-1wt'!$A$5:$A$6795,B112,'SMR&lt;75 by MSOA 10gps 5-1wt'!$H$5:$H$6795)</f>
        <v>157361.11846673241</v>
      </c>
      <c r="H112" s="29">
        <f t="shared" si="5"/>
        <v>165891.06143904346</v>
      </c>
      <c r="I112" s="29">
        <f t="shared" si="6"/>
        <v>165997.33597883018</v>
      </c>
      <c r="J112" s="57">
        <f>INDEX(MFF!$C$4:$C$155,MATCH(B112,MFF!$A$4:$A$155,0))</f>
        <v>1.109578309223781</v>
      </c>
      <c r="K112" s="58">
        <f t="shared" si="7"/>
        <v>185102.33709353363</v>
      </c>
    </row>
    <row r="113" spans="1:11" x14ac:dyDescent="0.2">
      <c r="A113" s="1" t="s">
        <v>332</v>
      </c>
      <c r="B113" s="1" t="s">
        <v>333</v>
      </c>
      <c r="C113" s="1" t="s">
        <v>334</v>
      </c>
      <c r="D113" s="82">
        <f>SUMIF('SMR&lt;75 by MSOA 10gps 5-1wt'!$A$5:$A$6795,'SMR&lt;75 &amp; MFF wtd popn'!B113,'SMR&lt;75 by MSOA 10gps 5-1wt'!$E$5:$E$6795)</f>
        <v>314084</v>
      </c>
      <c r="E113" s="29">
        <v>335954.74</v>
      </c>
      <c r="F113" s="46">
        <f t="shared" si="4"/>
        <v>6.9633410170527599E-2</v>
      </c>
      <c r="G113" s="29">
        <f>SUMIF('SMR&lt;75 by MSOA 10gps 5-1wt'!$A$5:$A$6795,B113,'SMR&lt;75 by MSOA 10gps 5-1wt'!$H$5:$H$6795)</f>
        <v>378417.72834840609</v>
      </c>
      <c r="H113" s="29">
        <f t="shared" si="5"/>
        <v>404768.24524228997</v>
      </c>
      <c r="I113" s="29">
        <f t="shared" si="6"/>
        <v>405027.55131104524</v>
      </c>
      <c r="J113" s="57">
        <f>INDEX(MFF!$C$4:$C$155,MATCH(B113,MFF!$A$4:$A$155,0))</f>
        <v>1.1152238405546369</v>
      </c>
      <c r="K113" s="58">
        <f t="shared" si="7"/>
        <v>453941.02808017703</v>
      </c>
    </row>
    <row r="114" spans="1:11" x14ac:dyDescent="0.2">
      <c r="A114" s="1" t="s">
        <v>335</v>
      </c>
      <c r="B114" s="1" t="s">
        <v>336</v>
      </c>
      <c r="C114" s="1" t="s">
        <v>337</v>
      </c>
      <c r="D114" s="82">
        <f>SUMIF('SMR&lt;75 by MSOA 10gps 5-1wt'!$A$5:$A$6795,'SMR&lt;75 &amp; MFF wtd popn'!B114,'SMR&lt;75 by MSOA 10gps 5-1wt'!$E$5:$E$6795)</f>
        <v>284617</v>
      </c>
      <c r="E114" s="29">
        <v>305979.49400000006</v>
      </c>
      <c r="F114" s="46">
        <f t="shared" si="4"/>
        <v>7.5056985352245587E-2</v>
      </c>
      <c r="G114" s="29">
        <f>SUMIF('SMR&lt;75 by MSOA 10gps 5-1wt'!$A$5:$A$6795,B114,'SMR&lt;75 by MSOA 10gps 5-1wt'!$H$5:$H$6795)</f>
        <v>229730.69652607461</v>
      </c>
      <c r="H114" s="29">
        <f t="shared" si="5"/>
        <v>246973.59005019336</v>
      </c>
      <c r="I114" s="29">
        <f t="shared" si="6"/>
        <v>247131.80836765046</v>
      </c>
      <c r="J114" s="57">
        <f>INDEX(MFF!$C$4:$C$155,MATCH(B114,MFF!$A$4:$A$155,0))</f>
        <v>1.0983591617225541</v>
      </c>
      <c r="K114" s="58">
        <f t="shared" si="7"/>
        <v>272788.36931006052</v>
      </c>
    </row>
    <row r="115" spans="1:11" x14ac:dyDescent="0.2">
      <c r="A115" s="1" t="s">
        <v>338</v>
      </c>
      <c r="B115" s="1" t="s">
        <v>339</v>
      </c>
      <c r="C115" s="1" t="s">
        <v>340</v>
      </c>
      <c r="D115" s="82">
        <f>SUMIF('SMR&lt;75 by MSOA 10gps 5-1wt'!$A$5:$A$6795,'SMR&lt;75 &amp; MFF wtd popn'!B115,'SMR&lt;75 by MSOA 10gps 5-1wt'!$E$5:$E$6795)</f>
        <v>189145</v>
      </c>
      <c r="E115" s="29">
        <v>199126.981</v>
      </c>
      <c r="F115" s="46">
        <f t="shared" si="4"/>
        <v>5.2774226122815904E-2</v>
      </c>
      <c r="G115" s="29">
        <f>SUMIF('SMR&lt;75 by MSOA 10gps 5-1wt'!$A$5:$A$6795,B115,'SMR&lt;75 by MSOA 10gps 5-1wt'!$H$5:$H$6795)</f>
        <v>118176.62728257455</v>
      </c>
      <c r="H115" s="29">
        <f t="shared" si="5"/>
        <v>124413.30733321689</v>
      </c>
      <c r="I115" s="29">
        <f t="shared" si="6"/>
        <v>124493.01004212406</v>
      </c>
      <c r="J115" s="57">
        <f>INDEX(MFF!$C$4:$C$155,MATCH(B115,MFF!$A$4:$A$155,0))</f>
        <v>1.1150508430792236</v>
      </c>
      <c r="K115" s="58">
        <f t="shared" si="7"/>
        <v>139505.86415028916</v>
      </c>
    </row>
    <row r="116" spans="1:11" x14ac:dyDescent="0.2">
      <c r="A116" s="1" t="s">
        <v>341</v>
      </c>
      <c r="B116" s="1" t="s">
        <v>342</v>
      </c>
      <c r="C116" s="1" t="s">
        <v>343</v>
      </c>
      <c r="D116" s="82">
        <f>SUMIF('SMR&lt;75 by MSOA 10gps 5-1wt'!$A$5:$A$6795,'SMR&lt;75 &amp; MFF wtd popn'!B116,'SMR&lt;75 by MSOA 10gps 5-1wt'!$E$5:$E$6795)</f>
        <v>293530</v>
      </c>
      <c r="E116" s="29">
        <v>310934.12800000003</v>
      </c>
      <c r="F116" s="46">
        <f t="shared" si="4"/>
        <v>5.9292501618233295E-2</v>
      </c>
      <c r="G116" s="29">
        <f>SUMIF('SMR&lt;75 by MSOA 10gps 5-1wt'!$A$5:$A$6795,B116,'SMR&lt;75 by MSOA 10gps 5-1wt'!$H$5:$H$6795)</f>
        <v>338500.22265623312</v>
      </c>
      <c r="H116" s="29">
        <f t="shared" si="5"/>
        <v>358570.74765585014</v>
      </c>
      <c r="I116" s="29">
        <f t="shared" si="6"/>
        <v>358800.4582915983</v>
      </c>
      <c r="J116" s="57">
        <f>INDEX(MFF!$C$4:$C$155,MATCH(B116,MFF!$A$4:$A$155,0))</f>
        <v>1.1495532410574054</v>
      </c>
      <c r="K116" s="58">
        <f t="shared" si="7"/>
        <v>414509.89751534839</v>
      </c>
    </row>
    <row r="117" spans="1:11" x14ac:dyDescent="0.2">
      <c r="A117" s="1" t="s">
        <v>344</v>
      </c>
      <c r="B117" s="1" t="s">
        <v>345</v>
      </c>
      <c r="C117" s="1" t="s">
        <v>346</v>
      </c>
      <c r="D117" s="82">
        <f>SUMIF('SMR&lt;75 by MSOA 10gps 5-1wt'!$A$5:$A$6795,'SMR&lt;75 &amp; MFF wtd popn'!B117,'SMR&lt;75 by MSOA 10gps 5-1wt'!$E$5:$E$6795)</f>
        <v>193630</v>
      </c>
      <c r="E117" s="29">
        <v>204328.00900000002</v>
      </c>
      <c r="F117" s="46">
        <f t="shared" si="4"/>
        <v>5.5249749522284786E-2</v>
      </c>
      <c r="G117" s="29">
        <f>SUMIF('SMR&lt;75 by MSOA 10gps 5-1wt'!$A$5:$A$6795,B117,'SMR&lt;75 by MSOA 10gps 5-1wt'!$H$5:$H$6795)</f>
        <v>155738.82678295852</v>
      </c>
      <c r="H117" s="29">
        <f t="shared" si="5"/>
        <v>164343.35795361147</v>
      </c>
      <c r="I117" s="29">
        <f t="shared" si="6"/>
        <v>164448.64099045514</v>
      </c>
      <c r="J117" s="57">
        <f>INDEX(MFF!$C$4:$C$155,MATCH(B117,MFF!$A$4:$A$155,0))</f>
        <v>1.1008938758934486</v>
      </c>
      <c r="K117" s="58">
        <f t="shared" si="7"/>
        <v>181940.15913602477</v>
      </c>
    </row>
    <row r="118" spans="1:11" x14ac:dyDescent="0.2">
      <c r="A118" s="1" t="s">
        <v>347</v>
      </c>
      <c r="B118" s="1" t="s">
        <v>348</v>
      </c>
      <c r="C118" s="1" t="s">
        <v>349</v>
      </c>
      <c r="D118" s="82">
        <f>SUMIF('SMR&lt;75 by MSOA 10gps 5-1wt'!$A$5:$A$6795,'SMR&lt;75 &amp; MFF wtd popn'!B118,'SMR&lt;75 by MSOA 10gps 5-1wt'!$E$5:$E$6795)</f>
        <v>263003</v>
      </c>
      <c r="E118" s="29">
        <v>289176.19400000002</v>
      </c>
      <c r="F118" s="46">
        <f t="shared" si="4"/>
        <v>9.9516712737117041E-2</v>
      </c>
      <c r="G118" s="29">
        <f>SUMIF('SMR&lt;75 by MSOA 10gps 5-1wt'!$A$5:$A$6795,B118,'SMR&lt;75 by MSOA 10gps 5-1wt'!$H$5:$H$6795)</f>
        <v>336911.39735607227</v>
      </c>
      <c r="H118" s="29">
        <f t="shared" si="5"/>
        <v>370439.71210461721</v>
      </c>
      <c r="I118" s="29">
        <f t="shared" si="6"/>
        <v>370677.02633710892</v>
      </c>
      <c r="J118" s="57">
        <f>INDEX(MFF!$C$4:$C$155,MATCH(B118,MFF!$A$4:$A$155,0))</f>
        <v>1.116635907704451</v>
      </c>
      <c r="K118" s="58">
        <f t="shared" si="7"/>
        <v>415968.15635817847</v>
      </c>
    </row>
    <row r="119" spans="1:11" x14ac:dyDescent="0.2">
      <c r="A119" s="1" t="s">
        <v>350</v>
      </c>
      <c r="B119" s="1" t="s">
        <v>351</v>
      </c>
      <c r="C119" s="1" t="s">
        <v>352</v>
      </c>
      <c r="D119" s="82">
        <f>SUMIF('SMR&lt;75 by MSOA 10gps 5-1wt'!$A$5:$A$6795,'SMR&lt;75 &amp; MFF wtd popn'!B119,'SMR&lt;75 by MSOA 10gps 5-1wt'!$E$5:$E$6795)</f>
        <v>262566</v>
      </c>
      <c r="E119" s="29">
        <v>275482.277</v>
      </c>
      <c r="F119" s="46">
        <f t="shared" si="4"/>
        <v>4.9192496362819194E-2</v>
      </c>
      <c r="G119" s="29">
        <f>SUMIF('SMR&lt;75 by MSOA 10gps 5-1wt'!$A$5:$A$6795,B119,'SMR&lt;75 by MSOA 10gps 5-1wt'!$H$5:$H$6795)</f>
        <v>254333.1621136952</v>
      </c>
      <c r="H119" s="29">
        <f t="shared" si="5"/>
        <v>266844.44526591746</v>
      </c>
      <c r="I119" s="29">
        <f t="shared" si="6"/>
        <v>267015.39341929759</v>
      </c>
      <c r="J119" s="57">
        <f>INDEX(MFF!$C$4:$C$155,MATCH(B119,MFF!$A$4:$A$155,0))</f>
        <v>1.1153046001442026</v>
      </c>
      <c r="K119" s="58">
        <f t="shared" si="7"/>
        <v>299283.39256945543</v>
      </c>
    </row>
    <row r="120" spans="1:11" x14ac:dyDescent="0.2">
      <c r="A120" s="1" t="s">
        <v>353</v>
      </c>
      <c r="B120" s="1" t="s">
        <v>354</v>
      </c>
      <c r="C120" s="1" t="s">
        <v>355</v>
      </c>
      <c r="D120" s="82">
        <f>SUMIF('SMR&lt;75 by MSOA 10gps 5-1wt'!$A$5:$A$6795,'SMR&lt;75 &amp; MFF wtd popn'!B120,'SMR&lt;75 by MSOA 10gps 5-1wt'!$E$5:$E$6795)</f>
        <v>308312</v>
      </c>
      <c r="E120" s="29">
        <v>320297.386</v>
      </c>
      <c r="F120" s="46">
        <f t="shared" si="4"/>
        <v>3.8874211837359507E-2</v>
      </c>
      <c r="G120" s="29">
        <f>SUMIF('SMR&lt;75 by MSOA 10gps 5-1wt'!$A$5:$A$6795,B120,'SMR&lt;75 by MSOA 10gps 5-1wt'!$H$5:$H$6795)</f>
        <v>274176.08142790076</v>
      </c>
      <c r="H120" s="29">
        <f t="shared" si="5"/>
        <v>284834.4604980661</v>
      </c>
      <c r="I120" s="29">
        <f t="shared" si="6"/>
        <v>285016.93356769526</v>
      </c>
      <c r="J120" s="57">
        <f>INDEX(MFF!$C$4:$C$155,MATCH(B120,MFF!$A$4:$A$155,0))</f>
        <v>1.1291351593050418</v>
      </c>
      <c r="K120" s="58">
        <f t="shared" si="7"/>
        <v>323421.89669986535</v>
      </c>
    </row>
    <row r="121" spans="1:11" x14ac:dyDescent="0.2">
      <c r="A121" s="1" t="s">
        <v>356</v>
      </c>
      <c r="B121" s="1" t="s">
        <v>357</v>
      </c>
      <c r="C121" s="1" t="s">
        <v>358</v>
      </c>
      <c r="D121" s="82">
        <f>SUMIF('SMR&lt;75 by MSOA 10gps 5-1wt'!$A$5:$A$6795,'SMR&lt;75 &amp; MFF wtd popn'!B121,'SMR&lt;75 by MSOA 10gps 5-1wt'!$E$5:$E$6795)</f>
        <v>223858</v>
      </c>
      <c r="E121" s="29">
        <v>235761.19999999998</v>
      </c>
      <c r="F121" s="46">
        <f t="shared" si="4"/>
        <v>5.3172993594153395E-2</v>
      </c>
      <c r="G121" s="29">
        <f>SUMIF('SMR&lt;75 by MSOA 10gps 5-1wt'!$A$5:$A$6795,B121,'SMR&lt;75 by MSOA 10gps 5-1wt'!$H$5:$H$6795)</f>
        <v>179346.21669380789</v>
      </c>
      <c r="H121" s="29">
        <f t="shared" si="5"/>
        <v>188882.59192520339</v>
      </c>
      <c r="I121" s="29">
        <f t="shared" si="6"/>
        <v>189003.59549439177</v>
      </c>
      <c r="J121" s="57">
        <f>INDEX(MFF!$C$4:$C$155,MATCH(B121,MFF!$A$4:$A$155,0))</f>
        <v>1.1580686922206636</v>
      </c>
      <c r="K121" s="58">
        <f t="shared" si="7"/>
        <v>219966.838284269</v>
      </c>
    </row>
    <row r="122" spans="1:11" x14ac:dyDescent="0.2">
      <c r="A122" s="1" t="s">
        <v>359</v>
      </c>
      <c r="B122" s="1" t="s">
        <v>360</v>
      </c>
      <c r="C122" s="1" t="s">
        <v>361</v>
      </c>
      <c r="D122" s="82">
        <f>SUMIF('SMR&lt;75 by MSOA 10gps 5-1wt'!$A$5:$A$6795,'SMR&lt;75 &amp; MFF wtd popn'!B122,'SMR&lt;75 by MSOA 10gps 5-1wt'!$E$5:$E$6795)</f>
        <v>268218</v>
      </c>
      <c r="E122" s="29">
        <v>277856.75299999997</v>
      </c>
      <c r="F122" s="46">
        <f t="shared" si="4"/>
        <v>3.5936264531090334E-2</v>
      </c>
      <c r="G122" s="29">
        <f>SUMIF('SMR&lt;75 by MSOA 10gps 5-1wt'!$A$5:$A$6795,B122,'SMR&lt;75 by MSOA 10gps 5-1wt'!$H$5:$H$6795)</f>
        <v>285828.85198283009</v>
      </c>
      <c r="H122" s="29">
        <f t="shared" si="5"/>
        <v>296100.47321830294</v>
      </c>
      <c r="I122" s="29">
        <f t="shared" si="6"/>
        <v>296290.16361662175</v>
      </c>
      <c r="J122" s="57">
        <f>INDEX(MFF!$C$4:$C$155,MATCH(B122,MFF!$A$4:$A$155,0))</f>
        <v>1.0239149327344788</v>
      </c>
      <c r="K122" s="58">
        <f t="shared" si="7"/>
        <v>304883.51038145256</v>
      </c>
    </row>
    <row r="123" spans="1:11" x14ac:dyDescent="0.2">
      <c r="A123" s="1" t="s">
        <v>362</v>
      </c>
      <c r="B123" s="1" t="s">
        <v>363</v>
      </c>
      <c r="C123" s="1" t="s">
        <v>364</v>
      </c>
      <c r="D123" s="82">
        <f>SUMIF('SMR&lt;75 by MSOA 10gps 5-1wt'!$A$5:$A$6795,'SMR&lt;75 &amp; MFF wtd popn'!B123,'SMR&lt;75 by MSOA 10gps 5-1wt'!$E$5:$E$6795)</f>
        <v>115058</v>
      </c>
      <c r="E123" s="29">
        <v>119678.315</v>
      </c>
      <c r="F123" s="46">
        <f t="shared" si="4"/>
        <v>4.0156399381181762E-2</v>
      </c>
      <c r="G123" s="29">
        <f>SUMIF('SMR&lt;75 by MSOA 10gps 5-1wt'!$A$5:$A$6795,B123,'SMR&lt;75 by MSOA 10gps 5-1wt'!$H$5:$H$6795)</f>
        <v>85946.700907062972</v>
      </c>
      <c r="H123" s="29">
        <f t="shared" si="5"/>
        <v>89398.010954181969</v>
      </c>
      <c r="I123" s="29">
        <f t="shared" si="6"/>
        <v>89455.281866728968</v>
      </c>
      <c r="J123" s="57">
        <f>INDEX(MFF!$C$4:$C$155,MATCH(B123,MFF!$A$4:$A$155,0))</f>
        <v>1.0688051463368913</v>
      </c>
      <c r="K123" s="58">
        <f t="shared" si="7"/>
        <v>96085.388481780872</v>
      </c>
    </row>
    <row r="124" spans="1:11" x14ac:dyDescent="0.2">
      <c r="A124" s="1" t="s">
        <v>365</v>
      </c>
      <c r="B124" s="1" t="s">
        <v>366</v>
      </c>
      <c r="C124" s="1" t="s">
        <v>367</v>
      </c>
      <c r="D124" s="82">
        <f>SUMIF('SMR&lt;75 by MSOA 10gps 5-1wt'!$A$5:$A$6795,'SMR&lt;75 &amp; MFF wtd popn'!B124,'SMR&lt;75 by MSOA 10gps 5-1wt'!$E$5:$E$6795)</f>
        <v>154486</v>
      </c>
      <c r="E124" s="29">
        <v>158256.07199999999</v>
      </c>
      <c r="F124" s="46">
        <f t="shared" si="4"/>
        <v>2.4403971880947006E-2</v>
      </c>
      <c r="G124" s="29">
        <f>SUMIF('SMR&lt;75 by MSOA 10gps 5-1wt'!$A$5:$A$6795,B124,'SMR&lt;75 by MSOA 10gps 5-1wt'!$H$5:$H$6795)</f>
        <v>110316.56794280719</v>
      </c>
      <c r="H124" s="29">
        <f t="shared" si="5"/>
        <v>113008.73036488604</v>
      </c>
      <c r="I124" s="29">
        <f t="shared" si="6"/>
        <v>113081.12697689894</v>
      </c>
      <c r="J124" s="57">
        <f>INDEX(MFF!$C$4:$C$155,MATCH(B124,MFF!$A$4:$A$155,0))</f>
        <v>1.0465995077260493</v>
      </c>
      <c r="K124" s="58">
        <f t="shared" si="7"/>
        <v>118938.78009233595</v>
      </c>
    </row>
    <row r="125" spans="1:11" x14ac:dyDescent="0.2">
      <c r="A125" s="1" t="s">
        <v>368</v>
      </c>
      <c r="B125" s="1" t="s">
        <v>369</v>
      </c>
      <c r="C125" s="1" t="s">
        <v>370</v>
      </c>
      <c r="D125" s="82">
        <f>SUMIF('SMR&lt;75 by MSOA 10gps 5-1wt'!$A$5:$A$6795,'SMR&lt;75 &amp; MFF wtd popn'!B125,'SMR&lt;75 by MSOA 10gps 5-1wt'!$E$5:$E$6795)</f>
        <v>157112</v>
      </c>
      <c r="E125" s="29">
        <v>160697.878</v>
      </c>
      <c r="F125" s="46">
        <f t="shared" si="4"/>
        <v>2.2823705382147841E-2</v>
      </c>
      <c r="G125" s="29">
        <f>SUMIF('SMR&lt;75 by MSOA 10gps 5-1wt'!$A$5:$A$6795,B125,'SMR&lt;75 by MSOA 10gps 5-1wt'!$H$5:$H$6795)</f>
        <v>176514.13550701109</v>
      </c>
      <c r="H125" s="29">
        <f t="shared" si="5"/>
        <v>180542.84213160764</v>
      </c>
      <c r="I125" s="29">
        <f t="shared" si="6"/>
        <v>180658.50301949924</v>
      </c>
      <c r="J125" s="57">
        <f>INDEX(MFF!$C$4:$C$155,MATCH(B125,MFF!$A$4:$A$155,0))</f>
        <v>1.0556934483299194</v>
      </c>
      <c r="K125" s="58">
        <f t="shared" si="7"/>
        <v>191667.75639880274</v>
      </c>
    </row>
    <row r="126" spans="1:11" x14ac:dyDescent="0.2">
      <c r="A126" s="1" t="s">
        <v>371</v>
      </c>
      <c r="B126" s="1" t="s">
        <v>372</v>
      </c>
      <c r="C126" s="1" t="s">
        <v>373</v>
      </c>
      <c r="D126" s="82">
        <f>SUMIF('SMR&lt;75 by MSOA 10gps 5-1wt'!$A$5:$A$6795,'SMR&lt;75 &amp; MFF wtd popn'!B126,'SMR&lt;75 by MSOA 10gps 5-1wt'!$E$5:$E$6795)</f>
        <v>141838</v>
      </c>
      <c r="E126" s="29">
        <v>149354.12</v>
      </c>
      <c r="F126" s="46">
        <f t="shared" si="4"/>
        <v>5.2990876915918195E-2</v>
      </c>
      <c r="G126" s="29">
        <f>SUMIF('SMR&lt;75 by MSOA 10gps 5-1wt'!$A$5:$A$6795,B126,'SMR&lt;75 by MSOA 10gps 5-1wt'!$H$5:$H$6795)</f>
        <v>155055.67714170332</v>
      </c>
      <c r="H126" s="29">
        <f t="shared" si="5"/>
        <v>163272.21344423367</v>
      </c>
      <c r="I126" s="29">
        <f t="shared" si="6"/>
        <v>163376.81027539037</v>
      </c>
      <c r="J126" s="57">
        <f>INDEX(MFF!$C$4:$C$155,MATCH(B126,MFF!$A$4:$A$155,0))</f>
        <v>1.0749707199941834</v>
      </c>
      <c r="K126" s="58">
        <f t="shared" si="7"/>
        <v>176498.03453481267</v>
      </c>
    </row>
    <row r="127" spans="1:11" x14ac:dyDescent="0.2">
      <c r="A127" s="1" t="s">
        <v>374</v>
      </c>
      <c r="B127" s="1" t="s">
        <v>375</v>
      </c>
      <c r="C127" s="1" t="s">
        <v>376</v>
      </c>
      <c r="D127" s="82">
        <f>SUMIF('SMR&lt;75 by MSOA 10gps 5-1wt'!$A$5:$A$6795,'SMR&lt;75 &amp; MFF wtd popn'!B127,'SMR&lt;75 by MSOA 10gps 5-1wt'!$E$5:$E$6795)</f>
        <v>145822</v>
      </c>
      <c r="E127" s="29">
        <v>150552.79099999997</v>
      </c>
      <c r="F127" s="46">
        <f t="shared" si="4"/>
        <v>3.2442230939089933E-2</v>
      </c>
      <c r="G127" s="29">
        <f>SUMIF('SMR&lt;75 by MSOA 10gps 5-1wt'!$A$5:$A$6795,B127,'SMR&lt;75 by MSOA 10gps 5-1wt'!$H$5:$H$6795)</f>
        <v>109174.75488796449</v>
      </c>
      <c r="H127" s="29">
        <f t="shared" si="5"/>
        <v>112716.62749875837</v>
      </c>
      <c r="I127" s="29">
        <f t="shared" si="6"/>
        <v>112788.83698135392</v>
      </c>
      <c r="J127" s="57">
        <f>INDEX(MFF!$C$4:$C$155,MATCH(B127,MFF!$A$4:$A$155,0))</f>
        <v>1.0737273618597847</v>
      </c>
      <c r="K127" s="58">
        <f t="shared" si="7"/>
        <v>121706.27334004718</v>
      </c>
    </row>
    <row r="128" spans="1:11" x14ac:dyDescent="0.2">
      <c r="A128" s="1" t="s">
        <v>377</v>
      </c>
      <c r="B128" s="1" t="s">
        <v>378</v>
      </c>
      <c r="C128" s="1" t="s">
        <v>379</v>
      </c>
      <c r="D128" s="82">
        <f>SUMIF('SMR&lt;75 by MSOA 10gps 5-1wt'!$A$5:$A$6795,'SMR&lt;75 &amp; MFF wtd popn'!B128,'SMR&lt;75 by MSOA 10gps 5-1wt'!$E$5:$E$6795)</f>
        <v>156663</v>
      </c>
      <c r="E128" s="29">
        <v>163015.07400000002</v>
      </c>
      <c r="F128" s="46">
        <f t="shared" si="4"/>
        <v>4.0546102142816176E-2</v>
      </c>
      <c r="G128" s="29">
        <f>SUMIF('SMR&lt;75 by MSOA 10gps 5-1wt'!$A$5:$A$6795,B128,'SMR&lt;75 by MSOA 10gps 5-1wt'!$H$5:$H$6795)</f>
        <v>97233.542662993845</v>
      </c>
      <c r="H128" s="29">
        <f t="shared" si="5"/>
        <v>101175.98381551547</v>
      </c>
      <c r="I128" s="29">
        <f t="shared" si="6"/>
        <v>101240.80003300295</v>
      </c>
      <c r="J128" s="57">
        <f>INDEX(MFF!$C$4:$C$155,MATCH(B128,MFF!$A$4:$A$155,0))</f>
        <v>1.0571600297012576</v>
      </c>
      <c r="K128" s="58">
        <f t="shared" si="7"/>
        <v>107559.58762469189</v>
      </c>
    </row>
    <row r="129" spans="1:11" x14ac:dyDescent="0.2">
      <c r="A129" s="1" t="s">
        <v>380</v>
      </c>
      <c r="B129" s="1" t="s">
        <v>381</v>
      </c>
      <c r="C129" s="1" t="s">
        <v>382</v>
      </c>
      <c r="D129" s="82">
        <f>SUMIF('SMR&lt;75 by MSOA 10gps 5-1wt'!$A$5:$A$6795,'SMR&lt;75 &amp; MFF wtd popn'!B129,'SMR&lt;75 by MSOA 10gps 5-1wt'!$E$5:$E$6795)</f>
        <v>252358</v>
      </c>
      <c r="E129" s="29">
        <v>266701.11200000002</v>
      </c>
      <c r="F129" s="46">
        <f t="shared" si="4"/>
        <v>5.6836367382845143E-2</v>
      </c>
      <c r="G129" s="29">
        <f>SUMIF('SMR&lt;75 by MSOA 10gps 5-1wt'!$A$5:$A$6795,B129,'SMR&lt;75 by MSOA 10gps 5-1wt'!$H$5:$H$6795)</f>
        <v>253207.09449882581</v>
      </c>
      <c r="H129" s="29">
        <f t="shared" si="5"/>
        <v>267598.46594570385</v>
      </c>
      <c r="I129" s="29">
        <f t="shared" si="6"/>
        <v>267769.89714621165</v>
      </c>
      <c r="J129" s="57">
        <f>INDEX(MFF!$C$4:$C$155,MATCH(B129,MFF!$A$4:$A$155,0))</f>
        <v>1.0188489104956513</v>
      </c>
      <c r="K129" s="58">
        <f t="shared" si="7"/>
        <v>274172.79712349345</v>
      </c>
    </row>
    <row r="130" spans="1:11" x14ac:dyDescent="0.2">
      <c r="A130" s="1" t="s">
        <v>383</v>
      </c>
      <c r="B130" s="1" t="s">
        <v>384</v>
      </c>
      <c r="C130" s="1" t="s">
        <v>385</v>
      </c>
      <c r="D130" s="82">
        <f>SUMIF('SMR&lt;75 by MSOA 10gps 5-1wt'!$A$5:$A$6795,'SMR&lt;75 &amp; MFF wtd popn'!B130,'SMR&lt;75 by MSOA 10gps 5-1wt'!$E$5:$E$6795)</f>
        <v>275762</v>
      </c>
      <c r="E130" s="29">
        <v>283713.37099999998</v>
      </c>
      <c r="F130" s="46">
        <f t="shared" si="4"/>
        <v>2.8834179473604005E-2</v>
      </c>
      <c r="G130" s="29">
        <f>SUMIF('SMR&lt;75 by MSOA 10gps 5-1wt'!$A$5:$A$6795,B130,'SMR&lt;75 by MSOA 10gps 5-1wt'!$H$5:$H$6795)</f>
        <v>309864.45553173672</v>
      </c>
      <c r="H130" s="29">
        <f t="shared" si="5"/>
        <v>318799.14285502938</v>
      </c>
      <c r="I130" s="29">
        <f t="shared" si="6"/>
        <v>319003.37466774683</v>
      </c>
      <c r="J130" s="57">
        <f>INDEX(MFF!$C$4:$C$155,MATCH(B130,MFF!$A$4:$A$155,0))</f>
        <v>0.99361932369123318</v>
      </c>
      <c r="K130" s="58">
        <f t="shared" si="7"/>
        <v>318543.04848400375</v>
      </c>
    </row>
    <row r="131" spans="1:11" x14ac:dyDescent="0.2">
      <c r="A131" s="1" t="s">
        <v>386</v>
      </c>
      <c r="B131" s="1" t="s">
        <v>387</v>
      </c>
      <c r="C131" s="1" t="s">
        <v>388</v>
      </c>
      <c r="D131" s="82">
        <f>SUMIF('SMR&lt;75 by MSOA 10gps 5-1wt'!$A$5:$A$6795,'SMR&lt;75 &amp; MFF wtd popn'!B131,'SMR&lt;75 by MSOA 10gps 5-1wt'!$E$5:$E$6795)</f>
        <v>206836</v>
      </c>
      <c r="E131" s="29">
        <v>213011.842</v>
      </c>
      <c r="F131" s="46">
        <f t="shared" si="4"/>
        <v>2.9858641629116889E-2</v>
      </c>
      <c r="G131" s="29">
        <f>SUMIF('SMR&lt;75 by MSOA 10gps 5-1wt'!$A$5:$A$6795,B131,'SMR&lt;75 by MSOA 10gps 5-1wt'!$H$5:$H$6795)</f>
        <v>243828.60531632739</v>
      </c>
      <c r="H131" s="29">
        <f t="shared" si="5"/>
        <v>251108.99626139499</v>
      </c>
      <c r="I131" s="29">
        <f t="shared" si="6"/>
        <v>251269.86383787854</v>
      </c>
      <c r="J131" s="57">
        <f>INDEX(MFF!$C$4:$C$155,MATCH(B131,MFF!$A$4:$A$155,0))</f>
        <v>1.0022896299777226</v>
      </c>
      <c r="K131" s="58">
        <f t="shared" si="7"/>
        <v>253096.69091119088</v>
      </c>
    </row>
    <row r="132" spans="1:11" x14ac:dyDescent="0.2">
      <c r="A132" s="1" t="s">
        <v>389</v>
      </c>
      <c r="B132" s="1" t="s">
        <v>390</v>
      </c>
      <c r="C132" s="1" t="s">
        <v>391</v>
      </c>
      <c r="D132" s="82">
        <f>SUMIF('SMR&lt;75 by MSOA 10gps 5-1wt'!$A$5:$A$6795,'SMR&lt;75 &amp; MFF wtd popn'!B132,'SMR&lt;75 by MSOA 10gps 5-1wt'!$E$5:$E$6795)</f>
        <v>239428</v>
      </c>
      <c r="E132" s="29">
        <v>246882.14999999997</v>
      </c>
      <c r="F132" s="46">
        <f t="shared" si="4"/>
        <v>3.113315902901892E-2</v>
      </c>
      <c r="G132" s="29">
        <f>SUMIF('SMR&lt;75 by MSOA 10gps 5-1wt'!$A$5:$A$6795,B132,'SMR&lt;75 by MSOA 10gps 5-1wt'!$H$5:$H$6795)</f>
        <v>275073.08299723058</v>
      </c>
      <c r="H132" s="29">
        <f t="shared" si="5"/>
        <v>283636.9770347859</v>
      </c>
      <c r="I132" s="29">
        <f t="shared" si="6"/>
        <v>283818.68296239519</v>
      </c>
      <c r="J132" s="57">
        <f>INDEX(MFF!$C$4:$C$155,MATCH(B132,MFF!$A$4:$A$155,0))</f>
        <v>1.0007459460414667</v>
      </c>
      <c r="K132" s="58">
        <f t="shared" si="7"/>
        <v>285441.84872401058</v>
      </c>
    </row>
    <row r="133" spans="1:11" x14ac:dyDescent="0.2">
      <c r="A133" s="1" t="s">
        <v>392</v>
      </c>
      <c r="B133" s="1" t="s">
        <v>393</v>
      </c>
      <c r="C133" s="1" t="s">
        <v>394</v>
      </c>
      <c r="D133" s="82">
        <f>SUMIF('SMR&lt;75 by MSOA 10gps 5-1wt'!$A$5:$A$6795,'SMR&lt;75 &amp; MFF wtd popn'!B133,'SMR&lt;75 by MSOA 10gps 5-1wt'!$E$5:$E$6795)</f>
        <v>138748</v>
      </c>
      <c r="E133" s="29">
        <v>140483.74399999998</v>
      </c>
      <c r="F133" s="46">
        <f t="shared" si="4"/>
        <v>1.2510046991668133E-2</v>
      </c>
      <c r="G133" s="29">
        <f>SUMIF('SMR&lt;75 by MSOA 10gps 5-1wt'!$A$5:$A$6795,B133,'SMR&lt;75 by MSOA 10gps 5-1wt'!$H$5:$H$6795)</f>
        <v>114860.38140499982</v>
      </c>
      <c r="H133" s="29">
        <f t="shared" si="5"/>
        <v>116297.29017385728</v>
      </c>
      <c r="I133" s="29">
        <f t="shared" si="6"/>
        <v>116371.7935309668</v>
      </c>
      <c r="J133" s="57">
        <f>INDEX(MFF!$C$4:$C$155,MATCH(B133,MFF!$A$4:$A$155,0))</f>
        <v>0.97217278400782536</v>
      </c>
      <c r="K133" s="58">
        <f t="shared" si="7"/>
        <v>113695.69275337657</v>
      </c>
    </row>
    <row r="134" spans="1:11" x14ac:dyDescent="0.2">
      <c r="A134" s="1" t="s">
        <v>395</v>
      </c>
      <c r="B134" s="1" t="s">
        <v>396</v>
      </c>
      <c r="C134" s="1" t="s">
        <v>397</v>
      </c>
      <c r="D134" s="82">
        <f>SUMIF('SMR&lt;75 by MSOA 10gps 5-1wt'!$A$5:$A$6795,'SMR&lt;75 &amp; MFF wtd popn'!B134,'SMR&lt;75 by MSOA 10gps 5-1wt'!$E$5:$E$6795)</f>
        <v>511488</v>
      </c>
      <c r="E134" s="29">
        <v>526356.02599999995</v>
      </c>
      <c r="F134" s="46">
        <f t="shared" ref="F134:F158" si="8">E134/D134-1</f>
        <v>2.9068181462712728E-2</v>
      </c>
      <c r="G134" s="29">
        <f>SUMIF('SMR&lt;75 by MSOA 10gps 5-1wt'!$A$5:$A$6795,B134,'SMR&lt;75 by MSOA 10gps 5-1wt'!$H$5:$H$6795)</f>
        <v>369541.54705473623</v>
      </c>
      <c r="H134" s="29">
        <f t="shared" ref="H134:H156" si="9">G134*(1+F134)</f>
        <v>380283.44780253491</v>
      </c>
      <c r="I134" s="29">
        <f t="shared" ref="I134:I156" si="10">(H134/$H$158)*$E$158</f>
        <v>380527.06821253855</v>
      </c>
      <c r="J134" s="57">
        <f>INDEX(MFF!$C$4:$C$155,MATCH(B134,MFF!$A$4:$A$155,0))</f>
        <v>1.0535276861681258</v>
      </c>
      <c r="K134" s="58">
        <f t="shared" ref="K134:K156" si="11">(I134*J134)*($I$158/SUMPRODUCT($I$5:$I$156,$J$5:$J$156))</f>
        <v>402888.00156151154</v>
      </c>
    </row>
    <row r="135" spans="1:11" x14ac:dyDescent="0.2">
      <c r="A135" s="1" t="s">
        <v>398</v>
      </c>
      <c r="B135" s="1" t="s">
        <v>399</v>
      </c>
      <c r="C135" s="1" t="s">
        <v>400</v>
      </c>
      <c r="D135" s="82">
        <f>SUMIF('SMR&lt;75 by MSOA 10gps 5-1wt'!$A$5:$A$6795,'SMR&lt;75 &amp; MFF wtd popn'!B135,'SMR&lt;75 by MSOA 10gps 5-1wt'!$E$5:$E$6795)</f>
        <v>531201</v>
      </c>
      <c r="E135" s="29">
        <v>544279.44500000007</v>
      </c>
      <c r="F135" s="46">
        <f t="shared" si="8"/>
        <v>2.4620520292695458E-2</v>
      </c>
      <c r="G135" s="29">
        <f>SUMIF('SMR&lt;75 by MSOA 10gps 5-1wt'!$A$5:$A$6795,B135,'SMR&lt;75 by MSOA 10gps 5-1wt'!$H$5:$H$6795)</f>
        <v>449238.76974365988</v>
      </c>
      <c r="H135" s="29">
        <f t="shared" si="9"/>
        <v>460299.26199039922</v>
      </c>
      <c r="I135" s="29">
        <f t="shared" si="10"/>
        <v>460594.1428104256</v>
      </c>
      <c r="J135" s="57">
        <f>INDEX(MFF!$C$4:$C$155,MATCH(B135,MFF!$A$4:$A$155,0))</f>
        <v>0.97853772969277419</v>
      </c>
      <c r="K135" s="58">
        <f t="shared" si="11"/>
        <v>452948.48567021824</v>
      </c>
    </row>
    <row r="136" spans="1:11" x14ac:dyDescent="0.2">
      <c r="A136" s="1" t="s">
        <v>401</v>
      </c>
      <c r="B136" s="1" t="s">
        <v>402</v>
      </c>
      <c r="C136" s="1" t="s">
        <v>403</v>
      </c>
      <c r="D136" s="82">
        <f>SUMIF('SMR&lt;75 by MSOA 10gps 5-1wt'!$A$5:$A$6795,'SMR&lt;75 &amp; MFF wtd popn'!B136,'SMR&lt;75 by MSOA 10gps 5-1wt'!$E$5:$E$6795)</f>
        <v>1330153</v>
      </c>
      <c r="E136" s="29">
        <v>1363534.9070000001</v>
      </c>
      <c r="F136" s="46">
        <f t="shared" si="8"/>
        <v>2.5096291178533736E-2</v>
      </c>
      <c r="G136" s="29">
        <f>SUMIF('SMR&lt;75 by MSOA 10gps 5-1wt'!$A$5:$A$6795,B136,'SMR&lt;75 by MSOA 10gps 5-1wt'!$H$5:$H$6795)</f>
        <v>964110.47174710874</v>
      </c>
      <c r="H136" s="29">
        <f t="shared" si="9"/>
        <v>988306.06887434772</v>
      </c>
      <c r="I136" s="29">
        <f t="shared" si="10"/>
        <v>988939.20589648094</v>
      </c>
      <c r="J136" s="57">
        <f>INDEX(MFF!$C$4:$C$155,MATCH(B136,MFF!$A$4:$A$155,0))</f>
        <v>1.0142178674410907</v>
      </c>
      <c r="K136" s="58">
        <f t="shared" si="11"/>
        <v>1007984.0903445064</v>
      </c>
    </row>
    <row r="137" spans="1:11" x14ac:dyDescent="0.2">
      <c r="A137" s="1" t="s">
        <v>404</v>
      </c>
      <c r="B137" s="1" t="s">
        <v>405</v>
      </c>
      <c r="C137" s="1" t="s">
        <v>406</v>
      </c>
      <c r="D137" s="82">
        <f>SUMIF('SMR&lt;75 by MSOA 10gps 5-1wt'!$A$5:$A$6795,'SMR&lt;75 &amp; MFF wtd popn'!B137,'SMR&lt;75 by MSOA 10gps 5-1wt'!$E$5:$E$6795)</f>
        <v>1480166</v>
      </c>
      <c r="E137" s="29">
        <v>1528305.5149999997</v>
      </c>
      <c r="F137" s="46">
        <f t="shared" si="8"/>
        <v>3.2523051468551278E-2</v>
      </c>
      <c r="G137" s="29">
        <f>SUMIF('SMR&lt;75 by MSOA 10gps 5-1wt'!$A$5:$A$6795,B137,'SMR&lt;75 by MSOA 10gps 5-1wt'!$H$5:$H$6795)</f>
        <v>1299748.9601032194</v>
      </c>
      <c r="H137" s="29">
        <f t="shared" si="9"/>
        <v>1342020.7624288525</v>
      </c>
      <c r="I137" s="29">
        <f t="shared" si="10"/>
        <v>1342880.4991601394</v>
      </c>
      <c r="J137" s="57">
        <f>INDEX(MFF!$C$4:$C$155,MATCH(B137,MFF!$A$4:$A$155,0))</f>
        <v>1.0101571529224627</v>
      </c>
      <c r="K137" s="58">
        <f t="shared" si="11"/>
        <v>1363261.3942292379</v>
      </c>
    </row>
    <row r="138" spans="1:11" x14ac:dyDescent="0.2">
      <c r="A138" s="1" t="s">
        <v>407</v>
      </c>
      <c r="B138" s="1" t="s">
        <v>408</v>
      </c>
      <c r="C138" s="1" t="s">
        <v>409</v>
      </c>
      <c r="D138" s="82">
        <f>SUMIF('SMR&lt;75 by MSOA 10gps 5-1wt'!$A$5:$A$6795,'SMR&lt;75 &amp; MFF wtd popn'!B138,'SMR&lt;75 by MSOA 10gps 5-1wt'!$E$5:$E$6795)</f>
        <v>660772</v>
      </c>
      <c r="E138" s="29">
        <v>676596.10100000002</v>
      </c>
      <c r="F138" s="46">
        <f t="shared" si="8"/>
        <v>2.3947898821378599E-2</v>
      </c>
      <c r="G138" s="29">
        <f>SUMIF('SMR&lt;75 by MSOA 10gps 5-1wt'!$A$5:$A$6795,B138,'SMR&lt;75 by MSOA 10gps 5-1wt'!$H$5:$H$6795)</f>
        <v>510758.55243603449</v>
      </c>
      <c r="H138" s="29">
        <f t="shared" si="9"/>
        <v>522990.14657192642</v>
      </c>
      <c r="I138" s="29">
        <f t="shared" si="10"/>
        <v>523325.18895852502</v>
      </c>
      <c r="J138" s="57">
        <f>INDEX(MFF!$C$4:$C$155,MATCH(B138,MFF!$A$4:$A$155,0))</f>
        <v>1.0155865530101065</v>
      </c>
      <c r="K138" s="58">
        <f t="shared" si="11"/>
        <v>534123.15597573423</v>
      </c>
    </row>
    <row r="139" spans="1:11" x14ac:dyDescent="0.2">
      <c r="A139" s="1" t="s">
        <v>410</v>
      </c>
      <c r="B139" s="1" t="s">
        <v>411</v>
      </c>
      <c r="C139" s="1" t="s">
        <v>412</v>
      </c>
      <c r="D139" s="82">
        <f>SUMIF('SMR&lt;75 by MSOA 10gps 5-1wt'!$A$5:$A$6795,'SMR&lt;75 &amp; MFF wtd popn'!B139,'SMR&lt;75 by MSOA 10gps 5-1wt'!$E$5:$E$6795)</f>
        <v>1143509</v>
      </c>
      <c r="E139" s="29">
        <v>1181300.8360000001</v>
      </c>
      <c r="F139" s="46">
        <f t="shared" si="8"/>
        <v>3.3049006173104134E-2</v>
      </c>
      <c r="G139" s="29">
        <f>SUMIF('SMR&lt;75 by MSOA 10gps 5-1wt'!$A$5:$A$6795,B139,'SMR&lt;75 by MSOA 10gps 5-1wt'!$H$5:$H$6795)</f>
        <v>756899.64391080581</v>
      </c>
      <c r="H139" s="29">
        <f t="shared" si="9"/>
        <v>781914.42491483432</v>
      </c>
      <c r="I139" s="29">
        <f t="shared" si="10"/>
        <v>782415.34157025605</v>
      </c>
      <c r="J139" s="57">
        <f>INDEX(MFF!$C$4:$C$155,MATCH(B139,MFF!$A$4:$A$155,0))</f>
        <v>1.0793432822691189</v>
      </c>
      <c r="K139" s="58">
        <f t="shared" si="11"/>
        <v>848691.35032600432</v>
      </c>
    </row>
    <row r="140" spans="1:11" x14ac:dyDescent="0.2">
      <c r="A140" s="1" t="s">
        <v>413</v>
      </c>
      <c r="B140" s="1" t="s">
        <v>414</v>
      </c>
      <c r="C140" s="1" t="s">
        <v>415</v>
      </c>
      <c r="D140" s="82">
        <f>SUMIF('SMR&lt;75 by MSOA 10gps 5-1wt'!$A$5:$A$6795,'SMR&lt;75 &amp; MFF wtd popn'!B140,'SMR&lt;75 by MSOA 10gps 5-1wt'!$E$5:$E$6795)</f>
        <v>815119</v>
      </c>
      <c r="E140" s="29">
        <v>840098.10999999987</v>
      </c>
      <c r="F140" s="46">
        <f t="shared" si="8"/>
        <v>3.0644740215845623E-2</v>
      </c>
      <c r="G140" s="29">
        <f>SUMIF('SMR&lt;75 by MSOA 10gps 5-1wt'!$A$5:$A$6795,B140,'SMR&lt;75 by MSOA 10gps 5-1wt'!$H$5:$H$6795)</f>
        <v>652986.81049337774</v>
      </c>
      <c r="H140" s="29">
        <f t="shared" si="9"/>
        <v>672997.42166532087</v>
      </c>
      <c r="I140" s="29">
        <f t="shared" si="10"/>
        <v>673428.56298568309</v>
      </c>
      <c r="J140" s="57">
        <f>INDEX(MFF!$C$4:$C$155,MATCH(B140,MFF!$A$4:$A$155,0))</f>
        <v>1.015727593928474</v>
      </c>
      <c r="K140" s="58">
        <f t="shared" si="11"/>
        <v>687419.12280232261</v>
      </c>
    </row>
    <row r="141" spans="1:11" x14ac:dyDescent="0.2">
      <c r="A141" s="1" t="s">
        <v>416</v>
      </c>
      <c r="B141" s="1" t="s">
        <v>417</v>
      </c>
      <c r="C141" s="1" t="s">
        <v>418</v>
      </c>
      <c r="D141" s="82">
        <f>SUMIF('SMR&lt;75 by MSOA 10gps 5-1wt'!$A$5:$A$6795,'SMR&lt;75 &amp; MFF wtd popn'!B141,'SMR&lt;75 by MSOA 10gps 5-1wt'!$E$5:$E$6795)</f>
        <v>177643</v>
      </c>
      <c r="E141" s="29">
        <v>181303.383</v>
      </c>
      <c r="F141" s="46">
        <f t="shared" si="8"/>
        <v>2.0605275749677743E-2</v>
      </c>
      <c r="G141" s="29">
        <f>SUMIF('SMR&lt;75 by MSOA 10gps 5-1wt'!$A$5:$A$6795,B141,'SMR&lt;75 by MSOA 10gps 5-1wt'!$H$5:$H$6795)</f>
        <v>128929.64338896416</v>
      </c>
      <c r="H141" s="29">
        <f t="shared" si="9"/>
        <v>131586.27424330139</v>
      </c>
      <c r="I141" s="29">
        <f t="shared" si="10"/>
        <v>131670.5721591514</v>
      </c>
      <c r="J141" s="57">
        <f>INDEX(MFF!$C$4:$C$155,MATCH(B141,MFF!$A$4:$A$155,0))</f>
        <v>0.99490417683785415</v>
      </c>
      <c r="K141" s="58">
        <f t="shared" si="11"/>
        <v>131650.58779677824</v>
      </c>
    </row>
    <row r="142" spans="1:11" x14ac:dyDescent="0.2">
      <c r="A142" s="1" t="s">
        <v>419</v>
      </c>
      <c r="B142" s="1" t="s">
        <v>420</v>
      </c>
      <c r="C142" s="1" t="s">
        <v>421</v>
      </c>
      <c r="D142" s="82">
        <f>SUMIF('SMR&lt;75 by MSOA 10gps 5-1wt'!$A$5:$A$6795,'SMR&lt;75 &amp; MFF wtd popn'!B142,'SMR&lt;75 by MSOA 10gps 5-1wt'!$E$5:$E$6795)</f>
        <v>432451</v>
      </c>
      <c r="E142" s="29">
        <v>450455.03099999996</v>
      </c>
      <c r="F142" s="46">
        <f t="shared" si="8"/>
        <v>4.1632534090567441E-2</v>
      </c>
      <c r="G142" s="29">
        <f>SUMIF('SMR&lt;75 by MSOA 10gps 5-1wt'!$A$5:$A$6795,B142,'SMR&lt;75 by MSOA 10gps 5-1wt'!$H$5:$H$6795)</f>
        <v>495066.53362369363</v>
      </c>
      <c r="H142" s="29">
        <f t="shared" si="9"/>
        <v>515677.40796188108</v>
      </c>
      <c r="I142" s="29">
        <f t="shared" si="10"/>
        <v>516007.76559980412</v>
      </c>
      <c r="J142" s="57">
        <f>INDEX(MFF!$C$4:$C$155,MATCH(B142,MFF!$A$4:$A$155,0))</f>
        <v>0.99480169573162558</v>
      </c>
      <c r="K142" s="58">
        <f t="shared" si="11"/>
        <v>515876.30444884708</v>
      </c>
    </row>
    <row r="143" spans="1:11" x14ac:dyDescent="0.2">
      <c r="A143" s="1" t="s">
        <v>422</v>
      </c>
      <c r="B143" s="1" t="s">
        <v>423</v>
      </c>
      <c r="C143" s="1" t="s">
        <v>424</v>
      </c>
      <c r="D143" s="82">
        <f>SUMIF('SMR&lt;75 by MSOA 10gps 5-1wt'!$A$5:$A$6795,'SMR&lt;75 &amp; MFF wtd popn'!B143,'SMR&lt;75 by MSOA 10gps 5-1wt'!$E$5:$E$6795)</f>
        <v>204385</v>
      </c>
      <c r="E143" s="29">
        <v>212562.48699999999</v>
      </c>
      <c r="F143" s="46">
        <f t="shared" si="8"/>
        <v>4.0010211121168426E-2</v>
      </c>
      <c r="G143" s="29">
        <f>SUMIF('SMR&lt;75 by MSOA 10gps 5-1wt'!$A$5:$A$6795,B143,'SMR&lt;75 by MSOA 10gps 5-1wt'!$H$5:$H$6795)</f>
        <v>169485.45596956706</v>
      </c>
      <c r="H143" s="29">
        <f t="shared" si="9"/>
        <v>176266.60484487694</v>
      </c>
      <c r="I143" s="29">
        <f t="shared" si="10"/>
        <v>176379.52625334318</v>
      </c>
      <c r="J143" s="57">
        <f>INDEX(MFF!$C$4:$C$155,MATCH(B143,MFF!$A$4:$A$155,0))</f>
        <v>0.98279020897937652</v>
      </c>
      <c r="K143" s="58">
        <f t="shared" si="11"/>
        <v>174205.48242137555</v>
      </c>
    </row>
    <row r="144" spans="1:11" x14ac:dyDescent="0.2">
      <c r="A144" s="1" t="s">
        <v>425</v>
      </c>
      <c r="B144" s="1" t="s">
        <v>426</v>
      </c>
      <c r="C144" s="1" t="s">
        <v>427</v>
      </c>
      <c r="D144" s="82">
        <f>SUMIF('SMR&lt;75 by MSOA 10gps 5-1wt'!$A$5:$A$6795,'SMR&lt;75 &amp; MFF wtd popn'!B144,'SMR&lt;75 by MSOA 10gps 5-1wt'!$E$5:$E$6795)</f>
        <v>266147</v>
      </c>
      <c r="E144" s="29">
        <v>275591.83199999999</v>
      </c>
      <c r="F144" s="46">
        <f t="shared" si="8"/>
        <v>3.5487275828771203E-2</v>
      </c>
      <c r="G144" s="29">
        <f>SUMIF('SMR&lt;75 by MSOA 10gps 5-1wt'!$A$5:$A$6795,B144,'SMR&lt;75 by MSOA 10gps 5-1wt'!$H$5:$H$6795)</f>
        <v>174877.94303672083</v>
      </c>
      <c r="H144" s="29">
        <f t="shared" si="9"/>
        <v>181083.88483763309</v>
      </c>
      <c r="I144" s="29">
        <f t="shared" si="10"/>
        <v>181199.89233289514</v>
      </c>
      <c r="J144" s="57">
        <f>INDEX(MFF!$C$4:$C$155,MATCH(B144,MFF!$A$4:$A$155,0))</f>
        <v>0.99257794353433559</v>
      </c>
      <c r="K144" s="58">
        <f t="shared" si="11"/>
        <v>180748.78275528247</v>
      </c>
    </row>
    <row r="145" spans="1:11" x14ac:dyDescent="0.2">
      <c r="A145" s="1" t="s">
        <v>428</v>
      </c>
      <c r="B145" s="1" t="s">
        <v>429</v>
      </c>
      <c r="C145" s="1" t="s">
        <v>430</v>
      </c>
      <c r="D145" s="82">
        <f>SUMIF('SMR&lt;75 by MSOA 10gps 5-1wt'!$A$5:$A$6795,'SMR&lt;75 &amp; MFF wtd popn'!B145,'SMR&lt;75 by MSOA 10gps 5-1wt'!$E$5:$E$6795)</f>
        <v>258026</v>
      </c>
      <c r="E145" s="29">
        <v>262277.96699999995</v>
      </c>
      <c r="F145" s="46">
        <f t="shared" si="8"/>
        <v>1.6478831590614584E-2</v>
      </c>
      <c r="G145" s="29">
        <f>SUMIF('SMR&lt;75 by MSOA 10gps 5-1wt'!$A$5:$A$6795,B145,'SMR&lt;75 by MSOA 10gps 5-1wt'!$H$5:$H$6795)</f>
        <v>300409.78170858941</v>
      </c>
      <c r="H145" s="29">
        <f t="shared" si="9"/>
        <v>305360.18390953855</v>
      </c>
      <c r="I145" s="29">
        <f t="shared" si="10"/>
        <v>305555.8063423126</v>
      </c>
      <c r="J145" s="57">
        <f>INDEX(MFF!$C$4:$C$155,MATCH(B145,MFF!$A$4:$A$155,0))</f>
        <v>0.93861306760968199</v>
      </c>
      <c r="K145" s="58">
        <f t="shared" si="11"/>
        <v>288223.88164685067</v>
      </c>
    </row>
    <row r="146" spans="1:11" x14ac:dyDescent="0.2">
      <c r="A146" s="1" t="s">
        <v>431</v>
      </c>
      <c r="B146" s="1" t="s">
        <v>432</v>
      </c>
      <c r="C146" s="1" t="s">
        <v>433</v>
      </c>
      <c r="D146" s="82">
        <f>SUMIF('SMR&lt;75 by MSOA 10gps 5-1wt'!$A$5:$A$6795,'SMR&lt;75 &amp; MFF wtd popn'!B146,'SMR&lt;75 by MSOA 10gps 5-1wt'!$E$5:$E$6795)</f>
        <v>131492</v>
      </c>
      <c r="E146" s="29">
        <v>133174.85400000002</v>
      </c>
      <c r="F146" s="46">
        <f t="shared" si="8"/>
        <v>1.2798147415812533E-2</v>
      </c>
      <c r="G146" s="29">
        <f>SUMIF('SMR&lt;75 by MSOA 10gps 5-1wt'!$A$5:$A$6795,B146,'SMR&lt;75 by MSOA 10gps 5-1wt'!$H$5:$H$6795)</f>
        <v>127774.71837152739</v>
      </c>
      <c r="H146" s="29">
        <f t="shared" si="9"/>
        <v>129409.99805326012</v>
      </c>
      <c r="I146" s="29">
        <f t="shared" si="10"/>
        <v>129492.90178458601</v>
      </c>
      <c r="J146" s="57">
        <f>INDEX(MFF!$C$4:$C$155,MATCH(B146,MFF!$A$4:$A$155,0))</f>
        <v>0.93445212728417915</v>
      </c>
      <c r="K146" s="58">
        <f t="shared" si="11"/>
        <v>121606.23583636466</v>
      </c>
    </row>
    <row r="147" spans="1:11" x14ac:dyDescent="0.2">
      <c r="A147" s="1" t="s">
        <v>434</v>
      </c>
      <c r="B147" s="1" t="s">
        <v>435</v>
      </c>
      <c r="C147" s="1" t="s">
        <v>436</v>
      </c>
      <c r="D147" s="82">
        <f>SUMIF('SMR&lt;75 by MSOA 10gps 5-1wt'!$A$5:$A$6795,'SMR&lt;75 &amp; MFF wtd popn'!B147,'SMR&lt;75 by MSOA 10gps 5-1wt'!$E$5:$E$6795)</f>
        <v>186744</v>
      </c>
      <c r="E147" s="29">
        <v>193973.35</v>
      </c>
      <c r="F147" s="46">
        <f t="shared" si="8"/>
        <v>3.8712622627768534E-2</v>
      </c>
      <c r="G147" s="29">
        <f>SUMIF('SMR&lt;75 by MSOA 10gps 5-1wt'!$A$5:$A$6795,B147,'SMR&lt;75 by MSOA 10gps 5-1wt'!$H$5:$H$6795)</f>
        <v>184714.66541655239</v>
      </c>
      <c r="H147" s="29">
        <f t="shared" si="9"/>
        <v>191865.45455263791</v>
      </c>
      <c r="I147" s="29">
        <f t="shared" si="10"/>
        <v>191988.36902859985</v>
      </c>
      <c r="J147" s="57">
        <f>INDEX(MFF!$C$4:$C$155,MATCH(B147,MFF!$A$4:$A$155,0))</f>
        <v>0.97667646446674306</v>
      </c>
      <c r="K147" s="58">
        <f t="shared" si="11"/>
        <v>188442.33077882946</v>
      </c>
    </row>
    <row r="148" spans="1:11" x14ac:dyDescent="0.2">
      <c r="A148" s="1" t="s">
        <v>437</v>
      </c>
      <c r="B148" s="1" t="s">
        <v>438</v>
      </c>
      <c r="C148" s="1" t="s">
        <v>439</v>
      </c>
      <c r="D148" s="82">
        <f>SUMIF('SMR&lt;75 by MSOA 10gps 5-1wt'!$A$5:$A$6795,'SMR&lt;75 &amp; MFF wtd popn'!B148,'SMR&lt;75 by MSOA 10gps 5-1wt'!$E$5:$E$6795)</f>
        <v>148615</v>
      </c>
      <c r="E148" s="29">
        <v>153380.72399999999</v>
      </c>
      <c r="F148" s="46">
        <f t="shared" si="8"/>
        <v>3.2067584025838425E-2</v>
      </c>
      <c r="G148" s="29">
        <f>SUMIF('SMR&lt;75 by MSOA 10gps 5-1wt'!$A$5:$A$6795,B148,'SMR&lt;75 by MSOA 10gps 5-1wt'!$H$5:$H$6795)</f>
        <v>114711.84756667094</v>
      </c>
      <c r="H148" s="29">
        <f t="shared" si="9"/>
        <v>118390.37937727434</v>
      </c>
      <c r="I148" s="29">
        <f t="shared" si="10"/>
        <v>118466.22362695451</v>
      </c>
      <c r="J148" s="57">
        <f>INDEX(MFF!$C$4:$C$155,MATCH(B148,MFF!$A$4:$A$155,0))</f>
        <v>0.97667646446674306</v>
      </c>
      <c r="K148" s="58">
        <f t="shared" si="11"/>
        <v>116278.14440938247</v>
      </c>
    </row>
    <row r="149" spans="1:11" x14ac:dyDescent="0.2">
      <c r="A149" s="1" t="s">
        <v>440</v>
      </c>
      <c r="B149" s="1" t="s">
        <v>441</v>
      </c>
      <c r="C149" s="1" t="s">
        <v>442</v>
      </c>
      <c r="D149" s="82">
        <f>SUMIF('SMR&lt;75 by MSOA 10gps 5-1wt'!$A$5:$A$6795,'SMR&lt;75 &amp; MFF wtd popn'!B149,'SMR&lt;75 by MSOA 10gps 5-1wt'!$E$5:$E$6795)</f>
        <v>211934</v>
      </c>
      <c r="E149" s="29">
        <v>222298.89000000004</v>
      </c>
      <c r="F149" s="46">
        <f t="shared" si="8"/>
        <v>4.8906216086140208E-2</v>
      </c>
      <c r="G149" s="29">
        <f>SUMIF('SMR&lt;75 by MSOA 10gps 5-1wt'!$A$5:$A$6795,B149,'SMR&lt;75 by MSOA 10gps 5-1wt'!$H$5:$H$6795)</f>
        <v>199900.53788447054</v>
      </c>
      <c r="H149" s="29">
        <f t="shared" si="9"/>
        <v>209676.91678598413</v>
      </c>
      <c r="I149" s="29">
        <f t="shared" si="10"/>
        <v>209811.24179205755</v>
      </c>
      <c r="J149" s="57">
        <f>INDEX(MFF!$C$4:$C$155,MATCH(B149,MFF!$A$4:$A$155,0))</f>
        <v>1.0073865526092565</v>
      </c>
      <c r="K149" s="58">
        <f t="shared" si="11"/>
        <v>212411.35485179845</v>
      </c>
    </row>
    <row r="150" spans="1:11" x14ac:dyDescent="0.2">
      <c r="A150" s="1" t="s">
        <v>443</v>
      </c>
      <c r="B150" s="1" t="s">
        <v>444</v>
      </c>
      <c r="C150" s="1" t="s">
        <v>445</v>
      </c>
      <c r="D150" s="82">
        <f>SUMIF('SMR&lt;75 by MSOA 10gps 5-1wt'!$A$5:$A$6795,'SMR&lt;75 &amp; MFF wtd popn'!B150,'SMR&lt;75 by MSOA 10gps 5-1wt'!$E$5:$E$6795)</f>
        <v>537914</v>
      </c>
      <c r="E150" s="29">
        <v>555669.98900000006</v>
      </c>
      <c r="F150" s="46">
        <f t="shared" si="8"/>
        <v>3.3008973553393384E-2</v>
      </c>
      <c r="G150" s="29">
        <f>SUMIF('SMR&lt;75 by MSOA 10gps 5-1wt'!$A$5:$A$6795,B150,'SMR&lt;75 by MSOA 10gps 5-1wt'!$H$5:$H$6795)</f>
        <v>439686.57269351539</v>
      </c>
      <c r="H150" s="29">
        <f t="shared" si="9"/>
        <v>454200.17514333781</v>
      </c>
      <c r="I150" s="29">
        <f t="shared" si="10"/>
        <v>454491.14871458191</v>
      </c>
      <c r="J150" s="57">
        <f>INDEX(MFF!$C$4:$C$155,MATCH(B150,MFF!$A$4:$A$155,0))</f>
        <v>0.92691121796773246</v>
      </c>
      <c r="K150" s="58">
        <f t="shared" si="11"/>
        <v>423366.40564938803</v>
      </c>
    </row>
    <row r="151" spans="1:11" x14ac:dyDescent="0.2">
      <c r="A151" s="1" t="s">
        <v>446</v>
      </c>
      <c r="B151" s="1" t="s">
        <v>447</v>
      </c>
      <c r="C151" s="1" t="s">
        <v>448</v>
      </c>
      <c r="D151" s="82">
        <f>SUMIF('SMR&lt;75 by MSOA 10gps 5-1wt'!$A$5:$A$6795,'SMR&lt;75 &amp; MFF wtd popn'!B151,'SMR&lt;75 by MSOA 10gps 5-1wt'!$E$5:$E$6795)</f>
        <v>2264</v>
      </c>
      <c r="E151" s="29">
        <v>2156.8959999999997</v>
      </c>
      <c r="F151" s="46">
        <f t="shared" si="8"/>
        <v>-4.7307420494699715E-2</v>
      </c>
      <c r="G151" s="29">
        <f>SUMIF('SMR&lt;75 by MSOA 10gps 5-1wt'!$A$5:$A$6795,B151,'SMR&lt;75 by MSOA 10gps 5-1wt'!$H$5:$H$6795)</f>
        <v>1043.5040493308366</v>
      </c>
      <c r="H151" s="29">
        <f t="shared" si="9"/>
        <v>994.13856448122078</v>
      </c>
      <c r="I151" s="29">
        <f t="shared" si="10"/>
        <v>994.77543796619329</v>
      </c>
      <c r="J151" s="57">
        <f>INDEX(MFF!$C$4:$C$155,MATCH(B151,MFF!$A$4:$A$155,0))</f>
        <v>0.92691121796773246</v>
      </c>
      <c r="K151" s="58">
        <f t="shared" si="11"/>
        <v>926.65061308933412</v>
      </c>
    </row>
    <row r="152" spans="1:11" x14ac:dyDescent="0.2">
      <c r="A152" s="1" t="s">
        <v>449</v>
      </c>
      <c r="B152" s="1" t="s">
        <v>450</v>
      </c>
      <c r="C152" s="1" t="s">
        <v>451</v>
      </c>
      <c r="D152" s="82">
        <f>SUMIF('SMR&lt;75 by MSOA 10gps 5-1wt'!$A$5:$A$6795,'SMR&lt;75 &amp; MFF wtd popn'!B152,'SMR&lt;75 by MSOA 10gps 5-1wt'!$E$5:$E$6795)</f>
        <v>476816</v>
      </c>
      <c r="E152" s="29">
        <v>487190.60100000002</v>
      </c>
      <c r="F152" s="46">
        <f t="shared" si="8"/>
        <v>2.1758080685212011E-2</v>
      </c>
      <c r="G152" s="29">
        <f>SUMIF('SMR&lt;75 by MSOA 10gps 5-1wt'!$A$5:$A$6795,B152,'SMR&lt;75 by MSOA 10gps 5-1wt'!$H$5:$H$6795)</f>
        <v>361791.96198285726</v>
      </c>
      <c r="H152" s="29">
        <f t="shared" si="9"/>
        <v>369663.86068294145</v>
      </c>
      <c r="I152" s="29">
        <f t="shared" si="10"/>
        <v>369900.67788291036</v>
      </c>
      <c r="J152" s="57">
        <f>INDEX(MFF!$C$4:$C$155,MATCH(B152,MFF!$A$4:$A$155,0))</f>
        <v>0.99481372355858222</v>
      </c>
      <c r="K152" s="58">
        <f t="shared" si="11"/>
        <v>369810.91103721148</v>
      </c>
    </row>
    <row r="153" spans="1:11" x14ac:dyDescent="0.2">
      <c r="A153" s="1" t="s">
        <v>452</v>
      </c>
      <c r="B153" s="1" t="s">
        <v>453</v>
      </c>
      <c r="C153" s="1" t="s">
        <v>454</v>
      </c>
      <c r="D153" s="82">
        <f>SUMIF('SMR&lt;75 by MSOA 10gps 5-1wt'!$A$5:$A$6795,'SMR&lt;75 &amp; MFF wtd popn'!B153,'SMR&lt;75 by MSOA 10gps 5-1wt'!$E$5:$E$6795)</f>
        <v>753157</v>
      </c>
      <c r="E153" s="29">
        <v>768456.72799999989</v>
      </c>
      <c r="F153" s="46">
        <f t="shared" si="8"/>
        <v>2.0314128395540143E-2</v>
      </c>
      <c r="G153" s="29">
        <f>SUMIF('SMR&lt;75 by MSOA 10gps 5-1wt'!$A$5:$A$6795,B153,'SMR&lt;75 by MSOA 10gps 5-1wt'!$H$5:$H$6795)</f>
        <v>573180.92924383841</v>
      </c>
      <c r="H153" s="29">
        <f t="shared" si="9"/>
        <v>584824.60023437277</v>
      </c>
      <c r="I153" s="29">
        <f t="shared" si="10"/>
        <v>585199.25553349929</v>
      </c>
      <c r="J153" s="57">
        <f>INDEX(MFF!$C$4:$C$155,MATCH(B153,MFF!$A$4:$A$155,0))</f>
        <v>0.93782980819013428</v>
      </c>
      <c r="K153" s="58">
        <f t="shared" si="11"/>
        <v>551544.58222505951</v>
      </c>
    </row>
    <row r="154" spans="1:11" x14ac:dyDescent="0.2">
      <c r="A154" s="1" t="s">
        <v>455</v>
      </c>
      <c r="B154" s="1" t="s">
        <v>456</v>
      </c>
      <c r="C154" s="1" t="s">
        <v>457</v>
      </c>
      <c r="D154" s="82">
        <f>SUMIF('SMR&lt;75 by MSOA 10gps 5-1wt'!$A$5:$A$6795,'SMR&lt;75 &amp; MFF wtd popn'!B154,'SMR&lt;75 by MSOA 10gps 5-1wt'!$E$5:$E$6795)</f>
        <v>414940</v>
      </c>
      <c r="E154" s="29">
        <v>419550.85499999992</v>
      </c>
      <c r="F154" s="46">
        <f t="shared" si="8"/>
        <v>1.1112100544656833E-2</v>
      </c>
      <c r="G154" s="29">
        <f>SUMIF('SMR&lt;75 by MSOA 10gps 5-1wt'!$A$5:$A$6795,B154,'SMR&lt;75 by MSOA 10gps 5-1wt'!$H$5:$H$6795)</f>
        <v>283901.99943465495</v>
      </c>
      <c r="H154" s="29">
        <f t="shared" si="9"/>
        <v>287056.74699720193</v>
      </c>
      <c r="I154" s="29">
        <f t="shared" si="10"/>
        <v>287240.64372686995</v>
      </c>
      <c r="J154" s="57">
        <f>INDEX(MFF!$C$4:$C$155,MATCH(B154,MFF!$A$4:$A$155,0))</f>
        <v>0.97667646446674283</v>
      </c>
      <c r="K154" s="58">
        <f t="shared" si="11"/>
        <v>281935.28947703814</v>
      </c>
    </row>
    <row r="155" spans="1:11" x14ac:dyDescent="0.2">
      <c r="A155" s="1" t="s">
        <v>458</v>
      </c>
      <c r="B155" s="1" t="s">
        <v>459</v>
      </c>
      <c r="C155" s="1" t="s">
        <v>460</v>
      </c>
      <c r="D155" s="82">
        <f>SUMIF('SMR&lt;75 by MSOA 10gps 5-1wt'!$A$5:$A$6795,'SMR&lt;75 &amp; MFF wtd popn'!B155,'SMR&lt;75 by MSOA 10gps 5-1wt'!$E$5:$E$6795)</f>
        <v>602159</v>
      </c>
      <c r="E155" s="29">
        <v>618199.64399999985</v>
      </c>
      <c r="F155" s="46">
        <f t="shared" si="8"/>
        <v>2.6638552276059713E-2</v>
      </c>
      <c r="G155" s="29">
        <f>SUMIF('SMR&lt;75 by MSOA 10gps 5-1wt'!$A$5:$A$6795,B155,'SMR&lt;75 by MSOA 10gps 5-1wt'!$H$5:$H$6795)</f>
        <v>493038.91736060038</v>
      </c>
      <c r="H155" s="29">
        <f t="shared" si="9"/>
        <v>506172.76033484261</v>
      </c>
      <c r="I155" s="29">
        <f t="shared" si="10"/>
        <v>506497.02902473172</v>
      </c>
      <c r="J155" s="57">
        <f>INDEX(MFF!$C$4:$C$155,MATCH(B155,MFF!$A$4:$A$155,0))</f>
        <v>0.97422044564987254</v>
      </c>
      <c r="K155" s="58">
        <f t="shared" si="11"/>
        <v>495891.8464444016</v>
      </c>
    </row>
    <row r="156" spans="1:11" ht="13.5" thickBot="1" x14ac:dyDescent="0.25">
      <c r="A156" s="1" t="s">
        <v>461</v>
      </c>
      <c r="B156" s="1" t="s">
        <v>462</v>
      </c>
      <c r="C156" s="1" t="s">
        <v>463</v>
      </c>
      <c r="D156" s="83">
        <f>SUMIF('SMR&lt;75 by MSOA 10gps 5-1wt'!$A$5:$A$6795,'SMR&lt;75 &amp; MFF wtd popn'!B156,'SMR&lt;75 by MSOA 10gps 5-1wt'!$E$5:$E$6795)</f>
        <v>534950</v>
      </c>
      <c r="E156" s="32">
        <v>546953.55700000003</v>
      </c>
      <c r="F156" s="48">
        <f t="shared" si="8"/>
        <v>2.2438652210486909E-2</v>
      </c>
      <c r="G156" s="32">
        <f>SUMIF('SMR&lt;75 by MSOA 10gps 5-1wt'!$A$5:$A$6795,B156,'SMR&lt;75 by MSOA 10gps 5-1wt'!$H$5:$H$6795)</f>
        <v>406158.01054114185</v>
      </c>
      <c r="H156" s="32">
        <f t="shared" si="9"/>
        <v>415271.64888217783</v>
      </c>
      <c r="I156" s="32">
        <f t="shared" si="10"/>
        <v>415537.68373052101</v>
      </c>
      <c r="J156" s="59">
        <f>INDEX(MFF!$C$4:$C$155,MATCH(B156,MFF!$A$4:$A$155,0))</f>
        <v>0.9569101234745947</v>
      </c>
      <c r="K156" s="60">
        <f t="shared" si="11"/>
        <v>399608.19814411446</v>
      </c>
    </row>
    <row r="158" spans="1:11" s="4" customFormat="1" x14ac:dyDescent="0.2">
      <c r="C158" s="4" t="s">
        <v>0</v>
      </c>
      <c r="D158" s="84">
        <f>SUM(D5:D156)</f>
        <v>53493729</v>
      </c>
      <c r="E158" s="84">
        <f>SUM(E5:E156)</f>
        <v>55019792.918000013</v>
      </c>
      <c r="F158" s="51">
        <f t="shared" si="8"/>
        <v>2.852790311178377E-2</v>
      </c>
      <c r="G158" s="84">
        <f>SUM(G5:G156)</f>
        <v>53493729.000000037</v>
      </c>
      <c r="H158" s="84">
        <f>SUM(H5:H156)</f>
        <v>54984568.237211965</v>
      </c>
      <c r="I158" s="84">
        <f>SUM(I5:I156)</f>
        <v>55019792.91800005</v>
      </c>
      <c r="K158" s="84">
        <f>SUM(K5:K156)</f>
        <v>55019792.918000013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97"/>
  <sheetViews>
    <sheetView workbookViewId="0">
      <pane xSplit="3" ySplit="4" topLeftCell="D5" activePane="bottomRight" state="frozen"/>
      <selection pane="topRight" activeCell="D1" sqref="D1"/>
      <selection pane="bottomLeft" activeCell="A5" sqref="A5"/>
      <selection pane="bottomRight" activeCell="A2" sqref="A2"/>
    </sheetView>
  </sheetViews>
  <sheetFormatPr defaultRowHeight="12.75" x14ac:dyDescent="0.2"/>
  <cols>
    <col min="1" max="2" width="11.5703125" style="1" customWidth="1"/>
    <col min="3" max="3" width="30.7109375" style="1" bestFit="1" customWidth="1"/>
    <col min="4" max="4" width="11.42578125" style="6" customWidth="1"/>
    <col min="5" max="5" width="18.7109375" style="1" customWidth="1"/>
    <col min="6" max="7" width="9.140625" style="1"/>
    <col min="8" max="8" width="11.42578125" style="1" customWidth="1"/>
    <col min="9" max="9" width="6.140625" style="1" customWidth="1"/>
    <col min="10" max="16384" width="9.140625" style="1"/>
  </cols>
  <sheetData>
    <row r="1" spans="1:13" x14ac:dyDescent="0.2">
      <c r="A1" s="4" t="s">
        <v>14174</v>
      </c>
    </row>
    <row r="2" spans="1:13" ht="13.5" thickBot="1" x14ac:dyDescent="0.25"/>
    <row r="3" spans="1:13" ht="13.5" thickBot="1" x14ac:dyDescent="0.25">
      <c r="J3" s="158" t="s">
        <v>14143</v>
      </c>
      <c r="K3" s="159"/>
      <c r="L3" s="159"/>
      <c r="M3" s="160"/>
    </row>
    <row r="4" spans="1:13" ht="63.75" x14ac:dyDescent="0.2">
      <c r="A4" s="5" t="s">
        <v>464</v>
      </c>
      <c r="B4" s="5" t="s">
        <v>465</v>
      </c>
      <c r="C4" s="5" t="s">
        <v>466</v>
      </c>
      <c r="D4" s="85" t="s">
        <v>467</v>
      </c>
      <c r="E4" s="44" t="s">
        <v>468</v>
      </c>
      <c r="F4" s="44" t="s">
        <v>469</v>
      </c>
      <c r="G4" s="44" t="s">
        <v>470</v>
      </c>
      <c r="H4" s="86" t="s">
        <v>471</v>
      </c>
      <c r="I4" s="5"/>
      <c r="J4" s="107" t="s">
        <v>472</v>
      </c>
      <c r="K4" s="108" t="s">
        <v>473</v>
      </c>
      <c r="L4" s="108" t="s">
        <v>474</v>
      </c>
      <c r="M4" s="109" t="s">
        <v>470</v>
      </c>
    </row>
    <row r="5" spans="1:13" x14ac:dyDescent="0.2">
      <c r="A5" s="1" t="s">
        <v>261</v>
      </c>
      <c r="B5" s="1" t="s">
        <v>475</v>
      </c>
      <c r="C5" s="1" t="s">
        <v>476</v>
      </c>
      <c r="D5" s="87">
        <v>65.5</v>
      </c>
      <c r="E5" s="33">
        <v>7604</v>
      </c>
      <c r="F5" s="30">
        <f>VLOOKUP(D5,$K$5:$L$15,2)</f>
        <v>2</v>
      </c>
      <c r="G5" s="57">
        <f>VLOOKUP(F5,$L$5:$M$15,2,0)</f>
        <v>1.1958042906990538</v>
      </c>
      <c r="H5" s="88">
        <f>E5*G5*$E$6797/SUMPRODUCT($E$5:$E$6795,$G$5:$G$6795)</f>
        <v>4191.0219147839043</v>
      </c>
      <c r="J5" s="110">
        <v>0</v>
      </c>
      <c r="K5" s="111">
        <v>36.799999999999997</v>
      </c>
      <c r="L5" s="112">
        <v>1</v>
      </c>
      <c r="M5" s="113">
        <v>1</v>
      </c>
    </row>
    <row r="6" spans="1:13" x14ac:dyDescent="0.2">
      <c r="A6" s="1" t="s">
        <v>264</v>
      </c>
      <c r="B6" s="1" t="s">
        <v>477</v>
      </c>
      <c r="C6" s="1" t="s">
        <v>478</v>
      </c>
      <c r="D6" s="87">
        <v>121.3</v>
      </c>
      <c r="E6" s="33">
        <v>6853</v>
      </c>
      <c r="F6" s="30">
        <f t="shared" ref="F6:F69" si="0">VLOOKUP(D6,$K$5:$L$15,2)</f>
        <v>6</v>
      </c>
      <c r="G6" s="57">
        <f t="shared" ref="G6:G69" si="1">VLOOKUP(F6,$L$5:$M$15,2,0)</f>
        <v>2.445122020939646</v>
      </c>
      <c r="H6" s="88">
        <f t="shared" ref="H6:H69" si="2">E6*G6*$E$6797/SUMPRODUCT($E$5:$E$6795,$G$5:$G$6795)</f>
        <v>7723.2302934654281</v>
      </c>
      <c r="J6" s="110">
        <v>0.05</v>
      </c>
      <c r="K6" s="111">
        <v>61.9</v>
      </c>
      <c r="L6" s="112">
        <v>2</v>
      </c>
      <c r="M6" s="113">
        <v>1.1958042906990538</v>
      </c>
    </row>
    <row r="7" spans="1:13" x14ac:dyDescent="0.2">
      <c r="A7" s="1" t="s">
        <v>264</v>
      </c>
      <c r="B7" s="1" t="s">
        <v>479</v>
      </c>
      <c r="C7" s="1" t="s">
        <v>480</v>
      </c>
      <c r="D7" s="87">
        <v>93</v>
      </c>
      <c r="E7" s="33">
        <v>10218</v>
      </c>
      <c r="F7" s="30">
        <f t="shared" si="0"/>
        <v>4</v>
      </c>
      <c r="G7" s="57">
        <f t="shared" si="1"/>
        <v>1.709937836274281</v>
      </c>
      <c r="H7" s="88">
        <f t="shared" si="2"/>
        <v>8053.115662909041</v>
      </c>
      <c r="J7" s="110">
        <v>0.18966278898542188</v>
      </c>
      <c r="K7" s="111">
        <v>74.271428571428572</v>
      </c>
      <c r="L7" s="112">
        <v>3</v>
      </c>
      <c r="M7" s="113">
        <v>1.4299479016542671</v>
      </c>
    </row>
    <row r="8" spans="1:13" x14ac:dyDescent="0.2">
      <c r="A8" s="1" t="s">
        <v>264</v>
      </c>
      <c r="B8" s="1" t="s">
        <v>481</v>
      </c>
      <c r="C8" s="1" t="s">
        <v>482</v>
      </c>
      <c r="D8" s="87">
        <v>98.1</v>
      </c>
      <c r="E8" s="33">
        <v>6308</v>
      </c>
      <c r="F8" s="30">
        <f t="shared" si="0"/>
        <v>4</v>
      </c>
      <c r="G8" s="57">
        <f t="shared" si="1"/>
        <v>1.709937836274281</v>
      </c>
      <c r="H8" s="88">
        <f t="shared" si="2"/>
        <v>4971.5260913711318</v>
      </c>
      <c r="J8" s="110">
        <v>0.37564423501693417</v>
      </c>
      <c r="K8" s="111">
        <v>86.642857142857139</v>
      </c>
      <c r="L8" s="112">
        <v>4</v>
      </c>
      <c r="M8" s="113">
        <v>1.709937836274281</v>
      </c>
    </row>
    <row r="9" spans="1:13" x14ac:dyDescent="0.2">
      <c r="A9" s="1" t="s">
        <v>264</v>
      </c>
      <c r="B9" s="1" t="s">
        <v>483</v>
      </c>
      <c r="C9" s="1" t="s">
        <v>484</v>
      </c>
      <c r="D9" s="87">
        <v>119.6</v>
      </c>
      <c r="E9" s="33">
        <v>8660</v>
      </c>
      <c r="F9" s="30">
        <f t="shared" si="0"/>
        <v>6</v>
      </c>
      <c r="G9" s="57">
        <f t="shared" si="1"/>
        <v>2.445122020939646</v>
      </c>
      <c r="H9" s="88">
        <f t="shared" si="2"/>
        <v>9759.692739152284</v>
      </c>
      <c r="J9" s="110">
        <v>0.54130466794286558</v>
      </c>
      <c r="K9" s="111">
        <v>99.014285714285705</v>
      </c>
      <c r="L9" s="112">
        <v>5</v>
      </c>
      <c r="M9" s="113">
        <v>2.0447510014454413</v>
      </c>
    </row>
    <row r="10" spans="1:13" x14ac:dyDescent="0.2">
      <c r="A10" s="1" t="s">
        <v>264</v>
      </c>
      <c r="B10" s="1" t="s">
        <v>485</v>
      </c>
      <c r="C10" s="1" t="s">
        <v>486</v>
      </c>
      <c r="D10" s="87">
        <v>129.80000000000001</v>
      </c>
      <c r="E10" s="33">
        <v>9076</v>
      </c>
      <c r="F10" s="30">
        <f t="shared" si="0"/>
        <v>7</v>
      </c>
      <c r="G10" s="57">
        <f t="shared" si="1"/>
        <v>2.9238874039223708</v>
      </c>
      <c r="H10" s="88">
        <f t="shared" si="2"/>
        <v>12231.306460381229</v>
      </c>
      <c r="J10" s="110">
        <v>0.66323074657635106</v>
      </c>
      <c r="K10" s="111">
        <v>111.38571428571427</v>
      </c>
      <c r="L10" s="112">
        <v>6</v>
      </c>
      <c r="M10" s="113">
        <v>2.445122020939646</v>
      </c>
    </row>
    <row r="11" spans="1:13" x14ac:dyDescent="0.2">
      <c r="A11" s="1" t="s">
        <v>264</v>
      </c>
      <c r="B11" s="1" t="s">
        <v>487</v>
      </c>
      <c r="C11" s="1" t="s">
        <v>488</v>
      </c>
      <c r="D11" s="87">
        <v>125.5</v>
      </c>
      <c r="E11" s="33">
        <v>11629</v>
      </c>
      <c r="F11" s="30">
        <f t="shared" si="0"/>
        <v>7</v>
      </c>
      <c r="G11" s="57">
        <f t="shared" si="1"/>
        <v>2.9238874039223708</v>
      </c>
      <c r="H11" s="88">
        <f t="shared" si="2"/>
        <v>15671.866772562065</v>
      </c>
      <c r="J11" s="110">
        <v>0.76247975261375345</v>
      </c>
      <c r="K11" s="111">
        <v>123.75714285714284</v>
      </c>
      <c r="L11" s="112">
        <v>7</v>
      </c>
      <c r="M11" s="113">
        <v>2.9238874039223708</v>
      </c>
    </row>
    <row r="12" spans="1:13" x14ac:dyDescent="0.2">
      <c r="A12" s="1" t="s">
        <v>264</v>
      </c>
      <c r="B12" s="1" t="s">
        <v>489</v>
      </c>
      <c r="C12" s="1" t="s">
        <v>490</v>
      </c>
      <c r="D12" s="87">
        <v>109.1</v>
      </c>
      <c r="E12" s="33">
        <v>8863</v>
      </c>
      <c r="F12" s="30">
        <f t="shared" si="0"/>
        <v>5</v>
      </c>
      <c r="G12" s="57">
        <f t="shared" si="1"/>
        <v>2.0447510014454413</v>
      </c>
      <c r="H12" s="88">
        <f t="shared" si="2"/>
        <v>8352.9310219967447</v>
      </c>
      <c r="J12" s="110">
        <v>0.8427330290089825</v>
      </c>
      <c r="K12" s="111">
        <v>136.12857142857141</v>
      </c>
      <c r="L12" s="112">
        <v>8</v>
      </c>
      <c r="M12" s="113">
        <v>3.4963971031312875</v>
      </c>
    </row>
    <row r="13" spans="1:13" x14ac:dyDescent="0.2">
      <c r="A13" s="1" t="s">
        <v>264</v>
      </c>
      <c r="B13" s="1" t="s">
        <v>491</v>
      </c>
      <c r="C13" s="1" t="s">
        <v>492</v>
      </c>
      <c r="D13" s="87">
        <v>146.1</v>
      </c>
      <c r="E13" s="33">
        <v>8859</v>
      </c>
      <c r="F13" s="30">
        <f t="shared" si="0"/>
        <v>8</v>
      </c>
      <c r="G13" s="57">
        <f t="shared" si="1"/>
        <v>3.4963971031312875</v>
      </c>
      <c r="H13" s="88">
        <f t="shared" si="2"/>
        <v>14276.546677214534</v>
      </c>
      <c r="J13" s="110">
        <v>0.9</v>
      </c>
      <c r="K13" s="111">
        <v>148.5</v>
      </c>
      <c r="L13" s="112">
        <v>9</v>
      </c>
      <c r="M13" s="113">
        <v>4.1810066579121354</v>
      </c>
    </row>
    <row r="14" spans="1:13" x14ac:dyDescent="0.2">
      <c r="A14" s="1" t="s">
        <v>264</v>
      </c>
      <c r="B14" s="1" t="s">
        <v>493</v>
      </c>
      <c r="C14" s="1" t="s">
        <v>494</v>
      </c>
      <c r="D14" s="87">
        <v>151.30000000000001</v>
      </c>
      <c r="E14" s="33">
        <v>6312</v>
      </c>
      <c r="F14" s="30">
        <f t="shared" si="0"/>
        <v>9</v>
      </c>
      <c r="G14" s="57">
        <f t="shared" si="1"/>
        <v>4.1810066579121354</v>
      </c>
      <c r="H14" s="88">
        <f t="shared" si="2"/>
        <v>12163.696222941642</v>
      </c>
      <c r="J14" s="110">
        <v>0.95</v>
      </c>
      <c r="K14" s="111">
        <v>165.55</v>
      </c>
      <c r="L14" s="112">
        <v>10</v>
      </c>
      <c r="M14" s="113">
        <v>4.9996657009726428</v>
      </c>
    </row>
    <row r="15" spans="1:13" ht="13.5" thickBot="1" x14ac:dyDescent="0.25">
      <c r="A15" s="1" t="s">
        <v>264</v>
      </c>
      <c r="B15" s="1" t="s">
        <v>495</v>
      </c>
      <c r="C15" s="1" t="s">
        <v>496</v>
      </c>
      <c r="D15" s="87">
        <v>84.2</v>
      </c>
      <c r="E15" s="33">
        <v>10053</v>
      </c>
      <c r="F15" s="30">
        <f t="shared" si="0"/>
        <v>3</v>
      </c>
      <c r="G15" s="57">
        <f t="shared" si="1"/>
        <v>1.4299479016542671</v>
      </c>
      <c r="H15" s="88">
        <f t="shared" si="2"/>
        <v>6625.728157087522</v>
      </c>
      <c r="J15" s="114">
        <v>1</v>
      </c>
      <c r="K15" s="115">
        <v>277.8</v>
      </c>
      <c r="L15" s="116">
        <v>10</v>
      </c>
      <c r="M15" s="117">
        <v>4.9996657009726428</v>
      </c>
    </row>
    <row r="16" spans="1:13" x14ac:dyDescent="0.2">
      <c r="A16" s="1" t="s">
        <v>264</v>
      </c>
      <c r="B16" s="1" t="s">
        <v>497</v>
      </c>
      <c r="C16" s="1" t="s">
        <v>498</v>
      </c>
      <c r="D16" s="87">
        <v>136.1</v>
      </c>
      <c r="E16" s="33">
        <v>8472</v>
      </c>
      <c r="F16" s="30">
        <f t="shared" si="0"/>
        <v>7</v>
      </c>
      <c r="G16" s="57">
        <f t="shared" si="1"/>
        <v>2.9238874039223708</v>
      </c>
      <c r="H16" s="88">
        <f t="shared" si="2"/>
        <v>11417.323527142989</v>
      </c>
    </row>
    <row r="17" spans="1:12" ht="12.75" customHeight="1" x14ac:dyDescent="0.2">
      <c r="A17" s="1" t="s">
        <v>264</v>
      </c>
      <c r="B17" s="1" t="s">
        <v>499</v>
      </c>
      <c r="C17" s="1" t="s">
        <v>500</v>
      </c>
      <c r="D17" s="87">
        <v>146.69999999999999</v>
      </c>
      <c r="E17" s="33">
        <v>9491</v>
      </c>
      <c r="F17" s="30">
        <f t="shared" si="0"/>
        <v>8</v>
      </c>
      <c r="G17" s="57">
        <f t="shared" si="1"/>
        <v>3.4963971031312875</v>
      </c>
      <c r="H17" s="88">
        <f t="shared" si="2"/>
        <v>15295.033808944931</v>
      </c>
    </row>
    <row r="18" spans="1:12" x14ac:dyDescent="0.2">
      <c r="A18" s="1" t="s">
        <v>264</v>
      </c>
      <c r="B18" s="1" t="s">
        <v>501</v>
      </c>
      <c r="C18" s="1" t="s">
        <v>502</v>
      </c>
      <c r="D18" s="87">
        <v>155.6</v>
      </c>
      <c r="E18" s="33">
        <v>7670</v>
      </c>
      <c r="F18" s="30">
        <f t="shared" si="0"/>
        <v>9</v>
      </c>
      <c r="G18" s="57">
        <f t="shared" si="1"/>
        <v>4.1810066579121354</v>
      </c>
      <c r="H18" s="88">
        <f t="shared" si="2"/>
        <v>14780.663819702537</v>
      </c>
      <c r="J18" s="157"/>
      <c r="K18" s="157"/>
      <c r="L18" s="23"/>
    </row>
    <row r="19" spans="1:12" x14ac:dyDescent="0.2">
      <c r="A19" s="1" t="s">
        <v>264</v>
      </c>
      <c r="B19" s="1" t="s">
        <v>503</v>
      </c>
      <c r="C19" s="1" t="s">
        <v>504</v>
      </c>
      <c r="D19" s="87">
        <v>114.5</v>
      </c>
      <c r="E19" s="33">
        <v>8220</v>
      </c>
      <c r="F19" s="30">
        <f t="shared" si="0"/>
        <v>6</v>
      </c>
      <c r="G19" s="57">
        <f t="shared" si="1"/>
        <v>2.445122020939646</v>
      </c>
      <c r="H19" s="88">
        <f t="shared" si="2"/>
        <v>9263.819205061407</v>
      </c>
      <c r="J19" s="157"/>
      <c r="K19" s="157"/>
    </row>
    <row r="20" spans="1:12" x14ac:dyDescent="0.2">
      <c r="A20" s="1" t="s">
        <v>264</v>
      </c>
      <c r="B20" s="1" t="s">
        <v>505</v>
      </c>
      <c r="C20" s="1" t="s">
        <v>506</v>
      </c>
      <c r="D20" s="87">
        <v>97</v>
      </c>
      <c r="E20" s="33">
        <v>8732</v>
      </c>
      <c r="F20" s="30">
        <f t="shared" si="0"/>
        <v>4</v>
      </c>
      <c r="G20" s="57">
        <f t="shared" si="1"/>
        <v>1.709937836274281</v>
      </c>
      <c r="H20" s="88">
        <f t="shared" si="2"/>
        <v>6881.953999659595</v>
      </c>
    </row>
    <row r="21" spans="1:12" x14ac:dyDescent="0.2">
      <c r="A21" s="1" t="s">
        <v>264</v>
      </c>
      <c r="B21" s="1" t="s">
        <v>507</v>
      </c>
      <c r="C21" s="1" t="s">
        <v>508</v>
      </c>
      <c r="D21" s="87">
        <v>108.2</v>
      </c>
      <c r="E21" s="33">
        <v>9026</v>
      </c>
      <c r="F21" s="30">
        <f t="shared" si="0"/>
        <v>5</v>
      </c>
      <c r="G21" s="57">
        <f t="shared" si="1"/>
        <v>2.0447510014454413</v>
      </c>
      <c r="H21" s="88">
        <f t="shared" si="2"/>
        <v>8506.5503107912245</v>
      </c>
    </row>
    <row r="22" spans="1:12" x14ac:dyDescent="0.2">
      <c r="A22" s="1" t="s">
        <v>264</v>
      </c>
      <c r="B22" s="1" t="s">
        <v>509</v>
      </c>
      <c r="C22" s="1" t="s">
        <v>510</v>
      </c>
      <c r="D22" s="87">
        <v>120</v>
      </c>
      <c r="E22" s="33">
        <v>8494</v>
      </c>
      <c r="F22" s="30">
        <f t="shared" si="0"/>
        <v>6</v>
      </c>
      <c r="G22" s="57">
        <f t="shared" si="1"/>
        <v>2.445122020939646</v>
      </c>
      <c r="H22" s="88">
        <f t="shared" si="2"/>
        <v>9572.6131785634534</v>
      </c>
    </row>
    <row r="23" spans="1:12" x14ac:dyDescent="0.2">
      <c r="A23" s="1" t="s">
        <v>264</v>
      </c>
      <c r="B23" s="1" t="s">
        <v>511</v>
      </c>
      <c r="C23" s="1" t="s">
        <v>512</v>
      </c>
      <c r="D23" s="87">
        <v>131.1</v>
      </c>
      <c r="E23" s="33">
        <v>9687</v>
      </c>
      <c r="F23" s="30">
        <f t="shared" si="0"/>
        <v>7</v>
      </c>
      <c r="G23" s="57">
        <f t="shared" si="1"/>
        <v>2.9238874039223708</v>
      </c>
      <c r="H23" s="88">
        <f t="shared" si="2"/>
        <v>13054.722970660308</v>
      </c>
    </row>
    <row r="24" spans="1:12" x14ac:dyDescent="0.2">
      <c r="A24" s="1" t="s">
        <v>264</v>
      </c>
      <c r="B24" s="1" t="s">
        <v>513</v>
      </c>
      <c r="C24" s="1" t="s">
        <v>514</v>
      </c>
      <c r="D24" s="87">
        <v>148.5</v>
      </c>
      <c r="E24" s="33">
        <v>8221</v>
      </c>
      <c r="F24" s="30">
        <f t="shared" si="0"/>
        <v>9</v>
      </c>
      <c r="G24" s="57">
        <f t="shared" si="1"/>
        <v>4.1810066579121354</v>
      </c>
      <c r="H24" s="88">
        <f t="shared" si="2"/>
        <v>15842.482041952353</v>
      </c>
    </row>
    <row r="25" spans="1:12" x14ac:dyDescent="0.2">
      <c r="A25" s="1" t="s">
        <v>264</v>
      </c>
      <c r="B25" s="1" t="s">
        <v>515</v>
      </c>
      <c r="C25" s="1" t="s">
        <v>516</v>
      </c>
      <c r="D25" s="87">
        <v>165.2</v>
      </c>
      <c r="E25" s="33">
        <v>8959</v>
      </c>
      <c r="F25" s="30">
        <f t="shared" si="0"/>
        <v>9</v>
      </c>
      <c r="G25" s="57">
        <f t="shared" si="1"/>
        <v>4.1810066579121354</v>
      </c>
      <c r="H25" s="88">
        <f t="shared" si="2"/>
        <v>17264.663254330513</v>
      </c>
    </row>
    <row r="26" spans="1:12" x14ac:dyDescent="0.2">
      <c r="A26" s="1" t="s">
        <v>264</v>
      </c>
      <c r="B26" s="1" t="s">
        <v>517</v>
      </c>
      <c r="C26" s="1" t="s">
        <v>518</v>
      </c>
      <c r="D26" s="87">
        <v>125</v>
      </c>
      <c r="E26" s="33">
        <v>6521</v>
      </c>
      <c r="F26" s="30">
        <f t="shared" si="0"/>
        <v>7</v>
      </c>
      <c r="G26" s="57">
        <f t="shared" si="1"/>
        <v>2.9238874039223708</v>
      </c>
      <c r="H26" s="88">
        <f t="shared" si="2"/>
        <v>8788.0508404744378</v>
      </c>
    </row>
    <row r="27" spans="1:12" x14ac:dyDescent="0.2">
      <c r="A27" s="1" t="s">
        <v>267</v>
      </c>
      <c r="B27" s="1" t="s">
        <v>519</v>
      </c>
      <c r="C27" s="1" t="s">
        <v>520</v>
      </c>
      <c r="D27" s="87">
        <v>76.2</v>
      </c>
      <c r="E27" s="33">
        <v>10429</v>
      </c>
      <c r="F27" s="30">
        <f t="shared" si="0"/>
        <v>3</v>
      </c>
      <c r="G27" s="57">
        <f t="shared" si="1"/>
        <v>1.4299479016542671</v>
      </c>
      <c r="H27" s="88">
        <f t="shared" si="2"/>
        <v>6873.5421217811363</v>
      </c>
    </row>
    <row r="28" spans="1:12" x14ac:dyDescent="0.2">
      <c r="A28" s="1" t="s">
        <v>267</v>
      </c>
      <c r="B28" s="1" t="s">
        <v>521</v>
      </c>
      <c r="C28" s="1" t="s">
        <v>522</v>
      </c>
      <c r="D28" s="87">
        <v>84.2</v>
      </c>
      <c r="E28" s="33">
        <v>8064</v>
      </c>
      <c r="F28" s="30">
        <f t="shared" si="0"/>
        <v>3</v>
      </c>
      <c r="G28" s="57">
        <f t="shared" si="1"/>
        <v>1.4299479016542671</v>
      </c>
      <c r="H28" s="88">
        <f t="shared" si="2"/>
        <v>5314.8186470460332</v>
      </c>
    </row>
    <row r="29" spans="1:12" x14ac:dyDescent="0.2">
      <c r="A29" s="1" t="s">
        <v>267</v>
      </c>
      <c r="B29" s="1" t="s">
        <v>523</v>
      </c>
      <c r="C29" s="1" t="s">
        <v>524</v>
      </c>
      <c r="D29" s="87">
        <v>72.7</v>
      </c>
      <c r="E29" s="33">
        <v>6452</v>
      </c>
      <c r="F29" s="30">
        <f t="shared" si="0"/>
        <v>2</v>
      </c>
      <c r="G29" s="57">
        <f t="shared" si="1"/>
        <v>1.1958042906990538</v>
      </c>
      <c r="H29" s="88">
        <f t="shared" si="2"/>
        <v>3556.085401655148</v>
      </c>
    </row>
    <row r="30" spans="1:12" x14ac:dyDescent="0.2">
      <c r="A30" s="1" t="s">
        <v>267</v>
      </c>
      <c r="B30" s="1" t="s">
        <v>525</v>
      </c>
      <c r="C30" s="1" t="s">
        <v>526</v>
      </c>
      <c r="D30" s="87">
        <v>112.6</v>
      </c>
      <c r="E30" s="33">
        <v>9751</v>
      </c>
      <c r="F30" s="30">
        <f t="shared" si="0"/>
        <v>6</v>
      </c>
      <c r="G30" s="57">
        <f t="shared" si="1"/>
        <v>2.445122020939646</v>
      </c>
      <c r="H30" s="88">
        <f t="shared" si="2"/>
        <v>10989.233706636714</v>
      </c>
    </row>
    <row r="31" spans="1:12" x14ac:dyDescent="0.2">
      <c r="A31" s="1" t="s">
        <v>267</v>
      </c>
      <c r="B31" s="1" t="s">
        <v>527</v>
      </c>
      <c r="C31" s="1" t="s">
        <v>528</v>
      </c>
      <c r="D31" s="87">
        <v>74.099999999999994</v>
      </c>
      <c r="E31" s="33">
        <v>6284</v>
      </c>
      <c r="F31" s="30">
        <f t="shared" si="0"/>
        <v>2</v>
      </c>
      <c r="G31" s="57">
        <f t="shared" si="1"/>
        <v>1.1958042906990538</v>
      </c>
      <c r="H31" s="88">
        <f t="shared" si="2"/>
        <v>3463.4904934905376</v>
      </c>
    </row>
    <row r="32" spans="1:12" x14ac:dyDescent="0.2">
      <c r="A32" s="1" t="s">
        <v>267</v>
      </c>
      <c r="B32" s="1" t="s">
        <v>529</v>
      </c>
      <c r="C32" s="1" t="s">
        <v>530</v>
      </c>
      <c r="D32" s="87">
        <v>81.8</v>
      </c>
      <c r="E32" s="33">
        <v>8644</v>
      </c>
      <c r="F32" s="30">
        <f t="shared" si="0"/>
        <v>3</v>
      </c>
      <c r="G32" s="57">
        <f t="shared" si="1"/>
        <v>1.4299479016542671</v>
      </c>
      <c r="H32" s="88">
        <f t="shared" si="2"/>
        <v>5697.084869179801</v>
      </c>
    </row>
    <row r="33" spans="1:8" x14ac:dyDescent="0.2">
      <c r="A33" s="1" t="s">
        <v>267</v>
      </c>
      <c r="B33" s="1" t="s">
        <v>531</v>
      </c>
      <c r="C33" s="1" t="s">
        <v>532</v>
      </c>
      <c r="D33" s="87">
        <v>82.1</v>
      </c>
      <c r="E33" s="33">
        <v>9215</v>
      </c>
      <c r="F33" s="30">
        <f t="shared" si="0"/>
        <v>3</v>
      </c>
      <c r="G33" s="57">
        <f t="shared" si="1"/>
        <v>1.4299479016542671</v>
      </c>
      <c r="H33" s="88">
        <f t="shared" si="2"/>
        <v>6073.4193740735609</v>
      </c>
    </row>
    <row r="34" spans="1:8" x14ac:dyDescent="0.2">
      <c r="A34" s="1" t="s">
        <v>267</v>
      </c>
      <c r="B34" s="1" t="s">
        <v>533</v>
      </c>
      <c r="C34" s="1" t="s">
        <v>534</v>
      </c>
      <c r="D34" s="87">
        <v>80.3</v>
      </c>
      <c r="E34" s="33">
        <v>7454</v>
      </c>
      <c r="F34" s="30">
        <f t="shared" si="0"/>
        <v>3</v>
      </c>
      <c r="G34" s="57">
        <f t="shared" si="1"/>
        <v>1.4299479016542671</v>
      </c>
      <c r="H34" s="88">
        <f t="shared" si="2"/>
        <v>4912.7800341122429</v>
      </c>
    </row>
    <row r="35" spans="1:8" x14ac:dyDescent="0.2">
      <c r="A35" s="1" t="s">
        <v>267</v>
      </c>
      <c r="B35" s="1" t="s">
        <v>535</v>
      </c>
      <c r="C35" s="1" t="s">
        <v>536</v>
      </c>
      <c r="D35" s="87">
        <v>59.4</v>
      </c>
      <c r="E35" s="33">
        <v>7899</v>
      </c>
      <c r="F35" s="30">
        <f t="shared" si="0"/>
        <v>1</v>
      </c>
      <c r="G35" s="57">
        <f t="shared" si="1"/>
        <v>1</v>
      </c>
      <c r="H35" s="88">
        <f t="shared" si="2"/>
        <v>3640.7413805937622</v>
      </c>
    </row>
    <row r="36" spans="1:8" x14ac:dyDescent="0.2">
      <c r="A36" s="1" t="s">
        <v>267</v>
      </c>
      <c r="B36" s="1" t="s">
        <v>537</v>
      </c>
      <c r="C36" s="1" t="s">
        <v>538</v>
      </c>
      <c r="D36" s="87">
        <v>82</v>
      </c>
      <c r="E36" s="33">
        <v>8670</v>
      </c>
      <c r="F36" s="30">
        <f t="shared" si="0"/>
        <v>3</v>
      </c>
      <c r="G36" s="57">
        <f t="shared" si="1"/>
        <v>1.4299479016542671</v>
      </c>
      <c r="H36" s="88">
        <f t="shared" si="2"/>
        <v>5714.2209412064858</v>
      </c>
    </row>
    <row r="37" spans="1:8" x14ac:dyDescent="0.2">
      <c r="A37" s="1" t="s">
        <v>267</v>
      </c>
      <c r="B37" s="1" t="s">
        <v>539</v>
      </c>
      <c r="C37" s="1" t="s">
        <v>540</v>
      </c>
      <c r="D37" s="87">
        <v>71.099999999999994</v>
      </c>
      <c r="E37" s="33">
        <v>8685</v>
      </c>
      <c r="F37" s="30">
        <f t="shared" si="0"/>
        <v>2</v>
      </c>
      <c r="G37" s="57">
        <f t="shared" si="1"/>
        <v>1.1958042906990538</v>
      </c>
      <c r="H37" s="88">
        <f t="shared" si="2"/>
        <v>4786.8260560097578</v>
      </c>
    </row>
    <row r="38" spans="1:8" x14ac:dyDescent="0.2">
      <c r="A38" s="1" t="s">
        <v>267</v>
      </c>
      <c r="B38" s="1" t="s">
        <v>541</v>
      </c>
      <c r="C38" s="1" t="s">
        <v>542</v>
      </c>
      <c r="D38" s="87">
        <v>71.7</v>
      </c>
      <c r="E38" s="33">
        <v>8144</v>
      </c>
      <c r="F38" s="30">
        <f t="shared" si="0"/>
        <v>2</v>
      </c>
      <c r="G38" s="57">
        <f t="shared" si="1"/>
        <v>1.1958042906990538</v>
      </c>
      <c r="H38" s="88">
        <f t="shared" si="2"/>
        <v>4488.648405313008</v>
      </c>
    </row>
    <row r="39" spans="1:8" x14ac:dyDescent="0.2">
      <c r="A39" s="1" t="s">
        <v>267</v>
      </c>
      <c r="B39" s="1" t="s">
        <v>543</v>
      </c>
      <c r="C39" s="1" t="s">
        <v>544</v>
      </c>
      <c r="D39" s="87">
        <v>80.400000000000006</v>
      </c>
      <c r="E39" s="33">
        <v>10883</v>
      </c>
      <c r="F39" s="30">
        <f t="shared" si="0"/>
        <v>3</v>
      </c>
      <c r="G39" s="57">
        <f t="shared" si="1"/>
        <v>1.4299479016542671</v>
      </c>
      <c r="H39" s="88">
        <f t="shared" si="2"/>
        <v>7172.7643025548095</v>
      </c>
    </row>
    <row r="40" spans="1:8" x14ac:dyDescent="0.2">
      <c r="A40" s="1" t="s">
        <v>267</v>
      </c>
      <c r="B40" s="1" t="s">
        <v>545</v>
      </c>
      <c r="C40" s="1" t="s">
        <v>546</v>
      </c>
      <c r="D40" s="87">
        <v>68.900000000000006</v>
      </c>
      <c r="E40" s="33">
        <v>10013</v>
      </c>
      <c r="F40" s="30">
        <f t="shared" si="0"/>
        <v>2</v>
      </c>
      <c r="G40" s="57">
        <f t="shared" si="1"/>
        <v>1.1958042906990538</v>
      </c>
      <c r="H40" s="88">
        <f t="shared" si="2"/>
        <v>5518.7667586442958</v>
      </c>
    </row>
    <row r="41" spans="1:8" x14ac:dyDescent="0.2">
      <c r="A41" s="1" t="s">
        <v>267</v>
      </c>
      <c r="B41" s="1" t="s">
        <v>547</v>
      </c>
      <c r="C41" s="1" t="s">
        <v>548</v>
      </c>
      <c r="D41" s="87">
        <v>76.900000000000006</v>
      </c>
      <c r="E41" s="33">
        <v>10857</v>
      </c>
      <c r="F41" s="30">
        <f t="shared" si="0"/>
        <v>3</v>
      </c>
      <c r="G41" s="57">
        <f t="shared" si="1"/>
        <v>1.4299479016542671</v>
      </c>
      <c r="H41" s="88">
        <f t="shared" si="2"/>
        <v>7155.6282305281229</v>
      </c>
    </row>
    <row r="42" spans="1:8" x14ac:dyDescent="0.2">
      <c r="A42" s="1" t="s">
        <v>267</v>
      </c>
      <c r="B42" s="1" t="s">
        <v>549</v>
      </c>
      <c r="C42" s="1" t="s">
        <v>550</v>
      </c>
      <c r="D42" s="87">
        <v>59.3</v>
      </c>
      <c r="E42" s="33">
        <v>6730</v>
      </c>
      <c r="F42" s="30">
        <f t="shared" si="0"/>
        <v>1</v>
      </c>
      <c r="G42" s="57">
        <f t="shared" si="1"/>
        <v>1</v>
      </c>
      <c r="H42" s="88">
        <f t="shared" si="2"/>
        <v>3101.9356236733788</v>
      </c>
    </row>
    <row r="43" spans="1:8" x14ac:dyDescent="0.2">
      <c r="A43" s="1" t="s">
        <v>267</v>
      </c>
      <c r="B43" s="1" t="s">
        <v>551</v>
      </c>
      <c r="C43" s="1" t="s">
        <v>552</v>
      </c>
      <c r="D43" s="87">
        <v>87.9</v>
      </c>
      <c r="E43" s="33">
        <v>7200</v>
      </c>
      <c r="F43" s="30">
        <f t="shared" si="0"/>
        <v>4</v>
      </c>
      <c r="G43" s="57">
        <f t="shared" si="1"/>
        <v>1.709937836274281</v>
      </c>
      <c r="H43" s="88">
        <f t="shared" si="2"/>
        <v>5674.5383414508806</v>
      </c>
    </row>
    <row r="44" spans="1:8" x14ac:dyDescent="0.2">
      <c r="A44" s="1" t="s">
        <v>267</v>
      </c>
      <c r="B44" s="1" t="s">
        <v>553</v>
      </c>
      <c r="C44" s="1" t="s">
        <v>554</v>
      </c>
      <c r="D44" s="87">
        <v>73.400000000000006</v>
      </c>
      <c r="E44" s="33">
        <v>9153</v>
      </c>
      <c r="F44" s="30">
        <f t="shared" si="0"/>
        <v>2</v>
      </c>
      <c r="G44" s="57">
        <f t="shared" si="1"/>
        <v>1.1958042906990538</v>
      </c>
      <c r="H44" s="88">
        <f t="shared" si="2"/>
        <v>5044.7690144683156</v>
      </c>
    </row>
    <row r="45" spans="1:8" x14ac:dyDescent="0.2">
      <c r="A45" s="1" t="s">
        <v>267</v>
      </c>
      <c r="B45" s="1" t="s">
        <v>555</v>
      </c>
      <c r="C45" s="1" t="s">
        <v>556</v>
      </c>
      <c r="D45" s="87">
        <v>89.1</v>
      </c>
      <c r="E45" s="33">
        <v>10930</v>
      </c>
      <c r="F45" s="30">
        <f t="shared" si="0"/>
        <v>4</v>
      </c>
      <c r="G45" s="57">
        <f t="shared" si="1"/>
        <v>1.709937836274281</v>
      </c>
      <c r="H45" s="88">
        <f t="shared" si="2"/>
        <v>8614.2644544525174</v>
      </c>
    </row>
    <row r="46" spans="1:8" x14ac:dyDescent="0.2">
      <c r="A46" s="1" t="s">
        <v>267</v>
      </c>
      <c r="B46" s="1" t="s">
        <v>557</v>
      </c>
      <c r="C46" s="1" t="s">
        <v>558</v>
      </c>
      <c r="D46" s="87">
        <v>52.4</v>
      </c>
      <c r="E46" s="33">
        <v>7832</v>
      </c>
      <c r="F46" s="30">
        <f t="shared" si="0"/>
        <v>1</v>
      </c>
      <c r="G46" s="57">
        <f t="shared" si="1"/>
        <v>1</v>
      </c>
      <c r="H46" s="88">
        <f t="shared" si="2"/>
        <v>3609.8602978617982</v>
      </c>
    </row>
    <row r="47" spans="1:8" x14ac:dyDescent="0.2">
      <c r="A47" s="1" t="s">
        <v>267</v>
      </c>
      <c r="B47" s="1" t="s">
        <v>559</v>
      </c>
      <c r="C47" s="1" t="s">
        <v>560</v>
      </c>
      <c r="D47" s="87">
        <v>117.9</v>
      </c>
      <c r="E47" s="33">
        <v>8181</v>
      </c>
      <c r="F47" s="30">
        <f t="shared" si="0"/>
        <v>6</v>
      </c>
      <c r="G47" s="57">
        <f t="shared" si="1"/>
        <v>2.445122020939646</v>
      </c>
      <c r="H47" s="88">
        <f t="shared" si="2"/>
        <v>9219.8667781760814</v>
      </c>
    </row>
    <row r="48" spans="1:8" x14ac:dyDescent="0.2">
      <c r="A48" s="1" t="s">
        <v>267</v>
      </c>
      <c r="B48" s="1" t="s">
        <v>561</v>
      </c>
      <c r="C48" s="1" t="s">
        <v>562</v>
      </c>
      <c r="D48" s="87">
        <v>86.9</v>
      </c>
      <c r="E48" s="33">
        <v>10463</v>
      </c>
      <c r="F48" s="30">
        <f t="shared" si="0"/>
        <v>4</v>
      </c>
      <c r="G48" s="57">
        <f t="shared" si="1"/>
        <v>1.709937836274281</v>
      </c>
      <c r="H48" s="88">
        <f t="shared" si="2"/>
        <v>8246.2075925834106</v>
      </c>
    </row>
    <row r="49" spans="1:8" x14ac:dyDescent="0.2">
      <c r="A49" s="1" t="s">
        <v>267</v>
      </c>
      <c r="B49" s="1" t="s">
        <v>563</v>
      </c>
      <c r="C49" s="1" t="s">
        <v>564</v>
      </c>
      <c r="D49" s="87">
        <v>82.3</v>
      </c>
      <c r="E49" s="33">
        <v>7254</v>
      </c>
      <c r="F49" s="30">
        <f t="shared" si="0"/>
        <v>3</v>
      </c>
      <c r="G49" s="57">
        <f t="shared" si="1"/>
        <v>1.4299479016542671</v>
      </c>
      <c r="H49" s="88">
        <f t="shared" si="2"/>
        <v>4780.9640954454271</v>
      </c>
    </row>
    <row r="50" spans="1:8" x14ac:dyDescent="0.2">
      <c r="A50" s="1" t="s">
        <v>267</v>
      </c>
      <c r="B50" s="1" t="s">
        <v>565</v>
      </c>
      <c r="C50" s="1" t="s">
        <v>566</v>
      </c>
      <c r="D50" s="87">
        <v>101.5</v>
      </c>
      <c r="E50" s="33">
        <v>11507</v>
      </c>
      <c r="F50" s="30">
        <f t="shared" si="0"/>
        <v>5</v>
      </c>
      <c r="G50" s="57">
        <f t="shared" si="1"/>
        <v>2.0447510014454413</v>
      </c>
      <c r="H50" s="88">
        <f t="shared" si="2"/>
        <v>10844.767829190629</v>
      </c>
    </row>
    <row r="51" spans="1:8" x14ac:dyDescent="0.2">
      <c r="A51" s="1" t="s">
        <v>267</v>
      </c>
      <c r="B51" s="1" t="s">
        <v>567</v>
      </c>
      <c r="C51" s="1" t="s">
        <v>568</v>
      </c>
      <c r="D51" s="87">
        <v>47.2</v>
      </c>
      <c r="E51" s="33">
        <v>9969</v>
      </c>
      <c r="F51" s="30">
        <f t="shared" si="0"/>
        <v>1</v>
      </c>
      <c r="G51" s="57">
        <f t="shared" si="1"/>
        <v>1</v>
      </c>
      <c r="H51" s="88">
        <f t="shared" si="2"/>
        <v>4594.8285635066741</v>
      </c>
    </row>
    <row r="52" spans="1:8" x14ac:dyDescent="0.2">
      <c r="A52" s="1" t="s">
        <v>267</v>
      </c>
      <c r="B52" s="1" t="s">
        <v>569</v>
      </c>
      <c r="C52" s="1" t="s">
        <v>570</v>
      </c>
      <c r="D52" s="87">
        <v>116.8</v>
      </c>
      <c r="E52" s="33">
        <v>8694</v>
      </c>
      <c r="F52" s="30">
        <f t="shared" si="0"/>
        <v>6</v>
      </c>
      <c r="G52" s="57">
        <f t="shared" si="1"/>
        <v>2.445122020939646</v>
      </c>
      <c r="H52" s="88">
        <f t="shared" si="2"/>
        <v>9798.0102395138547</v>
      </c>
    </row>
    <row r="53" spans="1:8" x14ac:dyDescent="0.2">
      <c r="A53" s="1" t="s">
        <v>267</v>
      </c>
      <c r="B53" s="1" t="s">
        <v>571</v>
      </c>
      <c r="C53" s="1" t="s">
        <v>572</v>
      </c>
      <c r="D53" s="87">
        <v>78.099999999999994</v>
      </c>
      <c r="E53" s="33">
        <v>10292</v>
      </c>
      <c r="F53" s="30">
        <f t="shared" si="0"/>
        <v>3</v>
      </c>
      <c r="G53" s="57">
        <f t="shared" si="1"/>
        <v>1.4299479016542671</v>
      </c>
      <c r="H53" s="88">
        <f t="shared" si="2"/>
        <v>6783.2482037943673</v>
      </c>
    </row>
    <row r="54" spans="1:8" x14ac:dyDescent="0.2">
      <c r="A54" s="1" t="s">
        <v>267</v>
      </c>
      <c r="B54" s="1" t="s">
        <v>573</v>
      </c>
      <c r="C54" s="1" t="s">
        <v>574</v>
      </c>
      <c r="D54" s="87">
        <v>76.8</v>
      </c>
      <c r="E54" s="33">
        <v>8817</v>
      </c>
      <c r="F54" s="30">
        <f t="shared" si="0"/>
        <v>3</v>
      </c>
      <c r="G54" s="57">
        <f t="shared" si="1"/>
        <v>1.4299479016542671</v>
      </c>
      <c r="H54" s="88">
        <f t="shared" si="2"/>
        <v>5811.1056561265968</v>
      </c>
    </row>
    <row r="55" spans="1:8" x14ac:dyDescent="0.2">
      <c r="A55" s="1" t="s">
        <v>267</v>
      </c>
      <c r="B55" s="1" t="s">
        <v>575</v>
      </c>
      <c r="C55" s="1" t="s">
        <v>576</v>
      </c>
      <c r="D55" s="87">
        <v>78.7</v>
      </c>
      <c r="E55" s="33">
        <v>9979</v>
      </c>
      <c r="F55" s="30">
        <f t="shared" si="0"/>
        <v>3</v>
      </c>
      <c r="G55" s="57">
        <f t="shared" si="1"/>
        <v>1.4299479016542671</v>
      </c>
      <c r="H55" s="88">
        <f t="shared" si="2"/>
        <v>6576.9562597807999</v>
      </c>
    </row>
    <row r="56" spans="1:8" x14ac:dyDescent="0.2">
      <c r="A56" s="1" t="s">
        <v>267</v>
      </c>
      <c r="B56" s="1" t="s">
        <v>577</v>
      </c>
      <c r="C56" s="1" t="s">
        <v>578</v>
      </c>
      <c r="D56" s="87">
        <v>66.7</v>
      </c>
      <c r="E56" s="33">
        <v>9342</v>
      </c>
      <c r="F56" s="30">
        <f t="shared" si="0"/>
        <v>2</v>
      </c>
      <c r="G56" s="57">
        <f t="shared" si="1"/>
        <v>1.1958042906990538</v>
      </c>
      <c r="H56" s="88">
        <f t="shared" si="2"/>
        <v>5148.9382861535023</v>
      </c>
    </row>
    <row r="57" spans="1:8" x14ac:dyDescent="0.2">
      <c r="A57" s="1" t="s">
        <v>267</v>
      </c>
      <c r="B57" s="1" t="s">
        <v>579</v>
      </c>
      <c r="C57" s="1" t="s">
        <v>580</v>
      </c>
      <c r="D57" s="87">
        <v>85.5</v>
      </c>
      <c r="E57" s="33">
        <v>7353</v>
      </c>
      <c r="F57" s="30">
        <f t="shared" si="0"/>
        <v>3</v>
      </c>
      <c r="G57" s="57">
        <f t="shared" si="1"/>
        <v>1.4299479016542671</v>
      </c>
      <c r="H57" s="88">
        <f t="shared" si="2"/>
        <v>4846.2129850855008</v>
      </c>
    </row>
    <row r="58" spans="1:8" x14ac:dyDescent="0.2">
      <c r="A58" s="1" t="s">
        <v>267</v>
      </c>
      <c r="B58" s="1" t="s">
        <v>581</v>
      </c>
      <c r="C58" s="1" t="s">
        <v>582</v>
      </c>
      <c r="D58" s="87">
        <v>107.1</v>
      </c>
      <c r="E58" s="33">
        <v>11406</v>
      </c>
      <c r="F58" s="30">
        <f t="shared" si="0"/>
        <v>5</v>
      </c>
      <c r="G58" s="57">
        <f t="shared" si="1"/>
        <v>2.0447510014454413</v>
      </c>
      <c r="H58" s="88">
        <f t="shared" si="2"/>
        <v>10749.580417115521</v>
      </c>
    </row>
    <row r="59" spans="1:8" x14ac:dyDescent="0.2">
      <c r="A59" s="1" t="s">
        <v>267</v>
      </c>
      <c r="B59" s="1" t="s">
        <v>583</v>
      </c>
      <c r="C59" s="1" t="s">
        <v>584</v>
      </c>
      <c r="D59" s="87">
        <v>54.1</v>
      </c>
      <c r="E59" s="33">
        <v>9225</v>
      </c>
      <c r="F59" s="30">
        <f t="shared" si="0"/>
        <v>1</v>
      </c>
      <c r="G59" s="57">
        <f t="shared" si="1"/>
        <v>1</v>
      </c>
      <c r="H59" s="88">
        <f t="shared" si="2"/>
        <v>4251.9102716771058</v>
      </c>
    </row>
    <row r="60" spans="1:8" x14ac:dyDescent="0.2">
      <c r="A60" s="1" t="s">
        <v>267</v>
      </c>
      <c r="B60" s="1" t="s">
        <v>585</v>
      </c>
      <c r="C60" s="1" t="s">
        <v>586</v>
      </c>
      <c r="D60" s="87">
        <v>69.8</v>
      </c>
      <c r="E60" s="33">
        <v>7578</v>
      </c>
      <c r="F60" s="30">
        <f t="shared" si="0"/>
        <v>2</v>
      </c>
      <c r="G60" s="57">
        <f t="shared" si="1"/>
        <v>1.1958042906990538</v>
      </c>
      <c r="H60" s="88">
        <f t="shared" si="2"/>
        <v>4176.6917504250941</v>
      </c>
    </row>
    <row r="61" spans="1:8" x14ac:dyDescent="0.2">
      <c r="A61" s="1" t="s">
        <v>267</v>
      </c>
      <c r="B61" s="1" t="s">
        <v>587</v>
      </c>
      <c r="C61" s="1" t="s">
        <v>588</v>
      </c>
      <c r="D61" s="87">
        <v>62.2</v>
      </c>
      <c r="E61" s="33">
        <v>10474</v>
      </c>
      <c r="F61" s="30">
        <f t="shared" si="0"/>
        <v>2</v>
      </c>
      <c r="G61" s="57">
        <f t="shared" si="1"/>
        <v>1.1958042906990538</v>
      </c>
      <c r="H61" s="88">
        <f t="shared" si="2"/>
        <v>5772.8515959293272</v>
      </c>
    </row>
    <row r="62" spans="1:8" x14ac:dyDescent="0.2">
      <c r="A62" s="1" t="s">
        <v>267</v>
      </c>
      <c r="B62" s="1" t="s">
        <v>589</v>
      </c>
      <c r="C62" s="1" t="s">
        <v>590</v>
      </c>
      <c r="D62" s="87">
        <v>82.1</v>
      </c>
      <c r="E62" s="33">
        <v>10622</v>
      </c>
      <c r="F62" s="30">
        <f t="shared" si="0"/>
        <v>3</v>
      </c>
      <c r="G62" s="57">
        <f t="shared" si="1"/>
        <v>1.4299479016542671</v>
      </c>
      <c r="H62" s="88">
        <f t="shared" si="2"/>
        <v>7000.7445025946145</v>
      </c>
    </row>
    <row r="63" spans="1:8" x14ac:dyDescent="0.2">
      <c r="A63" s="1" t="s">
        <v>267</v>
      </c>
      <c r="B63" s="1" t="s">
        <v>591</v>
      </c>
      <c r="C63" s="1" t="s">
        <v>592</v>
      </c>
      <c r="D63" s="87">
        <v>63.2</v>
      </c>
      <c r="E63" s="33">
        <v>11205</v>
      </c>
      <c r="F63" s="30">
        <f t="shared" si="0"/>
        <v>2</v>
      </c>
      <c r="G63" s="57">
        <f t="shared" si="1"/>
        <v>1.1958042906990538</v>
      </c>
      <c r="H63" s="88">
        <f t="shared" si="2"/>
        <v>6175.7496784789118</v>
      </c>
    </row>
    <row r="64" spans="1:8" x14ac:dyDescent="0.2">
      <c r="A64" s="1" t="s">
        <v>267</v>
      </c>
      <c r="B64" s="1" t="s">
        <v>593</v>
      </c>
      <c r="C64" s="1" t="s">
        <v>594</v>
      </c>
      <c r="D64" s="87">
        <v>73.599999999999994</v>
      </c>
      <c r="E64" s="33">
        <v>8223</v>
      </c>
      <c r="F64" s="30">
        <f t="shared" si="0"/>
        <v>2</v>
      </c>
      <c r="G64" s="57">
        <f t="shared" si="1"/>
        <v>1.1958042906990538</v>
      </c>
      <c r="H64" s="88">
        <f t="shared" si="2"/>
        <v>4532.1900585570802</v>
      </c>
    </row>
    <row r="65" spans="1:8" x14ac:dyDescent="0.2">
      <c r="A65" s="1" t="s">
        <v>267</v>
      </c>
      <c r="B65" s="1" t="s">
        <v>595</v>
      </c>
      <c r="C65" s="1" t="s">
        <v>596</v>
      </c>
      <c r="D65" s="87">
        <v>123</v>
      </c>
      <c r="E65" s="33">
        <v>6494</v>
      </c>
      <c r="F65" s="30">
        <f t="shared" si="0"/>
        <v>6</v>
      </c>
      <c r="G65" s="57">
        <f t="shared" si="1"/>
        <v>2.445122020939646</v>
      </c>
      <c r="H65" s="88">
        <f t="shared" si="2"/>
        <v>7318.6425690594615</v>
      </c>
    </row>
    <row r="66" spans="1:8" x14ac:dyDescent="0.2">
      <c r="A66" s="1" t="s">
        <v>267</v>
      </c>
      <c r="B66" s="1" t="s">
        <v>597</v>
      </c>
      <c r="C66" s="1" t="s">
        <v>598</v>
      </c>
      <c r="D66" s="87">
        <v>97.3</v>
      </c>
      <c r="E66" s="33">
        <v>7153</v>
      </c>
      <c r="F66" s="30">
        <f t="shared" si="0"/>
        <v>4</v>
      </c>
      <c r="G66" s="57">
        <f t="shared" si="1"/>
        <v>1.709937836274281</v>
      </c>
      <c r="H66" s="88">
        <f t="shared" si="2"/>
        <v>5637.4962161664089</v>
      </c>
    </row>
    <row r="67" spans="1:8" x14ac:dyDescent="0.2">
      <c r="A67" s="1" t="s">
        <v>267</v>
      </c>
      <c r="B67" s="1" t="s">
        <v>599</v>
      </c>
      <c r="C67" s="1" t="s">
        <v>600</v>
      </c>
      <c r="D67" s="87">
        <v>113.1</v>
      </c>
      <c r="E67" s="33">
        <v>6436</v>
      </c>
      <c r="F67" s="30">
        <f t="shared" si="0"/>
        <v>6</v>
      </c>
      <c r="G67" s="57">
        <f t="shared" si="1"/>
        <v>2.445122020939646</v>
      </c>
      <c r="H67" s="88">
        <f t="shared" si="2"/>
        <v>7253.2774213838475</v>
      </c>
    </row>
    <row r="68" spans="1:8" x14ac:dyDescent="0.2">
      <c r="A68" s="1" t="s">
        <v>270</v>
      </c>
      <c r="B68" s="1" t="s">
        <v>601</v>
      </c>
      <c r="C68" s="1" t="s">
        <v>602</v>
      </c>
      <c r="D68" s="87">
        <v>110.1</v>
      </c>
      <c r="E68" s="33">
        <v>7949</v>
      </c>
      <c r="F68" s="30">
        <f t="shared" si="0"/>
        <v>5</v>
      </c>
      <c r="G68" s="57">
        <f t="shared" si="1"/>
        <v>2.0447510014454413</v>
      </c>
      <c r="H68" s="88">
        <f t="shared" si="2"/>
        <v>7491.5320651982547</v>
      </c>
    </row>
    <row r="69" spans="1:8" x14ac:dyDescent="0.2">
      <c r="A69" s="1" t="s">
        <v>270</v>
      </c>
      <c r="B69" s="1" t="s">
        <v>603</v>
      </c>
      <c r="C69" s="1" t="s">
        <v>604</v>
      </c>
      <c r="D69" s="87">
        <v>98.1</v>
      </c>
      <c r="E69" s="33">
        <v>9668</v>
      </c>
      <c r="F69" s="30">
        <f t="shared" si="0"/>
        <v>4</v>
      </c>
      <c r="G69" s="57">
        <f t="shared" si="1"/>
        <v>1.709937836274281</v>
      </c>
      <c r="H69" s="88">
        <f t="shared" si="2"/>
        <v>7619.6439840482099</v>
      </c>
    </row>
    <row r="70" spans="1:8" x14ac:dyDescent="0.2">
      <c r="A70" s="1" t="s">
        <v>270</v>
      </c>
      <c r="B70" s="1" t="s">
        <v>605</v>
      </c>
      <c r="C70" s="1" t="s">
        <v>606</v>
      </c>
      <c r="D70" s="87">
        <v>118.5</v>
      </c>
      <c r="E70" s="33">
        <v>8981</v>
      </c>
      <c r="F70" s="30">
        <f t="shared" ref="F70:F133" si="3">VLOOKUP(D70,$K$5:$L$15,2)</f>
        <v>6</v>
      </c>
      <c r="G70" s="57">
        <f t="shared" ref="G70:G133" si="4">VLOOKUP(F70,$L$5:$M$15,2,0)</f>
        <v>2.445122020939646</v>
      </c>
      <c r="H70" s="88">
        <f t="shared" ref="H70:H133" si="5">E70*G70*$E$6797/SUMPRODUCT($E$5:$E$6795,$G$5:$G$6795)</f>
        <v>10121.455021977677</v>
      </c>
    </row>
    <row r="71" spans="1:8" x14ac:dyDescent="0.2">
      <c r="A71" s="1" t="s">
        <v>270</v>
      </c>
      <c r="B71" s="1" t="s">
        <v>607</v>
      </c>
      <c r="C71" s="1" t="s">
        <v>608</v>
      </c>
      <c r="D71" s="87">
        <v>101.6</v>
      </c>
      <c r="E71" s="33">
        <v>7486</v>
      </c>
      <c r="F71" s="30">
        <f t="shared" si="3"/>
        <v>5</v>
      </c>
      <c r="G71" s="57">
        <f t="shared" si="4"/>
        <v>2.0447510014454413</v>
      </c>
      <c r="H71" s="88">
        <f t="shared" si="5"/>
        <v>7055.1778890519718</v>
      </c>
    </row>
    <row r="72" spans="1:8" x14ac:dyDescent="0.2">
      <c r="A72" s="1" t="s">
        <v>270</v>
      </c>
      <c r="B72" s="1" t="s">
        <v>609</v>
      </c>
      <c r="C72" s="1" t="s">
        <v>610</v>
      </c>
      <c r="D72" s="87">
        <v>78.400000000000006</v>
      </c>
      <c r="E72" s="33">
        <v>6224</v>
      </c>
      <c r="F72" s="30">
        <f t="shared" si="3"/>
        <v>3</v>
      </c>
      <c r="G72" s="57">
        <f t="shared" si="4"/>
        <v>1.4299479016542671</v>
      </c>
      <c r="H72" s="88">
        <f t="shared" si="5"/>
        <v>4102.1120113113229</v>
      </c>
    </row>
    <row r="73" spans="1:8" x14ac:dyDescent="0.2">
      <c r="A73" s="1" t="s">
        <v>270</v>
      </c>
      <c r="B73" s="1" t="s">
        <v>611</v>
      </c>
      <c r="C73" s="1" t="s">
        <v>612</v>
      </c>
      <c r="D73" s="87">
        <v>79.900000000000006</v>
      </c>
      <c r="E73" s="33">
        <v>7886</v>
      </c>
      <c r="F73" s="30">
        <f t="shared" si="3"/>
        <v>3</v>
      </c>
      <c r="G73" s="57">
        <f t="shared" si="4"/>
        <v>1.4299479016542671</v>
      </c>
      <c r="H73" s="88">
        <f t="shared" si="5"/>
        <v>5197.5024616325672</v>
      </c>
    </row>
    <row r="74" spans="1:8" x14ac:dyDescent="0.2">
      <c r="A74" s="1" t="s">
        <v>270</v>
      </c>
      <c r="B74" s="1" t="s">
        <v>613</v>
      </c>
      <c r="C74" s="1" t="s">
        <v>614</v>
      </c>
      <c r="D74" s="87">
        <v>90.8</v>
      </c>
      <c r="E74" s="33">
        <v>7399</v>
      </c>
      <c r="F74" s="30">
        <f t="shared" si="3"/>
        <v>4</v>
      </c>
      <c r="G74" s="57">
        <f t="shared" si="4"/>
        <v>1.709937836274281</v>
      </c>
      <c r="H74" s="88">
        <f t="shared" si="5"/>
        <v>5831.3762761659809</v>
      </c>
    </row>
    <row r="75" spans="1:8" x14ac:dyDescent="0.2">
      <c r="A75" s="1" t="s">
        <v>270</v>
      </c>
      <c r="B75" s="1" t="s">
        <v>615</v>
      </c>
      <c r="C75" s="1" t="s">
        <v>616</v>
      </c>
      <c r="D75" s="87">
        <v>140.1</v>
      </c>
      <c r="E75" s="33">
        <v>11925</v>
      </c>
      <c r="F75" s="30">
        <f t="shared" si="3"/>
        <v>8</v>
      </c>
      <c r="G75" s="57">
        <f t="shared" si="4"/>
        <v>3.4963971031312875</v>
      </c>
      <c r="H75" s="88">
        <f t="shared" si="5"/>
        <v>19217.498490324335</v>
      </c>
    </row>
    <row r="76" spans="1:8" x14ac:dyDescent="0.2">
      <c r="A76" s="1" t="s">
        <v>270</v>
      </c>
      <c r="B76" s="1" t="s">
        <v>617</v>
      </c>
      <c r="C76" s="1" t="s">
        <v>618</v>
      </c>
      <c r="D76" s="87">
        <v>71.099999999999994</v>
      </c>
      <c r="E76" s="33">
        <v>10696</v>
      </c>
      <c r="F76" s="30">
        <f t="shared" si="3"/>
        <v>2</v>
      </c>
      <c r="G76" s="57">
        <f t="shared" si="4"/>
        <v>1.1958042906990538</v>
      </c>
      <c r="H76" s="88">
        <f t="shared" si="5"/>
        <v>5895.2091531468468</v>
      </c>
    </row>
    <row r="77" spans="1:8" x14ac:dyDescent="0.2">
      <c r="A77" s="1" t="s">
        <v>270</v>
      </c>
      <c r="B77" s="1" t="s">
        <v>619</v>
      </c>
      <c r="C77" s="1" t="s">
        <v>620</v>
      </c>
      <c r="D77" s="87">
        <v>115.4</v>
      </c>
      <c r="E77" s="33">
        <v>7767</v>
      </c>
      <c r="F77" s="30">
        <f t="shared" si="3"/>
        <v>6</v>
      </c>
      <c r="G77" s="57">
        <f t="shared" si="4"/>
        <v>2.445122020939646</v>
      </c>
      <c r="H77" s="88">
        <f t="shared" si="5"/>
        <v>8753.2948620087536</v>
      </c>
    </row>
    <row r="78" spans="1:8" x14ac:dyDescent="0.2">
      <c r="A78" s="1" t="s">
        <v>270</v>
      </c>
      <c r="B78" s="1" t="s">
        <v>621</v>
      </c>
      <c r="C78" s="1" t="s">
        <v>622</v>
      </c>
      <c r="D78" s="87">
        <v>84.8</v>
      </c>
      <c r="E78" s="33">
        <v>7919</v>
      </c>
      <c r="F78" s="30">
        <f t="shared" si="3"/>
        <v>3</v>
      </c>
      <c r="G78" s="57">
        <f t="shared" si="4"/>
        <v>1.4299479016542671</v>
      </c>
      <c r="H78" s="88">
        <f t="shared" si="5"/>
        <v>5219.2520915125906</v>
      </c>
    </row>
    <row r="79" spans="1:8" x14ac:dyDescent="0.2">
      <c r="A79" s="1" t="s">
        <v>270</v>
      </c>
      <c r="B79" s="1" t="s">
        <v>623</v>
      </c>
      <c r="C79" s="1" t="s">
        <v>624</v>
      </c>
      <c r="D79" s="87">
        <v>83.2</v>
      </c>
      <c r="E79" s="33">
        <v>7892</v>
      </c>
      <c r="F79" s="30">
        <f t="shared" si="3"/>
        <v>3</v>
      </c>
      <c r="G79" s="57">
        <f t="shared" si="4"/>
        <v>1.4299479016542671</v>
      </c>
      <c r="H79" s="88">
        <f t="shared" si="5"/>
        <v>5201.4569397925707</v>
      </c>
    </row>
    <row r="80" spans="1:8" x14ac:dyDescent="0.2">
      <c r="A80" s="1" t="s">
        <v>270</v>
      </c>
      <c r="B80" s="1" t="s">
        <v>625</v>
      </c>
      <c r="C80" s="1" t="s">
        <v>626</v>
      </c>
      <c r="D80" s="87">
        <v>72.8</v>
      </c>
      <c r="E80" s="33">
        <v>7756</v>
      </c>
      <c r="F80" s="30">
        <f t="shared" si="3"/>
        <v>2</v>
      </c>
      <c r="G80" s="57">
        <f t="shared" si="4"/>
        <v>1.1958042906990538</v>
      </c>
      <c r="H80" s="88">
        <f t="shared" si="5"/>
        <v>4274.7982602661705</v>
      </c>
    </row>
    <row r="81" spans="1:8" x14ac:dyDescent="0.2">
      <c r="A81" s="1" t="s">
        <v>270</v>
      </c>
      <c r="B81" s="1" t="s">
        <v>627</v>
      </c>
      <c r="C81" s="1" t="s">
        <v>628</v>
      </c>
      <c r="D81" s="87">
        <v>96.6</v>
      </c>
      <c r="E81" s="33">
        <v>7831</v>
      </c>
      <c r="F81" s="30">
        <f t="shared" si="3"/>
        <v>4</v>
      </c>
      <c r="G81" s="57">
        <f t="shared" si="4"/>
        <v>1.709937836274281</v>
      </c>
      <c r="H81" s="88">
        <f t="shared" si="5"/>
        <v>6171.8485766530339</v>
      </c>
    </row>
    <row r="82" spans="1:8" x14ac:dyDescent="0.2">
      <c r="A82" s="1" t="s">
        <v>270</v>
      </c>
      <c r="B82" s="1" t="s">
        <v>629</v>
      </c>
      <c r="C82" s="1" t="s">
        <v>630</v>
      </c>
      <c r="D82" s="87">
        <v>94.6</v>
      </c>
      <c r="E82" s="33">
        <v>9362</v>
      </c>
      <c r="F82" s="30">
        <f t="shared" si="3"/>
        <v>4</v>
      </c>
      <c r="G82" s="57">
        <f t="shared" si="4"/>
        <v>1.709937836274281</v>
      </c>
      <c r="H82" s="88">
        <f t="shared" si="5"/>
        <v>7378.4761045365467</v>
      </c>
    </row>
    <row r="83" spans="1:8" x14ac:dyDescent="0.2">
      <c r="A83" s="1" t="s">
        <v>270</v>
      </c>
      <c r="B83" s="1" t="s">
        <v>631</v>
      </c>
      <c r="C83" s="1" t="s">
        <v>632</v>
      </c>
      <c r="D83" s="87">
        <v>90.3</v>
      </c>
      <c r="E83" s="33">
        <v>7515</v>
      </c>
      <c r="F83" s="30">
        <f t="shared" si="3"/>
        <v>4</v>
      </c>
      <c r="G83" s="57">
        <f t="shared" si="4"/>
        <v>1.709937836274281</v>
      </c>
      <c r="H83" s="88">
        <f t="shared" si="5"/>
        <v>5922.799393889356</v>
      </c>
    </row>
    <row r="84" spans="1:8" x14ac:dyDescent="0.2">
      <c r="A84" s="1" t="s">
        <v>270</v>
      </c>
      <c r="B84" s="1" t="s">
        <v>633</v>
      </c>
      <c r="C84" s="1" t="s">
        <v>634</v>
      </c>
      <c r="D84" s="87">
        <v>69.8</v>
      </c>
      <c r="E84" s="33">
        <v>8992</v>
      </c>
      <c r="F84" s="30">
        <f t="shared" si="3"/>
        <v>2</v>
      </c>
      <c r="G84" s="57">
        <f t="shared" si="4"/>
        <v>1.1958042906990538</v>
      </c>
      <c r="H84" s="88">
        <f t="shared" si="5"/>
        <v>4956.0322274772307</v>
      </c>
    </row>
    <row r="85" spans="1:8" x14ac:dyDescent="0.2">
      <c r="A85" s="1" t="s">
        <v>270</v>
      </c>
      <c r="B85" s="1" t="s">
        <v>635</v>
      </c>
      <c r="C85" s="1" t="s">
        <v>636</v>
      </c>
      <c r="D85" s="87">
        <v>99.2</v>
      </c>
      <c r="E85" s="33">
        <v>10038</v>
      </c>
      <c r="F85" s="30">
        <f t="shared" si="3"/>
        <v>5</v>
      </c>
      <c r="G85" s="57">
        <f t="shared" si="4"/>
        <v>2.0447510014454413</v>
      </c>
      <c r="H85" s="88">
        <f t="shared" si="5"/>
        <v>9460.3093307913041</v>
      </c>
    </row>
    <row r="86" spans="1:8" x14ac:dyDescent="0.2">
      <c r="A86" s="1" t="s">
        <v>270</v>
      </c>
      <c r="B86" s="1" t="s">
        <v>637</v>
      </c>
      <c r="C86" s="1" t="s">
        <v>638</v>
      </c>
      <c r="D86" s="87">
        <v>65.3</v>
      </c>
      <c r="E86" s="33">
        <v>10581</v>
      </c>
      <c r="F86" s="30">
        <f t="shared" si="3"/>
        <v>2</v>
      </c>
      <c r="G86" s="57">
        <f t="shared" si="4"/>
        <v>1.1958042906990538</v>
      </c>
      <c r="H86" s="88">
        <f t="shared" si="5"/>
        <v>5831.8257338675012</v>
      </c>
    </row>
    <row r="87" spans="1:8" x14ac:dyDescent="0.2">
      <c r="A87" s="1" t="s">
        <v>270</v>
      </c>
      <c r="B87" s="1" t="s">
        <v>639</v>
      </c>
      <c r="C87" s="1" t="s">
        <v>640</v>
      </c>
      <c r="D87" s="87">
        <v>90.9</v>
      </c>
      <c r="E87" s="33">
        <v>7994</v>
      </c>
      <c r="F87" s="30">
        <f t="shared" si="3"/>
        <v>4</v>
      </c>
      <c r="G87" s="57">
        <f t="shared" si="4"/>
        <v>1.709937836274281</v>
      </c>
      <c r="H87" s="88">
        <f t="shared" si="5"/>
        <v>6300.3138196608797</v>
      </c>
    </row>
    <row r="88" spans="1:8" x14ac:dyDescent="0.2">
      <c r="A88" s="1" t="s">
        <v>270</v>
      </c>
      <c r="B88" s="1" t="s">
        <v>641</v>
      </c>
      <c r="C88" s="1" t="s">
        <v>642</v>
      </c>
      <c r="D88" s="87">
        <v>71</v>
      </c>
      <c r="E88" s="33">
        <v>7421</v>
      </c>
      <c r="F88" s="30">
        <f t="shared" si="3"/>
        <v>2</v>
      </c>
      <c r="G88" s="57">
        <f t="shared" si="4"/>
        <v>1.1958042906990538</v>
      </c>
      <c r="H88" s="88">
        <f t="shared" si="5"/>
        <v>4090.1596041045959</v>
      </c>
    </row>
    <row r="89" spans="1:8" x14ac:dyDescent="0.2">
      <c r="A89" s="1" t="s">
        <v>270</v>
      </c>
      <c r="B89" s="1" t="s">
        <v>643</v>
      </c>
      <c r="C89" s="1" t="s">
        <v>644</v>
      </c>
      <c r="D89" s="87">
        <v>62.1</v>
      </c>
      <c r="E89" s="33">
        <v>7594</v>
      </c>
      <c r="F89" s="30">
        <f t="shared" si="3"/>
        <v>2</v>
      </c>
      <c r="G89" s="57">
        <f t="shared" si="4"/>
        <v>1.1958042906990538</v>
      </c>
      <c r="H89" s="88">
        <f t="shared" si="5"/>
        <v>4185.5103131074393</v>
      </c>
    </row>
    <row r="90" spans="1:8" x14ac:dyDescent="0.2">
      <c r="A90" s="1" t="s">
        <v>270</v>
      </c>
      <c r="B90" s="1" t="s">
        <v>645</v>
      </c>
      <c r="C90" s="1" t="s">
        <v>646</v>
      </c>
      <c r="D90" s="87">
        <v>64.8</v>
      </c>
      <c r="E90" s="33">
        <v>7747</v>
      </c>
      <c r="F90" s="30">
        <f t="shared" si="3"/>
        <v>2</v>
      </c>
      <c r="G90" s="57">
        <f t="shared" si="4"/>
        <v>1.1958042906990538</v>
      </c>
      <c r="H90" s="88">
        <f t="shared" si="5"/>
        <v>4269.8378187573517</v>
      </c>
    </row>
    <row r="91" spans="1:8" x14ac:dyDescent="0.2">
      <c r="A91" s="1" t="s">
        <v>270</v>
      </c>
      <c r="B91" s="1" t="s">
        <v>647</v>
      </c>
      <c r="C91" s="1" t="s">
        <v>648</v>
      </c>
      <c r="D91" s="87">
        <v>59.2</v>
      </c>
      <c r="E91" s="33">
        <v>7848</v>
      </c>
      <c r="F91" s="30">
        <f t="shared" si="3"/>
        <v>1</v>
      </c>
      <c r="G91" s="57">
        <f t="shared" si="4"/>
        <v>1</v>
      </c>
      <c r="H91" s="88">
        <f t="shared" si="5"/>
        <v>3617.2348847828644</v>
      </c>
    </row>
    <row r="92" spans="1:8" x14ac:dyDescent="0.2">
      <c r="A92" s="1" t="s">
        <v>270</v>
      </c>
      <c r="B92" s="1" t="s">
        <v>649</v>
      </c>
      <c r="C92" s="1" t="s">
        <v>650</v>
      </c>
      <c r="D92" s="87">
        <v>96</v>
      </c>
      <c r="E92" s="33">
        <v>8879</v>
      </c>
      <c r="F92" s="30">
        <f t="shared" si="3"/>
        <v>4</v>
      </c>
      <c r="G92" s="57">
        <f t="shared" si="4"/>
        <v>1.709937836274281</v>
      </c>
      <c r="H92" s="88">
        <f t="shared" si="5"/>
        <v>6997.8091574642176</v>
      </c>
    </row>
    <row r="93" spans="1:8" x14ac:dyDescent="0.2">
      <c r="A93" s="1" t="s">
        <v>270</v>
      </c>
      <c r="B93" s="1" t="s">
        <v>651</v>
      </c>
      <c r="C93" s="1" t="s">
        <v>652</v>
      </c>
      <c r="D93" s="87">
        <v>87.2</v>
      </c>
      <c r="E93" s="33">
        <v>9852</v>
      </c>
      <c r="F93" s="30">
        <f t="shared" si="3"/>
        <v>4</v>
      </c>
      <c r="G93" s="57">
        <f t="shared" si="4"/>
        <v>1.709937836274281</v>
      </c>
      <c r="H93" s="88">
        <f t="shared" si="5"/>
        <v>7764.6599638852877</v>
      </c>
    </row>
    <row r="94" spans="1:8" x14ac:dyDescent="0.2">
      <c r="A94" s="1" t="s">
        <v>270</v>
      </c>
      <c r="B94" s="1" t="s">
        <v>653</v>
      </c>
      <c r="C94" s="1" t="s">
        <v>654</v>
      </c>
      <c r="D94" s="87">
        <v>117.3</v>
      </c>
      <c r="E94" s="33">
        <v>6620</v>
      </c>
      <c r="F94" s="30">
        <f t="shared" si="3"/>
        <v>6</v>
      </c>
      <c r="G94" s="57">
        <f t="shared" si="4"/>
        <v>2.445122020939646</v>
      </c>
      <c r="H94" s="88">
        <f t="shared" si="5"/>
        <v>7460.6427174582141</v>
      </c>
    </row>
    <row r="95" spans="1:8" x14ac:dyDescent="0.2">
      <c r="A95" s="1" t="s">
        <v>273</v>
      </c>
      <c r="B95" s="1" t="s">
        <v>655</v>
      </c>
      <c r="C95" s="1" t="s">
        <v>656</v>
      </c>
      <c r="D95" s="87">
        <v>72.2</v>
      </c>
      <c r="E95" s="33">
        <v>10876</v>
      </c>
      <c r="F95" s="30">
        <f t="shared" si="3"/>
        <v>2</v>
      </c>
      <c r="G95" s="57">
        <f t="shared" si="4"/>
        <v>1.1958042906990538</v>
      </c>
      <c r="H95" s="88">
        <f t="shared" si="5"/>
        <v>5994.4179833232156</v>
      </c>
    </row>
    <row r="96" spans="1:8" x14ac:dyDescent="0.2">
      <c r="A96" s="1" t="s">
        <v>273</v>
      </c>
      <c r="B96" s="1" t="s">
        <v>657</v>
      </c>
      <c r="C96" s="1" t="s">
        <v>658</v>
      </c>
      <c r="D96" s="87">
        <v>87.9</v>
      </c>
      <c r="E96" s="33">
        <v>8799</v>
      </c>
      <c r="F96" s="30">
        <f t="shared" si="3"/>
        <v>4</v>
      </c>
      <c r="G96" s="57">
        <f t="shared" si="4"/>
        <v>1.709937836274281</v>
      </c>
      <c r="H96" s="88">
        <f t="shared" si="5"/>
        <v>6934.7587314480961</v>
      </c>
    </row>
    <row r="97" spans="1:8" x14ac:dyDescent="0.2">
      <c r="A97" s="1" t="s">
        <v>273</v>
      </c>
      <c r="B97" s="1" t="s">
        <v>659</v>
      </c>
      <c r="C97" s="1" t="s">
        <v>660</v>
      </c>
      <c r="D97" s="87">
        <v>84.3</v>
      </c>
      <c r="E97" s="33">
        <v>9867</v>
      </c>
      <c r="F97" s="30">
        <f t="shared" si="3"/>
        <v>3</v>
      </c>
      <c r="G97" s="57">
        <f t="shared" si="4"/>
        <v>1.4299479016542671</v>
      </c>
      <c r="H97" s="88">
        <f t="shared" si="5"/>
        <v>6503.1393341273815</v>
      </c>
    </row>
    <row r="98" spans="1:8" x14ac:dyDescent="0.2">
      <c r="A98" s="1" t="s">
        <v>273</v>
      </c>
      <c r="B98" s="1" t="s">
        <v>661</v>
      </c>
      <c r="C98" s="1" t="s">
        <v>662</v>
      </c>
      <c r="D98" s="87">
        <v>64.599999999999994</v>
      </c>
      <c r="E98" s="33">
        <v>7371</v>
      </c>
      <c r="F98" s="30">
        <f t="shared" si="3"/>
        <v>2</v>
      </c>
      <c r="G98" s="57">
        <f t="shared" si="4"/>
        <v>1.1958042906990538</v>
      </c>
      <c r="H98" s="88">
        <f t="shared" si="5"/>
        <v>4062.6015957222717</v>
      </c>
    </row>
    <row r="99" spans="1:8" x14ac:dyDescent="0.2">
      <c r="A99" s="1" t="s">
        <v>273</v>
      </c>
      <c r="B99" s="1" t="s">
        <v>663</v>
      </c>
      <c r="C99" s="1" t="s">
        <v>664</v>
      </c>
      <c r="D99" s="87">
        <v>89.4</v>
      </c>
      <c r="E99" s="33">
        <v>9004</v>
      </c>
      <c r="F99" s="30">
        <f t="shared" si="3"/>
        <v>4</v>
      </c>
      <c r="G99" s="57">
        <f t="shared" si="4"/>
        <v>1.709937836274281</v>
      </c>
      <c r="H99" s="88">
        <f t="shared" si="5"/>
        <v>7096.3254481144068</v>
      </c>
    </row>
    <row r="100" spans="1:8" x14ac:dyDescent="0.2">
      <c r="A100" s="1" t="s">
        <v>273</v>
      </c>
      <c r="B100" s="1" t="s">
        <v>665</v>
      </c>
      <c r="C100" s="1" t="s">
        <v>666</v>
      </c>
      <c r="D100" s="87">
        <v>91.5</v>
      </c>
      <c r="E100" s="33">
        <v>7970</v>
      </c>
      <c r="F100" s="30">
        <f t="shared" si="3"/>
        <v>4</v>
      </c>
      <c r="G100" s="57">
        <f t="shared" si="4"/>
        <v>1.709937836274281</v>
      </c>
      <c r="H100" s="88">
        <f t="shared" si="5"/>
        <v>6281.398691856044</v>
      </c>
    </row>
    <row r="101" spans="1:8" x14ac:dyDescent="0.2">
      <c r="A101" s="1" t="s">
        <v>273</v>
      </c>
      <c r="B101" s="1" t="s">
        <v>667</v>
      </c>
      <c r="C101" s="1" t="s">
        <v>668</v>
      </c>
      <c r="D101" s="87">
        <v>69.3</v>
      </c>
      <c r="E101" s="33">
        <v>8652</v>
      </c>
      <c r="F101" s="30">
        <f t="shared" si="3"/>
        <v>2</v>
      </c>
      <c r="G101" s="57">
        <f t="shared" si="4"/>
        <v>1.1958042906990538</v>
      </c>
      <c r="H101" s="88">
        <f t="shared" si="5"/>
        <v>4768.6377704774241</v>
      </c>
    </row>
    <row r="102" spans="1:8" x14ac:dyDescent="0.2">
      <c r="A102" s="1" t="s">
        <v>273</v>
      </c>
      <c r="B102" s="1" t="s">
        <v>669</v>
      </c>
      <c r="C102" s="1" t="s">
        <v>670</v>
      </c>
      <c r="D102" s="87">
        <v>83.3</v>
      </c>
      <c r="E102" s="33">
        <v>8374</v>
      </c>
      <c r="F102" s="30">
        <f t="shared" si="3"/>
        <v>3</v>
      </c>
      <c r="G102" s="57">
        <f t="shared" si="4"/>
        <v>1.4299479016542671</v>
      </c>
      <c r="H102" s="88">
        <f t="shared" si="5"/>
        <v>5519.133351979599</v>
      </c>
    </row>
    <row r="103" spans="1:8" x14ac:dyDescent="0.2">
      <c r="A103" s="1" t="s">
        <v>273</v>
      </c>
      <c r="B103" s="1" t="s">
        <v>671</v>
      </c>
      <c r="C103" s="1" t="s">
        <v>672</v>
      </c>
      <c r="D103" s="87">
        <v>114.5</v>
      </c>
      <c r="E103" s="33">
        <v>9485</v>
      </c>
      <c r="F103" s="30">
        <f t="shared" si="3"/>
        <v>6</v>
      </c>
      <c r="G103" s="57">
        <f t="shared" si="4"/>
        <v>2.445122020939646</v>
      </c>
      <c r="H103" s="88">
        <f t="shared" si="5"/>
        <v>10689.455615572682</v>
      </c>
    </row>
    <row r="104" spans="1:8" x14ac:dyDescent="0.2">
      <c r="A104" s="1" t="s">
        <v>273</v>
      </c>
      <c r="B104" s="1" t="s">
        <v>673</v>
      </c>
      <c r="C104" s="1" t="s">
        <v>674</v>
      </c>
      <c r="D104" s="87">
        <v>84</v>
      </c>
      <c r="E104" s="33">
        <v>7790</v>
      </c>
      <c r="F104" s="30">
        <f t="shared" si="3"/>
        <v>3</v>
      </c>
      <c r="G104" s="57">
        <f t="shared" si="4"/>
        <v>1.4299479016542671</v>
      </c>
      <c r="H104" s="88">
        <f t="shared" si="5"/>
        <v>5134.2308110724944</v>
      </c>
    </row>
    <row r="105" spans="1:8" x14ac:dyDescent="0.2">
      <c r="A105" s="1" t="s">
        <v>273</v>
      </c>
      <c r="B105" s="1" t="s">
        <v>675</v>
      </c>
      <c r="C105" s="1" t="s">
        <v>676</v>
      </c>
      <c r="D105" s="87">
        <v>68.7</v>
      </c>
      <c r="E105" s="33">
        <v>8768</v>
      </c>
      <c r="F105" s="30">
        <f t="shared" si="3"/>
        <v>2</v>
      </c>
      <c r="G105" s="57">
        <f t="shared" si="4"/>
        <v>1.1958042906990538</v>
      </c>
      <c r="H105" s="88">
        <f t="shared" si="5"/>
        <v>4832.5723499244168</v>
      </c>
    </row>
    <row r="106" spans="1:8" x14ac:dyDescent="0.2">
      <c r="A106" s="1" t="s">
        <v>273</v>
      </c>
      <c r="B106" s="1" t="s">
        <v>677</v>
      </c>
      <c r="C106" s="1" t="s">
        <v>678</v>
      </c>
      <c r="D106" s="87">
        <v>90.1</v>
      </c>
      <c r="E106" s="33">
        <v>6777</v>
      </c>
      <c r="F106" s="30">
        <f t="shared" si="3"/>
        <v>4</v>
      </c>
      <c r="G106" s="57">
        <f t="shared" si="4"/>
        <v>1.709937836274281</v>
      </c>
      <c r="H106" s="88">
        <f t="shared" si="5"/>
        <v>5341.1592138906408</v>
      </c>
    </row>
    <row r="107" spans="1:8" x14ac:dyDescent="0.2">
      <c r="A107" s="1" t="s">
        <v>273</v>
      </c>
      <c r="B107" s="1" t="s">
        <v>679</v>
      </c>
      <c r="C107" s="1" t="s">
        <v>680</v>
      </c>
      <c r="D107" s="87">
        <v>76.099999999999994</v>
      </c>
      <c r="E107" s="33">
        <v>9441</v>
      </c>
      <c r="F107" s="30">
        <f t="shared" si="3"/>
        <v>3</v>
      </c>
      <c r="G107" s="57">
        <f t="shared" si="4"/>
        <v>1.4299479016542671</v>
      </c>
      <c r="H107" s="88">
        <f t="shared" si="5"/>
        <v>6222.3713847670633</v>
      </c>
    </row>
    <row r="108" spans="1:8" x14ac:dyDescent="0.2">
      <c r="A108" s="1" t="s">
        <v>273</v>
      </c>
      <c r="B108" s="1" t="s">
        <v>681</v>
      </c>
      <c r="C108" s="1" t="s">
        <v>682</v>
      </c>
      <c r="D108" s="87">
        <v>104.1</v>
      </c>
      <c r="E108" s="33">
        <v>10408</v>
      </c>
      <c r="F108" s="30">
        <f t="shared" si="3"/>
        <v>5</v>
      </c>
      <c r="G108" s="57">
        <f t="shared" si="4"/>
        <v>2.0447510014454413</v>
      </c>
      <c r="H108" s="88">
        <f t="shared" si="5"/>
        <v>9809.0156918585271</v>
      </c>
    </row>
    <row r="109" spans="1:8" x14ac:dyDescent="0.2">
      <c r="A109" s="1" t="s">
        <v>273</v>
      </c>
      <c r="B109" s="1" t="s">
        <v>683</v>
      </c>
      <c r="C109" s="1" t="s">
        <v>684</v>
      </c>
      <c r="D109" s="87">
        <v>115.4</v>
      </c>
      <c r="E109" s="33">
        <v>11032</v>
      </c>
      <c r="F109" s="30">
        <f t="shared" si="3"/>
        <v>6</v>
      </c>
      <c r="G109" s="57">
        <f t="shared" si="4"/>
        <v>2.445122020939646</v>
      </c>
      <c r="H109" s="88">
        <f t="shared" si="5"/>
        <v>12432.90188202402</v>
      </c>
    </row>
    <row r="110" spans="1:8" x14ac:dyDescent="0.2">
      <c r="A110" s="1" t="s">
        <v>273</v>
      </c>
      <c r="B110" s="1" t="s">
        <v>685</v>
      </c>
      <c r="C110" s="1" t="s">
        <v>686</v>
      </c>
      <c r="D110" s="87">
        <v>99</v>
      </c>
      <c r="E110" s="33">
        <v>6576</v>
      </c>
      <c r="F110" s="30">
        <f t="shared" si="3"/>
        <v>4</v>
      </c>
      <c r="G110" s="57">
        <f t="shared" si="4"/>
        <v>1.709937836274281</v>
      </c>
      <c r="H110" s="88">
        <f t="shared" si="5"/>
        <v>5182.7450185251373</v>
      </c>
    </row>
    <row r="111" spans="1:8" x14ac:dyDescent="0.2">
      <c r="A111" s="1" t="s">
        <v>273</v>
      </c>
      <c r="B111" s="1" t="s">
        <v>687</v>
      </c>
      <c r="C111" s="1" t="s">
        <v>688</v>
      </c>
      <c r="D111" s="87">
        <v>91.1</v>
      </c>
      <c r="E111" s="33">
        <v>10072</v>
      </c>
      <c r="F111" s="30">
        <f t="shared" si="3"/>
        <v>4</v>
      </c>
      <c r="G111" s="57">
        <f t="shared" si="4"/>
        <v>1.709937836274281</v>
      </c>
      <c r="H111" s="88">
        <f t="shared" si="5"/>
        <v>7938.0486354296199</v>
      </c>
    </row>
    <row r="112" spans="1:8" x14ac:dyDescent="0.2">
      <c r="A112" s="1" t="s">
        <v>273</v>
      </c>
      <c r="B112" s="1" t="s">
        <v>689</v>
      </c>
      <c r="C112" s="1" t="s">
        <v>690</v>
      </c>
      <c r="D112" s="87">
        <v>80.099999999999994</v>
      </c>
      <c r="E112" s="33">
        <v>8326</v>
      </c>
      <c r="F112" s="30">
        <f t="shared" si="3"/>
        <v>3</v>
      </c>
      <c r="G112" s="57">
        <f t="shared" si="4"/>
        <v>1.4299479016542671</v>
      </c>
      <c r="H112" s="88">
        <f t="shared" si="5"/>
        <v>5487.4975266995625</v>
      </c>
    </row>
    <row r="113" spans="1:8" x14ac:dyDescent="0.2">
      <c r="A113" s="1" t="s">
        <v>273</v>
      </c>
      <c r="B113" s="1" t="s">
        <v>691</v>
      </c>
      <c r="C113" s="1" t="s">
        <v>692</v>
      </c>
      <c r="D113" s="87">
        <v>101.6</v>
      </c>
      <c r="E113" s="33">
        <v>10067</v>
      </c>
      <c r="F113" s="30">
        <f t="shared" si="3"/>
        <v>5</v>
      </c>
      <c r="G113" s="57">
        <f t="shared" si="4"/>
        <v>2.0447510014454413</v>
      </c>
      <c r="H113" s="88">
        <f t="shared" si="5"/>
        <v>9487.6403699019775</v>
      </c>
    </row>
    <row r="114" spans="1:8" x14ac:dyDescent="0.2">
      <c r="A114" s="1" t="s">
        <v>273</v>
      </c>
      <c r="B114" s="1" t="s">
        <v>693</v>
      </c>
      <c r="C114" s="1" t="s">
        <v>694</v>
      </c>
      <c r="D114" s="87">
        <v>105.1</v>
      </c>
      <c r="E114" s="33">
        <v>9515</v>
      </c>
      <c r="F114" s="30">
        <f t="shared" si="3"/>
        <v>5</v>
      </c>
      <c r="G114" s="57">
        <f t="shared" si="4"/>
        <v>2.0447510014454413</v>
      </c>
      <c r="H114" s="88">
        <f t="shared" si="5"/>
        <v>8967.4081771746605</v>
      </c>
    </row>
    <row r="115" spans="1:8" x14ac:dyDescent="0.2">
      <c r="A115" s="1" t="s">
        <v>273</v>
      </c>
      <c r="B115" s="1" t="s">
        <v>695</v>
      </c>
      <c r="C115" s="1" t="s">
        <v>696</v>
      </c>
      <c r="D115" s="87">
        <v>125.4</v>
      </c>
      <c r="E115" s="33">
        <v>9816</v>
      </c>
      <c r="F115" s="30">
        <f t="shared" si="3"/>
        <v>7</v>
      </c>
      <c r="G115" s="57">
        <f t="shared" si="4"/>
        <v>2.9238874039223708</v>
      </c>
      <c r="H115" s="88">
        <f t="shared" si="5"/>
        <v>13228.57031898437</v>
      </c>
    </row>
    <row r="116" spans="1:8" x14ac:dyDescent="0.2">
      <c r="A116" s="1" t="s">
        <v>273</v>
      </c>
      <c r="B116" s="1" t="s">
        <v>697</v>
      </c>
      <c r="C116" s="1" t="s">
        <v>698</v>
      </c>
      <c r="D116" s="87">
        <v>99.9</v>
      </c>
      <c r="E116" s="33">
        <v>9215</v>
      </c>
      <c r="F116" s="30">
        <f t="shared" si="3"/>
        <v>5</v>
      </c>
      <c r="G116" s="57">
        <f t="shared" si="4"/>
        <v>2.0447510014454413</v>
      </c>
      <c r="H116" s="88">
        <f t="shared" si="5"/>
        <v>8684.6732898228602</v>
      </c>
    </row>
    <row r="117" spans="1:8" x14ac:dyDescent="0.2">
      <c r="A117" s="1" t="s">
        <v>273</v>
      </c>
      <c r="B117" s="1" t="s">
        <v>699</v>
      </c>
      <c r="C117" s="1" t="s">
        <v>700</v>
      </c>
      <c r="D117" s="87">
        <v>96.9</v>
      </c>
      <c r="E117" s="33">
        <v>8395</v>
      </c>
      <c r="F117" s="30">
        <f t="shared" si="3"/>
        <v>4</v>
      </c>
      <c r="G117" s="57">
        <f t="shared" si="4"/>
        <v>1.709937836274281</v>
      </c>
      <c r="H117" s="88">
        <f t="shared" si="5"/>
        <v>6616.3540800666851</v>
      </c>
    </row>
    <row r="118" spans="1:8" x14ac:dyDescent="0.2">
      <c r="A118" s="1" t="s">
        <v>273</v>
      </c>
      <c r="B118" s="1" t="s">
        <v>701</v>
      </c>
      <c r="C118" s="1" t="s">
        <v>702</v>
      </c>
      <c r="D118" s="87">
        <v>136.80000000000001</v>
      </c>
      <c r="E118" s="33">
        <v>8550</v>
      </c>
      <c r="F118" s="30">
        <f t="shared" si="3"/>
        <v>8</v>
      </c>
      <c r="G118" s="57">
        <f t="shared" si="4"/>
        <v>3.4963971031312875</v>
      </c>
      <c r="H118" s="88">
        <f t="shared" si="5"/>
        <v>13778.583823251412</v>
      </c>
    </row>
    <row r="119" spans="1:8" x14ac:dyDescent="0.2">
      <c r="A119" s="1" t="s">
        <v>273</v>
      </c>
      <c r="B119" s="1" t="s">
        <v>703</v>
      </c>
      <c r="C119" s="1" t="s">
        <v>704</v>
      </c>
      <c r="D119" s="87">
        <v>127.7</v>
      </c>
      <c r="E119" s="33">
        <v>12164</v>
      </c>
      <c r="F119" s="30">
        <f t="shared" si="3"/>
        <v>7</v>
      </c>
      <c r="G119" s="57">
        <f t="shared" si="4"/>
        <v>2.9238874039223708</v>
      </c>
      <c r="H119" s="88">
        <f t="shared" si="5"/>
        <v>16392.861589254877</v>
      </c>
    </row>
    <row r="120" spans="1:8" x14ac:dyDescent="0.2">
      <c r="A120" s="1" t="s">
        <v>273</v>
      </c>
      <c r="B120" s="1" t="s">
        <v>705</v>
      </c>
      <c r="C120" s="1" t="s">
        <v>706</v>
      </c>
      <c r="D120" s="87">
        <v>96.7</v>
      </c>
      <c r="E120" s="33">
        <v>9711</v>
      </c>
      <c r="F120" s="30">
        <f t="shared" si="3"/>
        <v>4</v>
      </c>
      <c r="G120" s="57">
        <f t="shared" si="4"/>
        <v>1.709937836274281</v>
      </c>
      <c r="H120" s="88">
        <f t="shared" si="5"/>
        <v>7653.5335880318744</v>
      </c>
    </row>
    <row r="121" spans="1:8" x14ac:dyDescent="0.2">
      <c r="A121" s="1" t="s">
        <v>273</v>
      </c>
      <c r="B121" s="1" t="s">
        <v>707</v>
      </c>
      <c r="C121" s="1" t="s">
        <v>708</v>
      </c>
      <c r="D121" s="87">
        <v>138.1</v>
      </c>
      <c r="E121" s="33">
        <v>7577</v>
      </c>
      <c r="F121" s="30">
        <f t="shared" si="3"/>
        <v>8</v>
      </c>
      <c r="G121" s="57">
        <f t="shared" si="4"/>
        <v>3.4963971031312875</v>
      </c>
      <c r="H121" s="88">
        <f t="shared" si="5"/>
        <v>12210.564868862684</v>
      </c>
    </row>
    <row r="122" spans="1:8" x14ac:dyDescent="0.2">
      <c r="A122" s="1" t="s">
        <v>273</v>
      </c>
      <c r="B122" s="1" t="s">
        <v>709</v>
      </c>
      <c r="C122" s="1" t="s">
        <v>710</v>
      </c>
      <c r="D122" s="87">
        <v>89.9</v>
      </c>
      <c r="E122" s="33">
        <v>9351</v>
      </c>
      <c r="F122" s="30">
        <f t="shared" si="3"/>
        <v>4</v>
      </c>
      <c r="G122" s="57">
        <f t="shared" si="4"/>
        <v>1.709937836274281</v>
      </c>
      <c r="H122" s="88">
        <f t="shared" si="5"/>
        <v>7369.8066709593304</v>
      </c>
    </row>
    <row r="123" spans="1:8" x14ac:dyDescent="0.2">
      <c r="A123" s="1" t="s">
        <v>273</v>
      </c>
      <c r="B123" s="1" t="s">
        <v>711</v>
      </c>
      <c r="C123" s="1" t="s">
        <v>712</v>
      </c>
      <c r="D123" s="87">
        <v>94.4</v>
      </c>
      <c r="E123" s="33">
        <v>9363</v>
      </c>
      <c r="F123" s="30">
        <f t="shared" si="3"/>
        <v>4</v>
      </c>
      <c r="G123" s="57">
        <f t="shared" si="4"/>
        <v>1.709937836274281</v>
      </c>
      <c r="H123" s="88">
        <f t="shared" si="5"/>
        <v>7379.2642348617483</v>
      </c>
    </row>
    <row r="124" spans="1:8" x14ac:dyDescent="0.2">
      <c r="A124" s="1" t="s">
        <v>273</v>
      </c>
      <c r="B124" s="1" t="s">
        <v>713</v>
      </c>
      <c r="C124" s="1" t="s">
        <v>714</v>
      </c>
      <c r="D124" s="87">
        <v>90.7</v>
      </c>
      <c r="E124" s="33">
        <v>8005</v>
      </c>
      <c r="F124" s="30">
        <f t="shared" si="3"/>
        <v>4</v>
      </c>
      <c r="G124" s="57">
        <f t="shared" si="4"/>
        <v>1.709937836274281</v>
      </c>
      <c r="H124" s="88">
        <f t="shared" si="5"/>
        <v>6308.983253238096</v>
      </c>
    </row>
    <row r="125" spans="1:8" x14ac:dyDescent="0.2">
      <c r="A125" s="1" t="s">
        <v>273</v>
      </c>
      <c r="B125" s="1" t="s">
        <v>715</v>
      </c>
      <c r="C125" s="1" t="s">
        <v>716</v>
      </c>
      <c r="D125" s="87">
        <v>105</v>
      </c>
      <c r="E125" s="33">
        <v>14919</v>
      </c>
      <c r="F125" s="30">
        <f t="shared" si="3"/>
        <v>5</v>
      </c>
      <c r="G125" s="57">
        <f t="shared" si="4"/>
        <v>2.0447510014454413</v>
      </c>
      <c r="H125" s="88">
        <f t="shared" si="5"/>
        <v>14060.405948005127</v>
      </c>
    </row>
    <row r="126" spans="1:8" x14ac:dyDescent="0.2">
      <c r="A126" s="1" t="s">
        <v>273</v>
      </c>
      <c r="B126" s="1" t="s">
        <v>717</v>
      </c>
      <c r="C126" s="1" t="s">
        <v>718</v>
      </c>
      <c r="D126" s="87">
        <v>103.4</v>
      </c>
      <c r="E126" s="33">
        <v>10206</v>
      </c>
      <c r="F126" s="30">
        <f t="shared" si="3"/>
        <v>5</v>
      </c>
      <c r="G126" s="57">
        <f t="shared" si="4"/>
        <v>2.0447510014454413</v>
      </c>
      <c r="H126" s="88">
        <f t="shared" si="5"/>
        <v>9618.6408677083127</v>
      </c>
    </row>
    <row r="127" spans="1:8" x14ac:dyDescent="0.2">
      <c r="A127" s="1" t="s">
        <v>273</v>
      </c>
      <c r="B127" s="1" t="s">
        <v>719</v>
      </c>
      <c r="C127" s="1" t="s">
        <v>720</v>
      </c>
      <c r="D127" s="87">
        <v>84.9</v>
      </c>
      <c r="E127" s="33">
        <v>10826</v>
      </c>
      <c r="F127" s="30">
        <f t="shared" si="3"/>
        <v>3</v>
      </c>
      <c r="G127" s="57">
        <f t="shared" si="4"/>
        <v>1.4299479016542671</v>
      </c>
      <c r="H127" s="88">
        <f t="shared" si="5"/>
        <v>7135.1967600347652</v>
      </c>
    </row>
    <row r="128" spans="1:8" x14ac:dyDescent="0.2">
      <c r="A128" s="1" t="s">
        <v>273</v>
      </c>
      <c r="B128" s="1" t="s">
        <v>721</v>
      </c>
      <c r="C128" s="1" t="s">
        <v>722</v>
      </c>
      <c r="D128" s="87">
        <v>122.5</v>
      </c>
      <c r="E128" s="33">
        <v>7392</v>
      </c>
      <c r="F128" s="30">
        <f t="shared" si="3"/>
        <v>6</v>
      </c>
      <c r="G128" s="57">
        <f t="shared" si="4"/>
        <v>2.445122020939646</v>
      </c>
      <c r="H128" s="88">
        <f t="shared" si="5"/>
        <v>8330.6753727267533</v>
      </c>
    </row>
    <row r="129" spans="1:8" x14ac:dyDescent="0.2">
      <c r="A129" s="1" t="s">
        <v>276</v>
      </c>
      <c r="B129" s="1" t="s">
        <v>723</v>
      </c>
      <c r="C129" s="1" t="s">
        <v>724</v>
      </c>
      <c r="D129" s="87">
        <v>110.6</v>
      </c>
      <c r="E129" s="33">
        <v>8667</v>
      </c>
      <c r="F129" s="30">
        <f t="shared" si="3"/>
        <v>5</v>
      </c>
      <c r="G129" s="57">
        <f t="shared" si="4"/>
        <v>2.0447510014454413</v>
      </c>
      <c r="H129" s="88">
        <f t="shared" si="5"/>
        <v>8168.2108955935673</v>
      </c>
    </row>
    <row r="130" spans="1:8" x14ac:dyDescent="0.2">
      <c r="A130" s="1" t="s">
        <v>276</v>
      </c>
      <c r="B130" s="1" t="s">
        <v>725</v>
      </c>
      <c r="C130" s="1" t="s">
        <v>726</v>
      </c>
      <c r="D130" s="87">
        <v>96.8</v>
      </c>
      <c r="E130" s="33">
        <v>7289</v>
      </c>
      <c r="F130" s="30">
        <f t="shared" si="3"/>
        <v>4</v>
      </c>
      <c r="G130" s="57">
        <f t="shared" si="4"/>
        <v>1.709937836274281</v>
      </c>
      <c r="H130" s="88">
        <f t="shared" si="5"/>
        <v>5744.6819403938152</v>
      </c>
    </row>
    <row r="131" spans="1:8" x14ac:dyDescent="0.2">
      <c r="A131" s="1" t="s">
        <v>276</v>
      </c>
      <c r="B131" s="1" t="s">
        <v>727</v>
      </c>
      <c r="C131" s="1" t="s">
        <v>728</v>
      </c>
      <c r="D131" s="87">
        <v>100.1</v>
      </c>
      <c r="E131" s="33">
        <v>8073</v>
      </c>
      <c r="F131" s="30">
        <f t="shared" si="3"/>
        <v>5</v>
      </c>
      <c r="G131" s="57">
        <f t="shared" si="4"/>
        <v>2.0447510014454413</v>
      </c>
      <c r="H131" s="88">
        <f t="shared" si="5"/>
        <v>7608.3958186369991</v>
      </c>
    </row>
    <row r="132" spans="1:8" x14ac:dyDescent="0.2">
      <c r="A132" s="1" t="s">
        <v>276</v>
      </c>
      <c r="B132" s="1" t="s">
        <v>729</v>
      </c>
      <c r="C132" s="1" t="s">
        <v>730</v>
      </c>
      <c r="D132" s="87">
        <v>112.6</v>
      </c>
      <c r="E132" s="33">
        <v>9228</v>
      </c>
      <c r="F132" s="30">
        <f t="shared" si="3"/>
        <v>6</v>
      </c>
      <c r="G132" s="57">
        <f t="shared" si="4"/>
        <v>2.445122020939646</v>
      </c>
      <c r="H132" s="88">
        <f t="shared" si="5"/>
        <v>10399.82039225142</v>
      </c>
    </row>
    <row r="133" spans="1:8" x14ac:dyDescent="0.2">
      <c r="A133" s="1" t="s">
        <v>276</v>
      </c>
      <c r="B133" s="1" t="s">
        <v>731</v>
      </c>
      <c r="C133" s="1" t="s">
        <v>732</v>
      </c>
      <c r="D133" s="87">
        <v>83.2</v>
      </c>
      <c r="E133" s="33">
        <v>8919</v>
      </c>
      <c r="F133" s="30">
        <f t="shared" si="3"/>
        <v>3</v>
      </c>
      <c r="G133" s="57">
        <f t="shared" si="4"/>
        <v>1.4299479016542671</v>
      </c>
      <c r="H133" s="88">
        <f t="shared" si="5"/>
        <v>5878.3317848466731</v>
      </c>
    </row>
    <row r="134" spans="1:8" x14ac:dyDescent="0.2">
      <c r="A134" s="1" t="s">
        <v>276</v>
      </c>
      <c r="B134" s="1" t="s">
        <v>733</v>
      </c>
      <c r="C134" s="1" t="s">
        <v>734</v>
      </c>
      <c r="D134" s="87">
        <v>72.5</v>
      </c>
      <c r="E134" s="33">
        <v>9742</v>
      </c>
      <c r="F134" s="30">
        <f t="shared" ref="F134:F197" si="6">VLOOKUP(D134,$K$5:$L$15,2)</f>
        <v>2</v>
      </c>
      <c r="G134" s="57">
        <f t="shared" ref="G134:G197" si="7">VLOOKUP(F134,$L$5:$M$15,2,0)</f>
        <v>1.1958042906990538</v>
      </c>
      <c r="H134" s="88">
        <f t="shared" ref="H134:H197" si="8">E134*G134*$E$6797/SUMPRODUCT($E$5:$E$6795,$G$5:$G$6795)</f>
        <v>5369.4023532120973</v>
      </c>
    </row>
    <row r="135" spans="1:8" x14ac:dyDescent="0.2">
      <c r="A135" s="1" t="s">
        <v>276</v>
      </c>
      <c r="B135" s="1" t="s">
        <v>735</v>
      </c>
      <c r="C135" s="1" t="s">
        <v>736</v>
      </c>
      <c r="D135" s="87">
        <v>119.5</v>
      </c>
      <c r="E135" s="33">
        <v>10950</v>
      </c>
      <c r="F135" s="30">
        <f t="shared" si="6"/>
        <v>6</v>
      </c>
      <c r="G135" s="57">
        <f t="shared" si="7"/>
        <v>2.445122020939646</v>
      </c>
      <c r="H135" s="88">
        <f t="shared" si="8"/>
        <v>12340.489087034357</v>
      </c>
    </row>
    <row r="136" spans="1:8" x14ac:dyDescent="0.2">
      <c r="A136" s="1" t="s">
        <v>276</v>
      </c>
      <c r="B136" s="1" t="s">
        <v>737</v>
      </c>
      <c r="C136" s="1" t="s">
        <v>738</v>
      </c>
      <c r="D136" s="87">
        <v>127.9</v>
      </c>
      <c r="E136" s="33">
        <v>9957</v>
      </c>
      <c r="F136" s="30">
        <f t="shared" si="6"/>
        <v>7</v>
      </c>
      <c r="G136" s="57">
        <f t="shared" si="7"/>
        <v>2.9238874039223708</v>
      </c>
      <c r="H136" s="88">
        <f t="shared" si="8"/>
        <v>13418.589513664157</v>
      </c>
    </row>
    <row r="137" spans="1:8" x14ac:dyDescent="0.2">
      <c r="A137" s="1" t="s">
        <v>276</v>
      </c>
      <c r="B137" s="1" t="s">
        <v>739</v>
      </c>
      <c r="C137" s="1" t="s">
        <v>740</v>
      </c>
      <c r="D137" s="87">
        <v>77.8</v>
      </c>
      <c r="E137" s="33">
        <v>5719</v>
      </c>
      <c r="F137" s="30">
        <f t="shared" si="6"/>
        <v>3</v>
      </c>
      <c r="G137" s="57">
        <f t="shared" si="7"/>
        <v>1.4299479016542671</v>
      </c>
      <c r="H137" s="88">
        <f t="shared" si="8"/>
        <v>3769.2767661776124</v>
      </c>
    </row>
    <row r="138" spans="1:8" x14ac:dyDescent="0.2">
      <c r="A138" s="1" t="s">
        <v>276</v>
      </c>
      <c r="B138" s="1" t="s">
        <v>741</v>
      </c>
      <c r="C138" s="1" t="s">
        <v>742</v>
      </c>
      <c r="D138" s="87">
        <v>86.3</v>
      </c>
      <c r="E138" s="33">
        <v>8047</v>
      </c>
      <c r="F138" s="30">
        <f t="shared" si="6"/>
        <v>3</v>
      </c>
      <c r="G138" s="57">
        <f t="shared" si="7"/>
        <v>1.4299479016542671</v>
      </c>
      <c r="H138" s="88">
        <f t="shared" si="8"/>
        <v>5303.6142922593535</v>
      </c>
    </row>
    <row r="139" spans="1:8" x14ac:dyDescent="0.2">
      <c r="A139" s="1" t="s">
        <v>276</v>
      </c>
      <c r="B139" s="1" t="s">
        <v>743</v>
      </c>
      <c r="C139" s="1" t="s">
        <v>744</v>
      </c>
      <c r="D139" s="87">
        <v>58.5</v>
      </c>
      <c r="E139" s="33">
        <v>8110</v>
      </c>
      <c r="F139" s="30">
        <f t="shared" si="6"/>
        <v>1</v>
      </c>
      <c r="G139" s="57">
        <f t="shared" si="7"/>
        <v>1</v>
      </c>
      <c r="H139" s="88">
        <f t="shared" si="8"/>
        <v>3737.9937456153198</v>
      </c>
    </row>
    <row r="140" spans="1:8" x14ac:dyDescent="0.2">
      <c r="A140" s="1" t="s">
        <v>276</v>
      </c>
      <c r="B140" s="1" t="s">
        <v>745</v>
      </c>
      <c r="C140" s="1" t="s">
        <v>746</v>
      </c>
      <c r="D140" s="87">
        <v>90.1</v>
      </c>
      <c r="E140" s="33">
        <v>7441</v>
      </c>
      <c r="F140" s="30">
        <f t="shared" si="6"/>
        <v>4</v>
      </c>
      <c r="G140" s="57">
        <f t="shared" si="7"/>
        <v>1.709937836274281</v>
      </c>
      <c r="H140" s="88">
        <f t="shared" si="8"/>
        <v>5864.4777498244439</v>
      </c>
    </row>
    <row r="141" spans="1:8" x14ac:dyDescent="0.2">
      <c r="A141" s="1" t="s">
        <v>276</v>
      </c>
      <c r="B141" s="1" t="s">
        <v>747</v>
      </c>
      <c r="C141" s="1" t="s">
        <v>748</v>
      </c>
      <c r="D141" s="87">
        <v>117.1</v>
      </c>
      <c r="E141" s="33">
        <v>8100</v>
      </c>
      <c r="F141" s="30">
        <f t="shared" si="6"/>
        <v>6</v>
      </c>
      <c r="G141" s="57">
        <f t="shared" si="7"/>
        <v>2.445122020939646</v>
      </c>
      <c r="H141" s="88">
        <f t="shared" si="8"/>
        <v>9128.5809684911674</v>
      </c>
    </row>
    <row r="142" spans="1:8" x14ac:dyDescent="0.2">
      <c r="A142" s="1" t="s">
        <v>276</v>
      </c>
      <c r="B142" s="1" t="s">
        <v>749</v>
      </c>
      <c r="C142" s="1" t="s">
        <v>750</v>
      </c>
      <c r="D142" s="87">
        <v>91</v>
      </c>
      <c r="E142" s="33">
        <v>7057</v>
      </c>
      <c r="F142" s="30">
        <f t="shared" si="6"/>
        <v>4</v>
      </c>
      <c r="G142" s="57">
        <f t="shared" si="7"/>
        <v>1.709937836274281</v>
      </c>
      <c r="H142" s="88">
        <f t="shared" si="8"/>
        <v>5561.8357049470642</v>
      </c>
    </row>
    <row r="143" spans="1:8" x14ac:dyDescent="0.2">
      <c r="A143" s="1" t="s">
        <v>276</v>
      </c>
      <c r="B143" s="1" t="s">
        <v>751</v>
      </c>
      <c r="C143" s="1" t="s">
        <v>752</v>
      </c>
      <c r="D143" s="87">
        <v>86.6</v>
      </c>
      <c r="E143" s="33">
        <v>8362</v>
      </c>
      <c r="F143" s="30">
        <f t="shared" si="6"/>
        <v>3</v>
      </c>
      <c r="G143" s="57">
        <f t="shared" si="7"/>
        <v>1.4299479016542671</v>
      </c>
      <c r="H143" s="88">
        <f t="shared" si="8"/>
        <v>5511.2243956595894</v>
      </c>
    </row>
    <row r="144" spans="1:8" x14ac:dyDescent="0.2">
      <c r="A144" s="1" t="s">
        <v>276</v>
      </c>
      <c r="B144" s="1" t="s">
        <v>753</v>
      </c>
      <c r="C144" s="1" t="s">
        <v>754</v>
      </c>
      <c r="D144" s="87">
        <v>63.3</v>
      </c>
      <c r="E144" s="33">
        <v>8896</v>
      </c>
      <c r="F144" s="30">
        <f t="shared" si="6"/>
        <v>2</v>
      </c>
      <c r="G144" s="57">
        <f t="shared" si="7"/>
        <v>1.1958042906990538</v>
      </c>
      <c r="H144" s="88">
        <f t="shared" si="8"/>
        <v>4903.1208513831671</v>
      </c>
    </row>
    <row r="145" spans="1:8" x14ac:dyDescent="0.2">
      <c r="A145" s="1" t="s">
        <v>276</v>
      </c>
      <c r="B145" s="1" t="s">
        <v>755</v>
      </c>
      <c r="C145" s="1" t="s">
        <v>756</v>
      </c>
      <c r="D145" s="87">
        <v>134.69999999999999</v>
      </c>
      <c r="E145" s="33">
        <v>8297</v>
      </c>
      <c r="F145" s="30">
        <f t="shared" si="6"/>
        <v>7</v>
      </c>
      <c r="G145" s="57">
        <f t="shared" si="7"/>
        <v>2.9238874039223708</v>
      </c>
      <c r="H145" s="88">
        <f t="shared" si="8"/>
        <v>11181.484101121976</v>
      </c>
    </row>
    <row r="146" spans="1:8" x14ac:dyDescent="0.2">
      <c r="A146" s="1" t="s">
        <v>276</v>
      </c>
      <c r="B146" s="1" t="s">
        <v>757</v>
      </c>
      <c r="C146" s="1" t="s">
        <v>758</v>
      </c>
      <c r="D146" s="87">
        <v>101.4</v>
      </c>
      <c r="E146" s="33">
        <v>8626</v>
      </c>
      <c r="F146" s="30">
        <f t="shared" si="6"/>
        <v>5</v>
      </c>
      <c r="G146" s="57">
        <f t="shared" si="7"/>
        <v>2.0447510014454413</v>
      </c>
      <c r="H146" s="88">
        <f t="shared" si="8"/>
        <v>8129.5704609888207</v>
      </c>
    </row>
    <row r="147" spans="1:8" x14ac:dyDescent="0.2">
      <c r="A147" s="1" t="s">
        <v>276</v>
      </c>
      <c r="B147" s="1" t="s">
        <v>759</v>
      </c>
      <c r="C147" s="1" t="s">
        <v>760</v>
      </c>
      <c r="D147" s="87">
        <v>43.2</v>
      </c>
      <c r="E147" s="33">
        <v>8023</v>
      </c>
      <c r="F147" s="30">
        <f t="shared" si="6"/>
        <v>1</v>
      </c>
      <c r="G147" s="57">
        <f t="shared" si="7"/>
        <v>1</v>
      </c>
      <c r="H147" s="88">
        <f t="shared" si="8"/>
        <v>3697.8944292320234</v>
      </c>
    </row>
    <row r="148" spans="1:8" x14ac:dyDescent="0.2">
      <c r="A148" s="1" t="s">
        <v>276</v>
      </c>
      <c r="B148" s="1" t="s">
        <v>761</v>
      </c>
      <c r="C148" s="1" t="s">
        <v>762</v>
      </c>
      <c r="D148" s="87">
        <v>67.599999999999994</v>
      </c>
      <c r="E148" s="33">
        <v>6621</v>
      </c>
      <c r="F148" s="30">
        <f t="shared" si="6"/>
        <v>2</v>
      </c>
      <c r="G148" s="57">
        <f t="shared" si="7"/>
        <v>1.1958042906990538</v>
      </c>
      <c r="H148" s="88">
        <f t="shared" si="8"/>
        <v>3649.2314699874041</v>
      </c>
    </row>
    <row r="149" spans="1:8" x14ac:dyDescent="0.2">
      <c r="A149" s="1" t="s">
        <v>276</v>
      </c>
      <c r="B149" s="1" t="s">
        <v>763</v>
      </c>
      <c r="C149" s="1" t="s">
        <v>764</v>
      </c>
      <c r="D149" s="87">
        <v>89.6</v>
      </c>
      <c r="E149" s="33">
        <v>7805</v>
      </c>
      <c r="F149" s="30">
        <f t="shared" si="6"/>
        <v>4</v>
      </c>
      <c r="G149" s="57">
        <f t="shared" si="7"/>
        <v>1.709937836274281</v>
      </c>
      <c r="H149" s="88">
        <f t="shared" si="8"/>
        <v>6151.3571881977941</v>
      </c>
    </row>
    <row r="150" spans="1:8" x14ac:dyDescent="0.2">
      <c r="A150" s="1" t="s">
        <v>276</v>
      </c>
      <c r="B150" s="1" t="s">
        <v>765</v>
      </c>
      <c r="C150" s="1" t="s">
        <v>766</v>
      </c>
      <c r="D150" s="87">
        <v>56.5</v>
      </c>
      <c r="E150" s="33">
        <v>8519</v>
      </c>
      <c r="F150" s="30">
        <f t="shared" si="6"/>
        <v>1</v>
      </c>
      <c r="G150" s="57">
        <f t="shared" si="7"/>
        <v>1</v>
      </c>
      <c r="H150" s="88">
        <f t="shared" si="8"/>
        <v>3926.5066237850692</v>
      </c>
    </row>
    <row r="151" spans="1:8" x14ac:dyDescent="0.2">
      <c r="A151" s="1" t="s">
        <v>276</v>
      </c>
      <c r="B151" s="1" t="s">
        <v>767</v>
      </c>
      <c r="C151" s="1" t="s">
        <v>768</v>
      </c>
      <c r="D151" s="87">
        <v>52.2</v>
      </c>
      <c r="E151" s="33">
        <v>7578</v>
      </c>
      <c r="F151" s="30">
        <f t="shared" si="6"/>
        <v>1</v>
      </c>
      <c r="G151" s="57">
        <f t="shared" si="7"/>
        <v>1</v>
      </c>
      <c r="H151" s="88">
        <f t="shared" si="8"/>
        <v>3492.7887304898759</v>
      </c>
    </row>
    <row r="152" spans="1:8" x14ac:dyDescent="0.2">
      <c r="A152" s="1" t="s">
        <v>276</v>
      </c>
      <c r="B152" s="1" t="s">
        <v>769</v>
      </c>
      <c r="C152" s="1" t="s">
        <v>770</v>
      </c>
      <c r="D152" s="87">
        <v>98</v>
      </c>
      <c r="E152" s="33">
        <v>6854</v>
      </c>
      <c r="F152" s="30">
        <f t="shared" si="6"/>
        <v>4</v>
      </c>
      <c r="G152" s="57">
        <f t="shared" si="7"/>
        <v>1.709937836274281</v>
      </c>
      <c r="H152" s="88">
        <f t="shared" si="8"/>
        <v>5401.8452489311576</v>
      </c>
    </row>
    <row r="153" spans="1:8" x14ac:dyDescent="0.2">
      <c r="A153" s="1" t="s">
        <v>276</v>
      </c>
      <c r="B153" s="1" t="s">
        <v>771</v>
      </c>
      <c r="C153" s="1" t="s">
        <v>772</v>
      </c>
      <c r="D153" s="87">
        <v>73.7</v>
      </c>
      <c r="E153" s="33">
        <v>7782</v>
      </c>
      <c r="F153" s="30">
        <f t="shared" si="6"/>
        <v>2</v>
      </c>
      <c r="G153" s="57">
        <f t="shared" si="7"/>
        <v>1.1958042906990538</v>
      </c>
      <c r="H153" s="88">
        <f t="shared" si="8"/>
        <v>4289.1284246249779</v>
      </c>
    </row>
    <row r="154" spans="1:8" x14ac:dyDescent="0.2">
      <c r="A154" s="1" t="s">
        <v>276</v>
      </c>
      <c r="B154" s="1" t="s">
        <v>773</v>
      </c>
      <c r="C154" s="1" t="s">
        <v>774</v>
      </c>
      <c r="D154" s="87">
        <v>70.400000000000006</v>
      </c>
      <c r="E154" s="33">
        <v>8073</v>
      </c>
      <c r="F154" s="30">
        <f t="shared" si="6"/>
        <v>2</v>
      </c>
      <c r="G154" s="57">
        <f t="shared" si="7"/>
        <v>1.1958042906990538</v>
      </c>
      <c r="H154" s="88">
        <f t="shared" si="8"/>
        <v>4449.5160334101074</v>
      </c>
    </row>
    <row r="155" spans="1:8" x14ac:dyDescent="0.2">
      <c r="A155" s="1" t="s">
        <v>276</v>
      </c>
      <c r="B155" s="1" t="s">
        <v>775</v>
      </c>
      <c r="C155" s="1" t="s">
        <v>776</v>
      </c>
      <c r="D155" s="87">
        <v>72.2</v>
      </c>
      <c r="E155" s="33">
        <v>6934</v>
      </c>
      <c r="F155" s="30">
        <f t="shared" si="6"/>
        <v>2</v>
      </c>
      <c r="G155" s="57">
        <f t="shared" si="7"/>
        <v>1.1958042906990538</v>
      </c>
      <c r="H155" s="88">
        <f t="shared" si="8"/>
        <v>3821.7446024607557</v>
      </c>
    </row>
    <row r="156" spans="1:8" x14ac:dyDescent="0.2">
      <c r="A156" s="1" t="s">
        <v>276</v>
      </c>
      <c r="B156" s="1" t="s">
        <v>777</v>
      </c>
      <c r="C156" s="1" t="s">
        <v>778</v>
      </c>
      <c r="D156" s="87">
        <v>65</v>
      </c>
      <c r="E156" s="33">
        <v>12127</v>
      </c>
      <c r="F156" s="30">
        <f t="shared" si="6"/>
        <v>2</v>
      </c>
      <c r="G156" s="57">
        <f t="shared" si="7"/>
        <v>1.1958042906990538</v>
      </c>
      <c r="H156" s="88">
        <f t="shared" si="8"/>
        <v>6683.9193530489738</v>
      </c>
    </row>
    <row r="157" spans="1:8" x14ac:dyDescent="0.2">
      <c r="A157" s="1" t="s">
        <v>276</v>
      </c>
      <c r="B157" s="1" t="s">
        <v>779</v>
      </c>
      <c r="C157" s="1" t="s">
        <v>780</v>
      </c>
      <c r="D157" s="87">
        <v>53.2</v>
      </c>
      <c r="E157" s="33">
        <v>8031</v>
      </c>
      <c r="F157" s="30">
        <f t="shared" si="6"/>
        <v>1</v>
      </c>
      <c r="G157" s="57">
        <f t="shared" si="7"/>
        <v>1</v>
      </c>
      <c r="H157" s="88">
        <f t="shared" si="8"/>
        <v>3701.5817226925565</v>
      </c>
    </row>
    <row r="158" spans="1:8" x14ac:dyDescent="0.2">
      <c r="A158" s="1" t="s">
        <v>276</v>
      </c>
      <c r="B158" s="1" t="s">
        <v>781</v>
      </c>
      <c r="C158" s="1" t="s">
        <v>782</v>
      </c>
      <c r="D158" s="87">
        <v>89.4</v>
      </c>
      <c r="E158" s="33">
        <v>7456</v>
      </c>
      <c r="F158" s="30">
        <f t="shared" si="6"/>
        <v>4</v>
      </c>
      <c r="G158" s="57">
        <f t="shared" si="7"/>
        <v>1.709937836274281</v>
      </c>
      <c r="H158" s="88">
        <f t="shared" si="8"/>
        <v>5876.2997047024664</v>
      </c>
    </row>
    <row r="159" spans="1:8" x14ac:dyDescent="0.2">
      <c r="A159" s="1" t="s">
        <v>276</v>
      </c>
      <c r="B159" s="1" t="s">
        <v>783</v>
      </c>
      <c r="C159" s="1" t="s">
        <v>784</v>
      </c>
      <c r="D159" s="87">
        <v>58.9</v>
      </c>
      <c r="E159" s="33">
        <v>6952</v>
      </c>
      <c r="F159" s="30">
        <f t="shared" si="6"/>
        <v>1</v>
      </c>
      <c r="G159" s="57">
        <f t="shared" si="7"/>
        <v>1</v>
      </c>
      <c r="H159" s="88">
        <f t="shared" si="8"/>
        <v>3204.2580172031694</v>
      </c>
    </row>
    <row r="160" spans="1:8" x14ac:dyDescent="0.2">
      <c r="A160" s="1" t="s">
        <v>276</v>
      </c>
      <c r="B160" s="1" t="s">
        <v>785</v>
      </c>
      <c r="C160" s="1" t="s">
        <v>786</v>
      </c>
      <c r="D160" s="87">
        <v>65.3</v>
      </c>
      <c r="E160" s="33">
        <v>7970</v>
      </c>
      <c r="F160" s="30">
        <f t="shared" si="6"/>
        <v>2</v>
      </c>
      <c r="G160" s="57">
        <f t="shared" si="7"/>
        <v>1.1958042906990538</v>
      </c>
      <c r="H160" s="88">
        <f t="shared" si="8"/>
        <v>4392.7465361425184</v>
      </c>
    </row>
    <row r="161" spans="1:8" x14ac:dyDescent="0.2">
      <c r="A161" s="1" t="s">
        <v>276</v>
      </c>
      <c r="B161" s="1" t="s">
        <v>787</v>
      </c>
      <c r="C161" s="1" t="s">
        <v>788</v>
      </c>
      <c r="D161" s="87">
        <v>73.900000000000006</v>
      </c>
      <c r="E161" s="33">
        <v>8468</v>
      </c>
      <c r="F161" s="30">
        <f t="shared" si="6"/>
        <v>2</v>
      </c>
      <c r="G161" s="57">
        <f t="shared" si="7"/>
        <v>1.1958042906990538</v>
      </c>
      <c r="H161" s="88">
        <f t="shared" si="8"/>
        <v>4667.2242996304703</v>
      </c>
    </row>
    <row r="162" spans="1:8" x14ac:dyDescent="0.2">
      <c r="A162" s="1" t="s">
        <v>276</v>
      </c>
      <c r="B162" s="1" t="s">
        <v>789</v>
      </c>
      <c r="C162" s="1" t="s">
        <v>790</v>
      </c>
      <c r="D162" s="87">
        <v>87.3</v>
      </c>
      <c r="E162" s="33">
        <v>6733</v>
      </c>
      <c r="F162" s="30">
        <f t="shared" si="6"/>
        <v>4</v>
      </c>
      <c r="G162" s="57">
        <f t="shared" si="7"/>
        <v>1.709937836274281</v>
      </c>
      <c r="H162" s="88">
        <f t="shared" si="8"/>
        <v>5306.4814795817738</v>
      </c>
    </row>
    <row r="163" spans="1:8" x14ac:dyDescent="0.2">
      <c r="A163" s="1" t="s">
        <v>276</v>
      </c>
      <c r="B163" s="1" t="s">
        <v>791</v>
      </c>
      <c r="C163" s="1" t="s">
        <v>792</v>
      </c>
      <c r="D163" s="87">
        <v>62.3</v>
      </c>
      <c r="E163" s="33">
        <v>7659</v>
      </c>
      <c r="F163" s="30">
        <f t="shared" si="6"/>
        <v>2</v>
      </c>
      <c r="G163" s="57">
        <f t="shared" si="7"/>
        <v>1.1958042906990538</v>
      </c>
      <c r="H163" s="88">
        <f t="shared" si="8"/>
        <v>4221.3357240044606</v>
      </c>
    </row>
    <row r="164" spans="1:8" x14ac:dyDescent="0.2">
      <c r="A164" s="1" t="s">
        <v>276</v>
      </c>
      <c r="B164" s="1" t="s">
        <v>793</v>
      </c>
      <c r="C164" s="1" t="s">
        <v>794</v>
      </c>
      <c r="D164" s="87">
        <v>76.400000000000006</v>
      </c>
      <c r="E164" s="33">
        <v>7120</v>
      </c>
      <c r="F164" s="30">
        <f t="shared" si="6"/>
        <v>3</v>
      </c>
      <c r="G164" s="57">
        <f t="shared" si="7"/>
        <v>1.4299479016542671</v>
      </c>
      <c r="H164" s="88">
        <f t="shared" si="8"/>
        <v>4692.6474165386599</v>
      </c>
    </row>
    <row r="165" spans="1:8" x14ac:dyDescent="0.2">
      <c r="A165" s="1" t="s">
        <v>279</v>
      </c>
      <c r="B165" s="1" t="s">
        <v>795</v>
      </c>
      <c r="C165" s="1" t="s">
        <v>796</v>
      </c>
      <c r="D165" s="87">
        <v>78.900000000000006</v>
      </c>
      <c r="E165" s="33">
        <v>8057</v>
      </c>
      <c r="F165" s="30">
        <f t="shared" si="6"/>
        <v>3</v>
      </c>
      <c r="G165" s="57">
        <f t="shared" si="7"/>
        <v>1.4299479016542671</v>
      </c>
      <c r="H165" s="88">
        <f t="shared" si="8"/>
        <v>5310.2050891926947</v>
      </c>
    </row>
    <row r="166" spans="1:8" x14ac:dyDescent="0.2">
      <c r="A166" s="1" t="s">
        <v>279</v>
      </c>
      <c r="B166" s="1" t="s">
        <v>797</v>
      </c>
      <c r="C166" s="1" t="s">
        <v>798</v>
      </c>
      <c r="D166" s="87">
        <v>67.8</v>
      </c>
      <c r="E166" s="33">
        <v>7698</v>
      </c>
      <c r="F166" s="30">
        <f t="shared" si="6"/>
        <v>2</v>
      </c>
      <c r="G166" s="57">
        <f t="shared" si="7"/>
        <v>1.1958042906990538</v>
      </c>
      <c r="H166" s="88">
        <f t="shared" si="8"/>
        <v>4242.8309705426736</v>
      </c>
    </row>
    <row r="167" spans="1:8" x14ac:dyDescent="0.2">
      <c r="A167" s="1" t="s">
        <v>279</v>
      </c>
      <c r="B167" s="1" t="s">
        <v>799</v>
      </c>
      <c r="C167" s="1" t="s">
        <v>800</v>
      </c>
      <c r="D167" s="87">
        <v>107.4</v>
      </c>
      <c r="E167" s="33">
        <v>8383</v>
      </c>
      <c r="F167" s="30">
        <f t="shared" si="6"/>
        <v>5</v>
      </c>
      <c r="G167" s="57">
        <f t="shared" si="7"/>
        <v>2.0447510014454413</v>
      </c>
      <c r="H167" s="88">
        <f t="shared" si="8"/>
        <v>7900.5552022338607</v>
      </c>
    </row>
    <row r="168" spans="1:8" x14ac:dyDescent="0.2">
      <c r="A168" s="1" t="s">
        <v>279</v>
      </c>
      <c r="B168" s="1" t="s">
        <v>801</v>
      </c>
      <c r="C168" s="1" t="s">
        <v>802</v>
      </c>
      <c r="D168" s="87">
        <v>49.3</v>
      </c>
      <c r="E168" s="33">
        <v>7440</v>
      </c>
      <c r="F168" s="30">
        <f t="shared" si="6"/>
        <v>1</v>
      </c>
      <c r="G168" s="57">
        <f t="shared" si="7"/>
        <v>1</v>
      </c>
      <c r="H168" s="88">
        <f t="shared" si="8"/>
        <v>3429.1829182956817</v>
      </c>
    </row>
    <row r="169" spans="1:8" x14ac:dyDescent="0.2">
      <c r="A169" s="1" t="s">
        <v>279</v>
      </c>
      <c r="B169" s="1" t="s">
        <v>803</v>
      </c>
      <c r="C169" s="1" t="s">
        <v>804</v>
      </c>
      <c r="D169" s="87">
        <v>67.900000000000006</v>
      </c>
      <c r="E169" s="33">
        <v>8379</v>
      </c>
      <c r="F169" s="30">
        <f t="shared" si="6"/>
        <v>2</v>
      </c>
      <c r="G169" s="57">
        <f t="shared" si="7"/>
        <v>1.1958042906990538</v>
      </c>
      <c r="H169" s="88">
        <f t="shared" si="8"/>
        <v>4618.1710447099331</v>
      </c>
    </row>
    <row r="170" spans="1:8" x14ac:dyDescent="0.2">
      <c r="A170" s="1" t="s">
        <v>279</v>
      </c>
      <c r="B170" s="1" t="s">
        <v>805</v>
      </c>
      <c r="C170" s="1" t="s">
        <v>806</v>
      </c>
      <c r="D170" s="87">
        <v>56.9</v>
      </c>
      <c r="E170" s="33">
        <v>8171</v>
      </c>
      <c r="F170" s="30">
        <f t="shared" si="6"/>
        <v>1</v>
      </c>
      <c r="G170" s="57">
        <f t="shared" si="7"/>
        <v>1</v>
      </c>
      <c r="H170" s="88">
        <f t="shared" si="8"/>
        <v>3766.1093582518838</v>
      </c>
    </row>
    <row r="171" spans="1:8" x14ac:dyDescent="0.2">
      <c r="A171" s="1" t="s">
        <v>279</v>
      </c>
      <c r="B171" s="1" t="s">
        <v>807</v>
      </c>
      <c r="C171" s="1" t="s">
        <v>808</v>
      </c>
      <c r="D171" s="87">
        <v>147.19999999999999</v>
      </c>
      <c r="E171" s="33">
        <v>10581</v>
      </c>
      <c r="F171" s="30">
        <f t="shared" si="6"/>
        <v>8</v>
      </c>
      <c r="G171" s="57">
        <f t="shared" si="7"/>
        <v>3.4963971031312875</v>
      </c>
      <c r="H171" s="88">
        <f t="shared" si="8"/>
        <v>17051.60180512552</v>
      </c>
    </row>
    <row r="172" spans="1:8" x14ac:dyDescent="0.2">
      <c r="A172" s="1" t="s">
        <v>279</v>
      </c>
      <c r="B172" s="1" t="s">
        <v>809</v>
      </c>
      <c r="C172" s="1" t="s">
        <v>810</v>
      </c>
      <c r="D172" s="87">
        <v>78.2</v>
      </c>
      <c r="E172" s="33">
        <v>7840</v>
      </c>
      <c r="F172" s="30">
        <f t="shared" si="6"/>
        <v>3</v>
      </c>
      <c r="G172" s="57">
        <f t="shared" si="7"/>
        <v>1.4299479016542671</v>
      </c>
      <c r="H172" s="88">
        <f t="shared" si="8"/>
        <v>5167.1847957391983</v>
      </c>
    </row>
    <row r="173" spans="1:8" x14ac:dyDescent="0.2">
      <c r="A173" s="1" t="s">
        <v>279</v>
      </c>
      <c r="B173" s="1" t="s">
        <v>811</v>
      </c>
      <c r="C173" s="1" t="s">
        <v>812</v>
      </c>
      <c r="D173" s="87">
        <v>123.2</v>
      </c>
      <c r="E173" s="33">
        <v>8752</v>
      </c>
      <c r="F173" s="30">
        <f t="shared" si="6"/>
        <v>6</v>
      </c>
      <c r="G173" s="57">
        <f t="shared" si="7"/>
        <v>2.445122020939646</v>
      </c>
      <c r="H173" s="88">
        <f t="shared" si="8"/>
        <v>9863.3753871894696</v>
      </c>
    </row>
    <row r="174" spans="1:8" x14ac:dyDescent="0.2">
      <c r="A174" s="1" t="s">
        <v>279</v>
      </c>
      <c r="B174" s="1" t="s">
        <v>813</v>
      </c>
      <c r="C174" s="1" t="s">
        <v>814</v>
      </c>
      <c r="D174" s="87">
        <v>105.9</v>
      </c>
      <c r="E174" s="33">
        <v>8792</v>
      </c>
      <c r="F174" s="30">
        <f t="shared" si="6"/>
        <v>5</v>
      </c>
      <c r="G174" s="57">
        <f t="shared" si="7"/>
        <v>2.0447510014454413</v>
      </c>
      <c r="H174" s="88">
        <f t="shared" si="8"/>
        <v>8286.0170986568173</v>
      </c>
    </row>
    <row r="175" spans="1:8" x14ac:dyDescent="0.2">
      <c r="A175" s="1" t="s">
        <v>279</v>
      </c>
      <c r="B175" s="1" t="s">
        <v>815</v>
      </c>
      <c r="C175" s="1" t="s">
        <v>816</v>
      </c>
      <c r="D175" s="87">
        <v>53.5</v>
      </c>
      <c r="E175" s="33">
        <v>6625</v>
      </c>
      <c r="F175" s="30">
        <f t="shared" si="6"/>
        <v>1</v>
      </c>
      <c r="G175" s="57">
        <f t="shared" si="7"/>
        <v>1</v>
      </c>
      <c r="H175" s="88">
        <f t="shared" si="8"/>
        <v>3053.5398970038832</v>
      </c>
    </row>
    <row r="176" spans="1:8" x14ac:dyDescent="0.2">
      <c r="A176" s="1" t="s">
        <v>279</v>
      </c>
      <c r="B176" s="1" t="s">
        <v>817</v>
      </c>
      <c r="C176" s="1" t="s">
        <v>818</v>
      </c>
      <c r="D176" s="87">
        <v>124.1</v>
      </c>
      <c r="E176" s="33">
        <v>9257</v>
      </c>
      <c r="F176" s="30">
        <f t="shared" si="6"/>
        <v>7</v>
      </c>
      <c r="G176" s="57">
        <f t="shared" si="7"/>
        <v>2.9238874039223708</v>
      </c>
      <c r="H176" s="88">
        <f t="shared" si="8"/>
        <v>12475.231809580106</v>
      </c>
    </row>
    <row r="177" spans="1:8" x14ac:dyDescent="0.2">
      <c r="A177" s="1" t="s">
        <v>279</v>
      </c>
      <c r="B177" s="1" t="s">
        <v>819</v>
      </c>
      <c r="C177" s="1" t="s">
        <v>820</v>
      </c>
      <c r="D177" s="87">
        <v>113.1</v>
      </c>
      <c r="E177" s="33">
        <v>9272</v>
      </c>
      <c r="F177" s="30">
        <f t="shared" si="6"/>
        <v>6</v>
      </c>
      <c r="G177" s="57">
        <f t="shared" si="7"/>
        <v>2.445122020939646</v>
      </c>
      <c r="H177" s="88">
        <f t="shared" si="8"/>
        <v>10449.407745660508</v>
      </c>
    </row>
    <row r="178" spans="1:8" x14ac:dyDescent="0.2">
      <c r="A178" s="1" t="s">
        <v>279</v>
      </c>
      <c r="B178" s="1" t="s">
        <v>821</v>
      </c>
      <c r="C178" s="1" t="s">
        <v>822</v>
      </c>
      <c r="D178" s="87">
        <v>58.9</v>
      </c>
      <c r="E178" s="33">
        <v>6538</v>
      </c>
      <c r="F178" s="30">
        <f t="shared" si="6"/>
        <v>1</v>
      </c>
      <c r="G178" s="57">
        <f t="shared" si="7"/>
        <v>1</v>
      </c>
      <c r="H178" s="88">
        <f t="shared" si="8"/>
        <v>3013.4405806205873</v>
      </c>
    </row>
    <row r="179" spans="1:8" x14ac:dyDescent="0.2">
      <c r="A179" s="1" t="s">
        <v>279</v>
      </c>
      <c r="B179" s="1" t="s">
        <v>823</v>
      </c>
      <c r="C179" s="1" t="s">
        <v>824</v>
      </c>
      <c r="D179" s="87">
        <v>101.9</v>
      </c>
      <c r="E179" s="33">
        <v>7851</v>
      </c>
      <c r="F179" s="30">
        <f t="shared" si="6"/>
        <v>5</v>
      </c>
      <c r="G179" s="57">
        <f t="shared" si="7"/>
        <v>2.0447510014454413</v>
      </c>
      <c r="H179" s="88">
        <f t="shared" si="8"/>
        <v>7399.1720019966651</v>
      </c>
    </row>
    <row r="180" spans="1:8" x14ac:dyDescent="0.2">
      <c r="A180" s="1" t="s">
        <v>279</v>
      </c>
      <c r="B180" s="1" t="s">
        <v>825</v>
      </c>
      <c r="C180" s="1" t="s">
        <v>826</v>
      </c>
      <c r="D180" s="87">
        <v>71.900000000000006</v>
      </c>
      <c r="E180" s="33">
        <v>7808</v>
      </c>
      <c r="F180" s="30">
        <f t="shared" si="6"/>
        <v>2</v>
      </c>
      <c r="G180" s="57">
        <f t="shared" si="7"/>
        <v>1.1958042906990538</v>
      </c>
      <c r="H180" s="88">
        <f t="shared" si="8"/>
        <v>4303.4585889837872</v>
      </c>
    </row>
    <row r="181" spans="1:8" x14ac:dyDescent="0.2">
      <c r="A181" s="1" t="s">
        <v>279</v>
      </c>
      <c r="B181" s="1" t="s">
        <v>827</v>
      </c>
      <c r="C181" s="1" t="s">
        <v>828</v>
      </c>
      <c r="D181" s="87">
        <v>72.8</v>
      </c>
      <c r="E181" s="33">
        <v>7077</v>
      </c>
      <c r="F181" s="30">
        <f t="shared" si="6"/>
        <v>2</v>
      </c>
      <c r="G181" s="57">
        <f t="shared" si="7"/>
        <v>1.1958042906990538</v>
      </c>
      <c r="H181" s="88">
        <f t="shared" si="8"/>
        <v>3900.5605064342039</v>
      </c>
    </row>
    <row r="182" spans="1:8" x14ac:dyDescent="0.2">
      <c r="A182" s="1" t="s">
        <v>279</v>
      </c>
      <c r="B182" s="1" t="s">
        <v>829</v>
      </c>
      <c r="C182" s="1" t="s">
        <v>830</v>
      </c>
      <c r="D182" s="87">
        <v>81.900000000000006</v>
      </c>
      <c r="E182" s="33">
        <v>7907</v>
      </c>
      <c r="F182" s="30">
        <f t="shared" si="6"/>
        <v>3</v>
      </c>
      <c r="G182" s="57">
        <f t="shared" si="7"/>
        <v>1.4299479016542671</v>
      </c>
      <c r="H182" s="88">
        <f t="shared" si="8"/>
        <v>5211.3431351925819</v>
      </c>
    </row>
    <row r="183" spans="1:8" x14ac:dyDescent="0.2">
      <c r="A183" s="1" t="s">
        <v>279</v>
      </c>
      <c r="B183" s="1" t="s">
        <v>831</v>
      </c>
      <c r="C183" s="1" t="s">
        <v>832</v>
      </c>
      <c r="D183" s="87">
        <v>128.5</v>
      </c>
      <c r="E183" s="33">
        <v>8762</v>
      </c>
      <c r="F183" s="30">
        <f t="shared" si="6"/>
        <v>7</v>
      </c>
      <c r="G183" s="57">
        <f t="shared" si="7"/>
        <v>2.9238874039223708</v>
      </c>
      <c r="H183" s="88">
        <f t="shared" si="8"/>
        <v>11808.143147406383</v>
      </c>
    </row>
    <row r="184" spans="1:8" x14ac:dyDescent="0.2">
      <c r="A184" s="1" t="s">
        <v>279</v>
      </c>
      <c r="B184" s="1" t="s">
        <v>833</v>
      </c>
      <c r="C184" s="1" t="s">
        <v>834</v>
      </c>
      <c r="D184" s="87">
        <v>151.9</v>
      </c>
      <c r="E184" s="33">
        <v>8572</v>
      </c>
      <c r="F184" s="30">
        <f t="shared" si="6"/>
        <v>9</v>
      </c>
      <c r="G184" s="57">
        <f t="shared" si="7"/>
        <v>4.1810066579121354</v>
      </c>
      <c r="H184" s="88">
        <f t="shared" si="8"/>
        <v>16518.885301498063</v>
      </c>
    </row>
    <row r="185" spans="1:8" x14ac:dyDescent="0.2">
      <c r="A185" s="1" t="s">
        <v>279</v>
      </c>
      <c r="B185" s="1" t="s">
        <v>835</v>
      </c>
      <c r="C185" s="1" t="s">
        <v>836</v>
      </c>
      <c r="D185" s="87">
        <v>142.9</v>
      </c>
      <c r="E185" s="33">
        <v>6788</v>
      </c>
      <c r="F185" s="30">
        <f t="shared" si="6"/>
        <v>8</v>
      </c>
      <c r="G185" s="57">
        <f t="shared" si="7"/>
        <v>3.4963971031312875</v>
      </c>
      <c r="H185" s="88">
        <f t="shared" si="8"/>
        <v>10939.067484471414</v>
      </c>
    </row>
    <row r="186" spans="1:8" x14ac:dyDescent="0.2">
      <c r="A186" s="1" t="s">
        <v>279</v>
      </c>
      <c r="B186" s="1" t="s">
        <v>837</v>
      </c>
      <c r="C186" s="1" t="s">
        <v>838</v>
      </c>
      <c r="D186" s="87">
        <v>134.1</v>
      </c>
      <c r="E186" s="33">
        <v>8546</v>
      </c>
      <c r="F186" s="30">
        <f t="shared" si="6"/>
        <v>7</v>
      </c>
      <c r="G186" s="57">
        <f t="shared" si="7"/>
        <v>2.9238874039223708</v>
      </c>
      <c r="H186" s="88">
        <f t="shared" si="8"/>
        <v>11517.049913003304</v>
      </c>
    </row>
    <row r="187" spans="1:8" x14ac:dyDescent="0.2">
      <c r="A187" s="1" t="s">
        <v>279</v>
      </c>
      <c r="B187" s="1" t="s">
        <v>839</v>
      </c>
      <c r="C187" s="1" t="s">
        <v>840</v>
      </c>
      <c r="D187" s="87">
        <v>130.5</v>
      </c>
      <c r="E187" s="33">
        <v>8482</v>
      </c>
      <c r="F187" s="30">
        <f t="shared" si="6"/>
        <v>7</v>
      </c>
      <c r="G187" s="57">
        <f t="shared" si="7"/>
        <v>2.9238874039223708</v>
      </c>
      <c r="H187" s="88">
        <f t="shared" si="8"/>
        <v>11430.800065772763</v>
      </c>
    </row>
    <row r="188" spans="1:8" x14ac:dyDescent="0.2">
      <c r="A188" s="1" t="s">
        <v>279</v>
      </c>
      <c r="B188" s="1" t="s">
        <v>841</v>
      </c>
      <c r="C188" s="1" t="s">
        <v>842</v>
      </c>
      <c r="D188" s="87">
        <v>89.1</v>
      </c>
      <c r="E188" s="33">
        <v>6058</v>
      </c>
      <c r="F188" s="30">
        <f t="shared" si="6"/>
        <v>4</v>
      </c>
      <c r="G188" s="57">
        <f t="shared" si="7"/>
        <v>1.709937836274281</v>
      </c>
      <c r="H188" s="88">
        <f t="shared" si="8"/>
        <v>4774.4935100707553</v>
      </c>
    </row>
    <row r="189" spans="1:8" x14ac:dyDescent="0.2">
      <c r="A189" s="1" t="s">
        <v>279</v>
      </c>
      <c r="B189" s="1" t="s">
        <v>843</v>
      </c>
      <c r="C189" s="1" t="s">
        <v>844</v>
      </c>
      <c r="D189" s="87">
        <v>119</v>
      </c>
      <c r="E189" s="33">
        <v>7773</v>
      </c>
      <c r="F189" s="30">
        <f t="shared" si="6"/>
        <v>6</v>
      </c>
      <c r="G189" s="57">
        <f t="shared" si="7"/>
        <v>2.445122020939646</v>
      </c>
      <c r="H189" s="88">
        <f t="shared" si="8"/>
        <v>8760.0567738372647</v>
      </c>
    </row>
    <row r="190" spans="1:8" x14ac:dyDescent="0.2">
      <c r="A190" s="1" t="s">
        <v>279</v>
      </c>
      <c r="B190" s="1" t="s">
        <v>845</v>
      </c>
      <c r="C190" s="1" t="s">
        <v>846</v>
      </c>
      <c r="D190" s="87">
        <v>92.9</v>
      </c>
      <c r="E190" s="33">
        <v>8236</v>
      </c>
      <c r="F190" s="30">
        <f t="shared" si="6"/>
        <v>4</v>
      </c>
      <c r="G190" s="57">
        <f t="shared" si="7"/>
        <v>1.709937836274281</v>
      </c>
      <c r="H190" s="88">
        <f t="shared" si="8"/>
        <v>6491.0413583596464</v>
      </c>
    </row>
    <row r="191" spans="1:8" x14ac:dyDescent="0.2">
      <c r="A191" s="1" t="s">
        <v>279</v>
      </c>
      <c r="B191" s="1" t="s">
        <v>847</v>
      </c>
      <c r="C191" s="1" t="s">
        <v>848</v>
      </c>
      <c r="D191" s="87">
        <v>101.8</v>
      </c>
      <c r="E191" s="33">
        <v>7376</v>
      </c>
      <c r="F191" s="30">
        <f t="shared" si="6"/>
        <v>5</v>
      </c>
      <c r="G191" s="57">
        <f t="shared" si="7"/>
        <v>2.0447510014454413</v>
      </c>
      <c r="H191" s="88">
        <f t="shared" si="8"/>
        <v>6951.5084303563126</v>
      </c>
    </row>
    <row r="192" spans="1:8" x14ac:dyDescent="0.2">
      <c r="A192" s="1" t="s">
        <v>279</v>
      </c>
      <c r="B192" s="1" t="s">
        <v>849</v>
      </c>
      <c r="C192" s="1" t="s">
        <v>850</v>
      </c>
      <c r="D192" s="87">
        <v>97.7</v>
      </c>
      <c r="E192" s="33">
        <v>7941</v>
      </c>
      <c r="F192" s="30">
        <f t="shared" si="6"/>
        <v>4</v>
      </c>
      <c r="G192" s="57">
        <f t="shared" si="7"/>
        <v>1.709937836274281</v>
      </c>
      <c r="H192" s="88">
        <f t="shared" si="8"/>
        <v>6258.5429124252005</v>
      </c>
    </row>
    <row r="193" spans="1:8" x14ac:dyDescent="0.2">
      <c r="A193" s="1" t="s">
        <v>282</v>
      </c>
      <c r="B193" s="1" t="s">
        <v>851</v>
      </c>
      <c r="C193" s="1" t="s">
        <v>852</v>
      </c>
      <c r="D193" s="87">
        <v>108.9</v>
      </c>
      <c r="E193" s="33">
        <v>8915</v>
      </c>
      <c r="F193" s="30">
        <f t="shared" si="6"/>
        <v>5</v>
      </c>
      <c r="G193" s="57">
        <f t="shared" si="7"/>
        <v>2.0447510014454413</v>
      </c>
      <c r="H193" s="88">
        <f t="shared" si="8"/>
        <v>8401.938402471058</v>
      </c>
    </row>
    <row r="194" spans="1:8" x14ac:dyDescent="0.2">
      <c r="A194" s="1" t="s">
        <v>282</v>
      </c>
      <c r="B194" s="1" t="s">
        <v>853</v>
      </c>
      <c r="C194" s="1" t="s">
        <v>854</v>
      </c>
      <c r="D194" s="87">
        <v>75.3</v>
      </c>
      <c r="E194" s="33">
        <v>9312</v>
      </c>
      <c r="F194" s="30">
        <f t="shared" si="6"/>
        <v>3</v>
      </c>
      <c r="G194" s="57">
        <f t="shared" si="7"/>
        <v>1.4299479016542671</v>
      </c>
      <c r="H194" s="88">
        <f t="shared" si="8"/>
        <v>6137.3501043269671</v>
      </c>
    </row>
    <row r="195" spans="1:8" x14ac:dyDescent="0.2">
      <c r="A195" s="1" t="s">
        <v>282</v>
      </c>
      <c r="B195" s="1" t="s">
        <v>855</v>
      </c>
      <c r="C195" s="1" t="s">
        <v>856</v>
      </c>
      <c r="D195" s="87">
        <v>111.8</v>
      </c>
      <c r="E195" s="33">
        <v>7520</v>
      </c>
      <c r="F195" s="30">
        <f t="shared" si="6"/>
        <v>6</v>
      </c>
      <c r="G195" s="57">
        <f t="shared" si="7"/>
        <v>2.445122020939646</v>
      </c>
      <c r="H195" s="88">
        <f t="shared" si="8"/>
        <v>8474.9294917350107</v>
      </c>
    </row>
    <row r="196" spans="1:8" x14ac:dyDescent="0.2">
      <c r="A196" s="1" t="s">
        <v>282</v>
      </c>
      <c r="B196" s="1" t="s">
        <v>857</v>
      </c>
      <c r="C196" s="1" t="s">
        <v>858</v>
      </c>
      <c r="D196" s="87">
        <v>95.5</v>
      </c>
      <c r="E196" s="33">
        <v>9278</v>
      </c>
      <c r="F196" s="30">
        <f t="shared" si="6"/>
        <v>4</v>
      </c>
      <c r="G196" s="57">
        <f t="shared" si="7"/>
        <v>1.709937836274281</v>
      </c>
      <c r="H196" s="88">
        <f t="shared" si="8"/>
        <v>7312.2731572196199</v>
      </c>
    </row>
    <row r="197" spans="1:8" x14ac:dyDescent="0.2">
      <c r="A197" s="1" t="s">
        <v>282</v>
      </c>
      <c r="B197" s="1" t="s">
        <v>859</v>
      </c>
      <c r="C197" s="1" t="s">
        <v>860</v>
      </c>
      <c r="D197" s="87">
        <v>125.8</v>
      </c>
      <c r="E197" s="33">
        <v>8171</v>
      </c>
      <c r="F197" s="30">
        <f t="shared" si="6"/>
        <v>7</v>
      </c>
      <c r="G197" s="57">
        <f t="shared" si="7"/>
        <v>2.9238874039223708</v>
      </c>
      <c r="H197" s="88">
        <f t="shared" si="8"/>
        <v>11011.679714386848</v>
      </c>
    </row>
    <row r="198" spans="1:8" x14ac:dyDescent="0.2">
      <c r="A198" s="1" t="s">
        <v>282</v>
      </c>
      <c r="B198" s="1" t="s">
        <v>861</v>
      </c>
      <c r="C198" s="1" t="s">
        <v>862</v>
      </c>
      <c r="D198" s="87">
        <v>92.5</v>
      </c>
      <c r="E198" s="33">
        <v>8517</v>
      </c>
      <c r="F198" s="30">
        <f t="shared" ref="F198:F261" si="9">VLOOKUP(D198,$K$5:$L$15,2)</f>
        <v>4</v>
      </c>
      <c r="G198" s="57">
        <f t="shared" ref="G198:G261" si="10">VLOOKUP(F198,$L$5:$M$15,2,0)</f>
        <v>1.709937836274281</v>
      </c>
      <c r="H198" s="88">
        <f t="shared" ref="H198:H261" si="11">E198*G198*$E$6797/SUMPRODUCT($E$5:$E$6795,$G$5:$G$6795)</f>
        <v>6712.5059797412705</v>
      </c>
    </row>
    <row r="199" spans="1:8" x14ac:dyDescent="0.2">
      <c r="A199" s="1" t="s">
        <v>282</v>
      </c>
      <c r="B199" s="1" t="s">
        <v>863</v>
      </c>
      <c r="C199" s="1" t="s">
        <v>864</v>
      </c>
      <c r="D199" s="87">
        <v>112.2</v>
      </c>
      <c r="E199" s="33">
        <v>8402</v>
      </c>
      <c r="F199" s="30">
        <f t="shared" si="9"/>
        <v>6</v>
      </c>
      <c r="G199" s="57">
        <f t="shared" si="10"/>
        <v>2.445122020939646</v>
      </c>
      <c r="H199" s="88">
        <f t="shared" si="11"/>
        <v>9468.9305305262715</v>
      </c>
    </row>
    <row r="200" spans="1:8" x14ac:dyDescent="0.2">
      <c r="A200" s="1" t="s">
        <v>282</v>
      </c>
      <c r="B200" s="1" t="s">
        <v>865</v>
      </c>
      <c r="C200" s="1" t="s">
        <v>866</v>
      </c>
      <c r="D200" s="87">
        <v>126.6</v>
      </c>
      <c r="E200" s="33">
        <v>8569</v>
      </c>
      <c r="F200" s="30">
        <f t="shared" si="9"/>
        <v>7</v>
      </c>
      <c r="G200" s="57">
        <f t="shared" si="10"/>
        <v>2.9238874039223708</v>
      </c>
      <c r="H200" s="88">
        <f t="shared" si="11"/>
        <v>11548.045951851778</v>
      </c>
    </row>
    <row r="201" spans="1:8" x14ac:dyDescent="0.2">
      <c r="A201" s="1" t="s">
        <v>282</v>
      </c>
      <c r="B201" s="1" t="s">
        <v>867</v>
      </c>
      <c r="C201" s="1" t="s">
        <v>868</v>
      </c>
      <c r="D201" s="87">
        <v>77.599999999999994</v>
      </c>
      <c r="E201" s="33">
        <v>8546</v>
      </c>
      <c r="F201" s="30">
        <f t="shared" si="9"/>
        <v>3</v>
      </c>
      <c r="G201" s="57">
        <f t="shared" si="10"/>
        <v>1.4299479016542671</v>
      </c>
      <c r="H201" s="88">
        <f t="shared" si="11"/>
        <v>5632.4950592330606</v>
      </c>
    </row>
    <row r="202" spans="1:8" x14ac:dyDescent="0.2">
      <c r="A202" s="1" t="s">
        <v>282</v>
      </c>
      <c r="B202" s="1" t="s">
        <v>869</v>
      </c>
      <c r="C202" s="1" t="s">
        <v>870</v>
      </c>
      <c r="D202" s="87">
        <v>118.4</v>
      </c>
      <c r="E202" s="33">
        <v>7582</v>
      </c>
      <c r="F202" s="30">
        <f t="shared" si="9"/>
        <v>6</v>
      </c>
      <c r="G202" s="57">
        <f t="shared" si="10"/>
        <v>2.445122020939646</v>
      </c>
      <c r="H202" s="88">
        <f t="shared" si="11"/>
        <v>8544.8025806296337</v>
      </c>
    </row>
    <row r="203" spans="1:8" x14ac:dyDescent="0.2">
      <c r="A203" s="1" t="s">
        <v>282</v>
      </c>
      <c r="B203" s="1" t="s">
        <v>871</v>
      </c>
      <c r="C203" s="1" t="s">
        <v>872</v>
      </c>
      <c r="D203" s="87">
        <v>98.3</v>
      </c>
      <c r="E203" s="33">
        <v>9418</v>
      </c>
      <c r="F203" s="30">
        <f t="shared" si="9"/>
        <v>4</v>
      </c>
      <c r="G203" s="57">
        <f t="shared" si="10"/>
        <v>1.709937836274281</v>
      </c>
      <c r="H203" s="88">
        <f t="shared" si="11"/>
        <v>7422.6114027478316</v>
      </c>
    </row>
    <row r="204" spans="1:8" x14ac:dyDescent="0.2">
      <c r="A204" s="1" t="s">
        <v>282</v>
      </c>
      <c r="B204" s="1" t="s">
        <v>873</v>
      </c>
      <c r="C204" s="1" t="s">
        <v>874</v>
      </c>
      <c r="D204" s="87">
        <v>126.8</v>
      </c>
      <c r="E204" s="33">
        <v>9778</v>
      </c>
      <c r="F204" s="30">
        <f t="shared" si="9"/>
        <v>7</v>
      </c>
      <c r="G204" s="57">
        <f t="shared" si="10"/>
        <v>2.9238874039223708</v>
      </c>
      <c r="H204" s="88">
        <f t="shared" si="11"/>
        <v>13177.359472191236</v>
      </c>
    </row>
    <row r="205" spans="1:8" x14ac:dyDescent="0.2">
      <c r="A205" s="1" t="s">
        <v>282</v>
      </c>
      <c r="B205" s="1" t="s">
        <v>875</v>
      </c>
      <c r="C205" s="1" t="s">
        <v>876</v>
      </c>
      <c r="D205" s="87">
        <v>115.6</v>
      </c>
      <c r="E205" s="33">
        <v>9250</v>
      </c>
      <c r="F205" s="30">
        <f t="shared" si="9"/>
        <v>6</v>
      </c>
      <c r="G205" s="57">
        <f t="shared" si="10"/>
        <v>2.445122020939646</v>
      </c>
      <c r="H205" s="88">
        <f t="shared" si="11"/>
        <v>10424.614068955962</v>
      </c>
    </row>
    <row r="206" spans="1:8" x14ac:dyDescent="0.2">
      <c r="A206" s="1" t="s">
        <v>282</v>
      </c>
      <c r="B206" s="1" t="s">
        <v>877</v>
      </c>
      <c r="C206" s="1" t="s">
        <v>878</v>
      </c>
      <c r="D206" s="87">
        <v>143.69999999999999</v>
      </c>
      <c r="E206" s="33">
        <v>10082</v>
      </c>
      <c r="F206" s="30">
        <f t="shared" si="9"/>
        <v>8</v>
      </c>
      <c r="G206" s="57">
        <f t="shared" si="10"/>
        <v>3.4963971031312875</v>
      </c>
      <c r="H206" s="88">
        <f t="shared" si="11"/>
        <v>16247.44819953459</v>
      </c>
    </row>
    <row r="207" spans="1:8" x14ac:dyDescent="0.2">
      <c r="A207" s="1" t="s">
        <v>282</v>
      </c>
      <c r="B207" s="1" t="s">
        <v>879</v>
      </c>
      <c r="C207" s="1" t="s">
        <v>880</v>
      </c>
      <c r="D207" s="87">
        <v>98.6</v>
      </c>
      <c r="E207" s="33">
        <v>8405</v>
      </c>
      <c r="F207" s="30">
        <f t="shared" si="9"/>
        <v>4</v>
      </c>
      <c r="G207" s="57">
        <f t="shared" si="10"/>
        <v>1.709937836274281</v>
      </c>
      <c r="H207" s="88">
        <f t="shared" si="11"/>
        <v>6624.2353833187008</v>
      </c>
    </row>
    <row r="208" spans="1:8" x14ac:dyDescent="0.2">
      <c r="A208" s="1" t="s">
        <v>282</v>
      </c>
      <c r="B208" s="1" t="s">
        <v>881</v>
      </c>
      <c r="C208" s="1" t="s">
        <v>882</v>
      </c>
      <c r="D208" s="87">
        <v>94.6</v>
      </c>
      <c r="E208" s="33">
        <v>8378</v>
      </c>
      <c r="F208" s="30">
        <f t="shared" si="9"/>
        <v>4</v>
      </c>
      <c r="G208" s="57">
        <f t="shared" si="10"/>
        <v>1.709937836274281</v>
      </c>
      <c r="H208" s="88">
        <f t="shared" si="11"/>
        <v>6602.9558645382604</v>
      </c>
    </row>
    <row r="209" spans="1:8" x14ac:dyDescent="0.2">
      <c r="A209" s="1" t="s">
        <v>282</v>
      </c>
      <c r="B209" s="1" t="s">
        <v>883</v>
      </c>
      <c r="C209" s="1" t="s">
        <v>884</v>
      </c>
      <c r="D209" s="87">
        <v>72.099999999999994</v>
      </c>
      <c r="E209" s="33">
        <v>8147</v>
      </c>
      <c r="F209" s="30">
        <f t="shared" si="9"/>
        <v>2</v>
      </c>
      <c r="G209" s="57">
        <f t="shared" si="10"/>
        <v>1.1958042906990538</v>
      </c>
      <c r="H209" s="88">
        <f t="shared" si="11"/>
        <v>4490.3018858159467</v>
      </c>
    </row>
    <row r="210" spans="1:8" x14ac:dyDescent="0.2">
      <c r="A210" s="1" t="s">
        <v>282</v>
      </c>
      <c r="B210" s="1" t="s">
        <v>885</v>
      </c>
      <c r="C210" s="1" t="s">
        <v>886</v>
      </c>
      <c r="D210" s="87">
        <v>109.7</v>
      </c>
      <c r="E210" s="33">
        <v>8597</v>
      </c>
      <c r="F210" s="30">
        <f t="shared" si="9"/>
        <v>5</v>
      </c>
      <c r="G210" s="57">
        <f t="shared" si="10"/>
        <v>2.0447510014454413</v>
      </c>
      <c r="H210" s="88">
        <f t="shared" si="11"/>
        <v>8102.2394218781465</v>
      </c>
    </row>
    <row r="211" spans="1:8" x14ac:dyDescent="0.2">
      <c r="A211" s="1" t="s">
        <v>282</v>
      </c>
      <c r="B211" s="1" t="s">
        <v>887</v>
      </c>
      <c r="C211" s="1" t="s">
        <v>888</v>
      </c>
      <c r="D211" s="87">
        <v>151.69999999999999</v>
      </c>
      <c r="E211" s="33">
        <v>9618</v>
      </c>
      <c r="F211" s="30">
        <f t="shared" si="9"/>
        <v>9</v>
      </c>
      <c r="G211" s="57">
        <f t="shared" si="10"/>
        <v>4.1810066579121354</v>
      </c>
      <c r="H211" s="88">
        <f t="shared" si="11"/>
        <v>18534.605556440547</v>
      </c>
    </row>
    <row r="212" spans="1:8" x14ac:dyDescent="0.2">
      <c r="A212" s="1" t="s">
        <v>282</v>
      </c>
      <c r="B212" s="1" t="s">
        <v>889</v>
      </c>
      <c r="C212" s="1" t="s">
        <v>890</v>
      </c>
      <c r="D212" s="87">
        <v>73.7</v>
      </c>
      <c r="E212" s="33">
        <v>6335</v>
      </c>
      <c r="F212" s="30">
        <f t="shared" si="9"/>
        <v>2</v>
      </c>
      <c r="G212" s="57">
        <f t="shared" si="10"/>
        <v>1.1958042906990538</v>
      </c>
      <c r="H212" s="88">
        <f t="shared" si="11"/>
        <v>3491.5996620405081</v>
      </c>
    </row>
    <row r="213" spans="1:8" x14ac:dyDescent="0.2">
      <c r="A213" s="1" t="s">
        <v>282</v>
      </c>
      <c r="B213" s="1" t="s">
        <v>891</v>
      </c>
      <c r="C213" s="1" t="s">
        <v>892</v>
      </c>
      <c r="D213" s="87">
        <v>107</v>
      </c>
      <c r="E213" s="33">
        <v>10427</v>
      </c>
      <c r="F213" s="30">
        <f t="shared" si="9"/>
        <v>5</v>
      </c>
      <c r="G213" s="57">
        <f t="shared" si="10"/>
        <v>2.0447510014454413</v>
      </c>
      <c r="H213" s="88">
        <f t="shared" si="11"/>
        <v>9826.9222347241412</v>
      </c>
    </row>
    <row r="214" spans="1:8" x14ac:dyDescent="0.2">
      <c r="A214" s="1" t="s">
        <v>282</v>
      </c>
      <c r="B214" s="1" t="s">
        <v>893</v>
      </c>
      <c r="C214" s="1" t="s">
        <v>894</v>
      </c>
      <c r="D214" s="87">
        <v>84.6</v>
      </c>
      <c r="E214" s="33">
        <v>6518</v>
      </c>
      <c r="F214" s="30">
        <f t="shared" si="9"/>
        <v>3</v>
      </c>
      <c r="G214" s="57">
        <f t="shared" si="10"/>
        <v>1.4299479016542671</v>
      </c>
      <c r="H214" s="88">
        <f t="shared" si="11"/>
        <v>4295.8814411515432</v>
      </c>
    </row>
    <row r="215" spans="1:8" x14ac:dyDescent="0.2">
      <c r="A215" s="1" t="s">
        <v>282</v>
      </c>
      <c r="B215" s="1" t="s">
        <v>895</v>
      </c>
      <c r="C215" s="1" t="s">
        <v>896</v>
      </c>
      <c r="D215" s="87">
        <v>128.4</v>
      </c>
      <c r="E215" s="33">
        <v>10190</v>
      </c>
      <c r="F215" s="30">
        <f t="shared" si="9"/>
        <v>7</v>
      </c>
      <c r="G215" s="57">
        <f t="shared" si="10"/>
        <v>2.9238874039223708</v>
      </c>
      <c r="H215" s="88">
        <f t="shared" si="11"/>
        <v>13732.592863737851</v>
      </c>
    </row>
    <row r="216" spans="1:8" x14ac:dyDescent="0.2">
      <c r="A216" s="1" t="s">
        <v>282</v>
      </c>
      <c r="B216" s="1" t="s">
        <v>897</v>
      </c>
      <c r="C216" s="1" t="s">
        <v>898</v>
      </c>
      <c r="D216" s="87">
        <v>92</v>
      </c>
      <c r="E216" s="33">
        <v>6820</v>
      </c>
      <c r="F216" s="30">
        <f t="shared" si="9"/>
        <v>4</v>
      </c>
      <c r="G216" s="57">
        <f t="shared" si="10"/>
        <v>1.709937836274281</v>
      </c>
      <c r="H216" s="88">
        <f t="shared" si="11"/>
        <v>5375.0488178743062</v>
      </c>
    </row>
    <row r="217" spans="1:8" x14ac:dyDescent="0.2">
      <c r="A217" s="1" t="s">
        <v>282</v>
      </c>
      <c r="B217" s="1" t="s">
        <v>899</v>
      </c>
      <c r="C217" s="1" t="s">
        <v>900</v>
      </c>
      <c r="D217" s="87">
        <v>65.3</v>
      </c>
      <c r="E217" s="33">
        <v>7690</v>
      </c>
      <c r="F217" s="30">
        <f t="shared" si="9"/>
        <v>2</v>
      </c>
      <c r="G217" s="57">
        <f t="shared" si="10"/>
        <v>1.1958042906990538</v>
      </c>
      <c r="H217" s="88">
        <f t="shared" si="11"/>
        <v>4238.421689201502</v>
      </c>
    </row>
    <row r="218" spans="1:8" x14ac:dyDescent="0.2">
      <c r="A218" s="1" t="s">
        <v>282</v>
      </c>
      <c r="B218" s="1" t="s">
        <v>901</v>
      </c>
      <c r="C218" s="1" t="s">
        <v>902</v>
      </c>
      <c r="D218" s="87">
        <v>111.2</v>
      </c>
      <c r="E218" s="33">
        <v>10097</v>
      </c>
      <c r="F218" s="30">
        <f t="shared" si="9"/>
        <v>5</v>
      </c>
      <c r="G218" s="57">
        <f t="shared" si="10"/>
        <v>2.0447510014454413</v>
      </c>
      <c r="H218" s="88">
        <f t="shared" si="11"/>
        <v>9515.9138586371573</v>
      </c>
    </row>
    <row r="219" spans="1:8" x14ac:dyDescent="0.2">
      <c r="A219" s="1" t="s">
        <v>282</v>
      </c>
      <c r="B219" s="1" t="s">
        <v>903</v>
      </c>
      <c r="C219" s="1" t="s">
        <v>904</v>
      </c>
      <c r="D219" s="87">
        <v>118.4</v>
      </c>
      <c r="E219" s="33">
        <v>10107</v>
      </c>
      <c r="F219" s="30">
        <f t="shared" si="9"/>
        <v>6</v>
      </c>
      <c r="G219" s="57">
        <f t="shared" si="10"/>
        <v>2.445122020939646</v>
      </c>
      <c r="H219" s="88">
        <f t="shared" si="11"/>
        <v>11390.440475128426</v>
      </c>
    </row>
    <row r="220" spans="1:8" x14ac:dyDescent="0.2">
      <c r="A220" s="1" t="s">
        <v>282</v>
      </c>
      <c r="B220" s="1" t="s">
        <v>905</v>
      </c>
      <c r="C220" s="1" t="s">
        <v>906</v>
      </c>
      <c r="D220" s="87">
        <v>92.9</v>
      </c>
      <c r="E220" s="33">
        <v>8095</v>
      </c>
      <c r="F220" s="30">
        <f t="shared" si="9"/>
        <v>4</v>
      </c>
      <c r="G220" s="57">
        <f t="shared" si="10"/>
        <v>1.709937836274281</v>
      </c>
      <c r="H220" s="88">
        <f t="shared" si="11"/>
        <v>6379.9149825062314</v>
      </c>
    </row>
    <row r="221" spans="1:8" x14ac:dyDescent="0.2">
      <c r="A221" s="1" t="s">
        <v>282</v>
      </c>
      <c r="B221" s="1" t="s">
        <v>907</v>
      </c>
      <c r="C221" s="1" t="s">
        <v>908</v>
      </c>
      <c r="D221" s="87">
        <v>155.80000000000001</v>
      </c>
      <c r="E221" s="33">
        <v>8439</v>
      </c>
      <c r="F221" s="30">
        <f t="shared" si="9"/>
        <v>9</v>
      </c>
      <c r="G221" s="57">
        <f t="shared" si="10"/>
        <v>4.1810066579121354</v>
      </c>
      <c r="H221" s="88">
        <f t="shared" si="11"/>
        <v>16262.584351299831</v>
      </c>
    </row>
    <row r="222" spans="1:8" x14ac:dyDescent="0.2">
      <c r="A222" s="1" t="s">
        <v>282</v>
      </c>
      <c r="B222" s="1" t="s">
        <v>909</v>
      </c>
      <c r="C222" s="1" t="s">
        <v>910</v>
      </c>
      <c r="D222" s="87">
        <v>77.2</v>
      </c>
      <c r="E222" s="33">
        <v>7780</v>
      </c>
      <c r="F222" s="30">
        <f t="shared" si="9"/>
        <v>3</v>
      </c>
      <c r="G222" s="57">
        <f t="shared" si="10"/>
        <v>1.4299479016542671</v>
      </c>
      <c r="H222" s="88">
        <f t="shared" si="11"/>
        <v>5127.6400141391541</v>
      </c>
    </row>
    <row r="223" spans="1:8" x14ac:dyDescent="0.2">
      <c r="A223" s="1" t="s">
        <v>282</v>
      </c>
      <c r="B223" s="1" t="s">
        <v>911</v>
      </c>
      <c r="C223" s="1" t="s">
        <v>912</v>
      </c>
      <c r="D223" s="87">
        <v>125.9</v>
      </c>
      <c r="E223" s="33">
        <v>7708</v>
      </c>
      <c r="F223" s="30">
        <f t="shared" si="9"/>
        <v>7</v>
      </c>
      <c r="G223" s="57">
        <f t="shared" si="10"/>
        <v>2.9238874039223708</v>
      </c>
      <c r="H223" s="88">
        <f t="shared" si="11"/>
        <v>10387.715975828396</v>
      </c>
    </row>
    <row r="224" spans="1:8" x14ac:dyDescent="0.2">
      <c r="A224" s="1" t="s">
        <v>282</v>
      </c>
      <c r="B224" s="1" t="s">
        <v>913</v>
      </c>
      <c r="C224" s="1" t="s">
        <v>914</v>
      </c>
      <c r="D224" s="87">
        <v>57.2</v>
      </c>
      <c r="E224" s="33">
        <v>7638</v>
      </c>
      <c r="F224" s="30">
        <f t="shared" si="9"/>
        <v>1</v>
      </c>
      <c r="G224" s="57">
        <f t="shared" si="10"/>
        <v>1</v>
      </c>
      <c r="H224" s="88">
        <f t="shared" si="11"/>
        <v>3520.4434314438736</v>
      </c>
    </row>
    <row r="225" spans="1:8" x14ac:dyDescent="0.2">
      <c r="A225" s="1" t="s">
        <v>282</v>
      </c>
      <c r="B225" s="1" t="s">
        <v>915</v>
      </c>
      <c r="C225" s="1" t="s">
        <v>916</v>
      </c>
      <c r="D225" s="87">
        <v>79</v>
      </c>
      <c r="E225" s="33">
        <v>11580</v>
      </c>
      <c r="F225" s="30">
        <f t="shared" si="9"/>
        <v>3</v>
      </c>
      <c r="G225" s="57">
        <f t="shared" si="10"/>
        <v>1.4299479016542671</v>
      </c>
      <c r="H225" s="88">
        <f t="shared" si="11"/>
        <v>7632.1428488086649</v>
      </c>
    </row>
    <row r="226" spans="1:8" x14ac:dyDescent="0.2">
      <c r="A226" s="1" t="s">
        <v>282</v>
      </c>
      <c r="B226" s="1" t="s">
        <v>917</v>
      </c>
      <c r="C226" s="1" t="s">
        <v>918</v>
      </c>
      <c r="D226" s="87">
        <v>46.3</v>
      </c>
      <c r="E226" s="33">
        <v>7670</v>
      </c>
      <c r="F226" s="30">
        <f t="shared" si="9"/>
        <v>1</v>
      </c>
      <c r="G226" s="57">
        <f t="shared" si="10"/>
        <v>1</v>
      </c>
      <c r="H226" s="88">
        <f t="shared" si="11"/>
        <v>3535.1926052860053</v>
      </c>
    </row>
    <row r="227" spans="1:8" x14ac:dyDescent="0.2">
      <c r="A227" s="1" t="s">
        <v>282</v>
      </c>
      <c r="B227" s="1" t="s">
        <v>919</v>
      </c>
      <c r="C227" s="1" t="s">
        <v>920</v>
      </c>
      <c r="D227" s="87">
        <v>173.8</v>
      </c>
      <c r="E227" s="33">
        <v>6534</v>
      </c>
      <c r="F227" s="30">
        <f t="shared" si="9"/>
        <v>10</v>
      </c>
      <c r="G227" s="57">
        <f t="shared" si="10"/>
        <v>4.9996657009726428</v>
      </c>
      <c r="H227" s="88">
        <f t="shared" si="11"/>
        <v>15056.977895525812</v>
      </c>
    </row>
    <row r="228" spans="1:8" x14ac:dyDescent="0.2">
      <c r="A228" s="1" t="s">
        <v>282</v>
      </c>
      <c r="B228" s="1" t="s">
        <v>921</v>
      </c>
      <c r="C228" s="1" t="s">
        <v>922</v>
      </c>
      <c r="D228" s="87">
        <v>72.8</v>
      </c>
      <c r="E228" s="33">
        <v>10180</v>
      </c>
      <c r="F228" s="30">
        <f t="shared" si="9"/>
        <v>2</v>
      </c>
      <c r="G228" s="57">
        <f t="shared" si="10"/>
        <v>1.1958042906990538</v>
      </c>
      <c r="H228" s="88">
        <f t="shared" si="11"/>
        <v>5610.8105066412591</v>
      </c>
    </row>
    <row r="229" spans="1:8" x14ac:dyDescent="0.2">
      <c r="A229" s="1" t="s">
        <v>282</v>
      </c>
      <c r="B229" s="1" t="s">
        <v>923</v>
      </c>
      <c r="C229" s="1" t="s">
        <v>924</v>
      </c>
      <c r="D229" s="87">
        <v>80.3</v>
      </c>
      <c r="E229" s="33">
        <v>7745</v>
      </c>
      <c r="F229" s="30">
        <f t="shared" si="9"/>
        <v>3</v>
      </c>
      <c r="G229" s="57">
        <f t="shared" si="10"/>
        <v>1.4299479016542671</v>
      </c>
      <c r="H229" s="88">
        <f t="shared" si="11"/>
        <v>5104.5722248724614</v>
      </c>
    </row>
    <row r="230" spans="1:8" x14ac:dyDescent="0.2">
      <c r="A230" s="1" t="s">
        <v>282</v>
      </c>
      <c r="B230" s="1" t="s">
        <v>925</v>
      </c>
      <c r="C230" s="1" t="s">
        <v>926</v>
      </c>
      <c r="D230" s="87">
        <v>88.8</v>
      </c>
      <c r="E230" s="33">
        <v>6249</v>
      </c>
      <c r="F230" s="30">
        <f t="shared" si="9"/>
        <v>4</v>
      </c>
      <c r="G230" s="57">
        <f t="shared" si="10"/>
        <v>1.709937836274281</v>
      </c>
      <c r="H230" s="88">
        <f t="shared" si="11"/>
        <v>4925.0264021842431</v>
      </c>
    </row>
    <row r="231" spans="1:8" x14ac:dyDescent="0.2">
      <c r="A231" s="1" t="s">
        <v>282</v>
      </c>
      <c r="B231" s="1" t="s">
        <v>927</v>
      </c>
      <c r="C231" s="1" t="s">
        <v>928</v>
      </c>
      <c r="D231" s="87">
        <v>93</v>
      </c>
      <c r="E231" s="33">
        <v>6240</v>
      </c>
      <c r="F231" s="30">
        <f t="shared" si="9"/>
        <v>4</v>
      </c>
      <c r="G231" s="57">
        <f t="shared" si="10"/>
        <v>1.709937836274281</v>
      </c>
      <c r="H231" s="88">
        <f t="shared" si="11"/>
        <v>4917.93322925743</v>
      </c>
    </row>
    <row r="232" spans="1:8" x14ac:dyDescent="0.2">
      <c r="A232" s="1" t="s">
        <v>282</v>
      </c>
      <c r="B232" s="1" t="s">
        <v>929</v>
      </c>
      <c r="C232" s="1" t="s">
        <v>930</v>
      </c>
      <c r="D232" s="87">
        <v>71.900000000000006</v>
      </c>
      <c r="E232" s="33">
        <v>8218</v>
      </c>
      <c r="F232" s="30">
        <f t="shared" si="9"/>
        <v>2</v>
      </c>
      <c r="G232" s="57">
        <f t="shared" si="10"/>
        <v>1.1958042906990538</v>
      </c>
      <c r="H232" s="88">
        <f t="shared" si="11"/>
        <v>4529.4342577188481</v>
      </c>
    </row>
    <row r="233" spans="1:8" x14ac:dyDescent="0.2">
      <c r="A233" s="1" t="s">
        <v>282</v>
      </c>
      <c r="B233" s="1" t="s">
        <v>931</v>
      </c>
      <c r="C233" s="1" t="s">
        <v>932</v>
      </c>
      <c r="D233" s="87">
        <v>61.2</v>
      </c>
      <c r="E233" s="33">
        <v>7159</v>
      </c>
      <c r="F233" s="30">
        <f t="shared" si="9"/>
        <v>1</v>
      </c>
      <c r="G233" s="57">
        <f t="shared" si="10"/>
        <v>1</v>
      </c>
      <c r="H233" s="88">
        <f t="shared" si="11"/>
        <v>3299.6667354944607</v>
      </c>
    </row>
    <row r="234" spans="1:8" x14ac:dyDescent="0.2">
      <c r="A234" s="1" t="s">
        <v>282</v>
      </c>
      <c r="B234" s="1" t="s">
        <v>933</v>
      </c>
      <c r="C234" s="1" t="s">
        <v>934</v>
      </c>
      <c r="D234" s="87">
        <v>79.8</v>
      </c>
      <c r="E234" s="33">
        <v>7755</v>
      </c>
      <c r="F234" s="30">
        <f t="shared" si="9"/>
        <v>3</v>
      </c>
      <c r="G234" s="57">
        <f t="shared" si="10"/>
        <v>1.4299479016542671</v>
      </c>
      <c r="H234" s="88">
        <f t="shared" si="11"/>
        <v>5111.1630218058026</v>
      </c>
    </row>
    <row r="235" spans="1:8" x14ac:dyDescent="0.2">
      <c r="A235" s="1" t="s">
        <v>282</v>
      </c>
      <c r="B235" s="1" t="s">
        <v>935</v>
      </c>
      <c r="C235" s="1" t="s">
        <v>936</v>
      </c>
      <c r="D235" s="87">
        <v>80</v>
      </c>
      <c r="E235" s="33">
        <v>7581</v>
      </c>
      <c r="F235" s="30">
        <f t="shared" si="9"/>
        <v>3</v>
      </c>
      <c r="G235" s="57">
        <f t="shared" si="10"/>
        <v>1.4299479016542671</v>
      </c>
      <c r="H235" s="88">
        <f t="shared" si="11"/>
        <v>4996.4831551656716</v>
      </c>
    </row>
    <row r="236" spans="1:8" x14ac:dyDescent="0.2">
      <c r="A236" s="1" t="s">
        <v>285</v>
      </c>
      <c r="B236" s="1" t="s">
        <v>937</v>
      </c>
      <c r="C236" s="1" t="s">
        <v>938</v>
      </c>
      <c r="D236" s="87">
        <v>85</v>
      </c>
      <c r="E236" s="33">
        <v>9751</v>
      </c>
      <c r="F236" s="30">
        <f t="shared" si="9"/>
        <v>3</v>
      </c>
      <c r="G236" s="57">
        <f t="shared" si="10"/>
        <v>1.4299479016542671</v>
      </c>
      <c r="H236" s="88">
        <f t="shared" si="11"/>
        <v>6426.6860897006281</v>
      </c>
    </row>
    <row r="237" spans="1:8" x14ac:dyDescent="0.2">
      <c r="A237" s="1" t="s">
        <v>285</v>
      </c>
      <c r="B237" s="1" t="s">
        <v>939</v>
      </c>
      <c r="C237" s="1" t="s">
        <v>940</v>
      </c>
      <c r="D237" s="87">
        <v>74.5</v>
      </c>
      <c r="E237" s="33">
        <v>9078</v>
      </c>
      <c r="F237" s="30">
        <f t="shared" si="9"/>
        <v>3</v>
      </c>
      <c r="G237" s="57">
        <f t="shared" si="10"/>
        <v>1.4299479016542671</v>
      </c>
      <c r="H237" s="88">
        <f t="shared" si="11"/>
        <v>5983.1254560867919</v>
      </c>
    </row>
    <row r="238" spans="1:8" x14ac:dyDescent="0.2">
      <c r="A238" s="1" t="s">
        <v>285</v>
      </c>
      <c r="B238" s="1" t="s">
        <v>941</v>
      </c>
      <c r="C238" s="1" t="s">
        <v>942</v>
      </c>
      <c r="D238" s="87">
        <v>116.8</v>
      </c>
      <c r="E238" s="33">
        <v>10420</v>
      </c>
      <c r="F238" s="30">
        <f t="shared" si="9"/>
        <v>6</v>
      </c>
      <c r="G238" s="57">
        <f t="shared" si="10"/>
        <v>2.445122020939646</v>
      </c>
      <c r="H238" s="88">
        <f t="shared" si="11"/>
        <v>11743.186875515798</v>
      </c>
    </row>
    <row r="239" spans="1:8" x14ac:dyDescent="0.2">
      <c r="A239" s="1" t="s">
        <v>285</v>
      </c>
      <c r="B239" s="1" t="s">
        <v>943</v>
      </c>
      <c r="C239" s="1" t="s">
        <v>944</v>
      </c>
      <c r="D239" s="87">
        <v>80.2</v>
      </c>
      <c r="E239" s="33">
        <v>6790</v>
      </c>
      <c r="F239" s="30">
        <f t="shared" si="9"/>
        <v>3</v>
      </c>
      <c r="G239" s="57">
        <f t="shared" si="10"/>
        <v>1.4299479016542671</v>
      </c>
      <c r="H239" s="88">
        <f t="shared" si="11"/>
        <v>4475.1511177384136</v>
      </c>
    </row>
    <row r="240" spans="1:8" x14ac:dyDescent="0.2">
      <c r="A240" s="1" t="s">
        <v>285</v>
      </c>
      <c r="B240" s="1" t="s">
        <v>945</v>
      </c>
      <c r="C240" s="1" t="s">
        <v>946</v>
      </c>
      <c r="D240" s="87">
        <v>83.4</v>
      </c>
      <c r="E240" s="33">
        <v>6926</v>
      </c>
      <c r="F240" s="30">
        <f t="shared" si="9"/>
        <v>3</v>
      </c>
      <c r="G240" s="57">
        <f t="shared" si="10"/>
        <v>1.4299479016542671</v>
      </c>
      <c r="H240" s="88">
        <f t="shared" si="11"/>
        <v>4564.7859560318493</v>
      </c>
    </row>
    <row r="241" spans="1:8" x14ac:dyDescent="0.2">
      <c r="A241" s="1" t="s">
        <v>285</v>
      </c>
      <c r="B241" s="1" t="s">
        <v>947</v>
      </c>
      <c r="C241" s="1" t="s">
        <v>948</v>
      </c>
      <c r="D241" s="87">
        <v>116.2</v>
      </c>
      <c r="E241" s="33">
        <v>8588</v>
      </c>
      <c r="F241" s="30">
        <f t="shared" si="9"/>
        <v>6</v>
      </c>
      <c r="G241" s="57">
        <f t="shared" si="10"/>
        <v>2.445122020939646</v>
      </c>
      <c r="H241" s="88">
        <f t="shared" si="11"/>
        <v>9678.5497972101421</v>
      </c>
    </row>
    <row r="242" spans="1:8" x14ac:dyDescent="0.2">
      <c r="A242" s="1" t="s">
        <v>285</v>
      </c>
      <c r="B242" s="1" t="s">
        <v>949</v>
      </c>
      <c r="C242" s="1" t="s">
        <v>950</v>
      </c>
      <c r="D242" s="87">
        <v>64.400000000000006</v>
      </c>
      <c r="E242" s="33">
        <v>7324</v>
      </c>
      <c r="F242" s="30">
        <f t="shared" si="9"/>
        <v>2</v>
      </c>
      <c r="G242" s="57">
        <f t="shared" si="10"/>
        <v>1.1958042906990538</v>
      </c>
      <c r="H242" s="88">
        <f t="shared" si="11"/>
        <v>4036.6970678428866</v>
      </c>
    </row>
    <row r="243" spans="1:8" x14ac:dyDescent="0.2">
      <c r="A243" s="1" t="s">
        <v>285</v>
      </c>
      <c r="B243" s="1" t="s">
        <v>951</v>
      </c>
      <c r="C243" s="1" t="s">
        <v>952</v>
      </c>
      <c r="D243" s="87">
        <v>130</v>
      </c>
      <c r="E243" s="33">
        <v>8301</v>
      </c>
      <c r="F243" s="30">
        <f t="shared" si="9"/>
        <v>7</v>
      </c>
      <c r="G243" s="57">
        <f t="shared" si="10"/>
        <v>2.9238874039223708</v>
      </c>
      <c r="H243" s="88">
        <f t="shared" si="11"/>
        <v>11186.874716573886</v>
      </c>
    </row>
    <row r="244" spans="1:8" x14ac:dyDescent="0.2">
      <c r="A244" s="1" t="s">
        <v>285</v>
      </c>
      <c r="B244" s="1" t="s">
        <v>953</v>
      </c>
      <c r="C244" s="1" t="s">
        <v>954</v>
      </c>
      <c r="D244" s="87">
        <v>126.1</v>
      </c>
      <c r="E244" s="33">
        <v>8780</v>
      </c>
      <c r="F244" s="30">
        <f t="shared" si="9"/>
        <v>7</v>
      </c>
      <c r="G244" s="57">
        <f t="shared" si="10"/>
        <v>2.9238874039223708</v>
      </c>
      <c r="H244" s="88">
        <f t="shared" si="11"/>
        <v>11832.400916939972</v>
      </c>
    </row>
    <row r="245" spans="1:8" x14ac:dyDescent="0.2">
      <c r="A245" s="1" t="s">
        <v>285</v>
      </c>
      <c r="B245" s="1" t="s">
        <v>955</v>
      </c>
      <c r="C245" s="1" t="s">
        <v>956</v>
      </c>
      <c r="D245" s="87">
        <v>89</v>
      </c>
      <c r="E245" s="33">
        <v>10380</v>
      </c>
      <c r="F245" s="30">
        <f t="shared" si="9"/>
        <v>4</v>
      </c>
      <c r="G245" s="57">
        <f t="shared" si="10"/>
        <v>1.709937836274281</v>
      </c>
      <c r="H245" s="88">
        <f t="shared" si="11"/>
        <v>8180.7927755916853</v>
      </c>
    </row>
    <row r="246" spans="1:8" x14ac:dyDescent="0.2">
      <c r="A246" s="1" t="s">
        <v>285</v>
      </c>
      <c r="B246" s="1" t="s">
        <v>957</v>
      </c>
      <c r="C246" s="1" t="s">
        <v>958</v>
      </c>
      <c r="D246" s="87">
        <v>75.2</v>
      </c>
      <c r="E246" s="33">
        <v>7408</v>
      </c>
      <c r="F246" s="30">
        <f t="shared" si="9"/>
        <v>3</v>
      </c>
      <c r="G246" s="57">
        <f t="shared" si="10"/>
        <v>1.4299479016542671</v>
      </c>
      <c r="H246" s="88">
        <f t="shared" si="11"/>
        <v>4882.4623682188767</v>
      </c>
    </row>
    <row r="247" spans="1:8" x14ac:dyDescent="0.2">
      <c r="A247" s="1" t="s">
        <v>285</v>
      </c>
      <c r="B247" s="1" t="s">
        <v>959</v>
      </c>
      <c r="C247" s="1" t="s">
        <v>960</v>
      </c>
      <c r="D247" s="87">
        <v>107.5</v>
      </c>
      <c r="E247" s="33">
        <v>7818</v>
      </c>
      <c r="F247" s="30">
        <f t="shared" si="9"/>
        <v>5</v>
      </c>
      <c r="G247" s="57">
        <f t="shared" si="10"/>
        <v>2.0447510014454413</v>
      </c>
      <c r="H247" s="88">
        <f t="shared" si="11"/>
        <v>7368.0711643879677</v>
      </c>
    </row>
    <row r="248" spans="1:8" x14ac:dyDescent="0.2">
      <c r="A248" s="1" t="s">
        <v>285</v>
      </c>
      <c r="B248" s="1" t="s">
        <v>961</v>
      </c>
      <c r="C248" s="1" t="s">
        <v>962</v>
      </c>
      <c r="D248" s="87">
        <v>59.2</v>
      </c>
      <c r="E248" s="33">
        <v>6474</v>
      </c>
      <c r="F248" s="30">
        <f t="shared" si="9"/>
        <v>1</v>
      </c>
      <c r="G248" s="57">
        <f t="shared" si="10"/>
        <v>1</v>
      </c>
      <c r="H248" s="88">
        <f t="shared" si="11"/>
        <v>2983.9422329363233</v>
      </c>
    </row>
    <row r="249" spans="1:8" x14ac:dyDescent="0.2">
      <c r="A249" s="1" t="s">
        <v>285</v>
      </c>
      <c r="B249" s="1" t="s">
        <v>963</v>
      </c>
      <c r="C249" s="1" t="s">
        <v>964</v>
      </c>
      <c r="D249" s="87">
        <v>99</v>
      </c>
      <c r="E249" s="33">
        <v>7919</v>
      </c>
      <c r="F249" s="30">
        <f t="shared" si="9"/>
        <v>4</v>
      </c>
      <c r="G249" s="57">
        <f t="shared" si="10"/>
        <v>1.709937836274281</v>
      </c>
      <c r="H249" s="88">
        <f t="shared" si="11"/>
        <v>6241.2040452707661</v>
      </c>
    </row>
    <row r="250" spans="1:8" x14ac:dyDescent="0.2">
      <c r="A250" s="1" t="s">
        <v>285</v>
      </c>
      <c r="B250" s="1" t="s">
        <v>965</v>
      </c>
      <c r="C250" s="1" t="s">
        <v>966</v>
      </c>
      <c r="D250" s="87">
        <v>114</v>
      </c>
      <c r="E250" s="33">
        <v>9849</v>
      </c>
      <c r="F250" s="30">
        <f t="shared" si="9"/>
        <v>6</v>
      </c>
      <c r="G250" s="57">
        <f t="shared" si="10"/>
        <v>2.445122020939646</v>
      </c>
      <c r="H250" s="88">
        <f t="shared" si="11"/>
        <v>11099.678266502409</v>
      </c>
    </row>
    <row r="251" spans="1:8" x14ac:dyDescent="0.2">
      <c r="A251" s="1" t="s">
        <v>285</v>
      </c>
      <c r="B251" s="1" t="s">
        <v>967</v>
      </c>
      <c r="C251" s="1" t="s">
        <v>968</v>
      </c>
      <c r="D251" s="87">
        <v>131.6</v>
      </c>
      <c r="E251" s="33">
        <v>9678</v>
      </c>
      <c r="F251" s="30">
        <f t="shared" si="9"/>
        <v>7</v>
      </c>
      <c r="G251" s="57">
        <f t="shared" si="10"/>
        <v>2.9238874039223708</v>
      </c>
      <c r="H251" s="88">
        <f t="shared" si="11"/>
        <v>13042.594085893514</v>
      </c>
    </row>
    <row r="252" spans="1:8" x14ac:dyDescent="0.2">
      <c r="A252" s="1" t="s">
        <v>285</v>
      </c>
      <c r="B252" s="1" t="s">
        <v>969</v>
      </c>
      <c r="C252" s="1" t="s">
        <v>970</v>
      </c>
      <c r="D252" s="87">
        <v>117</v>
      </c>
      <c r="E252" s="33">
        <v>8935</v>
      </c>
      <c r="F252" s="30">
        <f t="shared" si="9"/>
        <v>6</v>
      </c>
      <c r="G252" s="57">
        <f t="shared" si="10"/>
        <v>2.445122020939646</v>
      </c>
      <c r="H252" s="88">
        <f t="shared" si="11"/>
        <v>10069.613697959085</v>
      </c>
    </row>
    <row r="253" spans="1:8" x14ac:dyDescent="0.2">
      <c r="A253" s="1" t="s">
        <v>285</v>
      </c>
      <c r="B253" s="1" t="s">
        <v>971</v>
      </c>
      <c r="C253" s="1" t="s">
        <v>972</v>
      </c>
      <c r="D253" s="87">
        <v>84.4</v>
      </c>
      <c r="E253" s="33">
        <v>9468</v>
      </c>
      <c r="F253" s="30">
        <f t="shared" si="9"/>
        <v>3</v>
      </c>
      <c r="G253" s="57">
        <f t="shared" si="10"/>
        <v>1.4299479016542671</v>
      </c>
      <c r="H253" s="88">
        <f t="shared" si="11"/>
        <v>6240.1665364870832</v>
      </c>
    </row>
    <row r="254" spans="1:8" x14ac:dyDescent="0.2">
      <c r="A254" s="1" t="s">
        <v>285</v>
      </c>
      <c r="B254" s="1" t="s">
        <v>973</v>
      </c>
      <c r="C254" s="1" t="s">
        <v>974</v>
      </c>
      <c r="D254" s="87">
        <v>73.7</v>
      </c>
      <c r="E254" s="33">
        <v>8946</v>
      </c>
      <c r="F254" s="30">
        <f t="shared" si="9"/>
        <v>2</v>
      </c>
      <c r="G254" s="57">
        <f t="shared" si="10"/>
        <v>1.1958042906990538</v>
      </c>
      <c r="H254" s="88">
        <f t="shared" si="11"/>
        <v>4930.6788597654922</v>
      </c>
    </row>
    <row r="255" spans="1:8" x14ac:dyDescent="0.2">
      <c r="A255" s="1" t="s">
        <v>285</v>
      </c>
      <c r="B255" s="1" t="s">
        <v>975</v>
      </c>
      <c r="C255" s="1" t="s">
        <v>976</v>
      </c>
      <c r="D255" s="87">
        <v>87.7</v>
      </c>
      <c r="E255" s="33">
        <v>13505</v>
      </c>
      <c r="F255" s="30">
        <f t="shared" si="9"/>
        <v>4</v>
      </c>
      <c r="G255" s="57">
        <f t="shared" si="10"/>
        <v>1.709937836274281</v>
      </c>
      <c r="H255" s="88">
        <f t="shared" si="11"/>
        <v>10643.700041846407</v>
      </c>
    </row>
    <row r="256" spans="1:8" x14ac:dyDescent="0.2">
      <c r="A256" s="1" t="s">
        <v>285</v>
      </c>
      <c r="B256" s="1" t="s">
        <v>977</v>
      </c>
      <c r="C256" s="1" t="s">
        <v>978</v>
      </c>
      <c r="D256" s="87">
        <v>79.8</v>
      </c>
      <c r="E256" s="33">
        <v>6845</v>
      </c>
      <c r="F256" s="30">
        <f t="shared" si="9"/>
        <v>3</v>
      </c>
      <c r="G256" s="57">
        <f t="shared" si="10"/>
        <v>1.4299479016542671</v>
      </c>
      <c r="H256" s="88">
        <f t="shared" si="11"/>
        <v>4511.4005008717877</v>
      </c>
    </row>
    <row r="257" spans="1:8" x14ac:dyDescent="0.2">
      <c r="A257" s="1" t="s">
        <v>285</v>
      </c>
      <c r="B257" s="1" t="s">
        <v>979</v>
      </c>
      <c r="C257" s="1" t="s">
        <v>980</v>
      </c>
      <c r="D257" s="87">
        <v>91.4</v>
      </c>
      <c r="E257" s="33">
        <v>6324</v>
      </c>
      <c r="F257" s="30">
        <f t="shared" si="9"/>
        <v>4</v>
      </c>
      <c r="G257" s="57">
        <f t="shared" si="10"/>
        <v>1.709937836274281</v>
      </c>
      <c r="H257" s="88">
        <f t="shared" si="11"/>
        <v>4984.1361765743568</v>
      </c>
    </row>
    <row r="258" spans="1:8" x14ac:dyDescent="0.2">
      <c r="A258" s="1" t="s">
        <v>285</v>
      </c>
      <c r="B258" s="1" t="s">
        <v>981</v>
      </c>
      <c r="C258" s="1" t="s">
        <v>982</v>
      </c>
      <c r="D258" s="87">
        <v>109.1</v>
      </c>
      <c r="E258" s="33">
        <v>8820</v>
      </c>
      <c r="F258" s="30">
        <f t="shared" si="9"/>
        <v>5</v>
      </c>
      <c r="G258" s="57">
        <f t="shared" si="10"/>
        <v>2.0447510014454413</v>
      </c>
      <c r="H258" s="88">
        <f t="shared" si="11"/>
        <v>8312.4056881429879</v>
      </c>
    </row>
    <row r="259" spans="1:8" x14ac:dyDescent="0.2">
      <c r="A259" s="1" t="s">
        <v>285</v>
      </c>
      <c r="B259" s="1" t="s">
        <v>983</v>
      </c>
      <c r="C259" s="1" t="s">
        <v>984</v>
      </c>
      <c r="D259" s="87">
        <v>98.6</v>
      </c>
      <c r="E259" s="33">
        <v>10948</v>
      </c>
      <c r="F259" s="30">
        <f t="shared" si="9"/>
        <v>4</v>
      </c>
      <c r="G259" s="57">
        <f t="shared" si="10"/>
        <v>1.709937836274281</v>
      </c>
      <c r="H259" s="88">
        <f t="shared" si="11"/>
        <v>8628.4508003061437</v>
      </c>
    </row>
    <row r="260" spans="1:8" x14ac:dyDescent="0.2">
      <c r="A260" s="1" t="s">
        <v>285</v>
      </c>
      <c r="B260" s="1" t="s">
        <v>985</v>
      </c>
      <c r="C260" s="1" t="s">
        <v>986</v>
      </c>
      <c r="D260" s="87">
        <v>135.30000000000001</v>
      </c>
      <c r="E260" s="33">
        <v>9077</v>
      </c>
      <c r="F260" s="30">
        <f t="shared" si="9"/>
        <v>7</v>
      </c>
      <c r="G260" s="57">
        <f t="shared" si="10"/>
        <v>2.9238874039223708</v>
      </c>
      <c r="H260" s="88">
        <f t="shared" si="11"/>
        <v>12232.654114244206</v>
      </c>
    </row>
    <row r="261" spans="1:8" x14ac:dyDescent="0.2">
      <c r="A261" s="1" t="s">
        <v>285</v>
      </c>
      <c r="B261" s="1" t="s">
        <v>987</v>
      </c>
      <c r="C261" s="1" t="s">
        <v>988</v>
      </c>
      <c r="D261" s="87">
        <v>124.5</v>
      </c>
      <c r="E261" s="33">
        <v>11844</v>
      </c>
      <c r="F261" s="30">
        <f t="shared" si="9"/>
        <v>7</v>
      </c>
      <c r="G261" s="57">
        <f t="shared" si="10"/>
        <v>2.9238874039223708</v>
      </c>
      <c r="H261" s="88">
        <f t="shared" si="11"/>
        <v>15961.612353102168</v>
      </c>
    </row>
    <row r="262" spans="1:8" x14ac:dyDescent="0.2">
      <c r="A262" s="1" t="s">
        <v>285</v>
      </c>
      <c r="B262" s="1" t="s">
        <v>989</v>
      </c>
      <c r="C262" s="1" t="s">
        <v>990</v>
      </c>
      <c r="D262" s="87">
        <v>92.3</v>
      </c>
      <c r="E262" s="33">
        <v>8094</v>
      </c>
      <c r="F262" s="30">
        <f t="shared" ref="F262:F325" si="12">VLOOKUP(D262,$K$5:$L$15,2)</f>
        <v>4</v>
      </c>
      <c r="G262" s="57">
        <f t="shared" ref="G262:G325" si="13">VLOOKUP(F262,$L$5:$M$15,2,0)</f>
        <v>1.709937836274281</v>
      </c>
      <c r="H262" s="88">
        <f t="shared" ref="H262:H325" si="14">E262*G262*$E$6797/SUMPRODUCT($E$5:$E$6795,$G$5:$G$6795)</f>
        <v>6379.1268521810307</v>
      </c>
    </row>
    <row r="263" spans="1:8" x14ac:dyDescent="0.2">
      <c r="A263" s="1" t="s">
        <v>285</v>
      </c>
      <c r="B263" s="1" t="s">
        <v>991</v>
      </c>
      <c r="C263" s="1" t="s">
        <v>992</v>
      </c>
      <c r="D263" s="87">
        <v>101.6</v>
      </c>
      <c r="E263" s="33">
        <v>10931</v>
      </c>
      <c r="F263" s="30">
        <f t="shared" si="12"/>
        <v>5</v>
      </c>
      <c r="G263" s="57">
        <f t="shared" si="13"/>
        <v>2.0447510014454413</v>
      </c>
      <c r="H263" s="88">
        <f t="shared" si="14"/>
        <v>10301.916845475169</v>
      </c>
    </row>
    <row r="264" spans="1:8" x14ac:dyDescent="0.2">
      <c r="A264" s="1" t="s">
        <v>285</v>
      </c>
      <c r="B264" s="1" t="s">
        <v>993</v>
      </c>
      <c r="C264" s="1" t="s">
        <v>994</v>
      </c>
      <c r="D264" s="87">
        <v>130.19999999999999</v>
      </c>
      <c r="E264" s="33">
        <v>12274</v>
      </c>
      <c r="F264" s="30">
        <f t="shared" si="12"/>
        <v>7</v>
      </c>
      <c r="G264" s="57">
        <f t="shared" si="13"/>
        <v>2.9238874039223708</v>
      </c>
      <c r="H264" s="88">
        <f t="shared" si="14"/>
        <v>16541.10351418237</v>
      </c>
    </row>
    <row r="265" spans="1:8" x14ac:dyDescent="0.2">
      <c r="A265" s="1" t="s">
        <v>285</v>
      </c>
      <c r="B265" s="1" t="s">
        <v>995</v>
      </c>
      <c r="C265" s="1" t="s">
        <v>996</v>
      </c>
      <c r="D265" s="87">
        <v>106.5</v>
      </c>
      <c r="E265" s="33">
        <v>7029</v>
      </c>
      <c r="F265" s="30">
        <f t="shared" si="12"/>
        <v>5</v>
      </c>
      <c r="G265" s="57">
        <f t="shared" si="13"/>
        <v>2.0447510014454413</v>
      </c>
      <c r="H265" s="88">
        <f t="shared" si="14"/>
        <v>6624.4784106527268</v>
      </c>
    </row>
    <row r="266" spans="1:8" x14ac:dyDescent="0.2">
      <c r="A266" s="1" t="s">
        <v>285</v>
      </c>
      <c r="B266" s="1" t="s">
        <v>997</v>
      </c>
      <c r="C266" s="1" t="s">
        <v>998</v>
      </c>
      <c r="D266" s="87">
        <v>108.3</v>
      </c>
      <c r="E266" s="33">
        <v>9232</v>
      </c>
      <c r="F266" s="30">
        <f t="shared" si="12"/>
        <v>5</v>
      </c>
      <c r="G266" s="57">
        <f t="shared" si="13"/>
        <v>2.0447510014454413</v>
      </c>
      <c r="H266" s="88">
        <f t="shared" si="14"/>
        <v>8700.6949334394612</v>
      </c>
    </row>
    <row r="267" spans="1:8" x14ac:dyDescent="0.2">
      <c r="A267" s="1" t="s">
        <v>285</v>
      </c>
      <c r="B267" s="1" t="s">
        <v>999</v>
      </c>
      <c r="C267" s="1" t="s">
        <v>1000</v>
      </c>
      <c r="D267" s="87">
        <v>71.099999999999994</v>
      </c>
      <c r="E267" s="33">
        <v>8071</v>
      </c>
      <c r="F267" s="30">
        <f t="shared" si="12"/>
        <v>2</v>
      </c>
      <c r="G267" s="57">
        <f t="shared" si="13"/>
        <v>1.1958042906990538</v>
      </c>
      <c r="H267" s="88">
        <f t="shared" si="14"/>
        <v>4448.413713074814</v>
      </c>
    </row>
    <row r="268" spans="1:8" x14ac:dyDescent="0.2">
      <c r="A268" s="1" t="s">
        <v>285</v>
      </c>
      <c r="B268" s="1" t="s">
        <v>1001</v>
      </c>
      <c r="C268" s="1" t="s">
        <v>1002</v>
      </c>
      <c r="D268" s="87">
        <v>116.3</v>
      </c>
      <c r="E268" s="33">
        <v>8001</v>
      </c>
      <c r="F268" s="30">
        <f t="shared" si="12"/>
        <v>6</v>
      </c>
      <c r="G268" s="57">
        <f t="shared" si="13"/>
        <v>2.445122020939646</v>
      </c>
      <c r="H268" s="88">
        <f t="shared" si="14"/>
        <v>9017.0094233207219</v>
      </c>
    </row>
    <row r="269" spans="1:8" x14ac:dyDescent="0.2">
      <c r="A269" s="1" t="s">
        <v>285</v>
      </c>
      <c r="B269" s="1" t="s">
        <v>1003</v>
      </c>
      <c r="C269" s="1" t="s">
        <v>1004</v>
      </c>
      <c r="D269" s="87">
        <v>79.5</v>
      </c>
      <c r="E269" s="33">
        <v>6668</v>
      </c>
      <c r="F269" s="30">
        <f t="shared" si="12"/>
        <v>3</v>
      </c>
      <c r="G269" s="57">
        <f t="shared" si="13"/>
        <v>1.4299479016542671</v>
      </c>
      <c r="H269" s="88">
        <f t="shared" si="14"/>
        <v>4394.7433951516559</v>
      </c>
    </row>
    <row r="270" spans="1:8" x14ac:dyDescent="0.2">
      <c r="A270" s="1" t="s">
        <v>285</v>
      </c>
      <c r="B270" s="1" t="s">
        <v>1005</v>
      </c>
      <c r="C270" s="1" t="s">
        <v>1006</v>
      </c>
      <c r="D270" s="87">
        <v>66.400000000000006</v>
      </c>
      <c r="E270" s="33">
        <v>6653</v>
      </c>
      <c r="F270" s="30">
        <f t="shared" si="12"/>
        <v>2</v>
      </c>
      <c r="G270" s="57">
        <f t="shared" si="13"/>
        <v>1.1958042906990538</v>
      </c>
      <c r="H270" s="88">
        <f t="shared" si="14"/>
        <v>3666.8685953520926</v>
      </c>
    </row>
    <row r="271" spans="1:8" x14ac:dyDescent="0.2">
      <c r="A271" s="1" t="s">
        <v>285</v>
      </c>
      <c r="B271" s="1" t="s">
        <v>1007</v>
      </c>
      <c r="C271" s="1" t="s">
        <v>1008</v>
      </c>
      <c r="D271" s="87">
        <v>128.4</v>
      </c>
      <c r="E271" s="33">
        <v>12929</v>
      </c>
      <c r="F271" s="30">
        <f t="shared" si="12"/>
        <v>7</v>
      </c>
      <c r="G271" s="57">
        <f t="shared" si="13"/>
        <v>2.9238874039223708</v>
      </c>
      <c r="H271" s="88">
        <f t="shared" si="14"/>
        <v>17423.816794432449</v>
      </c>
    </row>
    <row r="272" spans="1:8" x14ac:dyDescent="0.2">
      <c r="A272" s="1" t="s">
        <v>285</v>
      </c>
      <c r="B272" s="1" t="s">
        <v>1009</v>
      </c>
      <c r="C272" s="1" t="s">
        <v>1010</v>
      </c>
      <c r="D272" s="87">
        <v>108.5</v>
      </c>
      <c r="E272" s="33">
        <v>7292</v>
      </c>
      <c r="F272" s="30">
        <f t="shared" si="12"/>
        <v>5</v>
      </c>
      <c r="G272" s="57">
        <f t="shared" si="13"/>
        <v>2.0447510014454413</v>
      </c>
      <c r="H272" s="88">
        <f t="shared" si="14"/>
        <v>6872.3426618978074</v>
      </c>
    </row>
    <row r="273" spans="1:8" x14ac:dyDescent="0.2">
      <c r="A273" s="1" t="s">
        <v>285</v>
      </c>
      <c r="B273" s="1" t="s">
        <v>1011</v>
      </c>
      <c r="C273" s="1" t="s">
        <v>1012</v>
      </c>
      <c r="D273" s="87">
        <v>101.8</v>
      </c>
      <c r="E273" s="33">
        <v>6707</v>
      </c>
      <c r="F273" s="30">
        <f t="shared" si="12"/>
        <v>5</v>
      </c>
      <c r="G273" s="57">
        <f t="shared" si="13"/>
        <v>2.0447510014454413</v>
      </c>
      <c r="H273" s="88">
        <f t="shared" si="14"/>
        <v>6321.009631561793</v>
      </c>
    </row>
    <row r="274" spans="1:8" x14ac:dyDescent="0.2">
      <c r="A274" s="1" t="s">
        <v>288</v>
      </c>
      <c r="B274" s="1" t="s">
        <v>1013</v>
      </c>
      <c r="C274" s="1" t="s">
        <v>1014</v>
      </c>
      <c r="D274" s="87">
        <v>97.2</v>
      </c>
      <c r="E274" s="33">
        <v>7180</v>
      </c>
      <c r="F274" s="30">
        <f t="shared" si="12"/>
        <v>4</v>
      </c>
      <c r="G274" s="57">
        <f t="shared" si="13"/>
        <v>1.709937836274281</v>
      </c>
      <c r="H274" s="88">
        <f t="shared" si="14"/>
        <v>5658.7757349468502</v>
      </c>
    </row>
    <row r="275" spans="1:8" x14ac:dyDescent="0.2">
      <c r="A275" s="1" t="s">
        <v>288</v>
      </c>
      <c r="B275" s="1" t="s">
        <v>1015</v>
      </c>
      <c r="C275" s="1" t="s">
        <v>1016</v>
      </c>
      <c r="D275" s="87">
        <v>112.8</v>
      </c>
      <c r="E275" s="33">
        <v>9072</v>
      </c>
      <c r="F275" s="30">
        <f t="shared" si="12"/>
        <v>6</v>
      </c>
      <c r="G275" s="57">
        <f t="shared" si="13"/>
        <v>2.445122020939646</v>
      </c>
      <c r="H275" s="88">
        <f t="shared" si="14"/>
        <v>10224.010684710107</v>
      </c>
    </row>
    <row r="276" spans="1:8" x14ac:dyDescent="0.2">
      <c r="A276" s="1" t="s">
        <v>288</v>
      </c>
      <c r="B276" s="1" t="s">
        <v>1017</v>
      </c>
      <c r="C276" s="1" t="s">
        <v>1018</v>
      </c>
      <c r="D276" s="87">
        <v>112.3</v>
      </c>
      <c r="E276" s="33">
        <v>11688</v>
      </c>
      <c r="F276" s="30">
        <f t="shared" si="12"/>
        <v>6</v>
      </c>
      <c r="G276" s="57">
        <f t="shared" si="13"/>
        <v>2.445122020939646</v>
      </c>
      <c r="H276" s="88">
        <f t="shared" si="14"/>
        <v>13172.20424194133</v>
      </c>
    </row>
    <row r="277" spans="1:8" x14ac:dyDescent="0.2">
      <c r="A277" s="1" t="s">
        <v>288</v>
      </c>
      <c r="B277" s="1" t="s">
        <v>1019</v>
      </c>
      <c r="C277" s="1" t="s">
        <v>1020</v>
      </c>
      <c r="D277" s="87">
        <v>101.2</v>
      </c>
      <c r="E277" s="33">
        <v>8441</v>
      </c>
      <c r="F277" s="30">
        <f t="shared" si="12"/>
        <v>5</v>
      </c>
      <c r="G277" s="57">
        <f t="shared" si="13"/>
        <v>2.0447510014454413</v>
      </c>
      <c r="H277" s="88">
        <f t="shared" si="14"/>
        <v>7955.2172804552101</v>
      </c>
    </row>
    <row r="278" spans="1:8" x14ac:dyDescent="0.2">
      <c r="A278" s="1" t="s">
        <v>288</v>
      </c>
      <c r="B278" s="1" t="s">
        <v>1021</v>
      </c>
      <c r="C278" s="1" t="s">
        <v>1022</v>
      </c>
      <c r="D278" s="87">
        <v>98.4</v>
      </c>
      <c r="E278" s="33">
        <v>8785</v>
      </c>
      <c r="F278" s="30">
        <f t="shared" si="12"/>
        <v>4</v>
      </c>
      <c r="G278" s="57">
        <f t="shared" si="13"/>
        <v>1.709937836274281</v>
      </c>
      <c r="H278" s="88">
        <f t="shared" si="14"/>
        <v>6923.7249068952751</v>
      </c>
    </row>
    <row r="279" spans="1:8" x14ac:dyDescent="0.2">
      <c r="A279" s="1" t="s">
        <v>288</v>
      </c>
      <c r="B279" s="1" t="s">
        <v>1023</v>
      </c>
      <c r="C279" s="1" t="s">
        <v>1024</v>
      </c>
      <c r="D279" s="87">
        <v>106.1</v>
      </c>
      <c r="E279" s="33">
        <v>9133</v>
      </c>
      <c r="F279" s="30">
        <f t="shared" si="12"/>
        <v>5</v>
      </c>
      <c r="G279" s="57">
        <f t="shared" si="13"/>
        <v>2.0447510014454413</v>
      </c>
      <c r="H279" s="88">
        <f t="shared" si="14"/>
        <v>8607.392420613367</v>
      </c>
    </row>
    <row r="280" spans="1:8" x14ac:dyDescent="0.2">
      <c r="A280" s="1" t="s">
        <v>288</v>
      </c>
      <c r="B280" s="1" t="s">
        <v>1025</v>
      </c>
      <c r="C280" s="1" t="s">
        <v>1026</v>
      </c>
      <c r="D280" s="87">
        <v>70.900000000000006</v>
      </c>
      <c r="E280" s="33">
        <v>8435</v>
      </c>
      <c r="F280" s="30">
        <f t="shared" si="12"/>
        <v>2</v>
      </c>
      <c r="G280" s="57">
        <f t="shared" si="13"/>
        <v>1.1958042906990538</v>
      </c>
      <c r="H280" s="88">
        <f t="shared" si="14"/>
        <v>4649.0360140981356</v>
      </c>
    </row>
    <row r="281" spans="1:8" x14ac:dyDescent="0.2">
      <c r="A281" s="1" t="s">
        <v>288</v>
      </c>
      <c r="B281" s="1" t="s">
        <v>1027</v>
      </c>
      <c r="C281" s="1" t="s">
        <v>1028</v>
      </c>
      <c r="D281" s="87">
        <v>80.2</v>
      </c>
      <c r="E281" s="33">
        <v>8271</v>
      </c>
      <c r="F281" s="30">
        <f t="shared" si="12"/>
        <v>3</v>
      </c>
      <c r="G281" s="57">
        <f t="shared" si="13"/>
        <v>1.4299479016542671</v>
      </c>
      <c r="H281" s="88">
        <f t="shared" si="14"/>
        <v>5451.2481435661884</v>
      </c>
    </row>
    <row r="282" spans="1:8" x14ac:dyDescent="0.2">
      <c r="A282" s="1" t="s">
        <v>288</v>
      </c>
      <c r="B282" s="1" t="s">
        <v>1029</v>
      </c>
      <c r="C282" s="1" t="s">
        <v>1030</v>
      </c>
      <c r="D282" s="87">
        <v>65</v>
      </c>
      <c r="E282" s="33">
        <v>6573</v>
      </c>
      <c r="F282" s="30">
        <f t="shared" si="12"/>
        <v>2</v>
      </c>
      <c r="G282" s="57">
        <f t="shared" si="13"/>
        <v>1.1958042906990538</v>
      </c>
      <c r="H282" s="88">
        <f t="shared" si="14"/>
        <v>3622.7757819403728</v>
      </c>
    </row>
    <row r="283" spans="1:8" x14ac:dyDescent="0.2">
      <c r="A283" s="1" t="s">
        <v>288</v>
      </c>
      <c r="B283" s="1" t="s">
        <v>1031</v>
      </c>
      <c r="C283" s="1" t="s">
        <v>1032</v>
      </c>
      <c r="D283" s="87">
        <v>82.7</v>
      </c>
      <c r="E283" s="33">
        <v>8189</v>
      </c>
      <c r="F283" s="30">
        <f t="shared" si="12"/>
        <v>3</v>
      </c>
      <c r="G283" s="57">
        <f t="shared" si="13"/>
        <v>1.4299479016542671</v>
      </c>
      <c r="H283" s="88">
        <f t="shared" si="14"/>
        <v>5397.2036087127935</v>
      </c>
    </row>
    <row r="284" spans="1:8" x14ac:dyDescent="0.2">
      <c r="A284" s="1" t="s">
        <v>288</v>
      </c>
      <c r="B284" s="1" t="s">
        <v>1033</v>
      </c>
      <c r="C284" s="1" t="s">
        <v>1034</v>
      </c>
      <c r="D284" s="87">
        <v>69.099999999999994</v>
      </c>
      <c r="E284" s="33">
        <v>6746</v>
      </c>
      <c r="F284" s="30">
        <f t="shared" si="12"/>
        <v>2</v>
      </c>
      <c r="G284" s="57">
        <f t="shared" si="13"/>
        <v>1.1958042906990538</v>
      </c>
      <c r="H284" s="88">
        <f t="shared" si="14"/>
        <v>3718.1264909432161</v>
      </c>
    </row>
    <row r="285" spans="1:8" x14ac:dyDescent="0.2">
      <c r="A285" s="1" t="s">
        <v>288</v>
      </c>
      <c r="B285" s="1" t="s">
        <v>1035</v>
      </c>
      <c r="C285" s="1" t="s">
        <v>1036</v>
      </c>
      <c r="D285" s="87">
        <v>108.4</v>
      </c>
      <c r="E285" s="33">
        <v>10681</v>
      </c>
      <c r="F285" s="30">
        <f t="shared" si="12"/>
        <v>5</v>
      </c>
      <c r="G285" s="57">
        <f t="shared" si="13"/>
        <v>2.0447510014454413</v>
      </c>
      <c r="H285" s="88">
        <f t="shared" si="14"/>
        <v>10066.304439348667</v>
      </c>
    </row>
    <row r="286" spans="1:8" x14ac:dyDescent="0.2">
      <c r="A286" s="1" t="s">
        <v>288</v>
      </c>
      <c r="B286" s="1" t="s">
        <v>1037</v>
      </c>
      <c r="C286" s="1" t="s">
        <v>1038</v>
      </c>
      <c r="D286" s="87">
        <v>61.5</v>
      </c>
      <c r="E286" s="33">
        <v>6604</v>
      </c>
      <c r="F286" s="30">
        <f t="shared" si="12"/>
        <v>1</v>
      </c>
      <c r="G286" s="57">
        <f t="shared" si="13"/>
        <v>1</v>
      </c>
      <c r="H286" s="88">
        <f t="shared" si="14"/>
        <v>3043.8607516699844</v>
      </c>
    </row>
    <row r="287" spans="1:8" x14ac:dyDescent="0.2">
      <c r="A287" s="1" t="s">
        <v>288</v>
      </c>
      <c r="B287" s="1" t="s">
        <v>1039</v>
      </c>
      <c r="C287" s="1" t="s">
        <v>1040</v>
      </c>
      <c r="D287" s="87">
        <v>136.5</v>
      </c>
      <c r="E287" s="33">
        <v>7378</v>
      </c>
      <c r="F287" s="30">
        <f t="shared" si="12"/>
        <v>8</v>
      </c>
      <c r="G287" s="57">
        <f t="shared" si="13"/>
        <v>3.4963971031312875</v>
      </c>
      <c r="H287" s="88">
        <f t="shared" si="14"/>
        <v>11889.870344789348</v>
      </c>
    </row>
    <row r="288" spans="1:8" x14ac:dyDescent="0.2">
      <c r="A288" s="1" t="s">
        <v>288</v>
      </c>
      <c r="B288" s="1" t="s">
        <v>1041</v>
      </c>
      <c r="C288" s="1" t="s">
        <v>1042</v>
      </c>
      <c r="D288" s="87">
        <v>96.8</v>
      </c>
      <c r="E288" s="33">
        <v>9224</v>
      </c>
      <c r="F288" s="30">
        <f t="shared" si="12"/>
        <v>4</v>
      </c>
      <c r="G288" s="57">
        <f t="shared" si="13"/>
        <v>1.709937836274281</v>
      </c>
      <c r="H288" s="88">
        <f t="shared" si="14"/>
        <v>7269.7141196587381</v>
      </c>
    </row>
    <row r="289" spans="1:8" x14ac:dyDescent="0.2">
      <c r="A289" s="1" t="s">
        <v>288</v>
      </c>
      <c r="B289" s="1" t="s">
        <v>1043</v>
      </c>
      <c r="C289" s="1" t="s">
        <v>1044</v>
      </c>
      <c r="D289" s="87">
        <v>82.3</v>
      </c>
      <c r="E289" s="33">
        <v>9652</v>
      </c>
      <c r="F289" s="30">
        <f t="shared" si="12"/>
        <v>3</v>
      </c>
      <c r="G289" s="57">
        <f t="shared" si="13"/>
        <v>1.4299479016542671</v>
      </c>
      <c r="H289" s="88">
        <f t="shared" si="14"/>
        <v>6361.4372000605545</v>
      </c>
    </row>
    <row r="290" spans="1:8" x14ac:dyDescent="0.2">
      <c r="A290" s="1" t="s">
        <v>288</v>
      </c>
      <c r="B290" s="1" t="s">
        <v>1045</v>
      </c>
      <c r="C290" s="1" t="s">
        <v>1046</v>
      </c>
      <c r="D290" s="87">
        <v>68.3</v>
      </c>
      <c r="E290" s="33">
        <v>6354</v>
      </c>
      <c r="F290" s="30">
        <f t="shared" si="12"/>
        <v>2</v>
      </c>
      <c r="G290" s="57">
        <f t="shared" si="13"/>
        <v>1.1958042906990538</v>
      </c>
      <c r="H290" s="88">
        <f t="shared" si="14"/>
        <v>3502.0717052257919</v>
      </c>
    </row>
    <row r="291" spans="1:8" x14ac:dyDescent="0.2">
      <c r="A291" s="1" t="s">
        <v>288</v>
      </c>
      <c r="B291" s="1" t="s">
        <v>1047</v>
      </c>
      <c r="C291" s="1" t="s">
        <v>1048</v>
      </c>
      <c r="D291" s="87">
        <v>83.1</v>
      </c>
      <c r="E291" s="33">
        <v>8934</v>
      </c>
      <c r="F291" s="30">
        <f t="shared" si="12"/>
        <v>3</v>
      </c>
      <c r="G291" s="57">
        <f t="shared" si="13"/>
        <v>1.4299479016542671</v>
      </c>
      <c r="H291" s="88">
        <f t="shared" si="14"/>
        <v>5888.2179802466844</v>
      </c>
    </row>
    <row r="292" spans="1:8" x14ac:dyDescent="0.2">
      <c r="A292" s="1" t="s">
        <v>288</v>
      </c>
      <c r="B292" s="1" t="s">
        <v>1049</v>
      </c>
      <c r="C292" s="1" t="s">
        <v>1050</v>
      </c>
      <c r="D292" s="87">
        <v>78.2</v>
      </c>
      <c r="E292" s="33">
        <v>8543</v>
      </c>
      <c r="F292" s="30">
        <f t="shared" si="12"/>
        <v>3</v>
      </c>
      <c r="G292" s="57">
        <f t="shared" si="13"/>
        <v>1.4299479016542671</v>
      </c>
      <c r="H292" s="88">
        <f t="shared" si="14"/>
        <v>5630.5178201530589</v>
      </c>
    </row>
    <row r="293" spans="1:8" x14ac:dyDescent="0.2">
      <c r="A293" s="1" t="s">
        <v>288</v>
      </c>
      <c r="B293" s="1" t="s">
        <v>1051</v>
      </c>
      <c r="C293" s="1" t="s">
        <v>1052</v>
      </c>
      <c r="D293" s="87">
        <v>100.1</v>
      </c>
      <c r="E293" s="33">
        <v>9773</v>
      </c>
      <c r="F293" s="30">
        <f t="shared" si="12"/>
        <v>5</v>
      </c>
      <c r="G293" s="57">
        <f t="shared" si="13"/>
        <v>2.0447510014454413</v>
      </c>
      <c r="H293" s="88">
        <f t="shared" si="14"/>
        <v>9210.5601802972124</v>
      </c>
    </row>
    <row r="294" spans="1:8" x14ac:dyDescent="0.2">
      <c r="A294" s="1" t="s">
        <v>288</v>
      </c>
      <c r="B294" s="1" t="s">
        <v>1053</v>
      </c>
      <c r="C294" s="1" t="s">
        <v>1054</v>
      </c>
      <c r="D294" s="87">
        <v>60.8</v>
      </c>
      <c r="E294" s="33">
        <v>9214</v>
      </c>
      <c r="F294" s="30">
        <f t="shared" si="12"/>
        <v>1</v>
      </c>
      <c r="G294" s="57">
        <f t="shared" si="13"/>
        <v>1</v>
      </c>
      <c r="H294" s="88">
        <f t="shared" si="14"/>
        <v>4246.8402431688728</v>
      </c>
    </row>
    <row r="295" spans="1:8" x14ac:dyDescent="0.2">
      <c r="A295" s="1" t="s">
        <v>288</v>
      </c>
      <c r="B295" s="1" t="s">
        <v>1055</v>
      </c>
      <c r="C295" s="1" t="s">
        <v>1056</v>
      </c>
      <c r="D295" s="87">
        <v>67.099999999999994</v>
      </c>
      <c r="E295" s="33">
        <v>8053</v>
      </c>
      <c r="F295" s="30">
        <f t="shared" si="12"/>
        <v>2</v>
      </c>
      <c r="G295" s="57">
        <f t="shared" si="13"/>
        <v>1.1958042906990538</v>
      </c>
      <c r="H295" s="88">
        <f t="shared" si="14"/>
        <v>4438.4928300571764</v>
      </c>
    </row>
    <row r="296" spans="1:8" x14ac:dyDescent="0.2">
      <c r="A296" s="1" t="s">
        <v>288</v>
      </c>
      <c r="B296" s="1" t="s">
        <v>1057</v>
      </c>
      <c r="C296" s="1" t="s">
        <v>1058</v>
      </c>
      <c r="D296" s="87">
        <v>109</v>
      </c>
      <c r="E296" s="33">
        <v>9448</v>
      </c>
      <c r="F296" s="30">
        <f t="shared" si="12"/>
        <v>5</v>
      </c>
      <c r="G296" s="57">
        <f t="shared" si="13"/>
        <v>2.0447510014454413</v>
      </c>
      <c r="H296" s="88">
        <f t="shared" si="14"/>
        <v>8904.2640523327591</v>
      </c>
    </row>
    <row r="297" spans="1:8" x14ac:dyDescent="0.2">
      <c r="A297" s="1" t="s">
        <v>288</v>
      </c>
      <c r="B297" s="1" t="s">
        <v>1059</v>
      </c>
      <c r="C297" s="1" t="s">
        <v>1060</v>
      </c>
      <c r="D297" s="87">
        <v>102.2</v>
      </c>
      <c r="E297" s="33">
        <v>8307</v>
      </c>
      <c r="F297" s="30">
        <f t="shared" si="12"/>
        <v>5</v>
      </c>
      <c r="G297" s="57">
        <f t="shared" si="13"/>
        <v>2.0447510014454413</v>
      </c>
      <c r="H297" s="88">
        <f t="shared" si="14"/>
        <v>7828.9290307714064</v>
      </c>
    </row>
    <row r="298" spans="1:8" x14ac:dyDescent="0.2">
      <c r="A298" s="1" t="s">
        <v>288</v>
      </c>
      <c r="B298" s="1" t="s">
        <v>1061</v>
      </c>
      <c r="C298" s="1" t="s">
        <v>1062</v>
      </c>
      <c r="D298" s="87">
        <v>103.3</v>
      </c>
      <c r="E298" s="33">
        <v>10321</v>
      </c>
      <c r="F298" s="30">
        <f t="shared" si="12"/>
        <v>5</v>
      </c>
      <c r="G298" s="57">
        <f t="shared" si="13"/>
        <v>2.0447510014454413</v>
      </c>
      <c r="H298" s="88">
        <f t="shared" si="14"/>
        <v>9727.0225745265052</v>
      </c>
    </row>
    <row r="299" spans="1:8" x14ac:dyDescent="0.2">
      <c r="A299" s="1" t="s">
        <v>288</v>
      </c>
      <c r="B299" s="1" t="s">
        <v>1063</v>
      </c>
      <c r="C299" s="1" t="s">
        <v>1064</v>
      </c>
      <c r="D299" s="87">
        <v>81.400000000000006</v>
      </c>
      <c r="E299" s="33">
        <v>8337</v>
      </c>
      <c r="F299" s="30">
        <f t="shared" si="12"/>
        <v>3</v>
      </c>
      <c r="G299" s="57">
        <f t="shared" si="13"/>
        <v>1.4299479016542671</v>
      </c>
      <c r="H299" s="88">
        <f t="shared" si="14"/>
        <v>5494.7474033262379</v>
      </c>
    </row>
    <row r="300" spans="1:8" x14ac:dyDescent="0.2">
      <c r="A300" s="1" t="s">
        <v>288</v>
      </c>
      <c r="B300" s="1" t="s">
        <v>1065</v>
      </c>
      <c r="C300" s="1" t="s">
        <v>1066</v>
      </c>
      <c r="D300" s="87">
        <v>96.3</v>
      </c>
      <c r="E300" s="33">
        <v>8608</v>
      </c>
      <c r="F300" s="30">
        <f t="shared" si="12"/>
        <v>4</v>
      </c>
      <c r="G300" s="57">
        <f t="shared" si="13"/>
        <v>1.709937836274281</v>
      </c>
      <c r="H300" s="88">
        <f t="shared" si="14"/>
        <v>6784.2258393346083</v>
      </c>
    </row>
    <row r="301" spans="1:8" x14ac:dyDescent="0.2">
      <c r="A301" s="1" t="s">
        <v>288</v>
      </c>
      <c r="B301" s="1" t="s">
        <v>1067</v>
      </c>
      <c r="C301" s="1" t="s">
        <v>1068</v>
      </c>
      <c r="D301" s="87">
        <v>58.7</v>
      </c>
      <c r="E301" s="33">
        <v>8075</v>
      </c>
      <c r="F301" s="30">
        <f t="shared" si="12"/>
        <v>1</v>
      </c>
      <c r="G301" s="57">
        <f t="shared" si="13"/>
        <v>1</v>
      </c>
      <c r="H301" s="88">
        <f t="shared" si="14"/>
        <v>3721.861836725488</v>
      </c>
    </row>
    <row r="302" spans="1:8" x14ac:dyDescent="0.2">
      <c r="A302" s="1" t="s">
        <v>288</v>
      </c>
      <c r="B302" s="1" t="s">
        <v>1069</v>
      </c>
      <c r="C302" s="1" t="s">
        <v>1070</v>
      </c>
      <c r="D302" s="87">
        <v>83.5</v>
      </c>
      <c r="E302" s="33">
        <v>8794</v>
      </c>
      <c r="F302" s="30">
        <f t="shared" si="12"/>
        <v>3</v>
      </c>
      <c r="G302" s="57">
        <f t="shared" si="13"/>
        <v>1.4299479016542671</v>
      </c>
      <c r="H302" s="88">
        <f t="shared" si="14"/>
        <v>5795.9468231799119</v>
      </c>
    </row>
    <row r="303" spans="1:8" x14ac:dyDescent="0.2">
      <c r="A303" s="1" t="s">
        <v>288</v>
      </c>
      <c r="B303" s="1" t="s">
        <v>1071</v>
      </c>
      <c r="C303" s="1" t="s">
        <v>1072</v>
      </c>
      <c r="D303" s="87">
        <v>112.5</v>
      </c>
      <c r="E303" s="33">
        <v>9456</v>
      </c>
      <c r="F303" s="30">
        <f t="shared" si="12"/>
        <v>6</v>
      </c>
      <c r="G303" s="57">
        <f t="shared" si="13"/>
        <v>2.445122020939646</v>
      </c>
      <c r="H303" s="88">
        <f t="shared" si="14"/>
        <v>10656.773041734876</v>
      </c>
    </row>
    <row r="304" spans="1:8" x14ac:dyDescent="0.2">
      <c r="A304" s="1" t="s">
        <v>288</v>
      </c>
      <c r="B304" s="1" t="s">
        <v>1073</v>
      </c>
      <c r="C304" s="1" t="s">
        <v>1074</v>
      </c>
      <c r="D304" s="87">
        <v>70.8</v>
      </c>
      <c r="E304" s="33">
        <v>10026</v>
      </c>
      <c r="F304" s="30">
        <f t="shared" si="12"/>
        <v>2</v>
      </c>
      <c r="G304" s="57">
        <f t="shared" si="13"/>
        <v>1.1958042906990538</v>
      </c>
      <c r="H304" s="88">
        <f t="shared" si="14"/>
        <v>5525.9318408237004</v>
      </c>
    </row>
    <row r="305" spans="1:8" x14ac:dyDescent="0.2">
      <c r="A305" s="1" t="s">
        <v>288</v>
      </c>
      <c r="B305" s="1" t="s">
        <v>1075</v>
      </c>
      <c r="C305" s="1" t="s">
        <v>1076</v>
      </c>
      <c r="D305" s="87">
        <v>85</v>
      </c>
      <c r="E305" s="33">
        <v>7843</v>
      </c>
      <c r="F305" s="30">
        <f t="shared" si="12"/>
        <v>3</v>
      </c>
      <c r="G305" s="57">
        <f t="shared" si="13"/>
        <v>1.4299479016542671</v>
      </c>
      <c r="H305" s="88">
        <f t="shared" si="14"/>
        <v>5169.1620348192009</v>
      </c>
    </row>
    <row r="306" spans="1:8" x14ac:dyDescent="0.2">
      <c r="A306" s="1" t="s">
        <v>288</v>
      </c>
      <c r="B306" s="1" t="s">
        <v>1077</v>
      </c>
      <c r="C306" s="1" t="s">
        <v>1078</v>
      </c>
      <c r="D306" s="87">
        <v>125.7</v>
      </c>
      <c r="E306" s="33">
        <v>10792</v>
      </c>
      <c r="F306" s="30">
        <f t="shared" si="12"/>
        <v>7</v>
      </c>
      <c r="G306" s="57">
        <f t="shared" si="13"/>
        <v>2.9238874039223708</v>
      </c>
      <c r="H306" s="88">
        <f t="shared" si="14"/>
        <v>14543.880489250136</v>
      </c>
    </row>
    <row r="307" spans="1:8" x14ac:dyDescent="0.2">
      <c r="A307" s="1" t="s">
        <v>288</v>
      </c>
      <c r="B307" s="1" t="s">
        <v>1079</v>
      </c>
      <c r="C307" s="1" t="s">
        <v>1080</v>
      </c>
      <c r="D307" s="87">
        <v>83.2</v>
      </c>
      <c r="E307" s="33">
        <v>10181</v>
      </c>
      <c r="F307" s="30">
        <f t="shared" si="12"/>
        <v>3</v>
      </c>
      <c r="G307" s="57">
        <f t="shared" si="13"/>
        <v>1.4299479016542671</v>
      </c>
      <c r="H307" s="88">
        <f t="shared" si="14"/>
        <v>6710.0903578342841</v>
      </c>
    </row>
    <row r="308" spans="1:8" x14ac:dyDescent="0.2">
      <c r="A308" s="1" t="s">
        <v>288</v>
      </c>
      <c r="B308" s="1" t="s">
        <v>1081</v>
      </c>
      <c r="C308" s="1" t="s">
        <v>1082</v>
      </c>
      <c r="D308" s="87">
        <v>77</v>
      </c>
      <c r="E308" s="33">
        <v>10958</v>
      </c>
      <c r="F308" s="30">
        <f t="shared" si="12"/>
        <v>3</v>
      </c>
      <c r="G308" s="57">
        <f t="shared" si="13"/>
        <v>1.4299479016542671</v>
      </c>
      <c r="H308" s="88">
        <f t="shared" si="14"/>
        <v>7222.195279554865</v>
      </c>
    </row>
    <row r="309" spans="1:8" x14ac:dyDescent="0.2">
      <c r="A309" s="1" t="s">
        <v>291</v>
      </c>
      <c r="B309" s="1" t="s">
        <v>1083</v>
      </c>
      <c r="C309" s="1" t="s">
        <v>1084</v>
      </c>
      <c r="D309" s="87">
        <v>129.80000000000001</v>
      </c>
      <c r="E309" s="33">
        <v>6758</v>
      </c>
      <c r="F309" s="30">
        <f t="shared" si="12"/>
        <v>7</v>
      </c>
      <c r="G309" s="57">
        <f t="shared" si="13"/>
        <v>2.9238874039223708</v>
      </c>
      <c r="H309" s="88">
        <f t="shared" si="14"/>
        <v>9107.4448060000377</v>
      </c>
    </row>
    <row r="310" spans="1:8" x14ac:dyDescent="0.2">
      <c r="A310" s="1" t="s">
        <v>291</v>
      </c>
      <c r="B310" s="1" t="s">
        <v>1085</v>
      </c>
      <c r="C310" s="1" t="s">
        <v>1086</v>
      </c>
      <c r="D310" s="87">
        <v>136.19999999999999</v>
      </c>
      <c r="E310" s="33">
        <v>13845</v>
      </c>
      <c r="F310" s="30">
        <f t="shared" si="12"/>
        <v>8</v>
      </c>
      <c r="G310" s="57">
        <f t="shared" si="13"/>
        <v>3.4963971031312875</v>
      </c>
      <c r="H310" s="88">
        <f t="shared" si="14"/>
        <v>22311.636612036935</v>
      </c>
    </row>
    <row r="311" spans="1:8" x14ac:dyDescent="0.2">
      <c r="A311" s="1" t="s">
        <v>291</v>
      </c>
      <c r="B311" s="1" t="s">
        <v>1087</v>
      </c>
      <c r="C311" s="1" t="s">
        <v>1088</v>
      </c>
      <c r="D311" s="87">
        <v>160.19999999999999</v>
      </c>
      <c r="E311" s="33">
        <v>9183</v>
      </c>
      <c r="F311" s="30">
        <f t="shared" si="12"/>
        <v>9</v>
      </c>
      <c r="G311" s="57">
        <f t="shared" si="13"/>
        <v>4.1810066579121354</v>
      </c>
      <c r="H311" s="88">
        <f t="shared" si="14"/>
        <v>17696.328012559112</v>
      </c>
    </row>
    <row r="312" spans="1:8" x14ac:dyDescent="0.2">
      <c r="A312" s="1" t="s">
        <v>291</v>
      </c>
      <c r="B312" s="1" t="s">
        <v>1089</v>
      </c>
      <c r="C312" s="1" t="s">
        <v>1090</v>
      </c>
      <c r="D312" s="87">
        <v>148</v>
      </c>
      <c r="E312" s="33">
        <v>11129</v>
      </c>
      <c r="F312" s="30">
        <f t="shared" si="12"/>
        <v>8</v>
      </c>
      <c r="G312" s="57">
        <f t="shared" si="13"/>
        <v>3.4963971031312875</v>
      </c>
      <c r="H312" s="88">
        <f t="shared" si="14"/>
        <v>17934.720394030988</v>
      </c>
    </row>
    <row r="313" spans="1:8" x14ac:dyDescent="0.2">
      <c r="A313" s="1" t="s">
        <v>291</v>
      </c>
      <c r="B313" s="1" t="s">
        <v>1091</v>
      </c>
      <c r="C313" s="1" t="s">
        <v>1092</v>
      </c>
      <c r="D313" s="87">
        <v>120.6</v>
      </c>
      <c r="E313" s="33">
        <v>8547</v>
      </c>
      <c r="F313" s="30">
        <f t="shared" si="12"/>
        <v>6</v>
      </c>
      <c r="G313" s="57">
        <f t="shared" si="13"/>
        <v>2.445122020939646</v>
      </c>
      <c r="H313" s="88">
        <f t="shared" si="14"/>
        <v>9632.3433997153097</v>
      </c>
    </row>
    <row r="314" spans="1:8" x14ac:dyDescent="0.2">
      <c r="A314" s="1" t="s">
        <v>291</v>
      </c>
      <c r="B314" s="1" t="s">
        <v>1093</v>
      </c>
      <c r="C314" s="1" t="s">
        <v>1094</v>
      </c>
      <c r="D314" s="87">
        <v>118</v>
      </c>
      <c r="E314" s="33">
        <v>10192</v>
      </c>
      <c r="F314" s="30">
        <f t="shared" si="12"/>
        <v>6</v>
      </c>
      <c r="G314" s="57">
        <f t="shared" si="13"/>
        <v>2.445122020939646</v>
      </c>
      <c r="H314" s="88">
        <f t="shared" si="14"/>
        <v>11486.234226032344</v>
      </c>
    </row>
    <row r="315" spans="1:8" x14ac:dyDescent="0.2">
      <c r="A315" s="1" t="s">
        <v>291</v>
      </c>
      <c r="B315" s="1" t="s">
        <v>1095</v>
      </c>
      <c r="C315" s="1" t="s">
        <v>1096</v>
      </c>
      <c r="D315" s="87">
        <v>136</v>
      </c>
      <c r="E315" s="33">
        <v>11229</v>
      </c>
      <c r="F315" s="30">
        <f t="shared" si="12"/>
        <v>7</v>
      </c>
      <c r="G315" s="57">
        <f t="shared" si="13"/>
        <v>2.9238874039223708</v>
      </c>
      <c r="H315" s="88">
        <f t="shared" si="14"/>
        <v>15132.80522737118</v>
      </c>
    </row>
    <row r="316" spans="1:8" x14ac:dyDescent="0.2">
      <c r="A316" s="1" t="s">
        <v>291</v>
      </c>
      <c r="B316" s="1" t="s">
        <v>1097</v>
      </c>
      <c r="C316" s="1" t="s">
        <v>1098</v>
      </c>
      <c r="D316" s="87">
        <v>89.7</v>
      </c>
      <c r="E316" s="33">
        <v>6809</v>
      </c>
      <c r="F316" s="30">
        <f t="shared" si="12"/>
        <v>4</v>
      </c>
      <c r="G316" s="57">
        <f t="shared" si="13"/>
        <v>1.709937836274281</v>
      </c>
      <c r="H316" s="88">
        <f t="shared" si="14"/>
        <v>5366.379384297089</v>
      </c>
    </row>
    <row r="317" spans="1:8" x14ac:dyDescent="0.2">
      <c r="A317" s="1" t="s">
        <v>291</v>
      </c>
      <c r="B317" s="1" t="s">
        <v>1099</v>
      </c>
      <c r="C317" s="1" t="s">
        <v>1100</v>
      </c>
      <c r="D317" s="87">
        <v>127.1</v>
      </c>
      <c r="E317" s="33">
        <v>7333</v>
      </c>
      <c r="F317" s="30">
        <f t="shared" si="12"/>
        <v>7</v>
      </c>
      <c r="G317" s="57">
        <f t="shared" si="13"/>
        <v>2.9238874039223708</v>
      </c>
      <c r="H317" s="88">
        <f t="shared" si="14"/>
        <v>9882.3457772119382</v>
      </c>
    </row>
    <row r="318" spans="1:8" x14ac:dyDescent="0.2">
      <c r="A318" s="1" t="s">
        <v>291</v>
      </c>
      <c r="B318" s="1" t="s">
        <v>1101</v>
      </c>
      <c r="C318" s="1" t="s">
        <v>1102</v>
      </c>
      <c r="D318" s="87">
        <v>129.69999999999999</v>
      </c>
      <c r="E318" s="33">
        <v>10947</v>
      </c>
      <c r="F318" s="30">
        <f t="shared" si="12"/>
        <v>7</v>
      </c>
      <c r="G318" s="57">
        <f t="shared" si="13"/>
        <v>2.9238874039223708</v>
      </c>
      <c r="H318" s="88">
        <f t="shared" si="14"/>
        <v>14752.766838011601</v>
      </c>
    </row>
    <row r="319" spans="1:8" x14ac:dyDescent="0.2">
      <c r="A319" s="1" t="s">
        <v>291</v>
      </c>
      <c r="B319" s="1" t="s">
        <v>1103</v>
      </c>
      <c r="C319" s="1" t="s">
        <v>1104</v>
      </c>
      <c r="D319" s="87">
        <v>163.4</v>
      </c>
      <c r="E319" s="33">
        <v>7428</v>
      </c>
      <c r="F319" s="30">
        <f t="shared" si="12"/>
        <v>9</v>
      </c>
      <c r="G319" s="57">
        <f t="shared" si="13"/>
        <v>4.1810066579121354</v>
      </c>
      <c r="H319" s="88">
        <f t="shared" si="14"/>
        <v>14314.311714830565</v>
      </c>
    </row>
    <row r="320" spans="1:8" x14ac:dyDescent="0.2">
      <c r="A320" s="1" t="s">
        <v>291</v>
      </c>
      <c r="B320" s="1" t="s">
        <v>1105</v>
      </c>
      <c r="C320" s="1" t="s">
        <v>1106</v>
      </c>
      <c r="D320" s="87">
        <v>109.1</v>
      </c>
      <c r="E320" s="33">
        <v>7258</v>
      </c>
      <c r="F320" s="30">
        <f t="shared" si="12"/>
        <v>5</v>
      </c>
      <c r="G320" s="57">
        <f t="shared" si="13"/>
        <v>2.0447510014454413</v>
      </c>
      <c r="H320" s="88">
        <f t="shared" si="14"/>
        <v>6840.2993746646025</v>
      </c>
    </row>
    <row r="321" spans="1:8" x14ac:dyDescent="0.2">
      <c r="A321" s="1" t="s">
        <v>291</v>
      </c>
      <c r="B321" s="1" t="s">
        <v>1107</v>
      </c>
      <c r="C321" s="1" t="s">
        <v>1108</v>
      </c>
      <c r="D321" s="87">
        <v>122.2</v>
      </c>
      <c r="E321" s="33">
        <v>7080</v>
      </c>
      <c r="F321" s="30">
        <f t="shared" si="12"/>
        <v>6</v>
      </c>
      <c r="G321" s="57">
        <f t="shared" si="13"/>
        <v>2.445122020939646</v>
      </c>
      <c r="H321" s="88">
        <f t="shared" si="14"/>
        <v>7979.0559576441328</v>
      </c>
    </row>
    <row r="322" spans="1:8" x14ac:dyDescent="0.2">
      <c r="A322" s="1" t="s">
        <v>291</v>
      </c>
      <c r="B322" s="1" t="s">
        <v>1109</v>
      </c>
      <c r="C322" s="1" t="s">
        <v>1110</v>
      </c>
      <c r="D322" s="87">
        <v>109.7</v>
      </c>
      <c r="E322" s="33">
        <v>6717</v>
      </c>
      <c r="F322" s="30">
        <f t="shared" si="12"/>
        <v>5</v>
      </c>
      <c r="G322" s="57">
        <f t="shared" si="13"/>
        <v>2.0447510014454413</v>
      </c>
      <c r="H322" s="88">
        <f t="shared" si="14"/>
        <v>6330.4341278068523</v>
      </c>
    </row>
    <row r="323" spans="1:8" x14ac:dyDescent="0.2">
      <c r="A323" s="1" t="s">
        <v>291</v>
      </c>
      <c r="B323" s="1" t="s">
        <v>1111</v>
      </c>
      <c r="C323" s="1" t="s">
        <v>1112</v>
      </c>
      <c r="D323" s="87">
        <v>97.7</v>
      </c>
      <c r="E323" s="33">
        <v>6248</v>
      </c>
      <c r="F323" s="30">
        <f t="shared" si="12"/>
        <v>4</v>
      </c>
      <c r="G323" s="57">
        <f t="shared" si="13"/>
        <v>1.709937836274281</v>
      </c>
      <c r="H323" s="88">
        <f t="shared" si="14"/>
        <v>4924.2382718590425</v>
      </c>
    </row>
    <row r="324" spans="1:8" x14ac:dyDescent="0.2">
      <c r="A324" s="1" t="s">
        <v>291</v>
      </c>
      <c r="B324" s="1" t="s">
        <v>1113</v>
      </c>
      <c r="C324" s="1" t="s">
        <v>1114</v>
      </c>
      <c r="D324" s="87">
        <v>127.8</v>
      </c>
      <c r="E324" s="33">
        <v>8016</v>
      </c>
      <c r="F324" s="30">
        <f t="shared" si="12"/>
        <v>7</v>
      </c>
      <c r="G324" s="57">
        <f t="shared" si="13"/>
        <v>2.9238874039223708</v>
      </c>
      <c r="H324" s="88">
        <f t="shared" si="14"/>
        <v>10802.793365625377</v>
      </c>
    </row>
    <row r="325" spans="1:8" x14ac:dyDescent="0.2">
      <c r="A325" s="1" t="s">
        <v>291</v>
      </c>
      <c r="B325" s="1" t="s">
        <v>1115</v>
      </c>
      <c r="C325" s="1" t="s">
        <v>1116</v>
      </c>
      <c r="D325" s="87">
        <v>90.7</v>
      </c>
      <c r="E325" s="33">
        <v>7344</v>
      </c>
      <c r="F325" s="30">
        <f t="shared" si="12"/>
        <v>4</v>
      </c>
      <c r="G325" s="57">
        <f t="shared" si="13"/>
        <v>1.709937836274281</v>
      </c>
      <c r="H325" s="88">
        <f t="shared" si="14"/>
        <v>5788.0291082798985</v>
      </c>
    </row>
    <row r="326" spans="1:8" x14ac:dyDescent="0.2">
      <c r="A326" s="1" t="s">
        <v>291</v>
      </c>
      <c r="B326" s="1" t="s">
        <v>1117</v>
      </c>
      <c r="C326" s="1" t="s">
        <v>1118</v>
      </c>
      <c r="D326" s="87">
        <v>61.9</v>
      </c>
      <c r="E326" s="33">
        <v>6287</v>
      </c>
      <c r="F326" s="30">
        <f t="shared" ref="F326:F389" si="15">VLOOKUP(D326,$K$5:$L$15,2)</f>
        <v>2</v>
      </c>
      <c r="G326" s="57">
        <f t="shared" ref="G326:G389" si="16">VLOOKUP(F326,$L$5:$M$15,2,0)</f>
        <v>1.1958042906990538</v>
      </c>
      <c r="H326" s="88">
        <f t="shared" ref="H326:H389" si="17">E326*G326*$E$6797/SUMPRODUCT($E$5:$E$6795,$G$5:$G$6795)</f>
        <v>3465.1439739934772</v>
      </c>
    </row>
    <row r="327" spans="1:8" x14ac:dyDescent="0.2">
      <c r="A327" s="1" t="s">
        <v>291</v>
      </c>
      <c r="B327" s="1" t="s">
        <v>1119</v>
      </c>
      <c r="C327" s="1" t="s">
        <v>1120</v>
      </c>
      <c r="D327" s="87">
        <v>95</v>
      </c>
      <c r="E327" s="33">
        <v>6528</v>
      </c>
      <c r="F327" s="30">
        <f t="shared" si="15"/>
        <v>4</v>
      </c>
      <c r="G327" s="57">
        <f t="shared" si="16"/>
        <v>1.709937836274281</v>
      </c>
      <c r="H327" s="88">
        <f t="shared" si="17"/>
        <v>5144.914762915465</v>
      </c>
    </row>
    <row r="328" spans="1:8" x14ac:dyDescent="0.2">
      <c r="A328" s="1" t="s">
        <v>291</v>
      </c>
      <c r="B328" s="1" t="s">
        <v>1121</v>
      </c>
      <c r="C328" s="1" t="s">
        <v>1122</v>
      </c>
      <c r="D328" s="87">
        <v>78.3</v>
      </c>
      <c r="E328" s="33">
        <v>6603</v>
      </c>
      <c r="F328" s="30">
        <f t="shared" si="15"/>
        <v>3</v>
      </c>
      <c r="G328" s="57">
        <f t="shared" si="16"/>
        <v>1.4299479016542671</v>
      </c>
      <c r="H328" s="88">
        <f t="shared" si="17"/>
        <v>4351.9032150849398</v>
      </c>
    </row>
    <row r="329" spans="1:8" x14ac:dyDescent="0.2">
      <c r="A329" s="1" t="s">
        <v>291</v>
      </c>
      <c r="B329" s="1" t="s">
        <v>1123</v>
      </c>
      <c r="C329" s="1" t="s">
        <v>1124</v>
      </c>
      <c r="D329" s="87">
        <v>113.6</v>
      </c>
      <c r="E329" s="33">
        <v>7995</v>
      </c>
      <c r="F329" s="30">
        <f t="shared" si="15"/>
        <v>6</v>
      </c>
      <c r="G329" s="57">
        <f t="shared" si="16"/>
        <v>2.445122020939646</v>
      </c>
      <c r="H329" s="88">
        <f t="shared" si="17"/>
        <v>9010.247511492209</v>
      </c>
    </row>
    <row r="330" spans="1:8" x14ac:dyDescent="0.2">
      <c r="A330" s="1" t="s">
        <v>291</v>
      </c>
      <c r="B330" s="1" t="s">
        <v>1125</v>
      </c>
      <c r="C330" s="1" t="s">
        <v>1126</v>
      </c>
      <c r="D330" s="87">
        <v>79.7</v>
      </c>
      <c r="E330" s="33">
        <v>6068</v>
      </c>
      <c r="F330" s="30">
        <f t="shared" si="15"/>
        <v>3</v>
      </c>
      <c r="G330" s="57">
        <f t="shared" si="16"/>
        <v>1.4299479016542671</v>
      </c>
      <c r="H330" s="88">
        <f t="shared" si="17"/>
        <v>3999.2955791512063</v>
      </c>
    </row>
    <row r="331" spans="1:8" x14ac:dyDescent="0.2">
      <c r="A331" s="1" t="s">
        <v>291</v>
      </c>
      <c r="B331" s="1" t="s">
        <v>1127</v>
      </c>
      <c r="C331" s="1" t="s">
        <v>1128</v>
      </c>
      <c r="D331" s="87">
        <v>93.2</v>
      </c>
      <c r="E331" s="33">
        <v>6093</v>
      </c>
      <c r="F331" s="30">
        <f t="shared" si="15"/>
        <v>4</v>
      </c>
      <c r="G331" s="57">
        <f t="shared" si="16"/>
        <v>1.709937836274281</v>
      </c>
      <c r="H331" s="88">
        <f t="shared" si="17"/>
        <v>4802.0780714528064</v>
      </c>
    </row>
    <row r="332" spans="1:8" x14ac:dyDescent="0.2">
      <c r="A332" s="1" t="s">
        <v>291</v>
      </c>
      <c r="B332" s="1" t="s">
        <v>1129</v>
      </c>
      <c r="C332" s="1" t="s">
        <v>1130</v>
      </c>
      <c r="D332" s="87">
        <v>135.1</v>
      </c>
      <c r="E332" s="33">
        <v>7660</v>
      </c>
      <c r="F332" s="30">
        <f t="shared" si="15"/>
        <v>7</v>
      </c>
      <c r="G332" s="57">
        <f t="shared" si="16"/>
        <v>2.9238874039223708</v>
      </c>
      <c r="H332" s="88">
        <f t="shared" si="17"/>
        <v>10323.028590405489</v>
      </c>
    </row>
    <row r="333" spans="1:8" x14ac:dyDescent="0.2">
      <c r="A333" s="1" t="s">
        <v>291</v>
      </c>
      <c r="B333" s="1" t="s">
        <v>1131</v>
      </c>
      <c r="C333" s="1" t="s">
        <v>1132</v>
      </c>
      <c r="D333" s="87">
        <v>98.9</v>
      </c>
      <c r="E333" s="33">
        <v>6459</v>
      </c>
      <c r="F333" s="30">
        <f t="shared" si="15"/>
        <v>4</v>
      </c>
      <c r="G333" s="57">
        <f t="shared" si="16"/>
        <v>1.709937836274281</v>
      </c>
      <c r="H333" s="88">
        <f t="shared" si="17"/>
        <v>5090.5337704765607</v>
      </c>
    </row>
    <row r="334" spans="1:8" x14ac:dyDescent="0.2">
      <c r="A334" s="1" t="s">
        <v>291</v>
      </c>
      <c r="B334" s="1" t="s">
        <v>1133</v>
      </c>
      <c r="C334" s="1" t="s">
        <v>1134</v>
      </c>
      <c r="D334" s="87">
        <v>102</v>
      </c>
      <c r="E334" s="33">
        <v>6695</v>
      </c>
      <c r="F334" s="30">
        <f t="shared" si="15"/>
        <v>5</v>
      </c>
      <c r="G334" s="57">
        <f t="shared" si="16"/>
        <v>2.0447510014454413</v>
      </c>
      <c r="H334" s="88">
        <f t="shared" si="17"/>
        <v>6309.7002360677197</v>
      </c>
    </row>
    <row r="335" spans="1:8" x14ac:dyDescent="0.2">
      <c r="A335" s="1" t="s">
        <v>291</v>
      </c>
      <c r="B335" s="1" t="s">
        <v>1135</v>
      </c>
      <c r="C335" s="1" t="s">
        <v>1136</v>
      </c>
      <c r="D335" s="87">
        <v>87.7</v>
      </c>
      <c r="E335" s="33">
        <v>6309</v>
      </c>
      <c r="F335" s="30">
        <f t="shared" si="15"/>
        <v>4</v>
      </c>
      <c r="G335" s="57">
        <f t="shared" si="16"/>
        <v>1.709937836274281</v>
      </c>
      <c r="H335" s="88">
        <f t="shared" si="17"/>
        <v>4972.3142216963333</v>
      </c>
    </row>
    <row r="336" spans="1:8" x14ac:dyDescent="0.2">
      <c r="A336" s="1" t="s">
        <v>294</v>
      </c>
      <c r="B336" s="1" t="s">
        <v>1137</v>
      </c>
      <c r="C336" s="1" t="s">
        <v>1138</v>
      </c>
      <c r="D336" s="87">
        <v>95.2</v>
      </c>
      <c r="E336" s="33">
        <v>9105</v>
      </c>
      <c r="F336" s="30">
        <f t="shared" si="15"/>
        <v>4</v>
      </c>
      <c r="G336" s="57">
        <f t="shared" si="16"/>
        <v>1.709937836274281</v>
      </c>
      <c r="H336" s="88">
        <f t="shared" si="17"/>
        <v>7175.9266109597593</v>
      </c>
    </row>
    <row r="337" spans="1:8" x14ac:dyDescent="0.2">
      <c r="A337" s="1" t="s">
        <v>294</v>
      </c>
      <c r="B337" s="1" t="s">
        <v>1139</v>
      </c>
      <c r="C337" s="1" t="s">
        <v>1140</v>
      </c>
      <c r="D337" s="87">
        <v>131.80000000000001</v>
      </c>
      <c r="E337" s="33">
        <v>6066</v>
      </c>
      <c r="F337" s="30">
        <f t="shared" si="15"/>
        <v>7</v>
      </c>
      <c r="G337" s="57">
        <f t="shared" si="16"/>
        <v>2.9238874039223708</v>
      </c>
      <c r="H337" s="88">
        <f t="shared" si="17"/>
        <v>8174.8683328198031</v>
      </c>
    </row>
    <row r="338" spans="1:8" x14ac:dyDescent="0.2">
      <c r="A338" s="1" t="s">
        <v>294</v>
      </c>
      <c r="B338" s="1" t="s">
        <v>1141</v>
      </c>
      <c r="C338" s="1" t="s">
        <v>1142</v>
      </c>
      <c r="D338" s="87">
        <v>122.6</v>
      </c>
      <c r="E338" s="33">
        <v>8091</v>
      </c>
      <c r="F338" s="30">
        <f t="shared" si="15"/>
        <v>6</v>
      </c>
      <c r="G338" s="57">
        <f t="shared" si="16"/>
        <v>2.445122020939646</v>
      </c>
      <c r="H338" s="88">
        <f t="shared" si="17"/>
        <v>9118.4381007484008</v>
      </c>
    </row>
    <row r="339" spans="1:8" x14ac:dyDescent="0.2">
      <c r="A339" s="1" t="s">
        <v>294</v>
      </c>
      <c r="B339" s="1" t="s">
        <v>1143</v>
      </c>
      <c r="C339" s="1" t="s">
        <v>1144</v>
      </c>
      <c r="D339" s="87">
        <v>122.4</v>
      </c>
      <c r="E339" s="33">
        <v>8210</v>
      </c>
      <c r="F339" s="30">
        <f t="shared" si="15"/>
        <v>6</v>
      </c>
      <c r="G339" s="57">
        <f t="shared" si="16"/>
        <v>2.445122020939646</v>
      </c>
      <c r="H339" s="88">
        <f t="shared" si="17"/>
        <v>9252.549352013888</v>
      </c>
    </row>
    <row r="340" spans="1:8" x14ac:dyDescent="0.2">
      <c r="A340" s="1" t="s">
        <v>294</v>
      </c>
      <c r="B340" s="1" t="s">
        <v>1145</v>
      </c>
      <c r="C340" s="1" t="s">
        <v>1146</v>
      </c>
      <c r="D340" s="87">
        <v>83.3</v>
      </c>
      <c r="E340" s="33">
        <v>9732</v>
      </c>
      <c r="F340" s="30">
        <f t="shared" si="15"/>
        <v>3</v>
      </c>
      <c r="G340" s="57">
        <f t="shared" si="16"/>
        <v>1.4299479016542671</v>
      </c>
      <c r="H340" s="88">
        <f t="shared" si="17"/>
        <v>6414.163575527281</v>
      </c>
    </row>
    <row r="341" spans="1:8" x14ac:dyDescent="0.2">
      <c r="A341" s="1" t="s">
        <v>294</v>
      </c>
      <c r="B341" s="1" t="s">
        <v>1147</v>
      </c>
      <c r="C341" s="1" t="s">
        <v>1148</v>
      </c>
      <c r="D341" s="87">
        <v>107.2</v>
      </c>
      <c r="E341" s="33">
        <v>8618</v>
      </c>
      <c r="F341" s="30">
        <f t="shared" si="15"/>
        <v>5</v>
      </c>
      <c r="G341" s="57">
        <f t="shared" si="16"/>
        <v>2.0447510014454413</v>
      </c>
      <c r="H341" s="88">
        <f t="shared" si="17"/>
        <v>8122.0308639927744</v>
      </c>
    </row>
    <row r="342" spans="1:8" x14ac:dyDescent="0.2">
      <c r="A342" s="1" t="s">
        <v>294</v>
      </c>
      <c r="B342" s="1" t="s">
        <v>1149</v>
      </c>
      <c r="C342" s="1" t="s">
        <v>1150</v>
      </c>
      <c r="D342" s="87">
        <v>111.9</v>
      </c>
      <c r="E342" s="33">
        <v>6932</v>
      </c>
      <c r="F342" s="30">
        <f t="shared" si="15"/>
        <v>6</v>
      </c>
      <c r="G342" s="57">
        <f t="shared" si="16"/>
        <v>2.445122020939646</v>
      </c>
      <c r="H342" s="88">
        <f t="shared" si="17"/>
        <v>7812.2621325408372</v>
      </c>
    </row>
    <row r="343" spans="1:8" x14ac:dyDescent="0.2">
      <c r="A343" s="1" t="s">
        <v>294</v>
      </c>
      <c r="B343" s="1" t="s">
        <v>1151</v>
      </c>
      <c r="C343" s="1" t="s">
        <v>1152</v>
      </c>
      <c r="D343" s="87">
        <v>97.5</v>
      </c>
      <c r="E343" s="33">
        <v>7867</v>
      </c>
      <c r="F343" s="30">
        <f t="shared" si="15"/>
        <v>4</v>
      </c>
      <c r="G343" s="57">
        <f t="shared" si="16"/>
        <v>1.709937836274281</v>
      </c>
      <c r="H343" s="88">
        <f t="shared" si="17"/>
        <v>6200.2212683602884</v>
      </c>
    </row>
    <row r="344" spans="1:8" x14ac:dyDescent="0.2">
      <c r="A344" s="1" t="s">
        <v>294</v>
      </c>
      <c r="B344" s="1" t="s">
        <v>1153</v>
      </c>
      <c r="C344" s="1" t="s">
        <v>1154</v>
      </c>
      <c r="D344" s="87">
        <v>129.4</v>
      </c>
      <c r="E344" s="33">
        <v>10014</v>
      </c>
      <c r="F344" s="30">
        <f t="shared" si="15"/>
        <v>7</v>
      </c>
      <c r="G344" s="57">
        <f t="shared" si="16"/>
        <v>2.9238874039223708</v>
      </c>
      <c r="H344" s="88">
        <f t="shared" si="17"/>
        <v>13495.405783853859</v>
      </c>
    </row>
    <row r="345" spans="1:8" x14ac:dyDescent="0.2">
      <c r="A345" s="1" t="s">
        <v>294</v>
      </c>
      <c r="B345" s="1" t="s">
        <v>1155</v>
      </c>
      <c r="C345" s="1" t="s">
        <v>1156</v>
      </c>
      <c r="D345" s="87">
        <v>115.1</v>
      </c>
      <c r="E345" s="33">
        <v>8749</v>
      </c>
      <c r="F345" s="30">
        <f t="shared" si="15"/>
        <v>6</v>
      </c>
      <c r="G345" s="57">
        <f t="shared" si="16"/>
        <v>2.445122020939646</v>
      </c>
      <c r="H345" s="88">
        <f t="shared" si="17"/>
        <v>9859.9944312752123</v>
      </c>
    </row>
    <row r="346" spans="1:8" x14ac:dyDescent="0.2">
      <c r="A346" s="1" t="s">
        <v>294</v>
      </c>
      <c r="B346" s="1" t="s">
        <v>1157</v>
      </c>
      <c r="C346" s="1" t="s">
        <v>1158</v>
      </c>
      <c r="D346" s="87">
        <v>107.9</v>
      </c>
      <c r="E346" s="33">
        <v>7381</v>
      </c>
      <c r="F346" s="30">
        <f t="shared" si="15"/>
        <v>5</v>
      </c>
      <c r="G346" s="57">
        <f t="shared" si="16"/>
        <v>2.0447510014454413</v>
      </c>
      <c r="H346" s="88">
        <f t="shared" si="17"/>
        <v>6956.2206784788414</v>
      </c>
    </row>
    <row r="347" spans="1:8" x14ac:dyDescent="0.2">
      <c r="A347" s="1" t="s">
        <v>294</v>
      </c>
      <c r="B347" s="1" t="s">
        <v>1159</v>
      </c>
      <c r="C347" s="1" t="s">
        <v>1160</v>
      </c>
      <c r="D347" s="87">
        <v>129.9</v>
      </c>
      <c r="E347" s="33">
        <v>6442</v>
      </c>
      <c r="F347" s="30">
        <f t="shared" si="15"/>
        <v>7</v>
      </c>
      <c r="G347" s="57">
        <f t="shared" si="16"/>
        <v>2.9238874039223708</v>
      </c>
      <c r="H347" s="88">
        <f t="shared" si="17"/>
        <v>8681.5861852992366</v>
      </c>
    </row>
    <row r="348" spans="1:8" x14ac:dyDescent="0.2">
      <c r="A348" s="1" t="s">
        <v>294</v>
      </c>
      <c r="B348" s="1" t="s">
        <v>1161</v>
      </c>
      <c r="C348" s="1" t="s">
        <v>1162</v>
      </c>
      <c r="D348" s="87">
        <v>136.6</v>
      </c>
      <c r="E348" s="33">
        <v>11160</v>
      </c>
      <c r="F348" s="30">
        <f t="shared" si="15"/>
        <v>8</v>
      </c>
      <c r="G348" s="57">
        <f t="shared" si="16"/>
        <v>3.4963971031312875</v>
      </c>
      <c r="H348" s="88">
        <f t="shared" si="17"/>
        <v>17984.677832454476</v>
      </c>
    </row>
    <row r="349" spans="1:8" x14ac:dyDescent="0.2">
      <c r="A349" s="1" t="s">
        <v>294</v>
      </c>
      <c r="B349" s="1" t="s">
        <v>1163</v>
      </c>
      <c r="C349" s="1" t="s">
        <v>1164</v>
      </c>
      <c r="D349" s="87">
        <v>118.9</v>
      </c>
      <c r="E349" s="33">
        <v>6690</v>
      </c>
      <c r="F349" s="30">
        <f t="shared" si="15"/>
        <v>6</v>
      </c>
      <c r="G349" s="57">
        <f t="shared" si="16"/>
        <v>2.445122020939646</v>
      </c>
      <c r="H349" s="88">
        <f t="shared" si="17"/>
        <v>7539.5316887908539</v>
      </c>
    </row>
    <row r="350" spans="1:8" x14ac:dyDescent="0.2">
      <c r="A350" s="1" t="s">
        <v>294</v>
      </c>
      <c r="B350" s="1" t="s">
        <v>1165</v>
      </c>
      <c r="C350" s="1" t="s">
        <v>1166</v>
      </c>
      <c r="D350" s="87">
        <v>137</v>
      </c>
      <c r="E350" s="33">
        <v>11543</v>
      </c>
      <c r="F350" s="30">
        <f t="shared" si="15"/>
        <v>8</v>
      </c>
      <c r="G350" s="57">
        <f t="shared" si="16"/>
        <v>3.4963971031312875</v>
      </c>
      <c r="H350" s="88">
        <f t="shared" si="17"/>
        <v>18601.89392652527</v>
      </c>
    </row>
    <row r="351" spans="1:8" x14ac:dyDescent="0.2">
      <c r="A351" s="1" t="s">
        <v>294</v>
      </c>
      <c r="B351" s="1" t="s">
        <v>1167</v>
      </c>
      <c r="C351" s="1" t="s">
        <v>1168</v>
      </c>
      <c r="D351" s="87">
        <v>123.7</v>
      </c>
      <c r="E351" s="33">
        <v>7872</v>
      </c>
      <c r="F351" s="30">
        <f t="shared" si="15"/>
        <v>6</v>
      </c>
      <c r="G351" s="57">
        <f t="shared" si="16"/>
        <v>2.445122020939646</v>
      </c>
      <c r="H351" s="88">
        <f t="shared" si="17"/>
        <v>8871.6283190077138</v>
      </c>
    </row>
    <row r="352" spans="1:8" x14ac:dyDescent="0.2">
      <c r="A352" s="1" t="s">
        <v>294</v>
      </c>
      <c r="B352" s="1" t="s">
        <v>1169</v>
      </c>
      <c r="C352" s="1" t="s">
        <v>1170</v>
      </c>
      <c r="D352" s="87">
        <v>164.5</v>
      </c>
      <c r="E352" s="33">
        <v>6416</v>
      </c>
      <c r="F352" s="30">
        <f t="shared" si="15"/>
        <v>9</v>
      </c>
      <c r="G352" s="57">
        <f t="shared" si="16"/>
        <v>4.1810066579121354</v>
      </c>
      <c r="H352" s="88">
        <f t="shared" si="17"/>
        <v>12364.11200354778</v>
      </c>
    </row>
    <row r="353" spans="1:8" x14ac:dyDescent="0.2">
      <c r="A353" s="1" t="s">
        <v>294</v>
      </c>
      <c r="B353" s="1" t="s">
        <v>1171</v>
      </c>
      <c r="C353" s="1" t="s">
        <v>1172</v>
      </c>
      <c r="D353" s="87">
        <v>126.5</v>
      </c>
      <c r="E353" s="33">
        <v>11002</v>
      </c>
      <c r="F353" s="30">
        <f t="shared" si="15"/>
        <v>7</v>
      </c>
      <c r="G353" s="57">
        <f t="shared" si="16"/>
        <v>2.9238874039223708</v>
      </c>
      <c r="H353" s="88">
        <f t="shared" si="17"/>
        <v>14826.887800475351</v>
      </c>
    </row>
    <row r="354" spans="1:8" x14ac:dyDescent="0.2">
      <c r="A354" s="1" t="s">
        <v>294</v>
      </c>
      <c r="B354" s="1" t="s">
        <v>1173</v>
      </c>
      <c r="C354" s="1" t="s">
        <v>1174</v>
      </c>
      <c r="D354" s="87">
        <v>115.6</v>
      </c>
      <c r="E354" s="33">
        <v>9141</v>
      </c>
      <c r="F354" s="30">
        <f t="shared" si="15"/>
        <v>6</v>
      </c>
      <c r="G354" s="57">
        <f t="shared" si="16"/>
        <v>2.445122020939646</v>
      </c>
      <c r="H354" s="88">
        <f t="shared" si="17"/>
        <v>10301.772670737995</v>
      </c>
    </row>
    <row r="355" spans="1:8" x14ac:dyDescent="0.2">
      <c r="A355" s="1" t="s">
        <v>294</v>
      </c>
      <c r="B355" s="1" t="s">
        <v>1175</v>
      </c>
      <c r="C355" s="1" t="s">
        <v>1176</v>
      </c>
      <c r="D355" s="87">
        <v>112.4</v>
      </c>
      <c r="E355" s="33">
        <v>13387</v>
      </c>
      <c r="F355" s="30">
        <f t="shared" si="15"/>
        <v>6</v>
      </c>
      <c r="G355" s="57">
        <f t="shared" si="16"/>
        <v>2.445122020939646</v>
      </c>
      <c r="H355" s="88">
        <f t="shared" si="17"/>
        <v>15086.952274714971</v>
      </c>
    </row>
    <row r="356" spans="1:8" x14ac:dyDescent="0.2">
      <c r="A356" s="1" t="s">
        <v>294</v>
      </c>
      <c r="B356" s="1" t="s">
        <v>1177</v>
      </c>
      <c r="C356" s="1" t="s">
        <v>1178</v>
      </c>
      <c r="D356" s="87">
        <v>136.80000000000001</v>
      </c>
      <c r="E356" s="33">
        <v>8674</v>
      </c>
      <c r="F356" s="30">
        <f t="shared" si="15"/>
        <v>8</v>
      </c>
      <c r="G356" s="57">
        <f t="shared" si="16"/>
        <v>3.4963971031312875</v>
      </c>
      <c r="H356" s="88">
        <f t="shared" si="17"/>
        <v>13978.41357694535</v>
      </c>
    </row>
    <row r="357" spans="1:8" x14ac:dyDescent="0.2">
      <c r="A357" s="1" t="s">
        <v>294</v>
      </c>
      <c r="B357" s="1" t="s">
        <v>1179</v>
      </c>
      <c r="C357" s="1" t="s">
        <v>1180</v>
      </c>
      <c r="D357" s="87">
        <v>130.30000000000001</v>
      </c>
      <c r="E357" s="33">
        <v>10113</v>
      </c>
      <c r="F357" s="30">
        <f t="shared" si="15"/>
        <v>7</v>
      </c>
      <c r="G357" s="57">
        <f t="shared" si="16"/>
        <v>2.9238874039223708</v>
      </c>
      <c r="H357" s="88">
        <f t="shared" si="17"/>
        <v>13628.823516288603</v>
      </c>
    </row>
    <row r="358" spans="1:8" x14ac:dyDescent="0.2">
      <c r="A358" s="1" t="s">
        <v>294</v>
      </c>
      <c r="B358" s="1" t="s">
        <v>1181</v>
      </c>
      <c r="C358" s="1" t="s">
        <v>1182</v>
      </c>
      <c r="D358" s="87">
        <v>135.9</v>
      </c>
      <c r="E358" s="33">
        <v>9623</v>
      </c>
      <c r="F358" s="30">
        <f t="shared" si="15"/>
        <v>7</v>
      </c>
      <c r="G358" s="57">
        <f t="shared" si="16"/>
        <v>2.9238874039223708</v>
      </c>
      <c r="H358" s="88">
        <f t="shared" si="17"/>
        <v>12968.473123429767</v>
      </c>
    </row>
    <row r="359" spans="1:8" x14ac:dyDescent="0.2">
      <c r="A359" s="1" t="s">
        <v>294</v>
      </c>
      <c r="B359" s="1" t="s">
        <v>1183</v>
      </c>
      <c r="C359" s="1" t="s">
        <v>1184</v>
      </c>
      <c r="D359" s="87">
        <v>150.19999999999999</v>
      </c>
      <c r="E359" s="33">
        <v>11919</v>
      </c>
      <c r="F359" s="30">
        <f t="shared" si="15"/>
        <v>9</v>
      </c>
      <c r="G359" s="57">
        <f t="shared" si="16"/>
        <v>4.1810066579121354</v>
      </c>
      <c r="H359" s="88">
        <f t="shared" si="17"/>
        <v>22968.80470235131</v>
      </c>
    </row>
    <row r="360" spans="1:8" x14ac:dyDescent="0.2">
      <c r="A360" s="1" t="s">
        <v>294</v>
      </c>
      <c r="B360" s="1" t="s">
        <v>1185</v>
      </c>
      <c r="C360" s="1" t="s">
        <v>1186</v>
      </c>
      <c r="D360" s="87">
        <v>117.2</v>
      </c>
      <c r="E360" s="33">
        <v>8484</v>
      </c>
      <c r="F360" s="30">
        <f t="shared" si="15"/>
        <v>6</v>
      </c>
      <c r="G360" s="57">
        <f t="shared" si="16"/>
        <v>2.445122020939646</v>
      </c>
      <c r="H360" s="88">
        <f t="shared" si="17"/>
        <v>9561.3433255159343</v>
      </c>
    </row>
    <row r="361" spans="1:8" x14ac:dyDescent="0.2">
      <c r="A361" s="1" t="s">
        <v>294</v>
      </c>
      <c r="B361" s="1" t="s">
        <v>1187</v>
      </c>
      <c r="C361" s="1" t="s">
        <v>1188</v>
      </c>
      <c r="D361" s="87">
        <v>141.80000000000001</v>
      </c>
      <c r="E361" s="33">
        <v>12972</v>
      </c>
      <c r="F361" s="30">
        <f t="shared" si="15"/>
        <v>8</v>
      </c>
      <c r="G361" s="57">
        <f t="shared" si="16"/>
        <v>3.4963971031312875</v>
      </c>
      <c r="H361" s="88">
        <f t="shared" si="17"/>
        <v>20904.770684820738</v>
      </c>
    </row>
    <row r="362" spans="1:8" x14ac:dyDescent="0.2">
      <c r="A362" s="1" t="s">
        <v>297</v>
      </c>
      <c r="B362" s="1" t="s">
        <v>1189</v>
      </c>
      <c r="C362" s="1" t="s">
        <v>1190</v>
      </c>
      <c r="D362" s="87">
        <v>142.6</v>
      </c>
      <c r="E362" s="33">
        <v>8981</v>
      </c>
      <c r="F362" s="30">
        <f t="shared" si="15"/>
        <v>8</v>
      </c>
      <c r="G362" s="57">
        <f t="shared" si="16"/>
        <v>3.4963971031312875</v>
      </c>
      <c r="H362" s="88">
        <f t="shared" si="17"/>
        <v>14473.153370365022</v>
      </c>
    </row>
    <row r="363" spans="1:8" x14ac:dyDescent="0.2">
      <c r="A363" s="1" t="s">
        <v>297</v>
      </c>
      <c r="B363" s="1" t="s">
        <v>1191</v>
      </c>
      <c r="C363" s="1" t="s">
        <v>1192</v>
      </c>
      <c r="D363" s="87">
        <v>99.8</v>
      </c>
      <c r="E363" s="33">
        <v>6554</v>
      </c>
      <c r="F363" s="30">
        <f t="shared" si="15"/>
        <v>5</v>
      </c>
      <c r="G363" s="57">
        <f t="shared" si="16"/>
        <v>2.0447510014454413</v>
      </c>
      <c r="H363" s="88">
        <f t="shared" si="17"/>
        <v>6176.8148390123743</v>
      </c>
    </row>
    <row r="364" spans="1:8" x14ac:dyDescent="0.2">
      <c r="A364" s="1" t="s">
        <v>297</v>
      </c>
      <c r="B364" s="1" t="s">
        <v>1193</v>
      </c>
      <c r="C364" s="1" t="s">
        <v>1194</v>
      </c>
      <c r="D364" s="87">
        <v>112.7</v>
      </c>
      <c r="E364" s="33">
        <v>6606</v>
      </c>
      <c r="F364" s="30">
        <f t="shared" si="15"/>
        <v>6</v>
      </c>
      <c r="G364" s="57">
        <f t="shared" si="16"/>
        <v>2.445122020939646</v>
      </c>
      <c r="H364" s="88">
        <f t="shared" si="17"/>
        <v>7444.8649231916861</v>
      </c>
    </row>
    <row r="365" spans="1:8" x14ac:dyDescent="0.2">
      <c r="A365" s="1" t="s">
        <v>297</v>
      </c>
      <c r="B365" s="1" t="s">
        <v>1195</v>
      </c>
      <c r="C365" s="1" t="s">
        <v>1196</v>
      </c>
      <c r="D365" s="87">
        <v>146.4</v>
      </c>
      <c r="E365" s="33">
        <v>6887</v>
      </c>
      <c r="F365" s="30">
        <f t="shared" si="15"/>
        <v>8</v>
      </c>
      <c r="G365" s="57">
        <f t="shared" si="16"/>
        <v>3.4963971031312875</v>
      </c>
      <c r="H365" s="88">
        <f t="shared" si="17"/>
        <v>11098.608981372221</v>
      </c>
    </row>
    <row r="366" spans="1:8" x14ac:dyDescent="0.2">
      <c r="A366" s="1" t="s">
        <v>297</v>
      </c>
      <c r="B366" s="1" t="s">
        <v>1197</v>
      </c>
      <c r="C366" s="1" t="s">
        <v>1198</v>
      </c>
      <c r="D366" s="87">
        <v>147.9</v>
      </c>
      <c r="E366" s="33">
        <v>6856</v>
      </c>
      <c r="F366" s="30">
        <f t="shared" si="15"/>
        <v>8</v>
      </c>
      <c r="G366" s="57">
        <f t="shared" si="16"/>
        <v>3.4963971031312875</v>
      </c>
      <c r="H366" s="88">
        <f t="shared" si="17"/>
        <v>11048.651542948734</v>
      </c>
    </row>
    <row r="367" spans="1:8" x14ac:dyDescent="0.2">
      <c r="A367" s="1" t="s">
        <v>297</v>
      </c>
      <c r="B367" s="1" t="s">
        <v>1199</v>
      </c>
      <c r="C367" s="1" t="s">
        <v>1200</v>
      </c>
      <c r="D367" s="87">
        <v>124.4</v>
      </c>
      <c r="E367" s="33">
        <v>8128</v>
      </c>
      <c r="F367" s="30">
        <f t="shared" si="15"/>
        <v>7</v>
      </c>
      <c r="G367" s="57">
        <f t="shared" si="16"/>
        <v>2.9238874039223708</v>
      </c>
      <c r="H367" s="88">
        <f t="shared" si="17"/>
        <v>10953.730598278826</v>
      </c>
    </row>
    <row r="368" spans="1:8" x14ac:dyDescent="0.2">
      <c r="A368" s="1" t="s">
        <v>297</v>
      </c>
      <c r="B368" s="1" t="s">
        <v>1201</v>
      </c>
      <c r="C368" s="1" t="s">
        <v>1202</v>
      </c>
      <c r="D368" s="87">
        <v>82.8</v>
      </c>
      <c r="E368" s="33">
        <v>6476</v>
      </c>
      <c r="F368" s="30">
        <f t="shared" si="15"/>
        <v>3</v>
      </c>
      <c r="G368" s="57">
        <f t="shared" si="16"/>
        <v>1.4299479016542671</v>
      </c>
      <c r="H368" s="88">
        <f t="shared" si="17"/>
        <v>4268.200094031512</v>
      </c>
    </row>
    <row r="369" spans="1:8" x14ac:dyDescent="0.2">
      <c r="A369" s="1" t="s">
        <v>297</v>
      </c>
      <c r="B369" s="1" t="s">
        <v>1203</v>
      </c>
      <c r="C369" s="1" t="s">
        <v>1204</v>
      </c>
      <c r="D369" s="87">
        <v>83.9</v>
      </c>
      <c r="E369" s="33">
        <v>7582</v>
      </c>
      <c r="F369" s="30">
        <f t="shared" si="15"/>
        <v>3</v>
      </c>
      <c r="G369" s="57">
        <f t="shared" si="16"/>
        <v>1.4299479016542671</v>
      </c>
      <c r="H369" s="88">
        <f t="shared" si="17"/>
        <v>4997.1422348590058</v>
      </c>
    </row>
    <row r="370" spans="1:8" x14ac:dyDescent="0.2">
      <c r="A370" s="1" t="s">
        <v>297</v>
      </c>
      <c r="B370" s="1" t="s">
        <v>1205</v>
      </c>
      <c r="C370" s="1" t="s">
        <v>1206</v>
      </c>
      <c r="D370" s="87">
        <v>84.9</v>
      </c>
      <c r="E370" s="33">
        <v>5791</v>
      </c>
      <c r="F370" s="30">
        <f t="shared" si="15"/>
        <v>3</v>
      </c>
      <c r="G370" s="57">
        <f t="shared" si="16"/>
        <v>1.4299479016542671</v>
      </c>
      <c r="H370" s="88">
        <f t="shared" si="17"/>
        <v>3816.7305040976657</v>
      </c>
    </row>
    <row r="371" spans="1:8" x14ac:dyDescent="0.2">
      <c r="A371" s="1" t="s">
        <v>297</v>
      </c>
      <c r="B371" s="1" t="s">
        <v>1207</v>
      </c>
      <c r="C371" s="1" t="s">
        <v>1208</v>
      </c>
      <c r="D371" s="87">
        <v>98.1</v>
      </c>
      <c r="E371" s="33">
        <v>7706</v>
      </c>
      <c r="F371" s="30">
        <f t="shared" si="15"/>
        <v>4</v>
      </c>
      <c r="G371" s="57">
        <f t="shared" si="16"/>
        <v>1.709937836274281</v>
      </c>
      <c r="H371" s="88">
        <f t="shared" si="17"/>
        <v>6073.3322860028447</v>
      </c>
    </row>
    <row r="372" spans="1:8" x14ac:dyDescent="0.2">
      <c r="A372" s="1" t="s">
        <v>297</v>
      </c>
      <c r="B372" s="1" t="s">
        <v>1209</v>
      </c>
      <c r="C372" s="1" t="s">
        <v>1210</v>
      </c>
      <c r="D372" s="87">
        <v>142.9</v>
      </c>
      <c r="E372" s="33">
        <v>6056</v>
      </c>
      <c r="F372" s="30">
        <f t="shared" si="15"/>
        <v>8</v>
      </c>
      <c r="G372" s="57">
        <f t="shared" si="16"/>
        <v>3.4963971031312875</v>
      </c>
      <c r="H372" s="88">
        <f t="shared" si="17"/>
        <v>9759.4273255684857</v>
      </c>
    </row>
    <row r="373" spans="1:8" x14ac:dyDescent="0.2">
      <c r="A373" s="1" t="s">
        <v>297</v>
      </c>
      <c r="B373" s="1" t="s">
        <v>1211</v>
      </c>
      <c r="C373" s="1" t="s">
        <v>1212</v>
      </c>
      <c r="D373" s="87">
        <v>69</v>
      </c>
      <c r="E373" s="33">
        <v>9207</v>
      </c>
      <c r="F373" s="30">
        <f t="shared" si="15"/>
        <v>2</v>
      </c>
      <c r="G373" s="57">
        <f t="shared" si="16"/>
        <v>1.1958042906990538</v>
      </c>
      <c r="H373" s="88">
        <f t="shared" si="17"/>
        <v>5074.5316635212257</v>
      </c>
    </row>
    <row r="374" spans="1:8" x14ac:dyDescent="0.2">
      <c r="A374" s="1" t="s">
        <v>297</v>
      </c>
      <c r="B374" s="1" t="s">
        <v>1213</v>
      </c>
      <c r="C374" s="1" t="s">
        <v>1214</v>
      </c>
      <c r="D374" s="87">
        <v>133.6</v>
      </c>
      <c r="E374" s="33">
        <v>7230</v>
      </c>
      <c r="F374" s="30">
        <f t="shared" si="15"/>
        <v>7</v>
      </c>
      <c r="G374" s="57">
        <f t="shared" si="16"/>
        <v>2.9238874039223708</v>
      </c>
      <c r="H374" s="88">
        <f t="shared" si="17"/>
        <v>9743.5374293252862</v>
      </c>
    </row>
    <row r="375" spans="1:8" x14ac:dyDescent="0.2">
      <c r="A375" s="1" t="s">
        <v>297</v>
      </c>
      <c r="B375" s="1" t="s">
        <v>1215</v>
      </c>
      <c r="C375" s="1" t="s">
        <v>1216</v>
      </c>
      <c r="D375" s="87">
        <v>93.2</v>
      </c>
      <c r="E375" s="33">
        <v>6037</v>
      </c>
      <c r="F375" s="30">
        <f t="shared" si="15"/>
        <v>4</v>
      </c>
      <c r="G375" s="57">
        <f t="shared" si="16"/>
        <v>1.709937836274281</v>
      </c>
      <c r="H375" s="88">
        <f t="shared" si="17"/>
        <v>4757.9427732415224</v>
      </c>
    </row>
    <row r="376" spans="1:8" x14ac:dyDescent="0.2">
      <c r="A376" s="1" t="s">
        <v>297</v>
      </c>
      <c r="B376" s="1" t="s">
        <v>1217</v>
      </c>
      <c r="C376" s="1" t="s">
        <v>1218</v>
      </c>
      <c r="D376" s="87">
        <v>130.1</v>
      </c>
      <c r="E376" s="33">
        <v>8038</v>
      </c>
      <c r="F376" s="30">
        <f t="shared" si="15"/>
        <v>7</v>
      </c>
      <c r="G376" s="57">
        <f t="shared" si="16"/>
        <v>2.9238874039223708</v>
      </c>
      <c r="H376" s="88">
        <f t="shared" si="17"/>
        <v>10832.441750610877</v>
      </c>
    </row>
    <row r="377" spans="1:8" x14ac:dyDescent="0.2">
      <c r="A377" s="1" t="s">
        <v>297</v>
      </c>
      <c r="B377" s="1" t="s">
        <v>1219</v>
      </c>
      <c r="C377" s="1" t="s">
        <v>1220</v>
      </c>
      <c r="D377" s="87">
        <v>122</v>
      </c>
      <c r="E377" s="33">
        <v>6127</v>
      </c>
      <c r="F377" s="30">
        <f t="shared" si="15"/>
        <v>6</v>
      </c>
      <c r="G377" s="57">
        <f t="shared" si="16"/>
        <v>2.445122020939646</v>
      </c>
      <c r="H377" s="88">
        <f t="shared" si="17"/>
        <v>6905.0389622154808</v>
      </c>
    </row>
    <row r="378" spans="1:8" x14ac:dyDescent="0.2">
      <c r="A378" s="1" t="s">
        <v>297</v>
      </c>
      <c r="B378" s="1" t="s">
        <v>1221</v>
      </c>
      <c r="C378" s="1" t="s">
        <v>1222</v>
      </c>
      <c r="D378" s="87">
        <v>114.1</v>
      </c>
      <c r="E378" s="33">
        <v>8040</v>
      </c>
      <c r="F378" s="30">
        <f t="shared" si="15"/>
        <v>6</v>
      </c>
      <c r="G378" s="57">
        <f t="shared" si="16"/>
        <v>2.445122020939646</v>
      </c>
      <c r="H378" s="88">
        <f t="shared" si="17"/>
        <v>9060.9618502060493</v>
      </c>
    </row>
    <row r="379" spans="1:8" x14ac:dyDescent="0.2">
      <c r="A379" s="1" t="s">
        <v>297</v>
      </c>
      <c r="B379" s="1" t="s">
        <v>1223</v>
      </c>
      <c r="C379" s="1" t="s">
        <v>1224</v>
      </c>
      <c r="D379" s="87">
        <v>98.7</v>
      </c>
      <c r="E379" s="33">
        <v>8225</v>
      </c>
      <c r="F379" s="30">
        <f t="shared" si="15"/>
        <v>4</v>
      </c>
      <c r="G379" s="57">
        <f t="shared" si="16"/>
        <v>1.709937836274281</v>
      </c>
      <c r="H379" s="88">
        <f t="shared" si="17"/>
        <v>6482.3719247824283</v>
      </c>
    </row>
    <row r="380" spans="1:8" x14ac:dyDescent="0.2">
      <c r="A380" s="1" t="s">
        <v>297</v>
      </c>
      <c r="B380" s="1" t="s">
        <v>1225</v>
      </c>
      <c r="C380" s="1" t="s">
        <v>1226</v>
      </c>
      <c r="D380" s="87">
        <v>133.4</v>
      </c>
      <c r="E380" s="33">
        <v>6285</v>
      </c>
      <c r="F380" s="30">
        <f t="shared" si="15"/>
        <v>7</v>
      </c>
      <c r="G380" s="57">
        <f t="shared" si="16"/>
        <v>2.9238874039223708</v>
      </c>
      <c r="H380" s="88">
        <f t="shared" si="17"/>
        <v>8470.0045288118145</v>
      </c>
    </row>
    <row r="381" spans="1:8" x14ac:dyDescent="0.2">
      <c r="A381" s="1" t="s">
        <v>297</v>
      </c>
      <c r="B381" s="1" t="s">
        <v>1227</v>
      </c>
      <c r="C381" s="1" t="s">
        <v>1228</v>
      </c>
      <c r="D381" s="87">
        <v>94.2</v>
      </c>
      <c r="E381" s="33">
        <v>7595</v>
      </c>
      <c r="F381" s="30">
        <f t="shared" si="15"/>
        <v>4</v>
      </c>
      <c r="G381" s="57">
        <f t="shared" si="16"/>
        <v>1.709937836274281</v>
      </c>
      <c r="H381" s="88">
        <f t="shared" si="17"/>
        <v>5985.8498199054775</v>
      </c>
    </row>
    <row r="382" spans="1:8" x14ac:dyDescent="0.2">
      <c r="A382" s="1" t="s">
        <v>297</v>
      </c>
      <c r="B382" s="1" t="s">
        <v>1229</v>
      </c>
      <c r="C382" s="1" t="s">
        <v>1230</v>
      </c>
      <c r="D382" s="87">
        <v>88.1</v>
      </c>
      <c r="E382" s="33">
        <v>9358</v>
      </c>
      <c r="F382" s="30">
        <f t="shared" si="15"/>
        <v>4</v>
      </c>
      <c r="G382" s="57">
        <f t="shared" si="16"/>
        <v>1.709937836274281</v>
      </c>
      <c r="H382" s="88">
        <f t="shared" si="17"/>
        <v>7375.3235832357414</v>
      </c>
    </row>
    <row r="383" spans="1:8" x14ac:dyDescent="0.2">
      <c r="A383" s="1" t="s">
        <v>297</v>
      </c>
      <c r="B383" s="1" t="s">
        <v>1231</v>
      </c>
      <c r="C383" s="1" t="s">
        <v>1232</v>
      </c>
      <c r="D383" s="87">
        <v>65.400000000000006</v>
      </c>
      <c r="E383" s="33">
        <v>5940</v>
      </c>
      <c r="F383" s="30">
        <f t="shared" si="15"/>
        <v>2</v>
      </c>
      <c r="G383" s="57">
        <f t="shared" si="16"/>
        <v>1.1958042906990538</v>
      </c>
      <c r="H383" s="88">
        <f t="shared" si="17"/>
        <v>3273.8913958201456</v>
      </c>
    </row>
    <row r="384" spans="1:8" x14ac:dyDescent="0.2">
      <c r="A384" s="1" t="s">
        <v>297</v>
      </c>
      <c r="B384" s="1" t="s">
        <v>1233</v>
      </c>
      <c r="C384" s="1" t="s">
        <v>1234</v>
      </c>
      <c r="D384" s="87">
        <v>106.5</v>
      </c>
      <c r="E384" s="33">
        <v>7751</v>
      </c>
      <c r="F384" s="30">
        <f t="shared" si="15"/>
        <v>5</v>
      </c>
      <c r="G384" s="57">
        <f t="shared" si="16"/>
        <v>2.0447510014454413</v>
      </c>
      <c r="H384" s="88">
        <f t="shared" si="17"/>
        <v>7304.9270395460653</v>
      </c>
    </row>
    <row r="385" spans="1:8" x14ac:dyDescent="0.2">
      <c r="A385" s="1" t="s">
        <v>297</v>
      </c>
      <c r="B385" s="1" t="s">
        <v>1235</v>
      </c>
      <c r="C385" s="1" t="s">
        <v>1236</v>
      </c>
      <c r="D385" s="87">
        <v>57.4</v>
      </c>
      <c r="E385" s="33">
        <v>5872</v>
      </c>
      <c r="F385" s="30">
        <f t="shared" si="15"/>
        <v>1</v>
      </c>
      <c r="G385" s="57">
        <f t="shared" si="16"/>
        <v>1</v>
      </c>
      <c r="H385" s="88">
        <f t="shared" si="17"/>
        <v>2706.4734000312155</v>
      </c>
    </row>
    <row r="386" spans="1:8" x14ac:dyDescent="0.2">
      <c r="A386" s="1" t="s">
        <v>297</v>
      </c>
      <c r="B386" s="1" t="s">
        <v>1237</v>
      </c>
      <c r="C386" s="1" t="s">
        <v>1238</v>
      </c>
      <c r="D386" s="87">
        <v>77</v>
      </c>
      <c r="E386" s="33">
        <v>6522</v>
      </c>
      <c r="F386" s="30">
        <f t="shared" si="15"/>
        <v>3</v>
      </c>
      <c r="G386" s="57">
        <f t="shared" si="16"/>
        <v>1.4299479016542671</v>
      </c>
      <c r="H386" s="88">
        <f t="shared" si="17"/>
        <v>4298.5177599248791</v>
      </c>
    </row>
    <row r="387" spans="1:8" x14ac:dyDescent="0.2">
      <c r="A387" s="1" t="s">
        <v>300</v>
      </c>
      <c r="B387" s="1" t="s">
        <v>1239</v>
      </c>
      <c r="C387" s="1" t="s">
        <v>1240</v>
      </c>
      <c r="D387" s="87">
        <v>110.4</v>
      </c>
      <c r="E387" s="33">
        <v>8069</v>
      </c>
      <c r="F387" s="30">
        <f t="shared" si="15"/>
        <v>5</v>
      </c>
      <c r="G387" s="57">
        <f t="shared" si="16"/>
        <v>2.0447510014454413</v>
      </c>
      <c r="H387" s="88">
        <f t="shared" si="17"/>
        <v>7604.6260201389759</v>
      </c>
    </row>
    <row r="388" spans="1:8" x14ac:dyDescent="0.2">
      <c r="A388" s="1" t="s">
        <v>300</v>
      </c>
      <c r="B388" s="1" t="s">
        <v>1241</v>
      </c>
      <c r="C388" s="1" t="s">
        <v>1242</v>
      </c>
      <c r="D388" s="87">
        <v>123.7</v>
      </c>
      <c r="E388" s="33">
        <v>7302</v>
      </c>
      <c r="F388" s="30">
        <f t="shared" si="15"/>
        <v>6</v>
      </c>
      <c r="G388" s="57">
        <f t="shared" si="16"/>
        <v>2.445122020939646</v>
      </c>
      <c r="H388" s="88">
        <f t="shared" si="17"/>
        <v>8229.2466952990762</v>
      </c>
    </row>
    <row r="389" spans="1:8" x14ac:dyDescent="0.2">
      <c r="A389" s="1" t="s">
        <v>300</v>
      </c>
      <c r="B389" s="1" t="s">
        <v>1243</v>
      </c>
      <c r="C389" s="1" t="s">
        <v>1244</v>
      </c>
      <c r="D389" s="87">
        <v>110.5</v>
      </c>
      <c r="E389" s="33">
        <v>7770</v>
      </c>
      <c r="F389" s="30">
        <f t="shared" si="15"/>
        <v>5</v>
      </c>
      <c r="G389" s="57">
        <f t="shared" si="16"/>
        <v>2.0447510014454413</v>
      </c>
      <c r="H389" s="88">
        <f t="shared" si="17"/>
        <v>7322.8335824116784</v>
      </c>
    </row>
    <row r="390" spans="1:8" x14ac:dyDescent="0.2">
      <c r="A390" s="1" t="s">
        <v>300</v>
      </c>
      <c r="B390" s="1" t="s">
        <v>1245</v>
      </c>
      <c r="C390" s="1" t="s">
        <v>1246</v>
      </c>
      <c r="D390" s="87">
        <v>109.2</v>
      </c>
      <c r="E390" s="33">
        <v>6818</v>
      </c>
      <c r="F390" s="30">
        <f t="shared" ref="F390:F453" si="18">VLOOKUP(D390,$K$5:$L$15,2)</f>
        <v>5</v>
      </c>
      <c r="G390" s="57">
        <f t="shared" ref="G390:G453" si="19">VLOOKUP(F390,$L$5:$M$15,2,0)</f>
        <v>2.0447510014454413</v>
      </c>
      <c r="H390" s="88">
        <f t="shared" ref="H390:H453" si="20">E390*G390*$E$6797/SUMPRODUCT($E$5:$E$6795,$G$5:$G$6795)</f>
        <v>6425.6215398819604</v>
      </c>
    </row>
    <row r="391" spans="1:8" x14ac:dyDescent="0.2">
      <c r="A391" s="1" t="s">
        <v>300</v>
      </c>
      <c r="B391" s="1" t="s">
        <v>1247</v>
      </c>
      <c r="C391" s="1" t="s">
        <v>1248</v>
      </c>
      <c r="D391" s="87">
        <v>135.1</v>
      </c>
      <c r="E391" s="33">
        <v>6736</v>
      </c>
      <c r="F391" s="30">
        <f t="shared" si="18"/>
        <v>7</v>
      </c>
      <c r="G391" s="57">
        <f t="shared" si="19"/>
        <v>2.9238874039223708</v>
      </c>
      <c r="H391" s="88">
        <f t="shared" si="20"/>
        <v>9077.7964210145383</v>
      </c>
    </row>
    <row r="392" spans="1:8" x14ac:dyDescent="0.2">
      <c r="A392" s="1" t="s">
        <v>300</v>
      </c>
      <c r="B392" s="1" t="s">
        <v>1249</v>
      </c>
      <c r="C392" s="1" t="s">
        <v>1250</v>
      </c>
      <c r="D392" s="87">
        <v>104.3</v>
      </c>
      <c r="E392" s="33">
        <v>7485</v>
      </c>
      <c r="F392" s="30">
        <f t="shared" si="18"/>
        <v>5</v>
      </c>
      <c r="G392" s="57">
        <f t="shared" si="19"/>
        <v>2.0447510014454413</v>
      </c>
      <c r="H392" s="88">
        <f t="shared" si="20"/>
        <v>7054.2354394274671</v>
      </c>
    </row>
    <row r="393" spans="1:8" x14ac:dyDescent="0.2">
      <c r="A393" s="1" t="s">
        <v>300</v>
      </c>
      <c r="B393" s="1" t="s">
        <v>1251</v>
      </c>
      <c r="C393" s="1" t="s">
        <v>1252</v>
      </c>
      <c r="D393" s="87">
        <v>103.9</v>
      </c>
      <c r="E393" s="33">
        <v>7513</v>
      </c>
      <c r="F393" s="30">
        <f t="shared" si="18"/>
        <v>5</v>
      </c>
      <c r="G393" s="57">
        <f t="shared" si="19"/>
        <v>2.0447510014454413</v>
      </c>
      <c r="H393" s="88">
        <f t="shared" si="20"/>
        <v>7080.6240289136358</v>
      </c>
    </row>
    <row r="394" spans="1:8" x14ac:dyDescent="0.2">
      <c r="A394" s="1" t="s">
        <v>300</v>
      </c>
      <c r="B394" s="1" t="s">
        <v>1253</v>
      </c>
      <c r="C394" s="1" t="s">
        <v>1254</v>
      </c>
      <c r="D394" s="87">
        <v>77.400000000000006</v>
      </c>
      <c r="E394" s="33">
        <v>6545</v>
      </c>
      <c r="F394" s="30">
        <f t="shared" si="18"/>
        <v>3</v>
      </c>
      <c r="G394" s="57">
        <f t="shared" si="19"/>
        <v>1.4299479016542671</v>
      </c>
      <c r="H394" s="88">
        <f t="shared" si="20"/>
        <v>4313.6765928715631</v>
      </c>
    </row>
    <row r="395" spans="1:8" x14ac:dyDescent="0.2">
      <c r="A395" s="1" t="s">
        <v>300</v>
      </c>
      <c r="B395" s="1" t="s">
        <v>1255</v>
      </c>
      <c r="C395" s="1" t="s">
        <v>1256</v>
      </c>
      <c r="D395" s="87">
        <v>114.1</v>
      </c>
      <c r="E395" s="33">
        <v>7167</v>
      </c>
      <c r="F395" s="30">
        <f t="shared" si="18"/>
        <v>6</v>
      </c>
      <c r="G395" s="57">
        <f t="shared" si="19"/>
        <v>2.445122020939646</v>
      </c>
      <c r="H395" s="88">
        <f t="shared" si="20"/>
        <v>8077.1036791575552</v>
      </c>
    </row>
    <row r="396" spans="1:8" x14ac:dyDescent="0.2">
      <c r="A396" s="1" t="s">
        <v>300</v>
      </c>
      <c r="B396" s="1" t="s">
        <v>1257</v>
      </c>
      <c r="C396" s="1" t="s">
        <v>1258</v>
      </c>
      <c r="D396" s="87">
        <v>152.6</v>
      </c>
      <c r="E396" s="33">
        <v>7558</v>
      </c>
      <c r="F396" s="30">
        <f t="shared" si="18"/>
        <v>9</v>
      </c>
      <c r="G396" s="57">
        <f t="shared" si="19"/>
        <v>4.1810066579121354</v>
      </c>
      <c r="H396" s="88">
        <f t="shared" si="20"/>
        <v>14564.831440588236</v>
      </c>
    </row>
    <row r="397" spans="1:8" x14ac:dyDescent="0.2">
      <c r="A397" s="1" t="s">
        <v>300</v>
      </c>
      <c r="B397" s="1" t="s">
        <v>1259</v>
      </c>
      <c r="C397" s="1" t="s">
        <v>1260</v>
      </c>
      <c r="D397" s="87">
        <v>120.1</v>
      </c>
      <c r="E397" s="33">
        <v>7915</v>
      </c>
      <c r="F397" s="30">
        <f t="shared" si="18"/>
        <v>6</v>
      </c>
      <c r="G397" s="57">
        <f t="shared" si="19"/>
        <v>2.445122020939646</v>
      </c>
      <c r="H397" s="88">
        <f t="shared" si="20"/>
        <v>8920.0886871120492</v>
      </c>
    </row>
    <row r="398" spans="1:8" x14ac:dyDescent="0.2">
      <c r="A398" s="1" t="s">
        <v>300</v>
      </c>
      <c r="B398" s="1" t="s">
        <v>1261</v>
      </c>
      <c r="C398" s="1" t="s">
        <v>1262</v>
      </c>
      <c r="D398" s="87">
        <v>114.2</v>
      </c>
      <c r="E398" s="33">
        <v>6411</v>
      </c>
      <c r="F398" s="30">
        <f t="shared" si="18"/>
        <v>6</v>
      </c>
      <c r="G398" s="57">
        <f t="shared" si="19"/>
        <v>2.445122020939646</v>
      </c>
      <c r="H398" s="88">
        <f t="shared" si="20"/>
        <v>7225.1027887650462</v>
      </c>
    </row>
    <row r="399" spans="1:8" x14ac:dyDescent="0.2">
      <c r="A399" s="1" t="s">
        <v>300</v>
      </c>
      <c r="B399" s="1" t="s">
        <v>1263</v>
      </c>
      <c r="C399" s="1" t="s">
        <v>1264</v>
      </c>
      <c r="D399" s="87">
        <v>72.7</v>
      </c>
      <c r="E399" s="33">
        <v>6695</v>
      </c>
      <c r="F399" s="30">
        <f t="shared" si="18"/>
        <v>2</v>
      </c>
      <c r="G399" s="57">
        <f t="shared" si="19"/>
        <v>1.1958042906990538</v>
      </c>
      <c r="H399" s="88">
        <f t="shared" si="20"/>
        <v>3690.0173223932447</v>
      </c>
    </row>
    <row r="400" spans="1:8" x14ac:dyDescent="0.2">
      <c r="A400" s="1" t="s">
        <v>300</v>
      </c>
      <c r="B400" s="1" t="s">
        <v>1265</v>
      </c>
      <c r="C400" s="1" t="s">
        <v>1266</v>
      </c>
      <c r="D400" s="87">
        <v>116</v>
      </c>
      <c r="E400" s="33">
        <v>8072</v>
      </c>
      <c r="F400" s="30">
        <f t="shared" si="18"/>
        <v>6</v>
      </c>
      <c r="G400" s="57">
        <f t="shared" si="19"/>
        <v>2.445122020939646</v>
      </c>
      <c r="H400" s="88">
        <f t="shared" si="20"/>
        <v>9097.0253799581114</v>
      </c>
    </row>
    <row r="401" spans="1:8" x14ac:dyDescent="0.2">
      <c r="A401" s="1" t="s">
        <v>300</v>
      </c>
      <c r="B401" s="1" t="s">
        <v>1267</v>
      </c>
      <c r="C401" s="1" t="s">
        <v>1268</v>
      </c>
      <c r="D401" s="87">
        <v>110.8</v>
      </c>
      <c r="E401" s="33">
        <v>7096</v>
      </c>
      <c r="F401" s="30">
        <f t="shared" si="18"/>
        <v>5</v>
      </c>
      <c r="G401" s="57">
        <f t="shared" si="19"/>
        <v>2.0447510014454413</v>
      </c>
      <c r="H401" s="88">
        <f t="shared" si="20"/>
        <v>6687.62253549463</v>
      </c>
    </row>
    <row r="402" spans="1:8" x14ac:dyDescent="0.2">
      <c r="A402" s="1" t="s">
        <v>300</v>
      </c>
      <c r="B402" s="1" t="s">
        <v>1269</v>
      </c>
      <c r="C402" s="1" t="s">
        <v>1270</v>
      </c>
      <c r="D402" s="87">
        <v>91.5</v>
      </c>
      <c r="E402" s="33">
        <v>7452</v>
      </c>
      <c r="F402" s="30">
        <f t="shared" si="18"/>
        <v>4</v>
      </c>
      <c r="G402" s="57">
        <f t="shared" si="19"/>
        <v>1.709937836274281</v>
      </c>
      <c r="H402" s="88">
        <f t="shared" si="20"/>
        <v>5873.1471834016611</v>
      </c>
    </row>
    <row r="403" spans="1:8" x14ac:dyDescent="0.2">
      <c r="A403" s="1" t="s">
        <v>300</v>
      </c>
      <c r="B403" s="1" t="s">
        <v>1271</v>
      </c>
      <c r="C403" s="1" t="s">
        <v>1272</v>
      </c>
      <c r="D403" s="87">
        <v>99.8</v>
      </c>
      <c r="E403" s="33">
        <v>7306</v>
      </c>
      <c r="F403" s="30">
        <f t="shared" si="18"/>
        <v>5</v>
      </c>
      <c r="G403" s="57">
        <f t="shared" si="19"/>
        <v>2.0447510014454413</v>
      </c>
      <c r="H403" s="88">
        <f t="shared" si="20"/>
        <v>6885.5369566408917</v>
      </c>
    </row>
    <row r="404" spans="1:8" x14ac:dyDescent="0.2">
      <c r="A404" s="1" t="s">
        <v>300</v>
      </c>
      <c r="B404" s="1" t="s">
        <v>1273</v>
      </c>
      <c r="C404" s="1" t="s">
        <v>1274</v>
      </c>
      <c r="D404" s="87">
        <v>94.4</v>
      </c>
      <c r="E404" s="33">
        <v>6987</v>
      </c>
      <c r="F404" s="30">
        <f t="shared" si="18"/>
        <v>4</v>
      </c>
      <c r="G404" s="57">
        <f t="shared" si="19"/>
        <v>1.709937836274281</v>
      </c>
      <c r="H404" s="88">
        <f t="shared" si="20"/>
        <v>5506.6665821829574</v>
      </c>
    </row>
    <row r="405" spans="1:8" x14ac:dyDescent="0.2">
      <c r="A405" s="1" t="s">
        <v>300</v>
      </c>
      <c r="B405" s="1" t="s">
        <v>1275</v>
      </c>
      <c r="C405" s="1" t="s">
        <v>1276</v>
      </c>
      <c r="D405" s="87">
        <v>121.1</v>
      </c>
      <c r="E405" s="33">
        <v>7595</v>
      </c>
      <c r="F405" s="30">
        <f t="shared" si="18"/>
        <v>6</v>
      </c>
      <c r="G405" s="57">
        <f t="shared" si="19"/>
        <v>2.445122020939646</v>
      </c>
      <c r="H405" s="88">
        <f t="shared" si="20"/>
        <v>8559.4533895914101</v>
      </c>
    </row>
    <row r="406" spans="1:8" x14ac:dyDescent="0.2">
      <c r="A406" s="1" t="s">
        <v>300</v>
      </c>
      <c r="B406" s="1" t="s">
        <v>1277</v>
      </c>
      <c r="C406" s="1" t="s">
        <v>1278</v>
      </c>
      <c r="D406" s="87">
        <v>86.6</v>
      </c>
      <c r="E406" s="33">
        <v>6552</v>
      </c>
      <c r="F406" s="30">
        <f t="shared" si="18"/>
        <v>3</v>
      </c>
      <c r="G406" s="57">
        <f t="shared" si="19"/>
        <v>1.4299479016542671</v>
      </c>
      <c r="H406" s="88">
        <f t="shared" si="20"/>
        <v>4318.2901507249026</v>
      </c>
    </row>
    <row r="407" spans="1:8" x14ac:dyDescent="0.2">
      <c r="A407" s="1" t="s">
        <v>300</v>
      </c>
      <c r="B407" s="1" t="s">
        <v>1279</v>
      </c>
      <c r="C407" s="1" t="s">
        <v>1280</v>
      </c>
      <c r="D407" s="87">
        <v>66.400000000000006</v>
      </c>
      <c r="E407" s="33">
        <v>5554</v>
      </c>
      <c r="F407" s="30">
        <f t="shared" si="18"/>
        <v>2</v>
      </c>
      <c r="G407" s="57">
        <f t="shared" si="19"/>
        <v>1.1958042906990538</v>
      </c>
      <c r="H407" s="88">
        <f t="shared" si="20"/>
        <v>3061.143571108601</v>
      </c>
    </row>
    <row r="408" spans="1:8" x14ac:dyDescent="0.2">
      <c r="A408" s="1" t="s">
        <v>300</v>
      </c>
      <c r="B408" s="1" t="s">
        <v>1281</v>
      </c>
      <c r="C408" s="1" t="s">
        <v>1282</v>
      </c>
      <c r="D408" s="87">
        <v>108.2</v>
      </c>
      <c r="E408" s="33">
        <v>8355</v>
      </c>
      <c r="F408" s="30">
        <f t="shared" si="18"/>
        <v>5</v>
      </c>
      <c r="G408" s="57">
        <f t="shared" si="19"/>
        <v>2.0447510014454413</v>
      </c>
      <c r="H408" s="88">
        <f t="shared" si="20"/>
        <v>7874.1666127476929</v>
      </c>
    </row>
    <row r="409" spans="1:8" x14ac:dyDescent="0.2">
      <c r="A409" s="1" t="s">
        <v>300</v>
      </c>
      <c r="B409" s="1" t="s">
        <v>1283</v>
      </c>
      <c r="C409" s="1" t="s">
        <v>1284</v>
      </c>
      <c r="D409" s="87">
        <v>113.3</v>
      </c>
      <c r="E409" s="33">
        <v>7456</v>
      </c>
      <c r="F409" s="30">
        <f t="shared" si="18"/>
        <v>6</v>
      </c>
      <c r="G409" s="57">
        <f t="shared" si="19"/>
        <v>2.445122020939646</v>
      </c>
      <c r="H409" s="88">
        <f t="shared" si="20"/>
        <v>8402.8024322308829</v>
      </c>
    </row>
    <row r="410" spans="1:8" x14ac:dyDescent="0.2">
      <c r="A410" s="1" t="s">
        <v>300</v>
      </c>
      <c r="B410" s="1" t="s">
        <v>1285</v>
      </c>
      <c r="C410" s="1" t="s">
        <v>1286</v>
      </c>
      <c r="D410" s="87">
        <v>118.5</v>
      </c>
      <c r="E410" s="33">
        <v>7215</v>
      </c>
      <c r="F410" s="30">
        <f t="shared" si="18"/>
        <v>6</v>
      </c>
      <c r="G410" s="57">
        <f t="shared" si="19"/>
        <v>2.445122020939646</v>
      </c>
      <c r="H410" s="88">
        <f t="shared" si="20"/>
        <v>8131.1989737856511</v>
      </c>
    </row>
    <row r="411" spans="1:8" x14ac:dyDescent="0.2">
      <c r="A411" s="1" t="s">
        <v>300</v>
      </c>
      <c r="B411" s="1" t="s">
        <v>1287</v>
      </c>
      <c r="C411" s="1" t="s">
        <v>1288</v>
      </c>
      <c r="D411" s="87">
        <v>134.30000000000001</v>
      </c>
      <c r="E411" s="33">
        <v>7959</v>
      </c>
      <c r="F411" s="30">
        <f t="shared" si="18"/>
        <v>7</v>
      </c>
      <c r="G411" s="57">
        <f t="shared" si="19"/>
        <v>2.9238874039223708</v>
      </c>
      <c r="H411" s="88">
        <f t="shared" si="20"/>
        <v>10725.977095435675</v>
      </c>
    </row>
    <row r="412" spans="1:8" x14ac:dyDescent="0.2">
      <c r="A412" s="1" t="s">
        <v>300</v>
      </c>
      <c r="B412" s="1" t="s">
        <v>1289</v>
      </c>
      <c r="C412" s="1" t="s">
        <v>1290</v>
      </c>
      <c r="D412" s="87">
        <v>96</v>
      </c>
      <c r="E412" s="33">
        <v>6912</v>
      </c>
      <c r="F412" s="30">
        <f t="shared" si="18"/>
        <v>4</v>
      </c>
      <c r="G412" s="57">
        <f t="shared" si="19"/>
        <v>1.709937836274281</v>
      </c>
      <c r="H412" s="88">
        <f t="shared" si="20"/>
        <v>5447.5568077928447</v>
      </c>
    </row>
    <row r="413" spans="1:8" x14ac:dyDescent="0.2">
      <c r="A413" s="1" t="s">
        <v>300</v>
      </c>
      <c r="B413" s="1" t="s">
        <v>1291</v>
      </c>
      <c r="C413" s="1" t="s">
        <v>1292</v>
      </c>
      <c r="D413" s="87">
        <v>70.2</v>
      </c>
      <c r="E413" s="33">
        <v>7250</v>
      </c>
      <c r="F413" s="30">
        <f t="shared" si="18"/>
        <v>2</v>
      </c>
      <c r="G413" s="57">
        <f t="shared" si="19"/>
        <v>1.1958042906990538</v>
      </c>
      <c r="H413" s="88">
        <f t="shared" si="20"/>
        <v>3995.9112154370459</v>
      </c>
    </row>
    <row r="414" spans="1:8" x14ac:dyDescent="0.2">
      <c r="A414" s="1" t="s">
        <v>300</v>
      </c>
      <c r="B414" s="1" t="s">
        <v>1293</v>
      </c>
      <c r="C414" s="1" t="s">
        <v>1294</v>
      </c>
      <c r="D414" s="87">
        <v>96</v>
      </c>
      <c r="E414" s="33">
        <v>7275</v>
      </c>
      <c r="F414" s="30">
        <f t="shared" si="18"/>
        <v>4</v>
      </c>
      <c r="G414" s="57">
        <f t="shared" si="19"/>
        <v>1.709937836274281</v>
      </c>
      <c r="H414" s="88">
        <f t="shared" si="20"/>
        <v>5733.6481158409933</v>
      </c>
    </row>
    <row r="415" spans="1:8" x14ac:dyDescent="0.2">
      <c r="A415" s="1" t="s">
        <v>300</v>
      </c>
      <c r="B415" s="1" t="s">
        <v>1295</v>
      </c>
      <c r="C415" s="1" t="s">
        <v>1296</v>
      </c>
      <c r="D415" s="87">
        <v>72.5</v>
      </c>
      <c r="E415" s="33">
        <v>6690</v>
      </c>
      <c r="F415" s="30">
        <f t="shared" si="18"/>
        <v>2</v>
      </c>
      <c r="G415" s="57">
        <f t="shared" si="19"/>
        <v>1.1958042906990538</v>
      </c>
      <c r="H415" s="88">
        <f t="shared" si="20"/>
        <v>3687.2615215550122</v>
      </c>
    </row>
    <row r="416" spans="1:8" x14ac:dyDescent="0.2">
      <c r="A416" s="1" t="s">
        <v>300</v>
      </c>
      <c r="B416" s="1" t="s">
        <v>1297</v>
      </c>
      <c r="C416" s="1" t="s">
        <v>1298</v>
      </c>
      <c r="D416" s="87">
        <v>112.4</v>
      </c>
      <c r="E416" s="33">
        <v>6968</v>
      </c>
      <c r="F416" s="30">
        <f t="shared" si="18"/>
        <v>6</v>
      </c>
      <c r="G416" s="57">
        <f t="shared" si="19"/>
        <v>2.445122020939646</v>
      </c>
      <c r="H416" s="88">
        <f t="shared" si="20"/>
        <v>7852.8336035119082</v>
      </c>
    </row>
    <row r="417" spans="1:8" x14ac:dyDescent="0.2">
      <c r="A417" s="1" t="s">
        <v>300</v>
      </c>
      <c r="B417" s="1" t="s">
        <v>1299</v>
      </c>
      <c r="C417" s="1" t="s">
        <v>1300</v>
      </c>
      <c r="D417" s="87">
        <v>153.1</v>
      </c>
      <c r="E417" s="33">
        <v>7263</v>
      </c>
      <c r="F417" s="30">
        <f t="shared" si="18"/>
        <v>9</v>
      </c>
      <c r="G417" s="57">
        <f t="shared" si="19"/>
        <v>4.1810066579121354</v>
      </c>
      <c r="H417" s="88">
        <f t="shared" si="20"/>
        <v>13996.344370599676</v>
      </c>
    </row>
    <row r="418" spans="1:8" x14ac:dyDescent="0.2">
      <c r="A418" s="1" t="s">
        <v>300</v>
      </c>
      <c r="B418" s="1" t="s">
        <v>1301</v>
      </c>
      <c r="C418" s="1" t="s">
        <v>1302</v>
      </c>
      <c r="D418" s="87">
        <v>57.1</v>
      </c>
      <c r="E418" s="33">
        <v>6902</v>
      </c>
      <c r="F418" s="30">
        <f t="shared" si="18"/>
        <v>1</v>
      </c>
      <c r="G418" s="57">
        <f t="shared" si="19"/>
        <v>1</v>
      </c>
      <c r="H418" s="88">
        <f t="shared" si="20"/>
        <v>3181.2124330748384</v>
      </c>
    </row>
    <row r="419" spans="1:8" x14ac:dyDescent="0.2">
      <c r="A419" s="1" t="s">
        <v>300</v>
      </c>
      <c r="B419" s="1" t="s">
        <v>1303</v>
      </c>
      <c r="C419" s="1" t="s">
        <v>1304</v>
      </c>
      <c r="D419" s="87">
        <v>56.1</v>
      </c>
      <c r="E419" s="33">
        <v>7484</v>
      </c>
      <c r="F419" s="30">
        <f t="shared" si="18"/>
        <v>1</v>
      </c>
      <c r="G419" s="57">
        <f t="shared" si="19"/>
        <v>1</v>
      </c>
      <c r="H419" s="88">
        <f t="shared" si="20"/>
        <v>3449.4630323286133</v>
      </c>
    </row>
    <row r="420" spans="1:8" x14ac:dyDescent="0.2">
      <c r="A420" s="1" t="s">
        <v>300</v>
      </c>
      <c r="B420" s="1" t="s">
        <v>1305</v>
      </c>
      <c r="C420" s="1" t="s">
        <v>1306</v>
      </c>
      <c r="D420" s="87">
        <v>60.7</v>
      </c>
      <c r="E420" s="33">
        <v>6678</v>
      </c>
      <c r="F420" s="30">
        <f t="shared" si="18"/>
        <v>1</v>
      </c>
      <c r="G420" s="57">
        <f t="shared" si="19"/>
        <v>1</v>
      </c>
      <c r="H420" s="88">
        <f t="shared" si="20"/>
        <v>3077.9682161799146</v>
      </c>
    </row>
    <row r="421" spans="1:8" x14ac:dyDescent="0.2">
      <c r="A421" s="1" t="s">
        <v>300</v>
      </c>
      <c r="B421" s="1" t="s">
        <v>1307</v>
      </c>
      <c r="C421" s="1" t="s">
        <v>1308</v>
      </c>
      <c r="D421" s="87">
        <v>97.2</v>
      </c>
      <c r="E421" s="33">
        <v>6480</v>
      </c>
      <c r="F421" s="30">
        <f t="shared" si="18"/>
        <v>4</v>
      </c>
      <c r="G421" s="57">
        <f t="shared" si="19"/>
        <v>1.709937836274281</v>
      </c>
      <c r="H421" s="88">
        <f t="shared" si="20"/>
        <v>5107.0845073057926</v>
      </c>
    </row>
    <row r="422" spans="1:8" x14ac:dyDescent="0.2">
      <c r="A422" s="1" t="s">
        <v>303</v>
      </c>
      <c r="B422" s="1" t="s">
        <v>1309</v>
      </c>
      <c r="C422" s="1" t="s">
        <v>1310</v>
      </c>
      <c r="D422" s="87">
        <v>67.2</v>
      </c>
      <c r="E422" s="33">
        <v>7777</v>
      </c>
      <c r="F422" s="30">
        <f t="shared" si="18"/>
        <v>2</v>
      </c>
      <c r="G422" s="57">
        <f t="shared" si="19"/>
        <v>1.1958042906990538</v>
      </c>
      <c r="H422" s="88">
        <f t="shared" si="20"/>
        <v>4286.3726237867459</v>
      </c>
    </row>
    <row r="423" spans="1:8" x14ac:dyDescent="0.2">
      <c r="A423" s="1" t="s">
        <v>303</v>
      </c>
      <c r="B423" s="1" t="s">
        <v>1311</v>
      </c>
      <c r="C423" s="1" t="s">
        <v>1312</v>
      </c>
      <c r="D423" s="87">
        <v>74.7</v>
      </c>
      <c r="E423" s="33">
        <v>8830</v>
      </c>
      <c r="F423" s="30">
        <f t="shared" si="18"/>
        <v>3</v>
      </c>
      <c r="G423" s="57">
        <f t="shared" si="19"/>
        <v>1.4299479016542671</v>
      </c>
      <c r="H423" s="88">
        <f t="shared" si="20"/>
        <v>5819.6736921399397</v>
      </c>
    </row>
    <row r="424" spans="1:8" x14ac:dyDescent="0.2">
      <c r="A424" s="1" t="s">
        <v>303</v>
      </c>
      <c r="B424" s="1" t="s">
        <v>1313</v>
      </c>
      <c r="C424" s="1" t="s">
        <v>1314</v>
      </c>
      <c r="D424" s="87">
        <v>88.1</v>
      </c>
      <c r="E424" s="33">
        <v>7576</v>
      </c>
      <c r="F424" s="30">
        <f t="shared" si="18"/>
        <v>4</v>
      </c>
      <c r="G424" s="57">
        <f t="shared" si="19"/>
        <v>1.709937836274281</v>
      </c>
      <c r="H424" s="88">
        <f t="shared" si="20"/>
        <v>5970.8753437266487</v>
      </c>
    </row>
    <row r="425" spans="1:8" x14ac:dyDescent="0.2">
      <c r="A425" s="1" t="s">
        <v>303</v>
      </c>
      <c r="B425" s="1" t="s">
        <v>1315</v>
      </c>
      <c r="C425" s="1" t="s">
        <v>1316</v>
      </c>
      <c r="D425" s="87">
        <v>50.8</v>
      </c>
      <c r="E425" s="33">
        <v>5768</v>
      </c>
      <c r="F425" s="30">
        <f t="shared" si="18"/>
        <v>1</v>
      </c>
      <c r="G425" s="57">
        <f t="shared" si="19"/>
        <v>1</v>
      </c>
      <c r="H425" s="88">
        <f t="shared" si="20"/>
        <v>2658.5385850442867</v>
      </c>
    </row>
    <row r="426" spans="1:8" x14ac:dyDescent="0.2">
      <c r="A426" s="1" t="s">
        <v>303</v>
      </c>
      <c r="B426" s="1" t="s">
        <v>1317</v>
      </c>
      <c r="C426" s="1" t="s">
        <v>1318</v>
      </c>
      <c r="D426" s="87">
        <v>90.9</v>
      </c>
      <c r="E426" s="33">
        <v>8687</v>
      </c>
      <c r="F426" s="30">
        <f t="shared" si="18"/>
        <v>4</v>
      </c>
      <c r="G426" s="57">
        <f t="shared" si="19"/>
        <v>1.709937836274281</v>
      </c>
      <c r="H426" s="88">
        <f t="shared" si="20"/>
        <v>6846.4881350255273</v>
      </c>
    </row>
    <row r="427" spans="1:8" x14ac:dyDescent="0.2">
      <c r="A427" s="1" t="s">
        <v>303</v>
      </c>
      <c r="B427" s="1" t="s">
        <v>1319</v>
      </c>
      <c r="C427" s="1" t="s">
        <v>1320</v>
      </c>
      <c r="D427" s="87">
        <v>81</v>
      </c>
      <c r="E427" s="33">
        <v>7986</v>
      </c>
      <c r="F427" s="30">
        <f t="shared" si="18"/>
        <v>3</v>
      </c>
      <c r="G427" s="57">
        <f t="shared" si="19"/>
        <v>1.4299479016542671</v>
      </c>
      <c r="H427" s="88">
        <f t="shared" si="20"/>
        <v>5263.4104309659742</v>
      </c>
    </row>
    <row r="428" spans="1:8" x14ac:dyDescent="0.2">
      <c r="A428" s="1" t="s">
        <v>303</v>
      </c>
      <c r="B428" s="1" t="s">
        <v>1321</v>
      </c>
      <c r="C428" s="1" t="s">
        <v>1322</v>
      </c>
      <c r="D428" s="87">
        <v>89.8</v>
      </c>
      <c r="E428" s="33">
        <v>8353</v>
      </c>
      <c r="F428" s="30">
        <f t="shared" si="18"/>
        <v>4</v>
      </c>
      <c r="G428" s="57">
        <f t="shared" si="19"/>
        <v>1.709937836274281</v>
      </c>
      <c r="H428" s="88">
        <f t="shared" si="20"/>
        <v>6583.2526064082222</v>
      </c>
    </row>
    <row r="429" spans="1:8" x14ac:dyDescent="0.2">
      <c r="A429" s="1" t="s">
        <v>303</v>
      </c>
      <c r="B429" s="1" t="s">
        <v>1323</v>
      </c>
      <c r="C429" s="1" t="s">
        <v>1324</v>
      </c>
      <c r="D429" s="87">
        <v>71.400000000000006</v>
      </c>
      <c r="E429" s="33">
        <v>9605</v>
      </c>
      <c r="F429" s="30">
        <f t="shared" si="18"/>
        <v>2</v>
      </c>
      <c r="G429" s="57">
        <f t="shared" si="19"/>
        <v>1.1958042906990538</v>
      </c>
      <c r="H429" s="88">
        <f t="shared" si="20"/>
        <v>5293.8934102445282</v>
      </c>
    </row>
    <row r="430" spans="1:8" x14ac:dyDescent="0.2">
      <c r="A430" s="1" t="s">
        <v>303</v>
      </c>
      <c r="B430" s="1" t="s">
        <v>1325</v>
      </c>
      <c r="C430" s="1" t="s">
        <v>1326</v>
      </c>
      <c r="D430" s="87">
        <v>89.9</v>
      </c>
      <c r="E430" s="33">
        <v>6879</v>
      </c>
      <c r="F430" s="30">
        <f t="shared" si="18"/>
        <v>4</v>
      </c>
      <c r="G430" s="57">
        <f t="shared" si="19"/>
        <v>1.709937836274281</v>
      </c>
      <c r="H430" s="88">
        <f t="shared" si="20"/>
        <v>5421.5485070611949</v>
      </c>
    </row>
    <row r="431" spans="1:8" x14ac:dyDescent="0.2">
      <c r="A431" s="1" t="s">
        <v>303</v>
      </c>
      <c r="B431" s="1" t="s">
        <v>1327</v>
      </c>
      <c r="C431" s="1" t="s">
        <v>1328</v>
      </c>
      <c r="D431" s="87">
        <v>77.3</v>
      </c>
      <c r="E431" s="33">
        <v>8828</v>
      </c>
      <c r="F431" s="30">
        <f t="shared" si="18"/>
        <v>3</v>
      </c>
      <c r="G431" s="57">
        <f t="shared" si="19"/>
        <v>1.4299479016542671</v>
      </c>
      <c r="H431" s="88">
        <f t="shared" si="20"/>
        <v>5818.3555327532713</v>
      </c>
    </row>
    <row r="432" spans="1:8" x14ac:dyDescent="0.2">
      <c r="A432" s="1" t="s">
        <v>303</v>
      </c>
      <c r="B432" s="1" t="s">
        <v>1329</v>
      </c>
      <c r="C432" s="1" t="s">
        <v>1330</v>
      </c>
      <c r="D432" s="87">
        <v>110.4</v>
      </c>
      <c r="E432" s="33">
        <v>9539</v>
      </c>
      <c r="F432" s="30">
        <f t="shared" si="18"/>
        <v>5</v>
      </c>
      <c r="G432" s="57">
        <f t="shared" si="19"/>
        <v>2.0447510014454413</v>
      </c>
      <c r="H432" s="88">
        <f t="shared" si="20"/>
        <v>8990.026968162807</v>
      </c>
    </row>
    <row r="433" spans="1:8" x14ac:dyDescent="0.2">
      <c r="A433" s="1" t="s">
        <v>303</v>
      </c>
      <c r="B433" s="1" t="s">
        <v>1331</v>
      </c>
      <c r="C433" s="1" t="s">
        <v>1332</v>
      </c>
      <c r="D433" s="87">
        <v>77.5</v>
      </c>
      <c r="E433" s="33">
        <v>8657</v>
      </c>
      <c r="F433" s="30">
        <f t="shared" si="18"/>
        <v>3</v>
      </c>
      <c r="G433" s="57">
        <f t="shared" si="19"/>
        <v>1.4299479016542671</v>
      </c>
      <c r="H433" s="88">
        <f t="shared" si="20"/>
        <v>5705.6529051931439</v>
      </c>
    </row>
    <row r="434" spans="1:8" x14ac:dyDescent="0.2">
      <c r="A434" s="1" t="s">
        <v>303</v>
      </c>
      <c r="B434" s="1" t="s">
        <v>1333</v>
      </c>
      <c r="C434" s="1" t="s">
        <v>1334</v>
      </c>
      <c r="D434" s="87">
        <v>90.4</v>
      </c>
      <c r="E434" s="33">
        <v>10420</v>
      </c>
      <c r="F434" s="30">
        <f t="shared" si="18"/>
        <v>4</v>
      </c>
      <c r="G434" s="57">
        <f t="shared" si="19"/>
        <v>1.709937836274281</v>
      </c>
      <c r="H434" s="88">
        <f t="shared" si="20"/>
        <v>8212.3179885997451</v>
      </c>
    </row>
    <row r="435" spans="1:8" x14ac:dyDescent="0.2">
      <c r="A435" s="1" t="s">
        <v>303</v>
      </c>
      <c r="B435" s="1" t="s">
        <v>1335</v>
      </c>
      <c r="C435" s="1" t="s">
        <v>1336</v>
      </c>
      <c r="D435" s="87">
        <v>67.7</v>
      </c>
      <c r="E435" s="33">
        <v>7005</v>
      </c>
      <c r="F435" s="30">
        <f t="shared" si="18"/>
        <v>2</v>
      </c>
      <c r="G435" s="57">
        <f t="shared" si="19"/>
        <v>1.1958042906990538</v>
      </c>
      <c r="H435" s="88">
        <f t="shared" si="20"/>
        <v>3860.8769743636562</v>
      </c>
    </row>
    <row r="436" spans="1:8" x14ac:dyDescent="0.2">
      <c r="A436" s="1" t="s">
        <v>303</v>
      </c>
      <c r="B436" s="1" t="s">
        <v>1337</v>
      </c>
      <c r="C436" s="1" t="s">
        <v>1338</v>
      </c>
      <c r="D436" s="87">
        <v>62.2</v>
      </c>
      <c r="E436" s="33">
        <v>6774</v>
      </c>
      <c r="F436" s="30">
        <f t="shared" si="18"/>
        <v>2</v>
      </c>
      <c r="G436" s="57">
        <f t="shared" si="19"/>
        <v>1.1958042906990538</v>
      </c>
      <c r="H436" s="88">
        <f t="shared" si="20"/>
        <v>3733.5589756373174</v>
      </c>
    </row>
    <row r="437" spans="1:8" x14ac:dyDescent="0.2">
      <c r="A437" s="1" t="s">
        <v>303</v>
      </c>
      <c r="B437" s="1" t="s">
        <v>1339</v>
      </c>
      <c r="C437" s="1" t="s">
        <v>1340</v>
      </c>
      <c r="D437" s="87">
        <v>83.3</v>
      </c>
      <c r="E437" s="33">
        <v>8405</v>
      </c>
      <c r="F437" s="30">
        <f t="shared" si="18"/>
        <v>3</v>
      </c>
      <c r="G437" s="57">
        <f t="shared" si="19"/>
        <v>1.4299479016542671</v>
      </c>
      <c r="H437" s="88">
        <f t="shared" si="20"/>
        <v>5539.5648224729557</v>
      </c>
    </row>
    <row r="438" spans="1:8" x14ac:dyDescent="0.2">
      <c r="A438" s="1" t="s">
        <v>303</v>
      </c>
      <c r="B438" s="1" t="s">
        <v>1341</v>
      </c>
      <c r="C438" s="1" t="s">
        <v>1342</v>
      </c>
      <c r="D438" s="87">
        <v>56.7</v>
      </c>
      <c r="E438" s="33">
        <v>6610</v>
      </c>
      <c r="F438" s="30">
        <f t="shared" si="18"/>
        <v>1</v>
      </c>
      <c r="G438" s="57">
        <f t="shared" si="19"/>
        <v>1</v>
      </c>
      <c r="H438" s="88">
        <f t="shared" si="20"/>
        <v>3046.6262217653839</v>
      </c>
    </row>
    <row r="439" spans="1:8" x14ac:dyDescent="0.2">
      <c r="A439" s="1" t="s">
        <v>303</v>
      </c>
      <c r="B439" s="1" t="s">
        <v>1343</v>
      </c>
      <c r="C439" s="1" t="s">
        <v>1344</v>
      </c>
      <c r="D439" s="87">
        <v>84.3</v>
      </c>
      <c r="E439" s="33">
        <v>8274</v>
      </c>
      <c r="F439" s="30">
        <f t="shared" si="18"/>
        <v>3</v>
      </c>
      <c r="G439" s="57">
        <f t="shared" si="19"/>
        <v>1.4299479016542671</v>
      </c>
      <c r="H439" s="88">
        <f t="shared" si="20"/>
        <v>5453.2253826461902</v>
      </c>
    </row>
    <row r="440" spans="1:8" x14ac:dyDescent="0.2">
      <c r="A440" s="1" t="s">
        <v>303</v>
      </c>
      <c r="B440" s="1" t="s">
        <v>1345</v>
      </c>
      <c r="C440" s="1" t="s">
        <v>1346</v>
      </c>
      <c r="D440" s="87">
        <v>65.900000000000006</v>
      </c>
      <c r="E440" s="33">
        <v>7721</v>
      </c>
      <c r="F440" s="30">
        <f t="shared" si="18"/>
        <v>2</v>
      </c>
      <c r="G440" s="57">
        <f t="shared" si="19"/>
        <v>1.1958042906990538</v>
      </c>
      <c r="H440" s="88">
        <f t="shared" si="20"/>
        <v>4255.5076543985424</v>
      </c>
    </row>
    <row r="441" spans="1:8" x14ac:dyDescent="0.2">
      <c r="A441" s="1" t="s">
        <v>303</v>
      </c>
      <c r="B441" s="1" t="s">
        <v>1347</v>
      </c>
      <c r="C441" s="1" t="s">
        <v>1348</v>
      </c>
      <c r="D441" s="87">
        <v>53</v>
      </c>
      <c r="E441" s="33">
        <v>7080</v>
      </c>
      <c r="F441" s="30">
        <f t="shared" si="18"/>
        <v>1</v>
      </c>
      <c r="G441" s="57">
        <f t="shared" si="19"/>
        <v>1</v>
      </c>
      <c r="H441" s="88">
        <f t="shared" si="20"/>
        <v>3263.2547125716974</v>
      </c>
    </row>
    <row r="442" spans="1:8" x14ac:dyDescent="0.2">
      <c r="A442" s="1" t="s">
        <v>303</v>
      </c>
      <c r="B442" s="1" t="s">
        <v>1349</v>
      </c>
      <c r="C442" s="1" t="s">
        <v>1350</v>
      </c>
      <c r="D442" s="87">
        <v>89.7</v>
      </c>
      <c r="E442" s="33">
        <v>8143</v>
      </c>
      <c r="F442" s="30">
        <f t="shared" si="18"/>
        <v>4</v>
      </c>
      <c r="G442" s="57">
        <f t="shared" si="19"/>
        <v>1.709937836274281</v>
      </c>
      <c r="H442" s="88">
        <f t="shared" si="20"/>
        <v>6417.7452381159055</v>
      </c>
    </row>
    <row r="443" spans="1:8" x14ac:dyDescent="0.2">
      <c r="A443" s="1" t="s">
        <v>303</v>
      </c>
      <c r="B443" s="1" t="s">
        <v>1351</v>
      </c>
      <c r="C443" s="1" t="s">
        <v>1352</v>
      </c>
      <c r="D443" s="87">
        <v>67.099999999999994</v>
      </c>
      <c r="E443" s="33">
        <v>7064</v>
      </c>
      <c r="F443" s="30">
        <f t="shared" si="18"/>
        <v>2</v>
      </c>
      <c r="G443" s="57">
        <f t="shared" si="19"/>
        <v>1.1958042906990538</v>
      </c>
      <c r="H443" s="88">
        <f t="shared" si="20"/>
        <v>3893.3954242547989</v>
      </c>
    </row>
    <row r="444" spans="1:8" x14ac:dyDescent="0.2">
      <c r="A444" s="1" t="s">
        <v>303</v>
      </c>
      <c r="B444" s="1" t="s">
        <v>1353</v>
      </c>
      <c r="C444" s="1" t="s">
        <v>1354</v>
      </c>
      <c r="D444" s="87">
        <v>62.6</v>
      </c>
      <c r="E444" s="33">
        <v>6336</v>
      </c>
      <c r="F444" s="30">
        <f t="shared" si="18"/>
        <v>2</v>
      </c>
      <c r="G444" s="57">
        <f t="shared" si="19"/>
        <v>1.1958042906990538</v>
      </c>
      <c r="H444" s="88">
        <f t="shared" si="20"/>
        <v>3492.1508222081552</v>
      </c>
    </row>
    <row r="445" spans="1:8" x14ac:dyDescent="0.2">
      <c r="A445" s="1" t="s">
        <v>303</v>
      </c>
      <c r="B445" s="1" t="s">
        <v>1355</v>
      </c>
      <c r="C445" s="1" t="s">
        <v>1356</v>
      </c>
      <c r="D445" s="87">
        <v>88.1</v>
      </c>
      <c r="E445" s="33">
        <v>8523</v>
      </c>
      <c r="F445" s="30">
        <f t="shared" si="18"/>
        <v>4</v>
      </c>
      <c r="G445" s="57">
        <f t="shared" si="19"/>
        <v>1.709937836274281</v>
      </c>
      <c r="H445" s="88">
        <f t="shared" si="20"/>
        <v>6717.234761692479</v>
      </c>
    </row>
    <row r="446" spans="1:8" x14ac:dyDescent="0.2">
      <c r="A446" s="1" t="s">
        <v>303</v>
      </c>
      <c r="B446" s="1" t="s">
        <v>1357</v>
      </c>
      <c r="C446" s="1" t="s">
        <v>1358</v>
      </c>
      <c r="D446" s="87">
        <v>111.9</v>
      </c>
      <c r="E446" s="33">
        <v>6674</v>
      </c>
      <c r="F446" s="30">
        <f t="shared" si="18"/>
        <v>6</v>
      </c>
      <c r="G446" s="57">
        <f t="shared" si="19"/>
        <v>2.445122020939646</v>
      </c>
      <c r="H446" s="88">
        <f t="shared" si="20"/>
        <v>7521.4999239148219</v>
      </c>
    </row>
    <row r="447" spans="1:8" x14ac:dyDescent="0.2">
      <c r="A447" s="1" t="s">
        <v>303</v>
      </c>
      <c r="B447" s="1" t="s">
        <v>1359</v>
      </c>
      <c r="C447" s="1" t="s">
        <v>1360</v>
      </c>
      <c r="D447" s="87">
        <v>80.5</v>
      </c>
      <c r="E447" s="33">
        <v>7162</v>
      </c>
      <c r="F447" s="30">
        <f t="shared" si="18"/>
        <v>3</v>
      </c>
      <c r="G447" s="57">
        <f t="shared" si="19"/>
        <v>1.4299479016542671</v>
      </c>
      <c r="H447" s="88">
        <f t="shared" si="20"/>
        <v>4720.3287636586911</v>
      </c>
    </row>
    <row r="448" spans="1:8" x14ac:dyDescent="0.2">
      <c r="A448" s="1" t="s">
        <v>303</v>
      </c>
      <c r="B448" s="1" t="s">
        <v>1361</v>
      </c>
      <c r="C448" s="1" t="s">
        <v>1362</v>
      </c>
      <c r="D448" s="87">
        <v>82.7</v>
      </c>
      <c r="E448" s="33">
        <v>6760</v>
      </c>
      <c r="F448" s="30">
        <f t="shared" si="18"/>
        <v>3</v>
      </c>
      <c r="G448" s="57">
        <f t="shared" si="19"/>
        <v>1.4299479016542671</v>
      </c>
      <c r="H448" s="88">
        <f t="shared" si="20"/>
        <v>4455.3787269383911</v>
      </c>
    </row>
    <row r="449" spans="1:8" x14ac:dyDescent="0.2">
      <c r="A449" s="1" t="s">
        <v>303</v>
      </c>
      <c r="B449" s="1" t="s">
        <v>1363</v>
      </c>
      <c r="C449" s="1" t="s">
        <v>1364</v>
      </c>
      <c r="D449" s="87">
        <v>90.6</v>
      </c>
      <c r="E449" s="33">
        <v>8513</v>
      </c>
      <c r="F449" s="30">
        <f t="shared" si="18"/>
        <v>4</v>
      </c>
      <c r="G449" s="57">
        <f t="shared" si="19"/>
        <v>1.709937836274281</v>
      </c>
      <c r="H449" s="88">
        <f t="shared" si="20"/>
        <v>6709.3534584404642</v>
      </c>
    </row>
    <row r="450" spans="1:8" x14ac:dyDescent="0.2">
      <c r="A450" s="1" t="s">
        <v>306</v>
      </c>
      <c r="B450" s="1" t="s">
        <v>1365</v>
      </c>
      <c r="C450" s="1" t="s">
        <v>1366</v>
      </c>
      <c r="D450" s="87">
        <v>101.1</v>
      </c>
      <c r="E450" s="33">
        <v>6537</v>
      </c>
      <c r="F450" s="30">
        <f t="shared" si="18"/>
        <v>5</v>
      </c>
      <c r="G450" s="57">
        <f t="shared" si="19"/>
        <v>2.0447510014454413</v>
      </c>
      <c r="H450" s="88">
        <f t="shared" si="20"/>
        <v>6160.7931953957714</v>
      </c>
    </row>
    <row r="451" spans="1:8" x14ac:dyDescent="0.2">
      <c r="A451" s="1" t="s">
        <v>306</v>
      </c>
      <c r="B451" s="1" t="s">
        <v>1367</v>
      </c>
      <c r="C451" s="1" t="s">
        <v>1368</v>
      </c>
      <c r="D451" s="87">
        <v>111.2</v>
      </c>
      <c r="E451" s="33">
        <v>8076</v>
      </c>
      <c r="F451" s="30">
        <f t="shared" si="18"/>
        <v>5</v>
      </c>
      <c r="G451" s="57">
        <f t="shared" si="19"/>
        <v>2.0447510014454413</v>
      </c>
      <c r="H451" s="88">
        <f t="shared" si="20"/>
        <v>7611.2231675105168</v>
      </c>
    </row>
    <row r="452" spans="1:8" x14ac:dyDescent="0.2">
      <c r="A452" s="1" t="s">
        <v>306</v>
      </c>
      <c r="B452" s="1" t="s">
        <v>1369</v>
      </c>
      <c r="C452" s="1" t="s">
        <v>1370</v>
      </c>
      <c r="D452" s="87">
        <v>104.8</v>
      </c>
      <c r="E452" s="33">
        <v>8351</v>
      </c>
      <c r="F452" s="30">
        <f t="shared" si="18"/>
        <v>5</v>
      </c>
      <c r="G452" s="57">
        <f t="shared" si="19"/>
        <v>2.0447510014454413</v>
      </c>
      <c r="H452" s="88">
        <f t="shared" si="20"/>
        <v>7870.3968142496688</v>
      </c>
    </row>
    <row r="453" spans="1:8" x14ac:dyDescent="0.2">
      <c r="A453" s="1" t="s">
        <v>306</v>
      </c>
      <c r="B453" s="1" t="s">
        <v>1371</v>
      </c>
      <c r="C453" s="1" t="s">
        <v>1372</v>
      </c>
      <c r="D453" s="87">
        <v>143.4</v>
      </c>
      <c r="E453" s="33">
        <v>9829</v>
      </c>
      <c r="F453" s="30">
        <f t="shared" si="18"/>
        <v>8</v>
      </c>
      <c r="G453" s="57">
        <f t="shared" si="19"/>
        <v>3.4963971031312875</v>
      </c>
      <c r="H453" s="88">
        <f t="shared" si="20"/>
        <v>15839.731040788085</v>
      </c>
    </row>
    <row r="454" spans="1:8" x14ac:dyDescent="0.2">
      <c r="A454" s="1" t="s">
        <v>306</v>
      </c>
      <c r="B454" s="1" t="s">
        <v>1373</v>
      </c>
      <c r="C454" s="1" t="s">
        <v>1374</v>
      </c>
      <c r="D454" s="87">
        <v>86.2</v>
      </c>
      <c r="E454" s="33">
        <v>7999</v>
      </c>
      <c r="F454" s="30">
        <f t="shared" ref="F454:F517" si="21">VLOOKUP(D454,$K$5:$L$15,2)</f>
        <v>3</v>
      </c>
      <c r="G454" s="57">
        <f t="shared" ref="G454:G517" si="22">VLOOKUP(F454,$L$5:$M$15,2,0)</f>
        <v>1.4299479016542671</v>
      </c>
      <c r="H454" s="88">
        <f t="shared" ref="H454:H517" si="23">E454*G454*$E$6797/SUMPRODUCT($E$5:$E$6795,$G$5:$G$6795)</f>
        <v>5271.978466979318</v>
      </c>
    </row>
    <row r="455" spans="1:8" x14ac:dyDescent="0.2">
      <c r="A455" s="1" t="s">
        <v>306</v>
      </c>
      <c r="B455" s="1" t="s">
        <v>1375</v>
      </c>
      <c r="C455" s="1" t="s">
        <v>1376</v>
      </c>
      <c r="D455" s="87">
        <v>130.6</v>
      </c>
      <c r="E455" s="33">
        <v>6590</v>
      </c>
      <c r="F455" s="30">
        <f t="shared" si="21"/>
        <v>7</v>
      </c>
      <c r="G455" s="57">
        <f t="shared" si="22"/>
        <v>2.9238874039223708</v>
      </c>
      <c r="H455" s="88">
        <f t="shared" si="23"/>
        <v>8881.038957019864</v>
      </c>
    </row>
    <row r="456" spans="1:8" x14ac:dyDescent="0.2">
      <c r="A456" s="1" t="s">
        <v>306</v>
      </c>
      <c r="B456" s="1" t="s">
        <v>1377</v>
      </c>
      <c r="C456" s="1" t="s">
        <v>1378</v>
      </c>
      <c r="D456" s="87">
        <v>100.8</v>
      </c>
      <c r="E456" s="33">
        <v>7919</v>
      </c>
      <c r="F456" s="30">
        <f t="shared" si="21"/>
        <v>5</v>
      </c>
      <c r="G456" s="57">
        <f t="shared" si="22"/>
        <v>2.0447510014454413</v>
      </c>
      <c r="H456" s="88">
        <f t="shared" si="23"/>
        <v>7463.258576463074</v>
      </c>
    </row>
    <row r="457" spans="1:8" x14ac:dyDescent="0.2">
      <c r="A457" s="1" t="s">
        <v>306</v>
      </c>
      <c r="B457" s="1" t="s">
        <v>1379</v>
      </c>
      <c r="C457" s="1" t="s">
        <v>1380</v>
      </c>
      <c r="D457" s="87">
        <v>77.5</v>
      </c>
      <c r="E457" s="33">
        <v>7455</v>
      </c>
      <c r="F457" s="30">
        <f t="shared" si="21"/>
        <v>3</v>
      </c>
      <c r="G457" s="57">
        <f t="shared" si="22"/>
        <v>1.4299479016542671</v>
      </c>
      <c r="H457" s="88">
        <f t="shared" si="23"/>
        <v>4913.4391138055771</v>
      </c>
    </row>
    <row r="458" spans="1:8" x14ac:dyDescent="0.2">
      <c r="A458" s="1" t="s">
        <v>306</v>
      </c>
      <c r="B458" s="1" t="s">
        <v>1381</v>
      </c>
      <c r="C458" s="1" t="s">
        <v>1382</v>
      </c>
      <c r="D458" s="87">
        <v>87.7</v>
      </c>
      <c r="E458" s="33">
        <v>9019</v>
      </c>
      <c r="F458" s="30">
        <f t="shared" si="21"/>
        <v>4</v>
      </c>
      <c r="G458" s="57">
        <f t="shared" si="22"/>
        <v>1.709937836274281</v>
      </c>
      <c r="H458" s="88">
        <f t="shared" si="23"/>
        <v>7108.1474029924284</v>
      </c>
    </row>
    <row r="459" spans="1:8" x14ac:dyDescent="0.2">
      <c r="A459" s="1" t="s">
        <v>306</v>
      </c>
      <c r="B459" s="1" t="s">
        <v>1383</v>
      </c>
      <c r="C459" s="1" t="s">
        <v>1384</v>
      </c>
      <c r="D459" s="87">
        <v>84.1</v>
      </c>
      <c r="E459" s="33">
        <v>9658</v>
      </c>
      <c r="F459" s="30">
        <f t="shared" si="21"/>
        <v>3</v>
      </c>
      <c r="G459" s="57">
        <f t="shared" si="22"/>
        <v>1.4299479016542671</v>
      </c>
      <c r="H459" s="88">
        <f t="shared" si="23"/>
        <v>6365.3916782205588</v>
      </c>
    </row>
    <row r="460" spans="1:8" x14ac:dyDescent="0.2">
      <c r="A460" s="1" t="s">
        <v>306</v>
      </c>
      <c r="B460" s="1" t="s">
        <v>1385</v>
      </c>
      <c r="C460" s="1" t="s">
        <v>1386</v>
      </c>
      <c r="D460" s="87">
        <v>109.1</v>
      </c>
      <c r="E460" s="33">
        <v>8488</v>
      </c>
      <c r="F460" s="30">
        <f t="shared" si="21"/>
        <v>5</v>
      </c>
      <c r="G460" s="57">
        <f t="shared" si="22"/>
        <v>2.0447510014454413</v>
      </c>
      <c r="H460" s="88">
        <f t="shared" si="23"/>
        <v>7999.5124128069911</v>
      </c>
    </row>
    <row r="461" spans="1:8" x14ac:dyDescent="0.2">
      <c r="A461" s="1" t="s">
        <v>306</v>
      </c>
      <c r="B461" s="1" t="s">
        <v>1387</v>
      </c>
      <c r="C461" s="1" t="s">
        <v>1388</v>
      </c>
      <c r="D461" s="87">
        <v>66.7</v>
      </c>
      <c r="E461" s="33">
        <v>9221</v>
      </c>
      <c r="F461" s="30">
        <f t="shared" si="21"/>
        <v>2</v>
      </c>
      <c r="G461" s="57">
        <f t="shared" si="22"/>
        <v>1.1958042906990538</v>
      </c>
      <c r="H461" s="88">
        <f t="shared" si="23"/>
        <v>5082.2479058682757</v>
      </c>
    </row>
    <row r="462" spans="1:8" x14ac:dyDescent="0.2">
      <c r="A462" s="1" t="s">
        <v>306</v>
      </c>
      <c r="B462" s="1" t="s">
        <v>1389</v>
      </c>
      <c r="C462" s="1" t="s">
        <v>1390</v>
      </c>
      <c r="D462" s="87">
        <v>120.9</v>
      </c>
      <c r="E462" s="33">
        <v>8708</v>
      </c>
      <c r="F462" s="30">
        <f t="shared" si="21"/>
        <v>6</v>
      </c>
      <c r="G462" s="57">
        <f t="shared" si="22"/>
        <v>2.445122020939646</v>
      </c>
      <c r="H462" s="88">
        <f t="shared" si="23"/>
        <v>9813.7880337803817</v>
      </c>
    </row>
    <row r="463" spans="1:8" x14ac:dyDescent="0.2">
      <c r="A463" s="1" t="s">
        <v>306</v>
      </c>
      <c r="B463" s="1" t="s">
        <v>1391</v>
      </c>
      <c r="C463" s="1" t="s">
        <v>1392</v>
      </c>
      <c r="D463" s="87">
        <v>81.400000000000006</v>
      </c>
      <c r="E463" s="33">
        <v>9417</v>
      </c>
      <c r="F463" s="30">
        <f t="shared" si="21"/>
        <v>3</v>
      </c>
      <c r="G463" s="57">
        <f t="shared" si="22"/>
        <v>1.4299479016542671</v>
      </c>
      <c r="H463" s="88">
        <f t="shared" si="23"/>
        <v>6206.5534721270451</v>
      </c>
    </row>
    <row r="464" spans="1:8" x14ac:dyDescent="0.2">
      <c r="A464" s="1" t="s">
        <v>306</v>
      </c>
      <c r="B464" s="1" t="s">
        <v>1393</v>
      </c>
      <c r="C464" s="1" t="s">
        <v>1394</v>
      </c>
      <c r="D464" s="87">
        <v>71.7</v>
      </c>
      <c r="E464" s="33">
        <v>5906</v>
      </c>
      <c r="F464" s="30">
        <f t="shared" si="21"/>
        <v>2</v>
      </c>
      <c r="G464" s="57">
        <f t="shared" si="22"/>
        <v>1.1958042906990538</v>
      </c>
      <c r="H464" s="88">
        <f t="shared" si="23"/>
        <v>3255.1519501201651</v>
      </c>
    </row>
    <row r="465" spans="1:8" x14ac:dyDescent="0.2">
      <c r="A465" s="1" t="s">
        <v>306</v>
      </c>
      <c r="B465" s="1" t="s">
        <v>1395</v>
      </c>
      <c r="C465" s="1" t="s">
        <v>1396</v>
      </c>
      <c r="D465" s="87">
        <v>93.2</v>
      </c>
      <c r="E465" s="33">
        <v>8348</v>
      </c>
      <c r="F465" s="30">
        <f t="shared" si="21"/>
        <v>4</v>
      </c>
      <c r="G465" s="57">
        <f t="shared" si="22"/>
        <v>1.709937836274281</v>
      </c>
      <c r="H465" s="88">
        <f t="shared" si="23"/>
        <v>6579.3119547822143</v>
      </c>
    </row>
    <row r="466" spans="1:8" x14ac:dyDescent="0.2">
      <c r="A466" s="1" t="s">
        <v>306</v>
      </c>
      <c r="B466" s="1" t="s">
        <v>1397</v>
      </c>
      <c r="C466" s="1" t="s">
        <v>1398</v>
      </c>
      <c r="D466" s="87">
        <v>128.19999999999999</v>
      </c>
      <c r="E466" s="33">
        <v>10178</v>
      </c>
      <c r="F466" s="30">
        <f t="shared" si="21"/>
        <v>7</v>
      </c>
      <c r="G466" s="57">
        <f t="shared" si="22"/>
        <v>2.9238874039223708</v>
      </c>
      <c r="H466" s="88">
        <f t="shared" si="23"/>
        <v>13716.421017382123</v>
      </c>
    </row>
    <row r="467" spans="1:8" x14ac:dyDescent="0.2">
      <c r="A467" s="1" t="s">
        <v>306</v>
      </c>
      <c r="B467" s="1" t="s">
        <v>1399</v>
      </c>
      <c r="C467" s="1" t="s">
        <v>1400</v>
      </c>
      <c r="D467" s="87">
        <v>93.7</v>
      </c>
      <c r="E467" s="33">
        <v>7842</v>
      </c>
      <c r="F467" s="30">
        <f t="shared" si="21"/>
        <v>4</v>
      </c>
      <c r="G467" s="57">
        <f t="shared" si="22"/>
        <v>1.709937836274281</v>
      </c>
      <c r="H467" s="88">
        <f t="shared" si="23"/>
        <v>6180.5180102302502</v>
      </c>
    </row>
    <row r="468" spans="1:8" x14ac:dyDescent="0.2">
      <c r="A468" s="1" t="s">
        <v>306</v>
      </c>
      <c r="B468" s="1" t="s">
        <v>1401</v>
      </c>
      <c r="C468" s="1" t="s">
        <v>1402</v>
      </c>
      <c r="D468" s="87">
        <v>55.1</v>
      </c>
      <c r="E468" s="33">
        <v>6385</v>
      </c>
      <c r="F468" s="30">
        <f t="shared" si="21"/>
        <v>1</v>
      </c>
      <c r="G468" s="57">
        <f t="shared" si="22"/>
        <v>1</v>
      </c>
      <c r="H468" s="88">
        <f t="shared" si="23"/>
        <v>2942.9210931878938</v>
      </c>
    </row>
    <row r="469" spans="1:8" x14ac:dyDescent="0.2">
      <c r="A469" s="1" t="s">
        <v>306</v>
      </c>
      <c r="B469" s="1" t="s">
        <v>1403</v>
      </c>
      <c r="C469" s="1" t="s">
        <v>1404</v>
      </c>
      <c r="D469" s="87">
        <v>84.8</v>
      </c>
      <c r="E469" s="33">
        <v>7634</v>
      </c>
      <c r="F469" s="30">
        <f t="shared" si="21"/>
        <v>3</v>
      </c>
      <c r="G469" s="57">
        <f t="shared" si="22"/>
        <v>1.4299479016542671</v>
      </c>
      <c r="H469" s="88">
        <f t="shared" si="23"/>
        <v>5031.4143789123773</v>
      </c>
    </row>
    <row r="470" spans="1:8" x14ac:dyDescent="0.2">
      <c r="A470" s="1" t="s">
        <v>306</v>
      </c>
      <c r="B470" s="1" t="s">
        <v>1405</v>
      </c>
      <c r="C470" s="1" t="s">
        <v>1406</v>
      </c>
      <c r="D470" s="87">
        <v>89.7</v>
      </c>
      <c r="E470" s="33">
        <v>8252</v>
      </c>
      <c r="F470" s="30">
        <f t="shared" si="21"/>
        <v>4</v>
      </c>
      <c r="G470" s="57">
        <f t="shared" si="22"/>
        <v>1.709937836274281</v>
      </c>
      <c r="H470" s="88">
        <f t="shared" si="23"/>
        <v>6503.6514435628696</v>
      </c>
    </row>
    <row r="471" spans="1:8" x14ac:dyDescent="0.2">
      <c r="A471" s="1" t="s">
        <v>306</v>
      </c>
      <c r="B471" s="1" t="s">
        <v>1407</v>
      </c>
      <c r="C471" s="1" t="s">
        <v>1408</v>
      </c>
      <c r="D471" s="87">
        <v>80.599999999999994</v>
      </c>
      <c r="E471" s="33">
        <v>8101</v>
      </c>
      <c r="F471" s="30">
        <f t="shared" si="21"/>
        <v>3</v>
      </c>
      <c r="G471" s="57">
        <f t="shared" si="22"/>
        <v>1.4299479016542671</v>
      </c>
      <c r="H471" s="88">
        <f t="shared" si="23"/>
        <v>5339.2045956993934</v>
      </c>
    </row>
    <row r="472" spans="1:8" x14ac:dyDescent="0.2">
      <c r="A472" s="1" t="s">
        <v>306</v>
      </c>
      <c r="B472" s="1" t="s">
        <v>1409</v>
      </c>
      <c r="C472" s="1" t="s">
        <v>1410</v>
      </c>
      <c r="D472" s="87">
        <v>92.8</v>
      </c>
      <c r="E472" s="33">
        <v>7357</v>
      </c>
      <c r="F472" s="30">
        <f t="shared" si="21"/>
        <v>4</v>
      </c>
      <c r="G472" s="57">
        <f t="shared" si="22"/>
        <v>1.709937836274281</v>
      </c>
      <c r="H472" s="88">
        <f t="shared" si="23"/>
        <v>5798.2748025075171</v>
      </c>
    </row>
    <row r="473" spans="1:8" x14ac:dyDescent="0.2">
      <c r="A473" s="1" t="s">
        <v>306</v>
      </c>
      <c r="B473" s="1" t="s">
        <v>1411</v>
      </c>
      <c r="C473" s="1" t="s">
        <v>1412</v>
      </c>
      <c r="D473" s="87">
        <v>66.7</v>
      </c>
      <c r="E473" s="33">
        <v>7809</v>
      </c>
      <c r="F473" s="30">
        <f t="shared" si="21"/>
        <v>2</v>
      </c>
      <c r="G473" s="57">
        <f t="shared" si="22"/>
        <v>1.1958042906990538</v>
      </c>
      <c r="H473" s="88">
        <f t="shared" si="23"/>
        <v>4304.0097491514334</v>
      </c>
    </row>
    <row r="474" spans="1:8" x14ac:dyDescent="0.2">
      <c r="A474" s="1" t="s">
        <v>306</v>
      </c>
      <c r="B474" s="1" t="s">
        <v>1413</v>
      </c>
      <c r="C474" s="1" t="s">
        <v>1414</v>
      </c>
      <c r="D474" s="87">
        <v>80.3</v>
      </c>
      <c r="E474" s="33">
        <v>7399</v>
      </c>
      <c r="F474" s="30">
        <f t="shared" si="21"/>
        <v>3</v>
      </c>
      <c r="G474" s="57">
        <f t="shared" si="22"/>
        <v>1.4299479016542671</v>
      </c>
      <c r="H474" s="88">
        <f t="shared" si="23"/>
        <v>4876.5306509788688</v>
      </c>
    </row>
    <row r="475" spans="1:8" x14ac:dyDescent="0.2">
      <c r="A475" s="1" t="s">
        <v>306</v>
      </c>
      <c r="B475" s="1" t="s">
        <v>1415</v>
      </c>
      <c r="C475" s="1" t="s">
        <v>1416</v>
      </c>
      <c r="D475" s="87">
        <v>107</v>
      </c>
      <c r="E475" s="33">
        <v>7947</v>
      </c>
      <c r="F475" s="30">
        <f t="shared" si="21"/>
        <v>5</v>
      </c>
      <c r="G475" s="57">
        <f t="shared" si="22"/>
        <v>2.0447510014454413</v>
      </c>
      <c r="H475" s="88">
        <f t="shared" si="23"/>
        <v>7489.6471659492418</v>
      </c>
    </row>
    <row r="476" spans="1:8" x14ac:dyDescent="0.2">
      <c r="A476" s="1" t="s">
        <v>306</v>
      </c>
      <c r="B476" s="1" t="s">
        <v>1417</v>
      </c>
      <c r="C476" s="1" t="s">
        <v>1418</v>
      </c>
      <c r="D476" s="87">
        <v>92.4</v>
      </c>
      <c r="E476" s="33">
        <v>7866</v>
      </c>
      <c r="F476" s="30">
        <f t="shared" si="21"/>
        <v>4</v>
      </c>
      <c r="G476" s="57">
        <f t="shared" si="22"/>
        <v>1.709937836274281</v>
      </c>
      <c r="H476" s="88">
        <f t="shared" si="23"/>
        <v>6199.4331380350868</v>
      </c>
    </row>
    <row r="477" spans="1:8" x14ac:dyDescent="0.2">
      <c r="A477" s="1" t="s">
        <v>306</v>
      </c>
      <c r="B477" s="1" t="s">
        <v>1419</v>
      </c>
      <c r="C477" s="1" t="s">
        <v>1420</v>
      </c>
      <c r="D477" s="87">
        <v>119.6</v>
      </c>
      <c r="E477" s="33">
        <v>8891</v>
      </c>
      <c r="F477" s="30">
        <f t="shared" si="21"/>
        <v>6</v>
      </c>
      <c r="G477" s="57">
        <f t="shared" si="22"/>
        <v>2.445122020939646</v>
      </c>
      <c r="H477" s="88">
        <f t="shared" si="23"/>
        <v>10020.026344549997</v>
      </c>
    </row>
    <row r="478" spans="1:8" x14ac:dyDescent="0.2">
      <c r="A478" s="1" t="s">
        <v>306</v>
      </c>
      <c r="B478" s="1" t="s">
        <v>1421</v>
      </c>
      <c r="C478" s="1" t="s">
        <v>1422</v>
      </c>
      <c r="D478" s="87">
        <v>82</v>
      </c>
      <c r="E478" s="33">
        <v>6275</v>
      </c>
      <c r="F478" s="30">
        <f t="shared" si="21"/>
        <v>3</v>
      </c>
      <c r="G478" s="57">
        <f t="shared" si="22"/>
        <v>1.4299479016542671</v>
      </c>
      <c r="H478" s="88">
        <f t="shared" si="23"/>
        <v>4135.725075671362</v>
      </c>
    </row>
    <row r="479" spans="1:8" x14ac:dyDescent="0.2">
      <c r="A479" s="1" t="s">
        <v>306</v>
      </c>
      <c r="B479" s="1" t="s">
        <v>1423</v>
      </c>
      <c r="C479" s="1" t="s">
        <v>1424</v>
      </c>
      <c r="D479" s="87">
        <v>118.1</v>
      </c>
      <c r="E479" s="33">
        <v>6276</v>
      </c>
      <c r="F479" s="30">
        <f t="shared" si="21"/>
        <v>6</v>
      </c>
      <c r="G479" s="57">
        <f t="shared" si="22"/>
        <v>2.445122020939646</v>
      </c>
      <c r="H479" s="88">
        <f t="shared" si="23"/>
        <v>7072.959772623527</v>
      </c>
    </row>
    <row r="480" spans="1:8" x14ac:dyDescent="0.2">
      <c r="A480" s="1" t="s">
        <v>309</v>
      </c>
      <c r="B480" s="1" t="s">
        <v>1425</v>
      </c>
      <c r="C480" s="1" t="s">
        <v>1426</v>
      </c>
      <c r="D480" s="87">
        <v>76.599999999999994</v>
      </c>
      <c r="E480" s="33">
        <v>7468</v>
      </c>
      <c r="F480" s="30">
        <f t="shared" si="21"/>
        <v>3</v>
      </c>
      <c r="G480" s="57">
        <f t="shared" si="22"/>
        <v>1.4299479016542671</v>
      </c>
      <c r="H480" s="88">
        <f t="shared" si="23"/>
        <v>4922.00714981892</v>
      </c>
    </row>
    <row r="481" spans="1:8" x14ac:dyDescent="0.2">
      <c r="A481" s="1" t="s">
        <v>309</v>
      </c>
      <c r="B481" s="1" t="s">
        <v>1427</v>
      </c>
      <c r="C481" s="1" t="s">
        <v>1428</v>
      </c>
      <c r="D481" s="87">
        <v>75.5</v>
      </c>
      <c r="E481" s="33">
        <v>9695</v>
      </c>
      <c r="F481" s="30">
        <f t="shared" si="21"/>
        <v>3</v>
      </c>
      <c r="G481" s="57">
        <f t="shared" si="22"/>
        <v>1.4299479016542671</v>
      </c>
      <c r="H481" s="88">
        <f t="shared" si="23"/>
        <v>6389.7776268739199</v>
      </c>
    </row>
    <row r="482" spans="1:8" x14ac:dyDescent="0.2">
      <c r="A482" s="1" t="s">
        <v>309</v>
      </c>
      <c r="B482" s="1" t="s">
        <v>1429</v>
      </c>
      <c r="C482" s="1" t="s">
        <v>1430</v>
      </c>
      <c r="D482" s="87">
        <v>95.1</v>
      </c>
      <c r="E482" s="33">
        <v>7455</v>
      </c>
      <c r="F482" s="30">
        <f t="shared" si="21"/>
        <v>4</v>
      </c>
      <c r="G482" s="57">
        <f t="shared" si="22"/>
        <v>1.709937836274281</v>
      </c>
      <c r="H482" s="88">
        <f t="shared" si="23"/>
        <v>5875.5115743772649</v>
      </c>
    </row>
    <row r="483" spans="1:8" x14ac:dyDescent="0.2">
      <c r="A483" s="1" t="s">
        <v>309</v>
      </c>
      <c r="B483" s="1" t="s">
        <v>1431</v>
      </c>
      <c r="C483" s="1" t="s">
        <v>1432</v>
      </c>
      <c r="D483" s="87">
        <v>79.3</v>
      </c>
      <c r="E483" s="33">
        <v>8810</v>
      </c>
      <c r="F483" s="30">
        <f t="shared" si="21"/>
        <v>3</v>
      </c>
      <c r="G483" s="57">
        <f t="shared" si="22"/>
        <v>1.4299479016542671</v>
      </c>
      <c r="H483" s="88">
        <f t="shared" si="23"/>
        <v>5806.4920982732574</v>
      </c>
    </row>
    <row r="484" spans="1:8" x14ac:dyDescent="0.2">
      <c r="A484" s="1" t="s">
        <v>309</v>
      </c>
      <c r="B484" s="1" t="s">
        <v>1433</v>
      </c>
      <c r="C484" s="1" t="s">
        <v>1434</v>
      </c>
      <c r="D484" s="87">
        <v>87.8</v>
      </c>
      <c r="E484" s="33">
        <v>6075</v>
      </c>
      <c r="F484" s="30">
        <f t="shared" si="21"/>
        <v>4</v>
      </c>
      <c r="G484" s="57">
        <f t="shared" si="22"/>
        <v>1.709937836274281</v>
      </c>
      <c r="H484" s="88">
        <f t="shared" si="23"/>
        <v>4787.8917255991801</v>
      </c>
    </row>
    <row r="485" spans="1:8" x14ac:dyDescent="0.2">
      <c r="A485" s="1" t="s">
        <v>309</v>
      </c>
      <c r="B485" s="1" t="s">
        <v>1435</v>
      </c>
      <c r="C485" s="1" t="s">
        <v>1436</v>
      </c>
      <c r="D485" s="87">
        <v>66.8</v>
      </c>
      <c r="E485" s="33">
        <v>7798</v>
      </c>
      <c r="F485" s="30">
        <f t="shared" si="21"/>
        <v>2</v>
      </c>
      <c r="G485" s="57">
        <f t="shared" si="22"/>
        <v>1.1958042906990538</v>
      </c>
      <c r="H485" s="88">
        <f t="shared" si="23"/>
        <v>4297.9469873073222</v>
      </c>
    </row>
    <row r="486" spans="1:8" x14ac:dyDescent="0.2">
      <c r="A486" s="1" t="s">
        <v>309</v>
      </c>
      <c r="B486" s="1" t="s">
        <v>1437</v>
      </c>
      <c r="C486" s="1" t="s">
        <v>1438</v>
      </c>
      <c r="D486" s="87">
        <v>53</v>
      </c>
      <c r="E486" s="33">
        <v>7825</v>
      </c>
      <c r="F486" s="30">
        <f t="shared" si="21"/>
        <v>1</v>
      </c>
      <c r="G486" s="57">
        <f t="shared" si="22"/>
        <v>1</v>
      </c>
      <c r="H486" s="88">
        <f t="shared" si="23"/>
        <v>3606.633916083832</v>
      </c>
    </row>
    <row r="487" spans="1:8" x14ac:dyDescent="0.2">
      <c r="A487" s="1" t="s">
        <v>309</v>
      </c>
      <c r="B487" s="1" t="s">
        <v>1439</v>
      </c>
      <c r="C487" s="1" t="s">
        <v>1440</v>
      </c>
      <c r="D487" s="87">
        <v>72.5</v>
      </c>
      <c r="E487" s="33">
        <v>8272</v>
      </c>
      <c r="F487" s="30">
        <f t="shared" si="21"/>
        <v>2</v>
      </c>
      <c r="G487" s="57">
        <f t="shared" si="22"/>
        <v>1.1958042906990538</v>
      </c>
      <c r="H487" s="88">
        <f t="shared" si="23"/>
        <v>4559.1969067717582</v>
      </c>
    </row>
    <row r="488" spans="1:8" x14ac:dyDescent="0.2">
      <c r="A488" s="1" t="s">
        <v>309</v>
      </c>
      <c r="B488" s="1" t="s">
        <v>1441</v>
      </c>
      <c r="C488" s="1" t="s">
        <v>1442</v>
      </c>
      <c r="D488" s="87">
        <v>98</v>
      </c>
      <c r="E488" s="33">
        <v>7871</v>
      </c>
      <c r="F488" s="30">
        <f t="shared" si="21"/>
        <v>4</v>
      </c>
      <c r="G488" s="57">
        <f t="shared" si="22"/>
        <v>1.709937836274281</v>
      </c>
      <c r="H488" s="88">
        <f t="shared" si="23"/>
        <v>6203.3737896610937</v>
      </c>
    </row>
    <row r="489" spans="1:8" x14ac:dyDescent="0.2">
      <c r="A489" s="1" t="s">
        <v>309</v>
      </c>
      <c r="B489" s="1" t="s">
        <v>1443</v>
      </c>
      <c r="C489" s="1" t="s">
        <v>1444</v>
      </c>
      <c r="D489" s="87">
        <v>75.3</v>
      </c>
      <c r="E489" s="33">
        <v>9104</v>
      </c>
      <c r="F489" s="30">
        <f t="shared" si="21"/>
        <v>3</v>
      </c>
      <c r="G489" s="57">
        <f t="shared" si="22"/>
        <v>1.4299479016542671</v>
      </c>
      <c r="H489" s="88">
        <f t="shared" si="23"/>
        <v>6000.2615281134777</v>
      </c>
    </row>
    <row r="490" spans="1:8" x14ac:dyDescent="0.2">
      <c r="A490" s="1" t="s">
        <v>309</v>
      </c>
      <c r="B490" s="1" t="s">
        <v>1445</v>
      </c>
      <c r="C490" s="1" t="s">
        <v>1446</v>
      </c>
      <c r="D490" s="87">
        <v>65.099999999999994</v>
      </c>
      <c r="E490" s="33">
        <v>7376</v>
      </c>
      <c r="F490" s="30">
        <f t="shared" si="21"/>
        <v>2</v>
      </c>
      <c r="G490" s="57">
        <f t="shared" si="22"/>
        <v>1.1958042906990538</v>
      </c>
      <c r="H490" s="88">
        <f t="shared" si="23"/>
        <v>4065.3573965605042</v>
      </c>
    </row>
    <row r="491" spans="1:8" x14ac:dyDescent="0.2">
      <c r="A491" s="1" t="s">
        <v>309</v>
      </c>
      <c r="B491" s="1" t="s">
        <v>1447</v>
      </c>
      <c r="C491" s="1" t="s">
        <v>1448</v>
      </c>
      <c r="D491" s="87">
        <v>69.7</v>
      </c>
      <c r="E491" s="33">
        <v>7599</v>
      </c>
      <c r="F491" s="30">
        <f t="shared" si="21"/>
        <v>2</v>
      </c>
      <c r="G491" s="57">
        <f t="shared" si="22"/>
        <v>1.1958042906990538</v>
      </c>
      <c r="H491" s="88">
        <f t="shared" si="23"/>
        <v>4188.2661139456713</v>
      </c>
    </row>
    <row r="492" spans="1:8" x14ac:dyDescent="0.2">
      <c r="A492" s="1" t="s">
        <v>309</v>
      </c>
      <c r="B492" s="1" t="s">
        <v>1449</v>
      </c>
      <c r="C492" s="1" t="s">
        <v>1450</v>
      </c>
      <c r="D492" s="87">
        <v>102.4</v>
      </c>
      <c r="E492" s="33">
        <v>8004</v>
      </c>
      <c r="F492" s="30">
        <f t="shared" si="21"/>
        <v>5</v>
      </c>
      <c r="G492" s="57">
        <f t="shared" si="22"/>
        <v>2.0447510014454413</v>
      </c>
      <c r="H492" s="88">
        <f t="shared" si="23"/>
        <v>7543.3667945460847</v>
      </c>
    </row>
    <row r="493" spans="1:8" x14ac:dyDescent="0.2">
      <c r="A493" s="1" t="s">
        <v>309</v>
      </c>
      <c r="B493" s="1" t="s">
        <v>1451</v>
      </c>
      <c r="C493" s="1" t="s">
        <v>1452</v>
      </c>
      <c r="D493" s="87">
        <v>90.8</v>
      </c>
      <c r="E493" s="33">
        <v>9837</v>
      </c>
      <c r="F493" s="30">
        <f t="shared" si="21"/>
        <v>4</v>
      </c>
      <c r="G493" s="57">
        <f t="shared" si="22"/>
        <v>1.709937836274281</v>
      </c>
      <c r="H493" s="88">
        <f t="shared" si="23"/>
        <v>7752.8380090072651</v>
      </c>
    </row>
    <row r="494" spans="1:8" x14ac:dyDescent="0.2">
      <c r="A494" s="1" t="s">
        <v>309</v>
      </c>
      <c r="B494" s="1" t="s">
        <v>1453</v>
      </c>
      <c r="C494" s="1" t="s">
        <v>1454</v>
      </c>
      <c r="D494" s="87">
        <v>116.4</v>
      </c>
      <c r="E494" s="33">
        <v>10455</v>
      </c>
      <c r="F494" s="30">
        <f t="shared" si="21"/>
        <v>6</v>
      </c>
      <c r="G494" s="57">
        <f t="shared" si="22"/>
        <v>2.445122020939646</v>
      </c>
      <c r="H494" s="88">
        <f t="shared" si="23"/>
        <v>11782.631361182119</v>
      </c>
    </row>
    <row r="495" spans="1:8" x14ac:dyDescent="0.2">
      <c r="A495" s="1" t="s">
        <v>309</v>
      </c>
      <c r="B495" s="1" t="s">
        <v>1455</v>
      </c>
      <c r="C495" s="1" t="s">
        <v>1456</v>
      </c>
      <c r="D495" s="87">
        <v>113.2</v>
      </c>
      <c r="E495" s="33">
        <v>8798</v>
      </c>
      <c r="F495" s="30">
        <f t="shared" si="21"/>
        <v>6</v>
      </c>
      <c r="G495" s="57">
        <f t="shared" si="22"/>
        <v>2.445122020939646</v>
      </c>
      <c r="H495" s="88">
        <f t="shared" si="23"/>
        <v>9915.2167112080624</v>
      </c>
    </row>
    <row r="496" spans="1:8" x14ac:dyDescent="0.2">
      <c r="A496" s="1" t="s">
        <v>309</v>
      </c>
      <c r="B496" s="1" t="s">
        <v>1457</v>
      </c>
      <c r="C496" s="1" t="s">
        <v>1458</v>
      </c>
      <c r="D496" s="87">
        <v>88</v>
      </c>
      <c r="E496" s="33">
        <v>9651</v>
      </c>
      <c r="F496" s="30">
        <f t="shared" si="21"/>
        <v>4</v>
      </c>
      <c r="G496" s="57">
        <f t="shared" si="22"/>
        <v>1.709937836274281</v>
      </c>
      <c r="H496" s="88">
        <f t="shared" si="23"/>
        <v>7606.2457685197833</v>
      </c>
    </row>
    <row r="497" spans="1:8" x14ac:dyDescent="0.2">
      <c r="A497" s="1" t="s">
        <v>309</v>
      </c>
      <c r="B497" s="1" t="s">
        <v>1459</v>
      </c>
      <c r="C497" s="1" t="s">
        <v>1460</v>
      </c>
      <c r="D497" s="87">
        <v>115.9</v>
      </c>
      <c r="E497" s="33">
        <v>8161</v>
      </c>
      <c r="F497" s="30">
        <f t="shared" si="21"/>
        <v>6</v>
      </c>
      <c r="G497" s="57">
        <f t="shared" si="22"/>
        <v>2.445122020939646</v>
      </c>
      <c r="H497" s="88">
        <f t="shared" si="23"/>
        <v>9197.3270720810397</v>
      </c>
    </row>
    <row r="498" spans="1:8" x14ac:dyDescent="0.2">
      <c r="A498" s="1" t="s">
        <v>309</v>
      </c>
      <c r="B498" s="1" t="s">
        <v>1461</v>
      </c>
      <c r="C498" s="1" t="s">
        <v>1462</v>
      </c>
      <c r="D498" s="87">
        <v>127.1</v>
      </c>
      <c r="E498" s="33">
        <v>8995</v>
      </c>
      <c r="F498" s="30">
        <f t="shared" si="21"/>
        <v>7</v>
      </c>
      <c r="G498" s="57">
        <f t="shared" si="22"/>
        <v>2.9238874039223708</v>
      </c>
      <c r="H498" s="88">
        <f t="shared" si="23"/>
        <v>12122.146497480075</v>
      </c>
    </row>
    <row r="499" spans="1:8" x14ac:dyDescent="0.2">
      <c r="A499" s="1" t="s">
        <v>309</v>
      </c>
      <c r="B499" s="1" t="s">
        <v>1463</v>
      </c>
      <c r="C499" s="1" t="s">
        <v>1464</v>
      </c>
      <c r="D499" s="87">
        <v>91.6</v>
      </c>
      <c r="E499" s="33">
        <v>10108</v>
      </c>
      <c r="F499" s="30">
        <f t="shared" si="21"/>
        <v>4</v>
      </c>
      <c r="G499" s="57">
        <f t="shared" si="22"/>
        <v>1.709937836274281</v>
      </c>
      <c r="H499" s="88">
        <f t="shared" si="23"/>
        <v>7966.4213271368735</v>
      </c>
    </row>
    <row r="500" spans="1:8" x14ac:dyDescent="0.2">
      <c r="A500" s="1" t="s">
        <v>309</v>
      </c>
      <c r="B500" s="1" t="s">
        <v>1465</v>
      </c>
      <c r="C500" s="1" t="s">
        <v>1466</v>
      </c>
      <c r="D500" s="87">
        <v>112.3</v>
      </c>
      <c r="E500" s="33">
        <v>10828</v>
      </c>
      <c r="F500" s="30">
        <f t="shared" si="21"/>
        <v>6</v>
      </c>
      <c r="G500" s="57">
        <f t="shared" si="22"/>
        <v>2.445122020939646</v>
      </c>
      <c r="H500" s="88">
        <f t="shared" si="23"/>
        <v>12202.996879854612</v>
      </c>
    </row>
    <row r="501" spans="1:8" x14ac:dyDescent="0.2">
      <c r="A501" s="1" t="s">
        <v>309</v>
      </c>
      <c r="B501" s="1" t="s">
        <v>1467</v>
      </c>
      <c r="C501" s="1" t="s">
        <v>1468</v>
      </c>
      <c r="D501" s="87">
        <v>100.2</v>
      </c>
      <c r="E501" s="33">
        <v>8562</v>
      </c>
      <c r="F501" s="30">
        <f t="shared" si="21"/>
        <v>5</v>
      </c>
      <c r="G501" s="57">
        <f t="shared" si="22"/>
        <v>2.0447510014454413</v>
      </c>
      <c r="H501" s="88">
        <f t="shared" si="23"/>
        <v>8069.253685020436</v>
      </c>
    </row>
    <row r="502" spans="1:8" x14ac:dyDescent="0.2">
      <c r="A502" s="1" t="s">
        <v>309</v>
      </c>
      <c r="B502" s="1" t="s">
        <v>1469</v>
      </c>
      <c r="C502" s="1" t="s">
        <v>1470</v>
      </c>
      <c r="D502" s="87">
        <v>137.4</v>
      </c>
      <c r="E502" s="33">
        <v>9038</v>
      </c>
      <c r="F502" s="30">
        <f t="shared" si="21"/>
        <v>8</v>
      </c>
      <c r="G502" s="57">
        <f t="shared" si="22"/>
        <v>3.4963971031312875</v>
      </c>
      <c r="H502" s="88">
        <f t="shared" si="23"/>
        <v>14565.010595853364</v>
      </c>
    </row>
    <row r="503" spans="1:8" x14ac:dyDescent="0.2">
      <c r="A503" s="1" t="s">
        <v>309</v>
      </c>
      <c r="B503" s="1" t="s">
        <v>1471</v>
      </c>
      <c r="C503" s="1" t="s">
        <v>1472</v>
      </c>
      <c r="D503" s="87">
        <v>121.8</v>
      </c>
      <c r="E503" s="33">
        <v>8751</v>
      </c>
      <c r="F503" s="30">
        <f t="shared" si="21"/>
        <v>6</v>
      </c>
      <c r="G503" s="57">
        <f t="shared" si="22"/>
        <v>2.445122020939646</v>
      </c>
      <c r="H503" s="88">
        <f t="shared" si="23"/>
        <v>9862.2484018847153</v>
      </c>
    </row>
    <row r="504" spans="1:8" x14ac:dyDescent="0.2">
      <c r="A504" s="1" t="s">
        <v>309</v>
      </c>
      <c r="B504" s="1" t="s">
        <v>1473</v>
      </c>
      <c r="C504" s="1" t="s">
        <v>1474</v>
      </c>
      <c r="D504" s="87">
        <v>102.1</v>
      </c>
      <c r="E504" s="33">
        <v>9002</v>
      </c>
      <c r="F504" s="30">
        <f t="shared" si="21"/>
        <v>5</v>
      </c>
      <c r="G504" s="57">
        <f t="shared" si="22"/>
        <v>2.0447510014454413</v>
      </c>
      <c r="H504" s="88">
        <f t="shared" si="23"/>
        <v>8483.9315198030799</v>
      </c>
    </row>
    <row r="505" spans="1:8" x14ac:dyDescent="0.2">
      <c r="A505" s="1" t="s">
        <v>309</v>
      </c>
      <c r="B505" s="1" t="s">
        <v>1475</v>
      </c>
      <c r="C505" s="1" t="s">
        <v>1476</v>
      </c>
      <c r="D505" s="87">
        <v>116.2</v>
      </c>
      <c r="E505" s="33">
        <v>11817</v>
      </c>
      <c r="F505" s="30">
        <f t="shared" si="21"/>
        <v>6</v>
      </c>
      <c r="G505" s="57">
        <f t="shared" si="22"/>
        <v>2.445122020939646</v>
      </c>
      <c r="H505" s="88">
        <f t="shared" si="23"/>
        <v>13317.585346254338</v>
      </c>
    </row>
    <row r="506" spans="1:8" x14ac:dyDescent="0.2">
      <c r="A506" s="1" t="s">
        <v>309</v>
      </c>
      <c r="B506" s="1" t="s">
        <v>1477</v>
      </c>
      <c r="C506" s="1" t="s">
        <v>1478</v>
      </c>
      <c r="D506" s="87">
        <v>129.19999999999999</v>
      </c>
      <c r="E506" s="33">
        <v>10484</v>
      </c>
      <c r="F506" s="30">
        <f t="shared" si="21"/>
        <v>7</v>
      </c>
      <c r="G506" s="57">
        <f t="shared" si="22"/>
        <v>2.9238874039223708</v>
      </c>
      <c r="H506" s="88">
        <f t="shared" si="23"/>
        <v>14128.803099453151</v>
      </c>
    </row>
    <row r="507" spans="1:8" x14ac:dyDescent="0.2">
      <c r="A507" s="1" t="s">
        <v>309</v>
      </c>
      <c r="B507" s="1" t="s">
        <v>1479</v>
      </c>
      <c r="C507" s="1" t="s">
        <v>1480</v>
      </c>
      <c r="D507" s="87">
        <v>118.5</v>
      </c>
      <c r="E507" s="33">
        <v>8896</v>
      </c>
      <c r="F507" s="30">
        <f t="shared" si="21"/>
        <v>6</v>
      </c>
      <c r="G507" s="57">
        <f t="shared" si="22"/>
        <v>2.445122020939646</v>
      </c>
      <c r="H507" s="88">
        <f t="shared" si="23"/>
        <v>10025.661271073759</v>
      </c>
    </row>
    <row r="508" spans="1:8" x14ac:dyDescent="0.2">
      <c r="A508" s="1" t="s">
        <v>309</v>
      </c>
      <c r="B508" s="1" t="s">
        <v>1481</v>
      </c>
      <c r="C508" s="1" t="s">
        <v>1482</v>
      </c>
      <c r="D508" s="87">
        <v>82.8</v>
      </c>
      <c r="E508" s="33">
        <v>10103</v>
      </c>
      <c r="F508" s="30">
        <f t="shared" si="21"/>
        <v>3</v>
      </c>
      <c r="G508" s="57">
        <f t="shared" si="22"/>
        <v>1.4299479016542671</v>
      </c>
      <c r="H508" s="88">
        <f t="shared" si="23"/>
        <v>6658.6821417542251</v>
      </c>
    </row>
    <row r="509" spans="1:8" x14ac:dyDescent="0.2">
      <c r="A509" s="1" t="s">
        <v>309</v>
      </c>
      <c r="B509" s="1" t="s">
        <v>1483</v>
      </c>
      <c r="C509" s="1" t="s">
        <v>1484</v>
      </c>
      <c r="D509" s="87">
        <v>115</v>
      </c>
      <c r="E509" s="33">
        <v>6933</v>
      </c>
      <c r="F509" s="30">
        <f t="shared" si="21"/>
        <v>6</v>
      </c>
      <c r="G509" s="57">
        <f t="shared" si="22"/>
        <v>2.445122020939646</v>
      </c>
      <c r="H509" s="88">
        <f t="shared" si="23"/>
        <v>7813.3891178455888</v>
      </c>
    </row>
    <row r="510" spans="1:8" x14ac:dyDescent="0.2">
      <c r="A510" s="1" t="s">
        <v>309</v>
      </c>
      <c r="B510" s="1" t="s">
        <v>1485</v>
      </c>
      <c r="C510" s="1" t="s">
        <v>1486</v>
      </c>
      <c r="D510" s="87">
        <v>104.1</v>
      </c>
      <c r="E510" s="33">
        <v>9188</v>
      </c>
      <c r="F510" s="30">
        <f t="shared" si="21"/>
        <v>5</v>
      </c>
      <c r="G510" s="57">
        <f t="shared" si="22"/>
        <v>2.0447510014454413</v>
      </c>
      <c r="H510" s="88">
        <f t="shared" si="23"/>
        <v>8659.2271499611979</v>
      </c>
    </row>
    <row r="511" spans="1:8" x14ac:dyDescent="0.2">
      <c r="A511" s="1" t="s">
        <v>312</v>
      </c>
      <c r="B511" s="1" t="s">
        <v>1487</v>
      </c>
      <c r="C511" s="1" t="s">
        <v>1488</v>
      </c>
      <c r="D511" s="87">
        <v>73.900000000000006</v>
      </c>
      <c r="E511" s="33">
        <v>8370</v>
      </c>
      <c r="F511" s="30">
        <f t="shared" si="21"/>
        <v>2</v>
      </c>
      <c r="G511" s="57">
        <f t="shared" si="22"/>
        <v>1.1958042906990538</v>
      </c>
      <c r="H511" s="88">
        <f t="shared" si="23"/>
        <v>4613.2106032011143</v>
      </c>
    </row>
    <row r="512" spans="1:8" x14ac:dyDescent="0.2">
      <c r="A512" s="1" t="s">
        <v>312</v>
      </c>
      <c r="B512" s="1" t="s">
        <v>1489</v>
      </c>
      <c r="C512" s="1" t="s">
        <v>1490</v>
      </c>
      <c r="D512" s="87">
        <v>124.2</v>
      </c>
      <c r="E512" s="33">
        <v>10800</v>
      </c>
      <c r="F512" s="30">
        <f t="shared" si="21"/>
        <v>7</v>
      </c>
      <c r="G512" s="57">
        <f t="shared" si="22"/>
        <v>2.9238874039223708</v>
      </c>
      <c r="H512" s="88">
        <f t="shared" si="23"/>
        <v>14554.661720153954</v>
      </c>
    </row>
    <row r="513" spans="1:8" x14ac:dyDescent="0.2">
      <c r="A513" s="1" t="s">
        <v>312</v>
      </c>
      <c r="B513" s="1" t="s">
        <v>1491</v>
      </c>
      <c r="C513" s="1" t="s">
        <v>1492</v>
      </c>
      <c r="D513" s="87">
        <v>94.5</v>
      </c>
      <c r="E513" s="33">
        <v>8503</v>
      </c>
      <c r="F513" s="30">
        <f t="shared" si="21"/>
        <v>4</v>
      </c>
      <c r="G513" s="57">
        <f t="shared" si="22"/>
        <v>1.709937836274281</v>
      </c>
      <c r="H513" s="88">
        <f t="shared" si="23"/>
        <v>6701.4721551884486</v>
      </c>
    </row>
    <row r="514" spans="1:8" x14ac:dyDescent="0.2">
      <c r="A514" s="1" t="s">
        <v>312</v>
      </c>
      <c r="B514" s="1" t="s">
        <v>1493</v>
      </c>
      <c r="C514" s="1" t="s">
        <v>1494</v>
      </c>
      <c r="D514" s="87">
        <v>109.3</v>
      </c>
      <c r="E514" s="33">
        <v>6912</v>
      </c>
      <c r="F514" s="30">
        <f t="shared" si="21"/>
        <v>5</v>
      </c>
      <c r="G514" s="57">
        <f t="shared" si="22"/>
        <v>2.0447510014454413</v>
      </c>
      <c r="H514" s="88">
        <f t="shared" si="23"/>
        <v>6514.211804585525</v>
      </c>
    </row>
    <row r="515" spans="1:8" x14ac:dyDescent="0.2">
      <c r="A515" s="1" t="s">
        <v>312</v>
      </c>
      <c r="B515" s="1" t="s">
        <v>1495</v>
      </c>
      <c r="C515" s="1" t="s">
        <v>1496</v>
      </c>
      <c r="D515" s="87">
        <v>84.5</v>
      </c>
      <c r="E515" s="33">
        <v>10274</v>
      </c>
      <c r="F515" s="30">
        <f t="shared" si="21"/>
        <v>3</v>
      </c>
      <c r="G515" s="57">
        <f t="shared" si="22"/>
        <v>1.4299479016542671</v>
      </c>
      <c r="H515" s="88">
        <f t="shared" si="23"/>
        <v>6771.3847693143534</v>
      </c>
    </row>
    <row r="516" spans="1:8" x14ac:dyDescent="0.2">
      <c r="A516" s="1" t="s">
        <v>312</v>
      </c>
      <c r="B516" s="1" t="s">
        <v>1497</v>
      </c>
      <c r="C516" s="1" t="s">
        <v>1498</v>
      </c>
      <c r="D516" s="87">
        <v>70.8</v>
      </c>
      <c r="E516" s="33">
        <v>9182</v>
      </c>
      <c r="F516" s="30">
        <f t="shared" si="21"/>
        <v>2</v>
      </c>
      <c r="G516" s="57">
        <f t="shared" si="22"/>
        <v>1.1958042906990538</v>
      </c>
      <c r="H516" s="88">
        <f t="shared" si="23"/>
        <v>5060.7526593300636</v>
      </c>
    </row>
    <row r="517" spans="1:8" x14ac:dyDescent="0.2">
      <c r="A517" s="1" t="s">
        <v>312</v>
      </c>
      <c r="B517" s="1" t="s">
        <v>1499</v>
      </c>
      <c r="C517" s="1" t="s">
        <v>1500</v>
      </c>
      <c r="D517" s="87">
        <v>85.6</v>
      </c>
      <c r="E517" s="33">
        <v>8345</v>
      </c>
      <c r="F517" s="30">
        <f t="shared" si="21"/>
        <v>3</v>
      </c>
      <c r="G517" s="57">
        <f t="shared" si="22"/>
        <v>1.4299479016542671</v>
      </c>
      <c r="H517" s="88">
        <f t="shared" si="23"/>
        <v>5500.0200408729097</v>
      </c>
    </row>
    <row r="518" spans="1:8" x14ac:dyDescent="0.2">
      <c r="A518" s="1" t="s">
        <v>312</v>
      </c>
      <c r="B518" s="1" t="s">
        <v>1501</v>
      </c>
      <c r="C518" s="1" t="s">
        <v>1502</v>
      </c>
      <c r="D518" s="87">
        <v>66.900000000000006</v>
      </c>
      <c r="E518" s="33">
        <v>8195</v>
      </c>
      <c r="F518" s="30">
        <f t="shared" ref="F518:F581" si="24">VLOOKUP(D518,$K$5:$L$15,2)</f>
        <v>2</v>
      </c>
      <c r="G518" s="57">
        <f t="shared" ref="G518:G581" si="25">VLOOKUP(F518,$L$5:$M$15,2,0)</f>
        <v>1.1958042906990538</v>
      </c>
      <c r="H518" s="88">
        <f t="shared" ref="H518:H581" si="26">E518*G518*$E$6797/SUMPRODUCT($E$5:$E$6795,$G$5:$G$6795)</f>
        <v>4516.7575738629785</v>
      </c>
    </row>
    <row r="519" spans="1:8" x14ac:dyDescent="0.2">
      <c r="A519" s="1" t="s">
        <v>312</v>
      </c>
      <c r="B519" s="1" t="s">
        <v>1503</v>
      </c>
      <c r="C519" s="1" t="s">
        <v>1504</v>
      </c>
      <c r="D519" s="87">
        <v>89</v>
      </c>
      <c r="E519" s="33">
        <v>9328</v>
      </c>
      <c r="F519" s="30">
        <f t="shared" si="24"/>
        <v>4</v>
      </c>
      <c r="G519" s="57">
        <f t="shared" si="25"/>
        <v>1.709937836274281</v>
      </c>
      <c r="H519" s="88">
        <f t="shared" si="26"/>
        <v>7351.6796734796962</v>
      </c>
    </row>
    <row r="520" spans="1:8" x14ac:dyDescent="0.2">
      <c r="A520" s="1" t="s">
        <v>312</v>
      </c>
      <c r="B520" s="1" t="s">
        <v>1505</v>
      </c>
      <c r="C520" s="1" t="s">
        <v>1506</v>
      </c>
      <c r="D520" s="87">
        <v>109.4</v>
      </c>
      <c r="E520" s="33">
        <v>9410</v>
      </c>
      <c r="F520" s="30">
        <f t="shared" si="24"/>
        <v>5</v>
      </c>
      <c r="G520" s="57">
        <f t="shared" si="25"/>
        <v>2.0447510014454413</v>
      </c>
      <c r="H520" s="88">
        <f t="shared" si="26"/>
        <v>8868.450966601531</v>
      </c>
    </row>
    <row r="521" spans="1:8" x14ac:dyDescent="0.2">
      <c r="A521" s="1" t="s">
        <v>312</v>
      </c>
      <c r="B521" s="1" t="s">
        <v>1507</v>
      </c>
      <c r="C521" s="1" t="s">
        <v>1508</v>
      </c>
      <c r="D521" s="87">
        <v>75.2</v>
      </c>
      <c r="E521" s="33">
        <v>8852</v>
      </c>
      <c r="F521" s="30">
        <f t="shared" si="24"/>
        <v>3</v>
      </c>
      <c r="G521" s="57">
        <f t="shared" si="25"/>
        <v>1.4299479016542671</v>
      </c>
      <c r="H521" s="88">
        <f t="shared" si="26"/>
        <v>5834.1734453932895</v>
      </c>
    </row>
    <row r="522" spans="1:8" x14ac:dyDescent="0.2">
      <c r="A522" s="1" t="s">
        <v>312</v>
      </c>
      <c r="B522" s="1" t="s">
        <v>1509</v>
      </c>
      <c r="C522" s="1" t="s">
        <v>1510</v>
      </c>
      <c r="D522" s="87">
        <v>119.9</v>
      </c>
      <c r="E522" s="33">
        <v>9025</v>
      </c>
      <c r="F522" s="30">
        <f t="shared" si="24"/>
        <v>6</v>
      </c>
      <c r="G522" s="57">
        <f t="shared" si="25"/>
        <v>2.445122020939646</v>
      </c>
      <c r="H522" s="88">
        <f t="shared" si="26"/>
        <v>10171.042375386767</v>
      </c>
    </row>
    <row r="523" spans="1:8" x14ac:dyDescent="0.2">
      <c r="A523" s="1" t="s">
        <v>312</v>
      </c>
      <c r="B523" s="1" t="s">
        <v>1511</v>
      </c>
      <c r="C523" s="1" t="s">
        <v>1512</v>
      </c>
      <c r="D523" s="87">
        <v>112.4</v>
      </c>
      <c r="E523" s="33">
        <v>10940</v>
      </c>
      <c r="F523" s="30">
        <f t="shared" si="24"/>
        <v>6</v>
      </c>
      <c r="G523" s="57">
        <f t="shared" si="25"/>
        <v>2.445122020939646</v>
      </c>
      <c r="H523" s="88">
        <f t="shared" si="26"/>
        <v>12329.219233986836</v>
      </c>
    </row>
    <row r="524" spans="1:8" x14ac:dyDescent="0.2">
      <c r="A524" s="1" t="s">
        <v>312</v>
      </c>
      <c r="B524" s="1" t="s">
        <v>1513</v>
      </c>
      <c r="C524" s="1" t="s">
        <v>1514</v>
      </c>
      <c r="D524" s="87">
        <v>101.4</v>
      </c>
      <c r="E524" s="33">
        <v>9628</v>
      </c>
      <c r="F524" s="30">
        <f t="shared" si="24"/>
        <v>5</v>
      </c>
      <c r="G524" s="57">
        <f t="shared" si="25"/>
        <v>2.0447510014454413</v>
      </c>
      <c r="H524" s="88">
        <f t="shared" si="26"/>
        <v>9073.9049847438419</v>
      </c>
    </row>
    <row r="525" spans="1:8" x14ac:dyDescent="0.2">
      <c r="A525" s="1" t="s">
        <v>312</v>
      </c>
      <c r="B525" s="1" t="s">
        <v>1515</v>
      </c>
      <c r="C525" s="1" t="s">
        <v>1516</v>
      </c>
      <c r="D525" s="87">
        <v>111.3</v>
      </c>
      <c r="E525" s="33">
        <v>8888</v>
      </c>
      <c r="F525" s="30">
        <f t="shared" si="24"/>
        <v>5</v>
      </c>
      <c r="G525" s="57">
        <f t="shared" si="25"/>
        <v>2.0447510014454413</v>
      </c>
      <c r="H525" s="88">
        <f t="shared" si="26"/>
        <v>8376.4922626093958</v>
      </c>
    </row>
    <row r="526" spans="1:8" x14ac:dyDescent="0.2">
      <c r="A526" s="1" t="s">
        <v>312</v>
      </c>
      <c r="B526" s="1" t="s">
        <v>1517</v>
      </c>
      <c r="C526" s="1" t="s">
        <v>1518</v>
      </c>
      <c r="D526" s="87">
        <v>110.8</v>
      </c>
      <c r="E526" s="33">
        <v>10068</v>
      </c>
      <c r="F526" s="30">
        <f t="shared" si="24"/>
        <v>5</v>
      </c>
      <c r="G526" s="57">
        <f t="shared" si="25"/>
        <v>2.0447510014454413</v>
      </c>
      <c r="H526" s="88">
        <f t="shared" si="26"/>
        <v>9488.5828195264839</v>
      </c>
    </row>
    <row r="527" spans="1:8" x14ac:dyDescent="0.2">
      <c r="A527" s="1" t="s">
        <v>312</v>
      </c>
      <c r="B527" s="1" t="s">
        <v>1519</v>
      </c>
      <c r="C527" s="1" t="s">
        <v>1520</v>
      </c>
      <c r="D527" s="87">
        <v>89.4</v>
      </c>
      <c r="E527" s="33">
        <v>12300</v>
      </c>
      <c r="F527" s="30">
        <f t="shared" si="24"/>
        <v>4</v>
      </c>
      <c r="G527" s="57">
        <f t="shared" si="25"/>
        <v>1.709937836274281</v>
      </c>
      <c r="H527" s="88">
        <f t="shared" si="26"/>
        <v>9694.0029999785856</v>
      </c>
    </row>
    <row r="528" spans="1:8" x14ac:dyDescent="0.2">
      <c r="A528" s="1" t="s">
        <v>312</v>
      </c>
      <c r="B528" s="1" t="s">
        <v>1521</v>
      </c>
      <c r="C528" s="1" t="s">
        <v>1522</v>
      </c>
      <c r="D528" s="87">
        <v>65.900000000000006</v>
      </c>
      <c r="E528" s="33">
        <v>8384</v>
      </c>
      <c r="F528" s="30">
        <f t="shared" si="24"/>
        <v>2</v>
      </c>
      <c r="G528" s="57">
        <f t="shared" si="25"/>
        <v>1.1958042906990538</v>
      </c>
      <c r="H528" s="88">
        <f t="shared" si="26"/>
        <v>4620.9268455481651</v>
      </c>
    </row>
    <row r="529" spans="1:8" x14ac:dyDescent="0.2">
      <c r="A529" s="1" t="s">
        <v>312</v>
      </c>
      <c r="B529" s="1" t="s">
        <v>1523</v>
      </c>
      <c r="C529" s="1" t="s">
        <v>1524</v>
      </c>
      <c r="D529" s="87">
        <v>100.5</v>
      </c>
      <c r="E529" s="33">
        <v>8373</v>
      </c>
      <c r="F529" s="30">
        <f t="shared" si="24"/>
        <v>5</v>
      </c>
      <c r="G529" s="57">
        <f t="shared" si="25"/>
        <v>2.0447510014454413</v>
      </c>
      <c r="H529" s="88">
        <f t="shared" si="26"/>
        <v>7891.1307059888013</v>
      </c>
    </row>
    <row r="530" spans="1:8" x14ac:dyDescent="0.2">
      <c r="A530" s="1" t="s">
        <v>312</v>
      </c>
      <c r="B530" s="1" t="s">
        <v>1525</v>
      </c>
      <c r="C530" s="1" t="s">
        <v>1526</v>
      </c>
      <c r="D530" s="87">
        <v>87.8</v>
      </c>
      <c r="E530" s="33">
        <v>9940</v>
      </c>
      <c r="F530" s="30">
        <f t="shared" si="24"/>
        <v>4</v>
      </c>
      <c r="G530" s="57">
        <f t="shared" si="25"/>
        <v>1.709937836274281</v>
      </c>
      <c r="H530" s="88">
        <f t="shared" si="26"/>
        <v>7834.0154325030217</v>
      </c>
    </row>
    <row r="531" spans="1:8" x14ac:dyDescent="0.2">
      <c r="A531" s="1" t="s">
        <v>312</v>
      </c>
      <c r="B531" s="1" t="s">
        <v>1527</v>
      </c>
      <c r="C531" s="1" t="s">
        <v>1528</v>
      </c>
      <c r="D531" s="87">
        <v>115.5</v>
      </c>
      <c r="E531" s="33">
        <v>9685</v>
      </c>
      <c r="F531" s="30">
        <f t="shared" si="24"/>
        <v>6</v>
      </c>
      <c r="G531" s="57">
        <f t="shared" si="25"/>
        <v>2.445122020939646</v>
      </c>
      <c r="H531" s="88">
        <f t="shared" si="26"/>
        <v>10914.852676523082</v>
      </c>
    </row>
    <row r="532" spans="1:8" x14ac:dyDescent="0.2">
      <c r="A532" s="1" t="s">
        <v>312</v>
      </c>
      <c r="B532" s="1" t="s">
        <v>1529</v>
      </c>
      <c r="C532" s="1" t="s">
        <v>1530</v>
      </c>
      <c r="D532" s="87">
        <v>125.3</v>
      </c>
      <c r="E532" s="33">
        <v>9328</v>
      </c>
      <c r="F532" s="30">
        <f t="shared" si="24"/>
        <v>7</v>
      </c>
      <c r="G532" s="57">
        <f t="shared" si="25"/>
        <v>2.9238874039223708</v>
      </c>
      <c r="H532" s="88">
        <f t="shared" si="26"/>
        <v>12570.915233851489</v>
      </c>
    </row>
    <row r="533" spans="1:8" x14ac:dyDescent="0.2">
      <c r="A533" s="1" t="s">
        <v>312</v>
      </c>
      <c r="B533" s="1" t="s">
        <v>1531</v>
      </c>
      <c r="C533" s="1" t="s">
        <v>1532</v>
      </c>
      <c r="D533" s="87">
        <v>137.4</v>
      </c>
      <c r="E533" s="33">
        <v>11157</v>
      </c>
      <c r="F533" s="30">
        <f t="shared" si="24"/>
        <v>8</v>
      </c>
      <c r="G533" s="57">
        <f t="shared" si="25"/>
        <v>3.4963971031312875</v>
      </c>
      <c r="H533" s="88">
        <f t="shared" si="26"/>
        <v>17979.843241639297</v>
      </c>
    </row>
    <row r="534" spans="1:8" x14ac:dyDescent="0.2">
      <c r="A534" s="1" t="s">
        <v>312</v>
      </c>
      <c r="B534" s="1" t="s">
        <v>1533</v>
      </c>
      <c r="C534" s="1" t="s">
        <v>1534</v>
      </c>
      <c r="D534" s="87">
        <v>101.7</v>
      </c>
      <c r="E534" s="33">
        <v>10626</v>
      </c>
      <c r="F534" s="30">
        <f t="shared" si="24"/>
        <v>5</v>
      </c>
      <c r="G534" s="57">
        <f t="shared" si="25"/>
        <v>2.0447510014454413</v>
      </c>
      <c r="H534" s="88">
        <f t="shared" si="26"/>
        <v>10014.469710000836</v>
      </c>
    </row>
    <row r="535" spans="1:8" x14ac:dyDescent="0.2">
      <c r="A535" s="1" t="s">
        <v>312</v>
      </c>
      <c r="B535" s="1" t="s">
        <v>1535</v>
      </c>
      <c r="C535" s="1" t="s">
        <v>1536</v>
      </c>
      <c r="D535" s="87">
        <v>123.3</v>
      </c>
      <c r="E535" s="33">
        <v>8812</v>
      </c>
      <c r="F535" s="30">
        <f t="shared" si="24"/>
        <v>6</v>
      </c>
      <c r="G535" s="57">
        <f t="shared" si="25"/>
        <v>2.445122020939646</v>
      </c>
      <c r="H535" s="88">
        <f t="shared" si="26"/>
        <v>9930.9945054745895</v>
      </c>
    </row>
    <row r="536" spans="1:8" x14ac:dyDescent="0.2">
      <c r="A536" s="1" t="s">
        <v>312</v>
      </c>
      <c r="B536" s="1" t="s">
        <v>1537</v>
      </c>
      <c r="C536" s="1" t="s">
        <v>1538</v>
      </c>
      <c r="D536" s="87">
        <v>98.5</v>
      </c>
      <c r="E536" s="33">
        <v>8587</v>
      </c>
      <c r="F536" s="30">
        <f t="shared" si="24"/>
        <v>4</v>
      </c>
      <c r="G536" s="57">
        <f t="shared" si="25"/>
        <v>1.709937836274281</v>
      </c>
      <c r="H536" s="88">
        <f t="shared" si="26"/>
        <v>6767.6751025053754</v>
      </c>
    </row>
    <row r="537" spans="1:8" x14ac:dyDescent="0.2">
      <c r="A537" s="1" t="s">
        <v>312</v>
      </c>
      <c r="B537" s="1" t="s">
        <v>1539</v>
      </c>
      <c r="C537" s="1" t="s">
        <v>1540</v>
      </c>
      <c r="D537" s="87">
        <v>97.8</v>
      </c>
      <c r="E537" s="33">
        <v>6638</v>
      </c>
      <c r="F537" s="30">
        <f t="shared" si="24"/>
        <v>4</v>
      </c>
      <c r="G537" s="57">
        <f t="shared" si="25"/>
        <v>1.709937836274281</v>
      </c>
      <c r="H537" s="88">
        <f t="shared" si="26"/>
        <v>5231.6090986876306</v>
      </c>
    </row>
    <row r="538" spans="1:8" x14ac:dyDescent="0.2">
      <c r="A538" s="1" t="s">
        <v>315</v>
      </c>
      <c r="B538" s="1" t="s">
        <v>1541</v>
      </c>
      <c r="C538" s="1" t="s">
        <v>1542</v>
      </c>
      <c r="D538" s="87">
        <v>129</v>
      </c>
      <c r="E538" s="33">
        <v>9359</v>
      </c>
      <c r="F538" s="30">
        <f t="shared" si="24"/>
        <v>7</v>
      </c>
      <c r="G538" s="57">
        <f t="shared" si="25"/>
        <v>2.9238874039223708</v>
      </c>
      <c r="H538" s="88">
        <f t="shared" si="26"/>
        <v>12612.692503603781</v>
      </c>
    </row>
    <row r="539" spans="1:8" x14ac:dyDescent="0.2">
      <c r="A539" s="1" t="s">
        <v>315</v>
      </c>
      <c r="B539" s="1" t="s">
        <v>1543</v>
      </c>
      <c r="C539" s="1" t="s">
        <v>1544</v>
      </c>
      <c r="D539" s="87">
        <v>116.8</v>
      </c>
      <c r="E539" s="33">
        <v>9437</v>
      </c>
      <c r="F539" s="30">
        <f t="shared" si="24"/>
        <v>6</v>
      </c>
      <c r="G539" s="57">
        <f t="shared" si="25"/>
        <v>2.445122020939646</v>
      </c>
      <c r="H539" s="88">
        <f t="shared" si="26"/>
        <v>10635.360320944586</v>
      </c>
    </row>
    <row r="540" spans="1:8" x14ac:dyDescent="0.2">
      <c r="A540" s="1" t="s">
        <v>315</v>
      </c>
      <c r="B540" s="1" t="s">
        <v>1545</v>
      </c>
      <c r="C540" s="1" t="s">
        <v>1546</v>
      </c>
      <c r="D540" s="87">
        <v>124.7</v>
      </c>
      <c r="E540" s="33">
        <v>10073</v>
      </c>
      <c r="F540" s="30">
        <f t="shared" si="24"/>
        <v>7</v>
      </c>
      <c r="G540" s="57">
        <f t="shared" si="25"/>
        <v>2.9238874039223708</v>
      </c>
      <c r="H540" s="88">
        <f t="shared" si="26"/>
        <v>13574.917361769516</v>
      </c>
    </row>
    <row r="541" spans="1:8" x14ac:dyDescent="0.2">
      <c r="A541" s="1" t="s">
        <v>315</v>
      </c>
      <c r="B541" s="1" t="s">
        <v>1547</v>
      </c>
      <c r="C541" s="1" t="s">
        <v>1548</v>
      </c>
      <c r="D541" s="87">
        <v>145.4</v>
      </c>
      <c r="E541" s="33">
        <v>8257</v>
      </c>
      <c r="F541" s="30">
        <f t="shared" si="24"/>
        <v>8</v>
      </c>
      <c r="G541" s="57">
        <f t="shared" si="25"/>
        <v>3.4963971031312875</v>
      </c>
      <c r="H541" s="88">
        <f t="shared" si="26"/>
        <v>13306.405453635896</v>
      </c>
    </row>
    <row r="542" spans="1:8" x14ac:dyDescent="0.2">
      <c r="A542" s="1" t="s">
        <v>315</v>
      </c>
      <c r="B542" s="1" t="s">
        <v>1549</v>
      </c>
      <c r="C542" s="1" t="s">
        <v>1550</v>
      </c>
      <c r="D542" s="87">
        <v>140.6</v>
      </c>
      <c r="E542" s="33">
        <v>9009</v>
      </c>
      <c r="F542" s="30">
        <f t="shared" si="24"/>
        <v>8</v>
      </c>
      <c r="G542" s="57">
        <f t="shared" si="25"/>
        <v>3.4963971031312875</v>
      </c>
      <c r="H542" s="88">
        <f t="shared" si="26"/>
        <v>14518.276217973329</v>
      </c>
    </row>
    <row r="543" spans="1:8" x14ac:dyDescent="0.2">
      <c r="A543" s="1" t="s">
        <v>315</v>
      </c>
      <c r="B543" s="1" t="s">
        <v>1551</v>
      </c>
      <c r="C543" s="1" t="s">
        <v>1552</v>
      </c>
      <c r="D543" s="87">
        <v>112.3</v>
      </c>
      <c r="E543" s="33">
        <v>9092</v>
      </c>
      <c r="F543" s="30">
        <f t="shared" si="24"/>
        <v>6</v>
      </c>
      <c r="G543" s="57">
        <f t="shared" si="25"/>
        <v>2.445122020939646</v>
      </c>
      <c r="H543" s="88">
        <f t="shared" si="26"/>
        <v>10246.550390805149</v>
      </c>
    </row>
    <row r="544" spans="1:8" x14ac:dyDescent="0.2">
      <c r="A544" s="1" t="s">
        <v>315</v>
      </c>
      <c r="B544" s="1" t="s">
        <v>1553</v>
      </c>
      <c r="C544" s="1" t="s">
        <v>1554</v>
      </c>
      <c r="D544" s="87">
        <v>134.5</v>
      </c>
      <c r="E544" s="33">
        <v>7255</v>
      </c>
      <c r="F544" s="30">
        <f t="shared" si="24"/>
        <v>7</v>
      </c>
      <c r="G544" s="57">
        <f t="shared" si="25"/>
        <v>2.9238874039223708</v>
      </c>
      <c r="H544" s="88">
        <f t="shared" si="26"/>
        <v>9777.2287758997154</v>
      </c>
    </row>
    <row r="545" spans="1:8" x14ac:dyDescent="0.2">
      <c r="A545" s="1" t="s">
        <v>315</v>
      </c>
      <c r="B545" s="1" t="s">
        <v>1555</v>
      </c>
      <c r="C545" s="1" t="s">
        <v>1556</v>
      </c>
      <c r="D545" s="87">
        <v>85.1</v>
      </c>
      <c r="E545" s="33">
        <v>7851</v>
      </c>
      <c r="F545" s="30">
        <f t="shared" si="24"/>
        <v>3</v>
      </c>
      <c r="G545" s="57">
        <f t="shared" si="25"/>
        <v>1.4299479016542671</v>
      </c>
      <c r="H545" s="88">
        <f t="shared" si="26"/>
        <v>5174.4346723658746</v>
      </c>
    </row>
    <row r="546" spans="1:8" x14ac:dyDescent="0.2">
      <c r="A546" s="1" t="s">
        <v>315</v>
      </c>
      <c r="B546" s="1" t="s">
        <v>1557</v>
      </c>
      <c r="C546" s="1" t="s">
        <v>1558</v>
      </c>
      <c r="D546" s="87">
        <v>112.4</v>
      </c>
      <c r="E546" s="33">
        <v>8052</v>
      </c>
      <c r="F546" s="30">
        <f t="shared" si="24"/>
        <v>6</v>
      </c>
      <c r="G546" s="57">
        <f t="shared" si="25"/>
        <v>2.445122020939646</v>
      </c>
      <c r="H546" s="88">
        <f t="shared" si="26"/>
        <v>9074.4856738630733</v>
      </c>
    </row>
    <row r="547" spans="1:8" x14ac:dyDescent="0.2">
      <c r="A547" s="1" t="s">
        <v>315</v>
      </c>
      <c r="B547" s="1" t="s">
        <v>1559</v>
      </c>
      <c r="C547" s="1" t="s">
        <v>1560</v>
      </c>
      <c r="D547" s="87">
        <v>135.69999999999999</v>
      </c>
      <c r="E547" s="33">
        <v>8580</v>
      </c>
      <c r="F547" s="30">
        <f t="shared" si="24"/>
        <v>7</v>
      </c>
      <c r="G547" s="57">
        <f t="shared" si="25"/>
        <v>2.9238874039223708</v>
      </c>
      <c r="H547" s="88">
        <f t="shared" si="26"/>
        <v>11562.87014434453</v>
      </c>
    </row>
    <row r="548" spans="1:8" x14ac:dyDescent="0.2">
      <c r="A548" s="1" t="s">
        <v>315</v>
      </c>
      <c r="B548" s="1" t="s">
        <v>1561</v>
      </c>
      <c r="C548" s="1" t="s">
        <v>1562</v>
      </c>
      <c r="D548" s="87">
        <v>117.5</v>
      </c>
      <c r="E548" s="33">
        <v>10777</v>
      </c>
      <c r="F548" s="30">
        <f t="shared" si="24"/>
        <v>6</v>
      </c>
      <c r="G548" s="57">
        <f t="shared" si="25"/>
        <v>2.445122020939646</v>
      </c>
      <c r="H548" s="88">
        <f t="shared" si="26"/>
        <v>12145.520629312261</v>
      </c>
    </row>
    <row r="549" spans="1:8" x14ac:dyDescent="0.2">
      <c r="A549" s="1" t="s">
        <v>315</v>
      </c>
      <c r="B549" s="1" t="s">
        <v>1563</v>
      </c>
      <c r="C549" s="1" t="s">
        <v>1564</v>
      </c>
      <c r="D549" s="87">
        <v>113.9</v>
      </c>
      <c r="E549" s="33">
        <v>8280</v>
      </c>
      <c r="F549" s="30">
        <f t="shared" si="24"/>
        <v>6</v>
      </c>
      <c r="G549" s="57">
        <f t="shared" si="25"/>
        <v>2.445122020939646</v>
      </c>
      <c r="H549" s="88">
        <f t="shared" si="26"/>
        <v>9331.4383233465269</v>
      </c>
    </row>
    <row r="550" spans="1:8" x14ac:dyDescent="0.2">
      <c r="A550" s="1" t="s">
        <v>315</v>
      </c>
      <c r="B550" s="1" t="s">
        <v>1565</v>
      </c>
      <c r="C550" s="1" t="s">
        <v>1566</v>
      </c>
      <c r="D550" s="87">
        <v>113.7</v>
      </c>
      <c r="E550" s="33">
        <v>8346</v>
      </c>
      <c r="F550" s="30">
        <f t="shared" si="24"/>
        <v>6</v>
      </c>
      <c r="G550" s="57">
        <f t="shared" si="25"/>
        <v>2.445122020939646</v>
      </c>
      <c r="H550" s="88">
        <f t="shared" si="26"/>
        <v>9405.8193534601596</v>
      </c>
    </row>
    <row r="551" spans="1:8" x14ac:dyDescent="0.2">
      <c r="A551" s="1" t="s">
        <v>315</v>
      </c>
      <c r="B551" s="1" t="s">
        <v>1567</v>
      </c>
      <c r="C551" s="1" t="s">
        <v>1568</v>
      </c>
      <c r="D551" s="87">
        <v>106.4</v>
      </c>
      <c r="E551" s="33">
        <v>10602</v>
      </c>
      <c r="F551" s="30">
        <f t="shared" si="24"/>
        <v>5</v>
      </c>
      <c r="G551" s="57">
        <f t="shared" si="25"/>
        <v>2.0447510014454413</v>
      </c>
      <c r="H551" s="88">
        <f t="shared" si="26"/>
        <v>9991.8509190126933</v>
      </c>
    </row>
    <row r="552" spans="1:8" x14ac:dyDescent="0.2">
      <c r="A552" s="1" t="s">
        <v>315</v>
      </c>
      <c r="B552" s="1" t="s">
        <v>1569</v>
      </c>
      <c r="C552" s="1" t="s">
        <v>1570</v>
      </c>
      <c r="D552" s="87">
        <v>135.69999999999999</v>
      </c>
      <c r="E552" s="33">
        <v>10105</v>
      </c>
      <c r="F552" s="30">
        <f t="shared" si="24"/>
        <v>7</v>
      </c>
      <c r="G552" s="57">
        <f t="shared" si="25"/>
        <v>2.9238874039223708</v>
      </c>
      <c r="H552" s="88">
        <f t="shared" si="26"/>
        <v>13618.042285384787</v>
      </c>
    </row>
    <row r="553" spans="1:8" x14ac:dyDescent="0.2">
      <c r="A553" s="1" t="s">
        <v>315</v>
      </c>
      <c r="B553" s="1" t="s">
        <v>1571</v>
      </c>
      <c r="C553" s="1" t="s">
        <v>1572</v>
      </c>
      <c r="D553" s="87">
        <v>102.2</v>
      </c>
      <c r="E553" s="33">
        <v>10191</v>
      </c>
      <c r="F553" s="30">
        <f t="shared" si="24"/>
        <v>5</v>
      </c>
      <c r="G553" s="57">
        <f t="shared" si="25"/>
        <v>2.0447510014454413</v>
      </c>
      <c r="H553" s="88">
        <f t="shared" si="26"/>
        <v>9604.5041233407246</v>
      </c>
    </row>
    <row r="554" spans="1:8" x14ac:dyDescent="0.2">
      <c r="A554" s="1" t="s">
        <v>315</v>
      </c>
      <c r="B554" s="1" t="s">
        <v>1573</v>
      </c>
      <c r="C554" s="1" t="s">
        <v>1574</v>
      </c>
      <c r="D554" s="87">
        <v>88.4</v>
      </c>
      <c r="E554" s="33">
        <v>8965</v>
      </c>
      <c r="F554" s="30">
        <f t="shared" si="24"/>
        <v>4</v>
      </c>
      <c r="G554" s="57">
        <f t="shared" si="25"/>
        <v>1.709937836274281</v>
      </c>
      <c r="H554" s="88">
        <f t="shared" si="26"/>
        <v>7065.5883654315467</v>
      </c>
    </row>
    <row r="555" spans="1:8" x14ac:dyDescent="0.2">
      <c r="A555" s="1" t="s">
        <v>315</v>
      </c>
      <c r="B555" s="1" t="s">
        <v>1575</v>
      </c>
      <c r="C555" s="1" t="s">
        <v>1576</v>
      </c>
      <c r="D555" s="87">
        <v>111.8</v>
      </c>
      <c r="E555" s="33">
        <v>8146</v>
      </c>
      <c r="F555" s="30">
        <f t="shared" si="24"/>
        <v>6</v>
      </c>
      <c r="G555" s="57">
        <f t="shared" si="25"/>
        <v>2.445122020939646</v>
      </c>
      <c r="H555" s="88">
        <f t="shared" si="26"/>
        <v>9180.4222925097602</v>
      </c>
    </row>
    <row r="556" spans="1:8" x14ac:dyDescent="0.2">
      <c r="A556" s="1" t="s">
        <v>315</v>
      </c>
      <c r="B556" s="1" t="s">
        <v>1577</v>
      </c>
      <c r="C556" s="1" t="s">
        <v>1578</v>
      </c>
      <c r="D556" s="87">
        <v>124</v>
      </c>
      <c r="E556" s="33">
        <v>8651</v>
      </c>
      <c r="F556" s="30">
        <f t="shared" si="24"/>
        <v>7</v>
      </c>
      <c r="G556" s="57">
        <f t="shared" si="25"/>
        <v>2.9238874039223708</v>
      </c>
      <c r="H556" s="88">
        <f t="shared" si="26"/>
        <v>11658.553568615911</v>
      </c>
    </row>
    <row r="557" spans="1:8" x14ac:dyDescent="0.2">
      <c r="A557" s="1" t="s">
        <v>315</v>
      </c>
      <c r="B557" s="1" t="s">
        <v>1579</v>
      </c>
      <c r="C557" s="1" t="s">
        <v>1580</v>
      </c>
      <c r="D557" s="87">
        <v>112.3</v>
      </c>
      <c r="E557" s="33">
        <v>9038</v>
      </c>
      <c r="F557" s="30">
        <f t="shared" si="24"/>
        <v>6</v>
      </c>
      <c r="G557" s="57">
        <f t="shared" si="25"/>
        <v>2.445122020939646</v>
      </c>
      <c r="H557" s="88">
        <f t="shared" si="26"/>
        <v>10185.693184348542</v>
      </c>
    </row>
    <row r="558" spans="1:8" x14ac:dyDescent="0.2">
      <c r="A558" s="1" t="s">
        <v>315</v>
      </c>
      <c r="B558" s="1" t="s">
        <v>1581</v>
      </c>
      <c r="C558" s="1" t="s">
        <v>1582</v>
      </c>
      <c r="D558" s="87">
        <v>117.7</v>
      </c>
      <c r="E558" s="33">
        <v>8801</v>
      </c>
      <c r="F558" s="30">
        <f t="shared" si="24"/>
        <v>6</v>
      </c>
      <c r="G558" s="57">
        <f t="shared" si="25"/>
        <v>2.445122020939646</v>
      </c>
      <c r="H558" s="88">
        <f t="shared" si="26"/>
        <v>9918.5976671223179</v>
      </c>
    </row>
    <row r="559" spans="1:8" x14ac:dyDescent="0.2">
      <c r="A559" s="1" t="s">
        <v>315</v>
      </c>
      <c r="B559" s="1" t="s">
        <v>1583</v>
      </c>
      <c r="C559" s="1" t="s">
        <v>1584</v>
      </c>
      <c r="D559" s="87">
        <v>88.2</v>
      </c>
      <c r="E559" s="33">
        <v>12358</v>
      </c>
      <c r="F559" s="30">
        <f t="shared" si="24"/>
        <v>4</v>
      </c>
      <c r="G559" s="57">
        <f t="shared" si="25"/>
        <v>1.709937836274281</v>
      </c>
      <c r="H559" s="88">
        <f t="shared" si="26"/>
        <v>9739.7145588402745</v>
      </c>
    </row>
    <row r="560" spans="1:8" x14ac:dyDescent="0.2">
      <c r="A560" s="1" t="s">
        <v>315</v>
      </c>
      <c r="B560" s="1" t="s">
        <v>1585</v>
      </c>
      <c r="C560" s="1" t="s">
        <v>1586</v>
      </c>
      <c r="D560" s="87">
        <v>128.30000000000001</v>
      </c>
      <c r="E560" s="33">
        <v>9822</v>
      </c>
      <c r="F560" s="30">
        <f t="shared" si="24"/>
        <v>7</v>
      </c>
      <c r="G560" s="57">
        <f t="shared" si="25"/>
        <v>2.9238874039223708</v>
      </c>
      <c r="H560" s="88">
        <f t="shared" si="26"/>
        <v>13236.656242162235</v>
      </c>
    </row>
    <row r="561" spans="1:8" x14ac:dyDescent="0.2">
      <c r="A561" s="1" t="s">
        <v>318</v>
      </c>
      <c r="B561" s="1" t="s">
        <v>1587</v>
      </c>
      <c r="C561" s="1" t="s">
        <v>1588</v>
      </c>
      <c r="D561" s="87">
        <v>132.30000000000001</v>
      </c>
      <c r="E561" s="33">
        <v>7218</v>
      </c>
      <c r="F561" s="30">
        <f t="shared" si="24"/>
        <v>7</v>
      </c>
      <c r="G561" s="57">
        <f t="shared" si="25"/>
        <v>2.9238874039223708</v>
      </c>
      <c r="H561" s="88">
        <f t="shared" si="26"/>
        <v>9727.3655829695581</v>
      </c>
    </row>
    <row r="562" spans="1:8" x14ac:dyDescent="0.2">
      <c r="A562" s="1" t="s">
        <v>318</v>
      </c>
      <c r="B562" s="1" t="s">
        <v>1589</v>
      </c>
      <c r="C562" s="1" t="s">
        <v>1590</v>
      </c>
      <c r="D562" s="87">
        <v>140.6</v>
      </c>
      <c r="E562" s="33">
        <v>5761</v>
      </c>
      <c r="F562" s="30">
        <f t="shared" si="24"/>
        <v>8</v>
      </c>
      <c r="G562" s="57">
        <f t="shared" si="25"/>
        <v>3.4963971031312875</v>
      </c>
      <c r="H562" s="88">
        <f t="shared" si="26"/>
        <v>9284.0258954095189</v>
      </c>
    </row>
    <row r="563" spans="1:8" x14ac:dyDescent="0.2">
      <c r="A563" s="1" t="s">
        <v>318</v>
      </c>
      <c r="B563" s="1" t="s">
        <v>1591</v>
      </c>
      <c r="C563" s="1" t="s">
        <v>1592</v>
      </c>
      <c r="D563" s="87">
        <v>112.4</v>
      </c>
      <c r="E563" s="33">
        <v>8422</v>
      </c>
      <c r="F563" s="30">
        <f t="shared" si="24"/>
        <v>6</v>
      </c>
      <c r="G563" s="57">
        <f t="shared" si="25"/>
        <v>2.445122020939646</v>
      </c>
      <c r="H563" s="88">
        <f t="shared" si="26"/>
        <v>9491.4702366213096</v>
      </c>
    </row>
    <row r="564" spans="1:8" x14ac:dyDescent="0.2">
      <c r="A564" s="1" t="s">
        <v>318</v>
      </c>
      <c r="B564" s="1" t="s">
        <v>1593</v>
      </c>
      <c r="C564" s="1" t="s">
        <v>1594</v>
      </c>
      <c r="D564" s="87">
        <v>103.1</v>
      </c>
      <c r="E564" s="33">
        <v>8387</v>
      </c>
      <c r="F564" s="30">
        <f t="shared" si="24"/>
        <v>5</v>
      </c>
      <c r="G564" s="57">
        <f t="shared" si="25"/>
        <v>2.0447510014454413</v>
      </c>
      <c r="H564" s="88">
        <f t="shared" si="26"/>
        <v>7904.3250007318848</v>
      </c>
    </row>
    <row r="565" spans="1:8" x14ac:dyDescent="0.2">
      <c r="A565" s="1" t="s">
        <v>318</v>
      </c>
      <c r="B565" s="1" t="s">
        <v>1595</v>
      </c>
      <c r="C565" s="1" t="s">
        <v>1596</v>
      </c>
      <c r="D565" s="87">
        <v>132.5</v>
      </c>
      <c r="E565" s="33">
        <v>7422</v>
      </c>
      <c r="F565" s="30">
        <f t="shared" si="24"/>
        <v>7</v>
      </c>
      <c r="G565" s="57">
        <f t="shared" si="25"/>
        <v>2.9238874039223708</v>
      </c>
      <c r="H565" s="88">
        <f t="shared" si="26"/>
        <v>10002.286971016909</v>
      </c>
    </row>
    <row r="566" spans="1:8" x14ac:dyDescent="0.2">
      <c r="A566" s="1" t="s">
        <v>318</v>
      </c>
      <c r="B566" s="1" t="s">
        <v>1597</v>
      </c>
      <c r="C566" s="1" t="s">
        <v>1598</v>
      </c>
      <c r="D566" s="87">
        <v>64.8</v>
      </c>
      <c r="E566" s="33">
        <v>7252</v>
      </c>
      <c r="F566" s="30">
        <f t="shared" si="24"/>
        <v>2</v>
      </c>
      <c r="G566" s="57">
        <f t="shared" si="25"/>
        <v>1.1958042906990538</v>
      </c>
      <c r="H566" s="88">
        <f t="shared" si="26"/>
        <v>3997.0135357723389</v>
      </c>
    </row>
    <row r="567" spans="1:8" x14ac:dyDescent="0.2">
      <c r="A567" s="1" t="s">
        <v>318</v>
      </c>
      <c r="B567" s="1" t="s">
        <v>1599</v>
      </c>
      <c r="C567" s="1" t="s">
        <v>1600</v>
      </c>
      <c r="D567" s="87">
        <v>59.6</v>
      </c>
      <c r="E567" s="33">
        <v>7124</v>
      </c>
      <c r="F567" s="30">
        <f t="shared" si="24"/>
        <v>1</v>
      </c>
      <c r="G567" s="57">
        <f t="shared" si="25"/>
        <v>1</v>
      </c>
      <c r="H567" s="88">
        <f t="shared" si="26"/>
        <v>3283.5348266046285</v>
      </c>
    </row>
    <row r="568" spans="1:8" x14ac:dyDescent="0.2">
      <c r="A568" s="1" t="s">
        <v>318</v>
      </c>
      <c r="B568" s="1" t="s">
        <v>1601</v>
      </c>
      <c r="C568" s="1" t="s">
        <v>1602</v>
      </c>
      <c r="D568" s="87">
        <v>49.7</v>
      </c>
      <c r="E568" s="33">
        <v>7993</v>
      </c>
      <c r="F568" s="30">
        <f t="shared" si="24"/>
        <v>1</v>
      </c>
      <c r="G568" s="57">
        <f t="shared" si="25"/>
        <v>1</v>
      </c>
      <c r="H568" s="88">
        <f t="shared" si="26"/>
        <v>3684.0670787550248</v>
      </c>
    </row>
    <row r="569" spans="1:8" x14ac:dyDescent="0.2">
      <c r="A569" s="1" t="s">
        <v>318</v>
      </c>
      <c r="B569" s="1" t="s">
        <v>1603</v>
      </c>
      <c r="C569" s="1" t="s">
        <v>1604</v>
      </c>
      <c r="D569" s="87">
        <v>51.5</v>
      </c>
      <c r="E569" s="33">
        <v>8267</v>
      </c>
      <c r="F569" s="30">
        <f t="shared" si="24"/>
        <v>1</v>
      </c>
      <c r="G569" s="57">
        <f t="shared" si="25"/>
        <v>1</v>
      </c>
      <c r="H569" s="88">
        <f t="shared" si="26"/>
        <v>3810.35687977828</v>
      </c>
    </row>
    <row r="570" spans="1:8" x14ac:dyDescent="0.2">
      <c r="A570" s="1" t="s">
        <v>318</v>
      </c>
      <c r="B570" s="1" t="s">
        <v>1605</v>
      </c>
      <c r="C570" s="1" t="s">
        <v>1606</v>
      </c>
      <c r="D570" s="87">
        <v>44.6</v>
      </c>
      <c r="E570" s="33">
        <v>7488</v>
      </c>
      <c r="F570" s="30">
        <f t="shared" si="24"/>
        <v>1</v>
      </c>
      <c r="G570" s="57">
        <f t="shared" si="25"/>
        <v>1</v>
      </c>
      <c r="H570" s="88">
        <f t="shared" si="26"/>
        <v>3451.30667905888</v>
      </c>
    </row>
    <row r="571" spans="1:8" x14ac:dyDescent="0.2">
      <c r="A571" s="1" t="s">
        <v>318</v>
      </c>
      <c r="B571" s="1" t="s">
        <v>1607</v>
      </c>
      <c r="C571" s="1" t="s">
        <v>1608</v>
      </c>
      <c r="D571" s="87">
        <v>52.1</v>
      </c>
      <c r="E571" s="33">
        <v>7246</v>
      </c>
      <c r="F571" s="30">
        <f t="shared" si="24"/>
        <v>1</v>
      </c>
      <c r="G571" s="57">
        <f t="shared" si="25"/>
        <v>1</v>
      </c>
      <c r="H571" s="88">
        <f t="shared" si="26"/>
        <v>3339.766051877757</v>
      </c>
    </row>
    <row r="572" spans="1:8" x14ac:dyDescent="0.2">
      <c r="A572" s="1" t="s">
        <v>318</v>
      </c>
      <c r="B572" s="1" t="s">
        <v>1609</v>
      </c>
      <c r="C572" s="1" t="s">
        <v>1610</v>
      </c>
      <c r="D572" s="87">
        <v>36.799999999999997</v>
      </c>
      <c r="E572" s="33">
        <v>8342</v>
      </c>
      <c r="F572" s="30">
        <f t="shared" si="24"/>
        <v>1</v>
      </c>
      <c r="G572" s="57">
        <f t="shared" si="25"/>
        <v>1</v>
      </c>
      <c r="H572" s="88">
        <f t="shared" si="26"/>
        <v>3844.9252559707766</v>
      </c>
    </row>
    <row r="573" spans="1:8" x14ac:dyDescent="0.2">
      <c r="A573" s="1" t="s">
        <v>318</v>
      </c>
      <c r="B573" s="1" t="s">
        <v>1611</v>
      </c>
      <c r="C573" s="1" t="s">
        <v>1612</v>
      </c>
      <c r="D573" s="87">
        <v>72</v>
      </c>
      <c r="E573" s="33">
        <v>8145</v>
      </c>
      <c r="F573" s="30">
        <f t="shared" si="24"/>
        <v>2</v>
      </c>
      <c r="G573" s="57">
        <f t="shared" si="25"/>
        <v>1.1958042906990538</v>
      </c>
      <c r="H573" s="88">
        <f t="shared" si="26"/>
        <v>4489.1995654806542</v>
      </c>
    </row>
    <row r="574" spans="1:8" x14ac:dyDescent="0.2">
      <c r="A574" s="1" t="s">
        <v>318</v>
      </c>
      <c r="B574" s="1" t="s">
        <v>1613</v>
      </c>
      <c r="C574" s="1" t="s">
        <v>1614</v>
      </c>
      <c r="D574" s="87">
        <v>90.4</v>
      </c>
      <c r="E574" s="33">
        <v>7011</v>
      </c>
      <c r="F574" s="30">
        <f t="shared" si="24"/>
        <v>4</v>
      </c>
      <c r="G574" s="57">
        <f t="shared" si="25"/>
        <v>1.709937836274281</v>
      </c>
      <c r="H574" s="88">
        <f t="shared" si="26"/>
        <v>5525.5817099877941</v>
      </c>
    </row>
    <row r="575" spans="1:8" x14ac:dyDescent="0.2">
      <c r="A575" s="1" t="s">
        <v>318</v>
      </c>
      <c r="B575" s="1" t="s">
        <v>1615</v>
      </c>
      <c r="C575" s="1" t="s">
        <v>1616</v>
      </c>
      <c r="D575" s="87">
        <v>85.4</v>
      </c>
      <c r="E575" s="33">
        <v>6486</v>
      </c>
      <c r="F575" s="30">
        <f t="shared" si="24"/>
        <v>3</v>
      </c>
      <c r="G575" s="57">
        <f t="shared" si="25"/>
        <v>1.4299479016542671</v>
      </c>
      <c r="H575" s="88">
        <f t="shared" si="26"/>
        <v>4274.7908909648522</v>
      </c>
    </row>
    <row r="576" spans="1:8" x14ac:dyDescent="0.2">
      <c r="A576" s="1" t="s">
        <v>318</v>
      </c>
      <c r="B576" s="1" t="s">
        <v>1617</v>
      </c>
      <c r="C576" s="1" t="s">
        <v>1618</v>
      </c>
      <c r="D576" s="87">
        <v>46.7</v>
      </c>
      <c r="E576" s="33">
        <v>6632</v>
      </c>
      <c r="F576" s="30">
        <f t="shared" si="24"/>
        <v>1</v>
      </c>
      <c r="G576" s="57">
        <f t="shared" si="25"/>
        <v>1</v>
      </c>
      <c r="H576" s="88">
        <f t="shared" si="26"/>
        <v>3056.7662787818499</v>
      </c>
    </row>
    <row r="577" spans="1:8" x14ac:dyDescent="0.2">
      <c r="A577" s="1" t="s">
        <v>318</v>
      </c>
      <c r="B577" s="1" t="s">
        <v>1619</v>
      </c>
      <c r="C577" s="1" t="s">
        <v>1620</v>
      </c>
      <c r="D577" s="87">
        <v>66.8</v>
      </c>
      <c r="E577" s="33">
        <v>7159</v>
      </c>
      <c r="F577" s="30">
        <f t="shared" si="24"/>
        <v>2</v>
      </c>
      <c r="G577" s="57">
        <f t="shared" si="25"/>
        <v>1.1958042906990538</v>
      </c>
      <c r="H577" s="88">
        <f t="shared" si="26"/>
        <v>3945.7556401812158</v>
      </c>
    </row>
    <row r="578" spans="1:8" x14ac:dyDescent="0.2">
      <c r="A578" s="1" t="s">
        <v>318</v>
      </c>
      <c r="B578" s="1" t="s">
        <v>1621</v>
      </c>
      <c r="C578" s="1" t="s">
        <v>1622</v>
      </c>
      <c r="D578" s="87">
        <v>58.8</v>
      </c>
      <c r="E578" s="33">
        <v>7415</v>
      </c>
      <c r="F578" s="30">
        <f t="shared" si="24"/>
        <v>1</v>
      </c>
      <c r="G578" s="57">
        <f t="shared" si="25"/>
        <v>1</v>
      </c>
      <c r="H578" s="88">
        <f t="shared" si="26"/>
        <v>3417.6601262315162</v>
      </c>
    </row>
    <row r="579" spans="1:8" x14ac:dyDescent="0.2">
      <c r="A579" s="1" t="s">
        <v>318</v>
      </c>
      <c r="B579" s="1" t="s">
        <v>1623</v>
      </c>
      <c r="C579" s="1" t="s">
        <v>1624</v>
      </c>
      <c r="D579" s="87">
        <v>61.4</v>
      </c>
      <c r="E579" s="33">
        <v>7372</v>
      </c>
      <c r="F579" s="30">
        <f t="shared" si="24"/>
        <v>1</v>
      </c>
      <c r="G579" s="57">
        <f t="shared" si="25"/>
        <v>1</v>
      </c>
      <c r="H579" s="88">
        <f t="shared" si="26"/>
        <v>3397.8409238811514</v>
      </c>
    </row>
    <row r="580" spans="1:8" x14ac:dyDescent="0.2">
      <c r="A580" s="1" t="s">
        <v>318</v>
      </c>
      <c r="B580" s="1" t="s">
        <v>1625</v>
      </c>
      <c r="C580" s="1" t="s">
        <v>1626</v>
      </c>
      <c r="D580" s="87">
        <v>74.7</v>
      </c>
      <c r="E580" s="33">
        <v>7714</v>
      </c>
      <c r="F580" s="30">
        <f t="shared" si="24"/>
        <v>3</v>
      </c>
      <c r="G580" s="57">
        <f t="shared" si="25"/>
        <v>1.4299479016542671</v>
      </c>
      <c r="H580" s="88">
        <f t="shared" si="26"/>
        <v>5084.1407543791047</v>
      </c>
    </row>
    <row r="581" spans="1:8" x14ac:dyDescent="0.2">
      <c r="A581" s="1" t="s">
        <v>318</v>
      </c>
      <c r="B581" s="1" t="s">
        <v>1627</v>
      </c>
      <c r="C581" s="1" t="s">
        <v>1628</v>
      </c>
      <c r="D581" s="87">
        <v>102.8</v>
      </c>
      <c r="E581" s="33">
        <v>7074</v>
      </c>
      <c r="F581" s="30">
        <f t="shared" si="24"/>
        <v>5</v>
      </c>
      <c r="G581" s="57">
        <f t="shared" si="25"/>
        <v>2.0447510014454413</v>
      </c>
      <c r="H581" s="88">
        <f t="shared" si="26"/>
        <v>6666.8886437554975</v>
      </c>
    </row>
    <row r="582" spans="1:8" x14ac:dyDescent="0.2">
      <c r="A582" s="1" t="s">
        <v>321</v>
      </c>
      <c r="B582" s="1" t="s">
        <v>1629</v>
      </c>
      <c r="C582" s="1" t="s">
        <v>1630</v>
      </c>
      <c r="D582" s="87">
        <v>63.8</v>
      </c>
      <c r="E582" s="33">
        <v>7944</v>
      </c>
      <c r="F582" s="30">
        <f t="shared" ref="F582:F645" si="27">VLOOKUP(D582,$K$5:$L$15,2)</f>
        <v>2</v>
      </c>
      <c r="G582" s="57">
        <f t="shared" ref="G582:G645" si="28">VLOOKUP(F582,$L$5:$M$15,2,0)</f>
        <v>1.1958042906990538</v>
      </c>
      <c r="H582" s="88">
        <f t="shared" ref="H582:H645" si="29">E582*G582*$E$6797/SUMPRODUCT($E$5:$E$6795,$G$5:$G$6795)</f>
        <v>4378.41637178371</v>
      </c>
    </row>
    <row r="583" spans="1:8" x14ac:dyDescent="0.2">
      <c r="A583" s="1" t="s">
        <v>321</v>
      </c>
      <c r="B583" s="1" t="s">
        <v>1631</v>
      </c>
      <c r="C583" s="1" t="s">
        <v>1632</v>
      </c>
      <c r="D583" s="87">
        <v>52.4</v>
      </c>
      <c r="E583" s="33">
        <v>7369</v>
      </c>
      <c r="F583" s="30">
        <f t="shared" si="27"/>
        <v>1</v>
      </c>
      <c r="G583" s="57">
        <f t="shared" si="28"/>
        <v>1</v>
      </c>
      <c r="H583" s="88">
        <f t="shared" si="29"/>
        <v>3396.4581888334515</v>
      </c>
    </row>
    <row r="584" spans="1:8" x14ac:dyDescent="0.2">
      <c r="A584" s="1" t="s">
        <v>321</v>
      </c>
      <c r="B584" s="1" t="s">
        <v>1633</v>
      </c>
      <c r="C584" s="1" t="s">
        <v>1634</v>
      </c>
      <c r="D584" s="87">
        <v>67.5</v>
      </c>
      <c r="E584" s="33">
        <v>8674</v>
      </c>
      <c r="F584" s="30">
        <f t="shared" si="27"/>
        <v>2</v>
      </c>
      <c r="G584" s="57">
        <f t="shared" si="28"/>
        <v>1.1958042906990538</v>
      </c>
      <c r="H584" s="88">
        <f t="shared" si="29"/>
        <v>4780.7632941656466</v>
      </c>
    </row>
    <row r="585" spans="1:8" x14ac:dyDescent="0.2">
      <c r="A585" s="1" t="s">
        <v>321</v>
      </c>
      <c r="B585" s="1" t="s">
        <v>1635</v>
      </c>
      <c r="C585" s="1" t="s">
        <v>1636</v>
      </c>
      <c r="D585" s="87">
        <v>72.7</v>
      </c>
      <c r="E585" s="33">
        <v>10791</v>
      </c>
      <c r="F585" s="30">
        <f t="shared" si="27"/>
        <v>2</v>
      </c>
      <c r="G585" s="57">
        <f t="shared" si="28"/>
        <v>1.1958042906990538</v>
      </c>
      <c r="H585" s="88">
        <f t="shared" si="29"/>
        <v>5947.5693690732633</v>
      </c>
    </row>
    <row r="586" spans="1:8" x14ac:dyDescent="0.2">
      <c r="A586" s="1" t="s">
        <v>321</v>
      </c>
      <c r="B586" s="1" t="s">
        <v>1637</v>
      </c>
      <c r="C586" s="1" t="s">
        <v>1638</v>
      </c>
      <c r="D586" s="87">
        <v>129.4</v>
      </c>
      <c r="E586" s="33">
        <v>9858</v>
      </c>
      <c r="F586" s="30">
        <f t="shared" si="27"/>
        <v>7</v>
      </c>
      <c r="G586" s="57">
        <f t="shared" si="28"/>
        <v>2.9238874039223708</v>
      </c>
      <c r="H586" s="88">
        <f t="shared" si="29"/>
        <v>13285.171781229416</v>
      </c>
    </row>
    <row r="587" spans="1:8" x14ac:dyDescent="0.2">
      <c r="A587" s="1" t="s">
        <v>321</v>
      </c>
      <c r="B587" s="1" t="s">
        <v>1639</v>
      </c>
      <c r="C587" s="1" t="s">
        <v>1640</v>
      </c>
      <c r="D587" s="87">
        <v>101.3</v>
      </c>
      <c r="E587" s="33">
        <v>8009</v>
      </c>
      <c r="F587" s="30">
        <f t="shared" si="27"/>
        <v>5</v>
      </c>
      <c r="G587" s="57">
        <f t="shared" si="28"/>
        <v>2.0447510014454413</v>
      </c>
      <c r="H587" s="88">
        <f t="shared" si="29"/>
        <v>7548.0790426686144</v>
      </c>
    </row>
    <row r="588" spans="1:8" x14ac:dyDescent="0.2">
      <c r="A588" s="1" t="s">
        <v>321</v>
      </c>
      <c r="B588" s="1" t="s">
        <v>1641</v>
      </c>
      <c r="C588" s="1" t="s">
        <v>1642</v>
      </c>
      <c r="D588" s="87">
        <v>66.900000000000006</v>
      </c>
      <c r="E588" s="33">
        <v>8714</v>
      </c>
      <c r="F588" s="30">
        <f t="shared" si="27"/>
        <v>2</v>
      </c>
      <c r="G588" s="57">
        <f t="shared" si="28"/>
        <v>1.1958042906990538</v>
      </c>
      <c r="H588" s="88">
        <f t="shared" si="29"/>
        <v>4802.8097008715067</v>
      </c>
    </row>
    <row r="589" spans="1:8" x14ac:dyDescent="0.2">
      <c r="A589" s="1" t="s">
        <v>321</v>
      </c>
      <c r="B589" s="1" t="s">
        <v>1643</v>
      </c>
      <c r="C589" s="1" t="s">
        <v>1644</v>
      </c>
      <c r="D589" s="87">
        <v>88.9</v>
      </c>
      <c r="E589" s="33">
        <v>8057</v>
      </c>
      <c r="F589" s="30">
        <f t="shared" si="27"/>
        <v>4</v>
      </c>
      <c r="G589" s="57">
        <f t="shared" si="28"/>
        <v>1.709937836274281</v>
      </c>
      <c r="H589" s="88">
        <f t="shared" si="29"/>
        <v>6349.9660301485746</v>
      </c>
    </row>
    <row r="590" spans="1:8" x14ac:dyDescent="0.2">
      <c r="A590" s="1" t="s">
        <v>321</v>
      </c>
      <c r="B590" s="1" t="s">
        <v>1645</v>
      </c>
      <c r="C590" s="1" t="s">
        <v>1646</v>
      </c>
      <c r="D590" s="87">
        <v>75</v>
      </c>
      <c r="E590" s="33">
        <v>10485</v>
      </c>
      <c r="F590" s="30">
        <f t="shared" si="27"/>
        <v>3</v>
      </c>
      <c r="G590" s="57">
        <f t="shared" si="28"/>
        <v>1.4299479016542671</v>
      </c>
      <c r="H590" s="88">
        <f t="shared" si="29"/>
        <v>6910.4505846078446</v>
      </c>
    </row>
    <row r="591" spans="1:8" x14ac:dyDescent="0.2">
      <c r="A591" s="1" t="s">
        <v>321</v>
      </c>
      <c r="B591" s="1" t="s">
        <v>1647</v>
      </c>
      <c r="C591" s="1" t="s">
        <v>1648</v>
      </c>
      <c r="D591" s="87">
        <v>81.2</v>
      </c>
      <c r="E591" s="33">
        <v>6950</v>
      </c>
      <c r="F591" s="30">
        <f t="shared" si="27"/>
        <v>3</v>
      </c>
      <c r="G591" s="57">
        <f t="shared" si="28"/>
        <v>1.4299479016542671</v>
      </c>
      <c r="H591" s="88">
        <f t="shared" si="29"/>
        <v>4580.6038686718666</v>
      </c>
    </row>
    <row r="592" spans="1:8" x14ac:dyDescent="0.2">
      <c r="A592" s="1" t="s">
        <v>321</v>
      </c>
      <c r="B592" s="1" t="s">
        <v>1649</v>
      </c>
      <c r="C592" s="1" t="s">
        <v>1650</v>
      </c>
      <c r="D592" s="87">
        <v>120</v>
      </c>
      <c r="E592" s="33">
        <v>7107</v>
      </c>
      <c r="F592" s="30">
        <f t="shared" si="27"/>
        <v>6</v>
      </c>
      <c r="G592" s="57">
        <f t="shared" si="28"/>
        <v>2.445122020939646</v>
      </c>
      <c r="H592" s="88">
        <f t="shared" si="29"/>
        <v>8009.4845608724363</v>
      </c>
    </row>
    <row r="593" spans="1:8" x14ac:dyDescent="0.2">
      <c r="A593" s="1" t="s">
        <v>321</v>
      </c>
      <c r="B593" s="1" t="s">
        <v>1651</v>
      </c>
      <c r="C593" s="1" t="s">
        <v>1652</v>
      </c>
      <c r="D593" s="87">
        <v>67.3</v>
      </c>
      <c r="E593" s="33">
        <v>7516</v>
      </c>
      <c r="F593" s="30">
        <f t="shared" si="27"/>
        <v>2</v>
      </c>
      <c r="G593" s="57">
        <f t="shared" si="28"/>
        <v>1.1958042906990538</v>
      </c>
      <c r="H593" s="88">
        <f t="shared" si="29"/>
        <v>4142.5198200310124</v>
      </c>
    </row>
    <row r="594" spans="1:8" x14ac:dyDescent="0.2">
      <c r="A594" s="1" t="s">
        <v>321</v>
      </c>
      <c r="B594" s="1" t="s">
        <v>1653</v>
      </c>
      <c r="C594" s="1" t="s">
        <v>1654</v>
      </c>
      <c r="D594" s="87">
        <v>93.9</v>
      </c>
      <c r="E594" s="33">
        <v>7849</v>
      </c>
      <c r="F594" s="30">
        <f t="shared" si="27"/>
        <v>4</v>
      </c>
      <c r="G594" s="57">
        <f t="shared" si="28"/>
        <v>1.709937836274281</v>
      </c>
      <c r="H594" s="88">
        <f t="shared" si="29"/>
        <v>6186.0349225066602</v>
      </c>
    </row>
    <row r="595" spans="1:8" x14ac:dyDescent="0.2">
      <c r="A595" s="1" t="s">
        <v>321</v>
      </c>
      <c r="B595" s="1" t="s">
        <v>1655</v>
      </c>
      <c r="C595" s="1" t="s">
        <v>1656</v>
      </c>
      <c r="D595" s="87">
        <v>64.8</v>
      </c>
      <c r="E595" s="33">
        <v>7397</v>
      </c>
      <c r="F595" s="30">
        <f t="shared" si="27"/>
        <v>2</v>
      </c>
      <c r="G595" s="57">
        <f t="shared" si="28"/>
        <v>1.1958042906990538</v>
      </c>
      <c r="H595" s="88">
        <f t="shared" si="29"/>
        <v>4076.93176008108</v>
      </c>
    </row>
    <row r="596" spans="1:8" x14ac:dyDescent="0.2">
      <c r="A596" s="1" t="s">
        <v>321</v>
      </c>
      <c r="B596" s="1" t="s">
        <v>1657</v>
      </c>
      <c r="C596" s="1" t="s">
        <v>1658</v>
      </c>
      <c r="D596" s="87">
        <v>65.599999999999994</v>
      </c>
      <c r="E596" s="33">
        <v>8161</v>
      </c>
      <c r="F596" s="30">
        <f t="shared" si="27"/>
        <v>2</v>
      </c>
      <c r="G596" s="57">
        <f t="shared" si="28"/>
        <v>1.1958042906990538</v>
      </c>
      <c r="H596" s="88">
        <f t="shared" si="29"/>
        <v>4498.0181281629975</v>
      </c>
    </row>
    <row r="597" spans="1:8" x14ac:dyDescent="0.2">
      <c r="A597" s="1" t="s">
        <v>321</v>
      </c>
      <c r="B597" s="1" t="s">
        <v>1659</v>
      </c>
      <c r="C597" s="1" t="s">
        <v>1660</v>
      </c>
      <c r="D597" s="87">
        <v>81.7</v>
      </c>
      <c r="E597" s="33">
        <v>7947</v>
      </c>
      <c r="F597" s="30">
        <f t="shared" si="27"/>
        <v>3</v>
      </c>
      <c r="G597" s="57">
        <f t="shared" si="28"/>
        <v>1.4299479016542671</v>
      </c>
      <c r="H597" s="88">
        <f t="shared" si="29"/>
        <v>5237.7063229259447</v>
      </c>
    </row>
    <row r="598" spans="1:8" x14ac:dyDescent="0.2">
      <c r="A598" s="1" t="s">
        <v>321</v>
      </c>
      <c r="B598" s="1" t="s">
        <v>1661</v>
      </c>
      <c r="C598" s="1" t="s">
        <v>1662</v>
      </c>
      <c r="D598" s="87">
        <v>83.6</v>
      </c>
      <c r="E598" s="33">
        <v>8557</v>
      </c>
      <c r="F598" s="30">
        <f t="shared" si="27"/>
        <v>3</v>
      </c>
      <c r="G598" s="57">
        <f t="shared" si="28"/>
        <v>1.4299479016542671</v>
      </c>
      <c r="H598" s="88">
        <f t="shared" si="29"/>
        <v>5639.7449358597351</v>
      </c>
    </row>
    <row r="599" spans="1:8" x14ac:dyDescent="0.2">
      <c r="A599" s="1" t="s">
        <v>321</v>
      </c>
      <c r="B599" s="1" t="s">
        <v>1663</v>
      </c>
      <c r="C599" s="1" t="s">
        <v>1664</v>
      </c>
      <c r="D599" s="87">
        <v>87.1</v>
      </c>
      <c r="E599" s="33">
        <v>7650</v>
      </c>
      <c r="F599" s="30">
        <f t="shared" si="27"/>
        <v>4</v>
      </c>
      <c r="G599" s="57">
        <f t="shared" si="28"/>
        <v>1.709937836274281</v>
      </c>
      <c r="H599" s="88">
        <f t="shared" si="29"/>
        <v>6029.1969877915599</v>
      </c>
    </row>
    <row r="600" spans="1:8" x14ac:dyDescent="0.2">
      <c r="A600" s="1" t="s">
        <v>321</v>
      </c>
      <c r="B600" s="1" t="s">
        <v>1665</v>
      </c>
      <c r="C600" s="1" t="s">
        <v>1666</v>
      </c>
      <c r="D600" s="87">
        <v>58.9</v>
      </c>
      <c r="E600" s="33">
        <v>6103</v>
      </c>
      <c r="F600" s="30">
        <f t="shared" si="27"/>
        <v>1</v>
      </c>
      <c r="G600" s="57">
        <f t="shared" si="28"/>
        <v>1</v>
      </c>
      <c r="H600" s="88">
        <f t="shared" si="29"/>
        <v>2812.9439987041055</v>
      </c>
    </row>
    <row r="601" spans="1:8" x14ac:dyDescent="0.2">
      <c r="A601" s="1" t="s">
        <v>321</v>
      </c>
      <c r="B601" s="1" t="s">
        <v>1667</v>
      </c>
      <c r="C601" s="1" t="s">
        <v>1668</v>
      </c>
      <c r="D601" s="87">
        <v>89.5</v>
      </c>
      <c r="E601" s="33">
        <v>8768</v>
      </c>
      <c r="F601" s="30">
        <f t="shared" si="27"/>
        <v>4</v>
      </c>
      <c r="G601" s="57">
        <f t="shared" si="28"/>
        <v>1.709937836274281</v>
      </c>
      <c r="H601" s="88">
        <f t="shared" si="29"/>
        <v>6910.3266913668494</v>
      </c>
    </row>
    <row r="602" spans="1:8" x14ac:dyDescent="0.2">
      <c r="A602" s="1" t="s">
        <v>324</v>
      </c>
      <c r="B602" s="1" t="s">
        <v>1669</v>
      </c>
      <c r="C602" s="1" t="s">
        <v>1670</v>
      </c>
      <c r="D602" s="87">
        <v>133.4</v>
      </c>
      <c r="E602" s="33">
        <v>8331</v>
      </c>
      <c r="F602" s="30">
        <f t="shared" si="27"/>
        <v>7</v>
      </c>
      <c r="G602" s="57">
        <f t="shared" si="28"/>
        <v>2.9238874039223708</v>
      </c>
      <c r="H602" s="88">
        <f t="shared" si="29"/>
        <v>11227.304332463204</v>
      </c>
    </row>
    <row r="603" spans="1:8" x14ac:dyDescent="0.2">
      <c r="A603" s="1" t="s">
        <v>324</v>
      </c>
      <c r="B603" s="1" t="s">
        <v>1671</v>
      </c>
      <c r="C603" s="1" t="s">
        <v>1672</v>
      </c>
      <c r="D603" s="87">
        <v>106.9</v>
      </c>
      <c r="E603" s="33">
        <v>9759</v>
      </c>
      <c r="F603" s="30">
        <f t="shared" si="27"/>
        <v>5</v>
      </c>
      <c r="G603" s="57">
        <f t="shared" si="28"/>
        <v>2.0447510014454413</v>
      </c>
      <c r="H603" s="88">
        <f t="shared" si="29"/>
        <v>9197.3658855541271</v>
      </c>
    </row>
    <row r="604" spans="1:8" x14ac:dyDescent="0.2">
      <c r="A604" s="1" t="s">
        <v>324</v>
      </c>
      <c r="B604" s="1" t="s">
        <v>1673</v>
      </c>
      <c r="C604" s="1" t="s">
        <v>1674</v>
      </c>
      <c r="D604" s="87">
        <v>138.80000000000001</v>
      </c>
      <c r="E604" s="33">
        <v>10655</v>
      </c>
      <c r="F604" s="30">
        <f t="shared" si="27"/>
        <v>8</v>
      </c>
      <c r="G604" s="57">
        <f t="shared" si="28"/>
        <v>3.4963971031312875</v>
      </c>
      <c r="H604" s="88">
        <f t="shared" si="29"/>
        <v>17170.855045233191</v>
      </c>
    </row>
    <row r="605" spans="1:8" x14ac:dyDescent="0.2">
      <c r="A605" s="1" t="s">
        <v>324</v>
      </c>
      <c r="B605" s="1" t="s">
        <v>1675</v>
      </c>
      <c r="C605" s="1" t="s">
        <v>1676</v>
      </c>
      <c r="D605" s="87">
        <v>119.8</v>
      </c>
      <c r="E605" s="33">
        <v>8363</v>
      </c>
      <c r="F605" s="30">
        <f t="shared" si="27"/>
        <v>6</v>
      </c>
      <c r="G605" s="57">
        <f t="shared" si="28"/>
        <v>2.445122020939646</v>
      </c>
      <c r="H605" s="88">
        <f t="shared" si="29"/>
        <v>9424.978103640944</v>
      </c>
    </row>
    <row r="606" spans="1:8" x14ac:dyDescent="0.2">
      <c r="A606" s="1" t="s">
        <v>324</v>
      </c>
      <c r="B606" s="1" t="s">
        <v>1677</v>
      </c>
      <c r="C606" s="1" t="s">
        <v>1678</v>
      </c>
      <c r="D606" s="87">
        <v>107.1</v>
      </c>
      <c r="E606" s="33">
        <v>8133</v>
      </c>
      <c r="F606" s="30">
        <f t="shared" si="27"/>
        <v>5</v>
      </c>
      <c r="G606" s="57">
        <f t="shared" si="28"/>
        <v>2.0447510014454413</v>
      </c>
      <c r="H606" s="88">
        <f t="shared" si="29"/>
        <v>7664.9427961073598</v>
      </c>
    </row>
    <row r="607" spans="1:8" x14ac:dyDescent="0.2">
      <c r="A607" s="1" t="s">
        <v>324</v>
      </c>
      <c r="B607" s="1" t="s">
        <v>1679</v>
      </c>
      <c r="C607" s="1" t="s">
        <v>1680</v>
      </c>
      <c r="D607" s="87">
        <v>106.4</v>
      </c>
      <c r="E607" s="33">
        <v>8296</v>
      </c>
      <c r="F607" s="30">
        <f t="shared" si="27"/>
        <v>5</v>
      </c>
      <c r="G607" s="57">
        <f t="shared" si="28"/>
        <v>2.0447510014454413</v>
      </c>
      <c r="H607" s="88">
        <f t="shared" si="29"/>
        <v>7818.5620849018387</v>
      </c>
    </row>
    <row r="608" spans="1:8" x14ac:dyDescent="0.2">
      <c r="A608" s="1" t="s">
        <v>324</v>
      </c>
      <c r="B608" s="1" t="s">
        <v>1681</v>
      </c>
      <c r="C608" s="1" t="s">
        <v>1682</v>
      </c>
      <c r="D608" s="87">
        <v>135.4</v>
      </c>
      <c r="E608" s="33">
        <v>8493</v>
      </c>
      <c r="F608" s="30">
        <f t="shared" si="27"/>
        <v>7</v>
      </c>
      <c r="G608" s="57">
        <f t="shared" si="28"/>
        <v>2.9238874039223708</v>
      </c>
      <c r="H608" s="88">
        <f t="shared" si="29"/>
        <v>11445.62425826551</v>
      </c>
    </row>
    <row r="609" spans="1:8" x14ac:dyDescent="0.2">
      <c r="A609" s="1" t="s">
        <v>324</v>
      </c>
      <c r="B609" s="1" t="s">
        <v>1683</v>
      </c>
      <c r="C609" s="1" t="s">
        <v>1684</v>
      </c>
      <c r="D609" s="87">
        <v>140.19999999999999</v>
      </c>
      <c r="E609" s="33">
        <v>8463</v>
      </c>
      <c r="F609" s="30">
        <f t="shared" si="27"/>
        <v>8</v>
      </c>
      <c r="G609" s="57">
        <f t="shared" si="28"/>
        <v>3.4963971031312875</v>
      </c>
      <c r="H609" s="88">
        <f t="shared" si="29"/>
        <v>13638.380689611309</v>
      </c>
    </row>
    <row r="610" spans="1:8" x14ac:dyDescent="0.2">
      <c r="A610" s="1" t="s">
        <v>324</v>
      </c>
      <c r="B610" s="1" t="s">
        <v>1685</v>
      </c>
      <c r="C610" s="1" t="s">
        <v>1686</v>
      </c>
      <c r="D610" s="87">
        <v>107.8</v>
      </c>
      <c r="E610" s="33">
        <v>9591</v>
      </c>
      <c r="F610" s="30">
        <f t="shared" si="27"/>
        <v>5</v>
      </c>
      <c r="G610" s="57">
        <f t="shared" si="28"/>
        <v>2.0447510014454413</v>
      </c>
      <c r="H610" s="88">
        <f t="shared" si="29"/>
        <v>9039.0343486371185</v>
      </c>
    </row>
    <row r="611" spans="1:8" x14ac:dyDescent="0.2">
      <c r="A611" s="1" t="s">
        <v>324</v>
      </c>
      <c r="B611" s="1" t="s">
        <v>1687</v>
      </c>
      <c r="C611" s="1" t="s">
        <v>1688</v>
      </c>
      <c r="D611" s="87">
        <v>125</v>
      </c>
      <c r="E611" s="33">
        <v>9768</v>
      </c>
      <c r="F611" s="30">
        <f t="shared" si="27"/>
        <v>7</v>
      </c>
      <c r="G611" s="57">
        <f t="shared" si="28"/>
        <v>2.9238874039223708</v>
      </c>
      <c r="H611" s="88">
        <f t="shared" si="29"/>
        <v>13163.882933561465</v>
      </c>
    </row>
    <row r="612" spans="1:8" x14ac:dyDescent="0.2">
      <c r="A612" s="1" t="s">
        <v>324</v>
      </c>
      <c r="B612" s="1" t="s">
        <v>1689</v>
      </c>
      <c r="C612" s="1" t="s">
        <v>1690</v>
      </c>
      <c r="D612" s="87">
        <v>108.5</v>
      </c>
      <c r="E612" s="33">
        <v>9300</v>
      </c>
      <c r="F612" s="30">
        <f t="shared" si="27"/>
        <v>5</v>
      </c>
      <c r="G612" s="57">
        <f t="shared" si="28"/>
        <v>2.0447510014454413</v>
      </c>
      <c r="H612" s="88">
        <f t="shared" si="29"/>
        <v>8764.781507905871</v>
      </c>
    </row>
    <row r="613" spans="1:8" x14ac:dyDescent="0.2">
      <c r="A613" s="1" t="s">
        <v>324</v>
      </c>
      <c r="B613" s="1" t="s">
        <v>1691</v>
      </c>
      <c r="C613" s="1" t="s">
        <v>1692</v>
      </c>
      <c r="D613" s="87">
        <v>144.69999999999999</v>
      </c>
      <c r="E613" s="33">
        <v>7354</v>
      </c>
      <c r="F613" s="30">
        <f t="shared" si="27"/>
        <v>8</v>
      </c>
      <c r="G613" s="57">
        <f t="shared" si="28"/>
        <v>3.4963971031312875</v>
      </c>
      <c r="H613" s="88">
        <f t="shared" si="29"/>
        <v>11851.19361826794</v>
      </c>
    </row>
    <row r="614" spans="1:8" x14ac:dyDescent="0.2">
      <c r="A614" s="1" t="s">
        <v>324</v>
      </c>
      <c r="B614" s="1" t="s">
        <v>1693</v>
      </c>
      <c r="C614" s="1" t="s">
        <v>1694</v>
      </c>
      <c r="D614" s="87">
        <v>115.1</v>
      </c>
      <c r="E614" s="33">
        <v>9151</v>
      </c>
      <c r="F614" s="30">
        <f t="shared" si="27"/>
        <v>6</v>
      </c>
      <c r="G614" s="57">
        <f t="shared" si="28"/>
        <v>2.445122020939646</v>
      </c>
      <c r="H614" s="88">
        <f t="shared" si="29"/>
        <v>10313.042523785516</v>
      </c>
    </row>
    <row r="615" spans="1:8" x14ac:dyDescent="0.2">
      <c r="A615" s="1" t="s">
        <v>324</v>
      </c>
      <c r="B615" s="1" t="s">
        <v>1695</v>
      </c>
      <c r="C615" s="1" t="s">
        <v>1696</v>
      </c>
      <c r="D615" s="87">
        <v>86.5</v>
      </c>
      <c r="E615" s="33">
        <v>9544</v>
      </c>
      <c r="F615" s="30">
        <f t="shared" si="27"/>
        <v>3</v>
      </c>
      <c r="G615" s="57">
        <f t="shared" si="28"/>
        <v>1.4299479016542671</v>
      </c>
      <c r="H615" s="88">
        <f t="shared" si="29"/>
        <v>6290.2565931804738</v>
      </c>
    </row>
    <row r="616" spans="1:8" x14ac:dyDescent="0.2">
      <c r="A616" s="1" t="s">
        <v>324</v>
      </c>
      <c r="B616" s="1" t="s">
        <v>1697</v>
      </c>
      <c r="C616" s="1" t="s">
        <v>1698</v>
      </c>
      <c r="D616" s="87">
        <v>119.9</v>
      </c>
      <c r="E616" s="33">
        <v>8921</v>
      </c>
      <c r="F616" s="30">
        <f t="shared" si="27"/>
        <v>6</v>
      </c>
      <c r="G616" s="57">
        <f t="shared" si="28"/>
        <v>2.445122020939646</v>
      </c>
      <c r="H616" s="88">
        <f t="shared" si="29"/>
        <v>10053.835903692556</v>
      </c>
    </row>
    <row r="617" spans="1:8" x14ac:dyDescent="0.2">
      <c r="A617" s="1" t="s">
        <v>324</v>
      </c>
      <c r="B617" s="1" t="s">
        <v>1699</v>
      </c>
      <c r="C617" s="1" t="s">
        <v>1700</v>
      </c>
      <c r="D617" s="87">
        <v>192.1</v>
      </c>
      <c r="E617" s="33">
        <v>6913</v>
      </c>
      <c r="F617" s="30">
        <f t="shared" si="27"/>
        <v>10</v>
      </c>
      <c r="G617" s="57">
        <f t="shared" si="28"/>
        <v>4.9996657009726428</v>
      </c>
      <c r="H617" s="88">
        <f t="shared" si="29"/>
        <v>15930.347136787565</v>
      </c>
    </row>
    <row r="618" spans="1:8" x14ac:dyDescent="0.2">
      <c r="A618" s="1" t="s">
        <v>324</v>
      </c>
      <c r="B618" s="1" t="s">
        <v>1701</v>
      </c>
      <c r="C618" s="1" t="s">
        <v>1702</v>
      </c>
      <c r="D618" s="87">
        <v>107.8</v>
      </c>
      <c r="E618" s="33">
        <v>9350</v>
      </c>
      <c r="F618" s="30">
        <f t="shared" si="27"/>
        <v>5</v>
      </c>
      <c r="G618" s="57">
        <f t="shared" si="28"/>
        <v>2.0447510014454413</v>
      </c>
      <c r="H618" s="88">
        <f t="shared" si="29"/>
        <v>8811.9039891311713</v>
      </c>
    </row>
    <row r="619" spans="1:8" x14ac:dyDescent="0.2">
      <c r="A619" s="1" t="s">
        <v>324</v>
      </c>
      <c r="B619" s="1" t="s">
        <v>1703</v>
      </c>
      <c r="C619" s="1" t="s">
        <v>1704</v>
      </c>
      <c r="D619" s="87">
        <v>69</v>
      </c>
      <c r="E619" s="33">
        <v>7954</v>
      </c>
      <c r="F619" s="30">
        <f t="shared" si="27"/>
        <v>2</v>
      </c>
      <c r="G619" s="57">
        <f t="shared" si="28"/>
        <v>1.1958042906990538</v>
      </c>
      <c r="H619" s="88">
        <f t="shared" si="29"/>
        <v>4383.9279734601751</v>
      </c>
    </row>
    <row r="620" spans="1:8" x14ac:dyDescent="0.2">
      <c r="A620" s="1" t="s">
        <v>324</v>
      </c>
      <c r="B620" s="1" t="s">
        <v>1705</v>
      </c>
      <c r="C620" s="1" t="s">
        <v>1706</v>
      </c>
      <c r="D620" s="87">
        <v>97.3</v>
      </c>
      <c r="E620" s="33">
        <v>8934</v>
      </c>
      <c r="F620" s="30">
        <f t="shared" si="27"/>
        <v>4</v>
      </c>
      <c r="G620" s="57">
        <f t="shared" si="28"/>
        <v>1.709937836274281</v>
      </c>
      <c r="H620" s="88">
        <f t="shared" si="29"/>
        <v>7041.1563253503009</v>
      </c>
    </row>
    <row r="621" spans="1:8" x14ac:dyDescent="0.2">
      <c r="A621" s="1" t="s">
        <v>324</v>
      </c>
      <c r="B621" s="1" t="s">
        <v>1707</v>
      </c>
      <c r="C621" s="1" t="s">
        <v>1708</v>
      </c>
      <c r="D621" s="87">
        <v>131.69999999999999</v>
      </c>
      <c r="E621" s="33">
        <v>10139</v>
      </c>
      <c r="F621" s="30">
        <f t="shared" si="27"/>
        <v>7</v>
      </c>
      <c r="G621" s="57">
        <f t="shared" si="28"/>
        <v>2.9238874039223708</v>
      </c>
      <c r="H621" s="88">
        <f t="shared" si="29"/>
        <v>13663.862516726012</v>
      </c>
    </row>
    <row r="622" spans="1:8" x14ac:dyDescent="0.2">
      <c r="A622" s="1" t="s">
        <v>324</v>
      </c>
      <c r="B622" s="1" t="s">
        <v>1709</v>
      </c>
      <c r="C622" s="1" t="s">
        <v>1710</v>
      </c>
      <c r="D622" s="87">
        <v>106.8</v>
      </c>
      <c r="E622" s="33">
        <v>7869</v>
      </c>
      <c r="F622" s="30">
        <f t="shared" si="27"/>
        <v>5</v>
      </c>
      <c r="G622" s="57">
        <f t="shared" si="28"/>
        <v>2.0447510014454413</v>
      </c>
      <c r="H622" s="88">
        <f t="shared" si="29"/>
        <v>7416.1360952377736</v>
      </c>
    </row>
    <row r="623" spans="1:8" x14ac:dyDescent="0.2">
      <c r="A623" s="1" t="s">
        <v>324</v>
      </c>
      <c r="B623" s="1" t="s">
        <v>1711</v>
      </c>
      <c r="C623" s="1" t="s">
        <v>1712</v>
      </c>
      <c r="D623" s="87">
        <v>93.8</v>
      </c>
      <c r="E623" s="33">
        <v>9366</v>
      </c>
      <c r="F623" s="30">
        <f t="shared" si="27"/>
        <v>4</v>
      </c>
      <c r="G623" s="57">
        <f t="shared" si="28"/>
        <v>1.709937836274281</v>
      </c>
      <c r="H623" s="88">
        <f t="shared" si="29"/>
        <v>7381.628625837353</v>
      </c>
    </row>
    <row r="624" spans="1:8" x14ac:dyDescent="0.2">
      <c r="A624" s="1" t="s">
        <v>324</v>
      </c>
      <c r="B624" s="1" t="s">
        <v>1713</v>
      </c>
      <c r="C624" s="1" t="s">
        <v>1714</v>
      </c>
      <c r="D624" s="87">
        <v>143.1</v>
      </c>
      <c r="E624" s="33">
        <v>8932</v>
      </c>
      <c r="F624" s="30">
        <f t="shared" si="27"/>
        <v>8</v>
      </c>
      <c r="G624" s="57">
        <f t="shared" si="28"/>
        <v>3.4963971031312875</v>
      </c>
      <c r="H624" s="88">
        <f t="shared" si="29"/>
        <v>14394.188387050481</v>
      </c>
    </row>
    <row r="625" spans="1:8" x14ac:dyDescent="0.2">
      <c r="A625" s="1" t="s">
        <v>324</v>
      </c>
      <c r="B625" s="1" t="s">
        <v>1715</v>
      </c>
      <c r="C625" s="1" t="s">
        <v>1716</v>
      </c>
      <c r="D625" s="87">
        <v>87.9</v>
      </c>
      <c r="E625" s="33">
        <v>9608</v>
      </c>
      <c r="F625" s="30">
        <f t="shared" si="27"/>
        <v>4</v>
      </c>
      <c r="G625" s="57">
        <f t="shared" si="28"/>
        <v>1.709937836274281</v>
      </c>
      <c r="H625" s="88">
        <f t="shared" si="29"/>
        <v>7572.3561645361187</v>
      </c>
    </row>
    <row r="626" spans="1:8" x14ac:dyDescent="0.2">
      <c r="A626" s="1" t="s">
        <v>324</v>
      </c>
      <c r="B626" s="1" t="s">
        <v>1717</v>
      </c>
      <c r="C626" s="1" t="s">
        <v>1718</v>
      </c>
      <c r="D626" s="87">
        <v>95.2</v>
      </c>
      <c r="E626" s="33">
        <v>8641</v>
      </c>
      <c r="F626" s="30">
        <f t="shared" si="27"/>
        <v>4</v>
      </c>
      <c r="G626" s="57">
        <f t="shared" si="28"/>
        <v>1.709937836274281</v>
      </c>
      <c r="H626" s="88">
        <f t="shared" si="29"/>
        <v>6810.2341400662572</v>
      </c>
    </row>
    <row r="627" spans="1:8" x14ac:dyDescent="0.2">
      <c r="A627" s="1" t="s">
        <v>324</v>
      </c>
      <c r="B627" s="1" t="s">
        <v>1719</v>
      </c>
      <c r="C627" s="1" t="s">
        <v>1720</v>
      </c>
      <c r="D627" s="87">
        <v>110.3</v>
      </c>
      <c r="E627" s="33">
        <v>8789</v>
      </c>
      <c r="F627" s="30">
        <f t="shared" si="27"/>
        <v>5</v>
      </c>
      <c r="G627" s="57">
        <f t="shared" si="28"/>
        <v>2.0447510014454413</v>
      </c>
      <c r="H627" s="88">
        <f t="shared" si="29"/>
        <v>8283.1897497833015</v>
      </c>
    </row>
    <row r="628" spans="1:8" x14ac:dyDescent="0.2">
      <c r="A628" s="1" t="s">
        <v>324</v>
      </c>
      <c r="B628" s="1" t="s">
        <v>1721</v>
      </c>
      <c r="C628" s="1" t="s">
        <v>1722</v>
      </c>
      <c r="D628" s="87">
        <v>126</v>
      </c>
      <c r="E628" s="33">
        <v>9329</v>
      </c>
      <c r="F628" s="30">
        <f t="shared" si="27"/>
        <v>7</v>
      </c>
      <c r="G628" s="57">
        <f t="shared" si="28"/>
        <v>2.9238874039223708</v>
      </c>
      <c r="H628" s="88">
        <f t="shared" si="29"/>
        <v>12572.262887714465</v>
      </c>
    </row>
    <row r="629" spans="1:8" x14ac:dyDescent="0.2">
      <c r="A629" s="1" t="s">
        <v>324</v>
      </c>
      <c r="B629" s="1" t="s">
        <v>1723</v>
      </c>
      <c r="C629" s="1" t="s">
        <v>1724</v>
      </c>
      <c r="D629" s="87">
        <v>100.4</v>
      </c>
      <c r="E629" s="33">
        <v>9518</v>
      </c>
      <c r="F629" s="30">
        <f t="shared" si="27"/>
        <v>5</v>
      </c>
      <c r="G629" s="57">
        <f t="shared" si="28"/>
        <v>2.0447510014454413</v>
      </c>
      <c r="H629" s="88">
        <f t="shared" si="29"/>
        <v>8970.23552604818</v>
      </c>
    </row>
    <row r="630" spans="1:8" x14ac:dyDescent="0.2">
      <c r="A630" s="1" t="s">
        <v>324</v>
      </c>
      <c r="B630" s="1" t="s">
        <v>1725</v>
      </c>
      <c r="C630" s="1" t="s">
        <v>1726</v>
      </c>
      <c r="D630" s="87">
        <v>106.7</v>
      </c>
      <c r="E630" s="33">
        <v>8453</v>
      </c>
      <c r="F630" s="30">
        <f t="shared" si="27"/>
        <v>5</v>
      </c>
      <c r="G630" s="57">
        <f t="shared" si="28"/>
        <v>2.0447510014454413</v>
      </c>
      <c r="H630" s="88">
        <f t="shared" si="29"/>
        <v>7966.5266759492815</v>
      </c>
    </row>
    <row r="631" spans="1:8" x14ac:dyDescent="0.2">
      <c r="A631" s="1" t="s">
        <v>324</v>
      </c>
      <c r="B631" s="1" t="s">
        <v>1727</v>
      </c>
      <c r="C631" s="1" t="s">
        <v>1728</v>
      </c>
      <c r="D631" s="87">
        <v>191.4</v>
      </c>
      <c r="E631" s="33">
        <v>8033</v>
      </c>
      <c r="F631" s="30">
        <f t="shared" si="27"/>
        <v>10</v>
      </c>
      <c r="G631" s="57">
        <f t="shared" si="28"/>
        <v>4.9996657009726428</v>
      </c>
      <c r="H631" s="88">
        <f t="shared" si="29"/>
        <v>18511.279986954214</v>
      </c>
    </row>
    <row r="632" spans="1:8" x14ac:dyDescent="0.2">
      <c r="A632" s="1" t="s">
        <v>324</v>
      </c>
      <c r="B632" s="1" t="s">
        <v>1729</v>
      </c>
      <c r="C632" s="1" t="s">
        <v>1730</v>
      </c>
      <c r="D632" s="87">
        <v>130.9</v>
      </c>
      <c r="E632" s="33">
        <v>11699</v>
      </c>
      <c r="F632" s="30">
        <f t="shared" si="27"/>
        <v>7</v>
      </c>
      <c r="G632" s="57">
        <f t="shared" si="28"/>
        <v>2.9238874039223708</v>
      </c>
      <c r="H632" s="88">
        <f t="shared" si="29"/>
        <v>15766.20254297047</v>
      </c>
    </row>
    <row r="633" spans="1:8" x14ac:dyDescent="0.2">
      <c r="A633" s="1" t="s">
        <v>324</v>
      </c>
      <c r="B633" s="1" t="s">
        <v>1731</v>
      </c>
      <c r="C633" s="1" t="s">
        <v>1732</v>
      </c>
      <c r="D633" s="87">
        <v>117.4</v>
      </c>
      <c r="E633" s="33">
        <v>7532</v>
      </c>
      <c r="F633" s="30">
        <f t="shared" si="27"/>
        <v>6</v>
      </c>
      <c r="G633" s="57">
        <f t="shared" si="28"/>
        <v>2.445122020939646</v>
      </c>
      <c r="H633" s="88">
        <f t="shared" si="29"/>
        <v>8488.4533153920347</v>
      </c>
    </row>
    <row r="634" spans="1:8" x14ac:dyDescent="0.2">
      <c r="A634" s="1" t="s">
        <v>324</v>
      </c>
      <c r="B634" s="1" t="s">
        <v>1733</v>
      </c>
      <c r="C634" s="1" t="s">
        <v>1734</v>
      </c>
      <c r="D634" s="87">
        <v>95.1</v>
      </c>
      <c r="E634" s="33">
        <v>8989</v>
      </c>
      <c r="F634" s="30">
        <f t="shared" si="27"/>
        <v>4</v>
      </c>
      <c r="G634" s="57">
        <f t="shared" si="28"/>
        <v>1.709937836274281</v>
      </c>
      <c r="H634" s="88">
        <f t="shared" si="29"/>
        <v>7084.5034932363833</v>
      </c>
    </row>
    <row r="635" spans="1:8" x14ac:dyDescent="0.2">
      <c r="A635" s="1" t="s">
        <v>324</v>
      </c>
      <c r="B635" s="1" t="s">
        <v>1735</v>
      </c>
      <c r="C635" s="1" t="s">
        <v>1736</v>
      </c>
      <c r="D635" s="87">
        <v>99.8</v>
      </c>
      <c r="E635" s="33">
        <v>7621</v>
      </c>
      <c r="F635" s="30">
        <f t="shared" si="27"/>
        <v>5</v>
      </c>
      <c r="G635" s="57">
        <f t="shared" si="28"/>
        <v>2.0447510014454413</v>
      </c>
      <c r="H635" s="88">
        <f t="shared" si="29"/>
        <v>7182.4085883602838</v>
      </c>
    </row>
    <row r="636" spans="1:8" x14ac:dyDescent="0.2">
      <c r="A636" s="1" t="s">
        <v>327</v>
      </c>
      <c r="B636" s="1" t="s">
        <v>1737</v>
      </c>
      <c r="C636" s="1" t="s">
        <v>1738</v>
      </c>
      <c r="D636" s="87">
        <v>138.6</v>
      </c>
      <c r="E636" s="33">
        <v>8814</v>
      </c>
      <c r="F636" s="30">
        <f t="shared" si="27"/>
        <v>8</v>
      </c>
      <c r="G636" s="57">
        <f t="shared" si="28"/>
        <v>3.4963971031312875</v>
      </c>
      <c r="H636" s="88">
        <f t="shared" si="29"/>
        <v>14204.027814986895</v>
      </c>
    </row>
    <row r="637" spans="1:8" x14ac:dyDescent="0.2">
      <c r="A637" s="1" t="s">
        <v>327</v>
      </c>
      <c r="B637" s="1" t="s">
        <v>1739</v>
      </c>
      <c r="C637" s="1" t="s">
        <v>1740</v>
      </c>
      <c r="D637" s="87">
        <v>137.19999999999999</v>
      </c>
      <c r="E637" s="33">
        <v>8025</v>
      </c>
      <c r="F637" s="30">
        <f t="shared" si="27"/>
        <v>8</v>
      </c>
      <c r="G637" s="57">
        <f t="shared" si="28"/>
        <v>3.4963971031312875</v>
      </c>
      <c r="H637" s="88">
        <f t="shared" si="29"/>
        <v>12932.530430595625</v>
      </c>
    </row>
    <row r="638" spans="1:8" x14ac:dyDescent="0.2">
      <c r="A638" s="1" t="s">
        <v>327</v>
      </c>
      <c r="B638" s="1" t="s">
        <v>1741</v>
      </c>
      <c r="C638" s="1" t="s">
        <v>1742</v>
      </c>
      <c r="D638" s="87">
        <v>163</v>
      </c>
      <c r="E638" s="33">
        <v>8558</v>
      </c>
      <c r="F638" s="30">
        <f t="shared" si="27"/>
        <v>9</v>
      </c>
      <c r="G638" s="57">
        <f t="shared" si="28"/>
        <v>4.1810066579121354</v>
      </c>
      <c r="H638" s="88">
        <f t="shared" si="29"/>
        <v>16491.906254108773</v>
      </c>
    </row>
    <row r="639" spans="1:8" x14ac:dyDescent="0.2">
      <c r="A639" s="1" t="s">
        <v>327</v>
      </c>
      <c r="B639" s="1" t="s">
        <v>1743</v>
      </c>
      <c r="C639" s="1" t="s">
        <v>1744</v>
      </c>
      <c r="D639" s="87">
        <v>120.3</v>
      </c>
      <c r="E639" s="33">
        <v>9524</v>
      </c>
      <c r="F639" s="30">
        <f t="shared" si="27"/>
        <v>6</v>
      </c>
      <c r="G639" s="57">
        <f t="shared" si="28"/>
        <v>2.445122020939646</v>
      </c>
      <c r="H639" s="88">
        <f t="shared" si="29"/>
        <v>10733.40804245801</v>
      </c>
    </row>
    <row r="640" spans="1:8" x14ac:dyDescent="0.2">
      <c r="A640" s="1" t="s">
        <v>327</v>
      </c>
      <c r="B640" s="1" t="s">
        <v>1745</v>
      </c>
      <c r="C640" s="1" t="s">
        <v>1746</v>
      </c>
      <c r="D640" s="87">
        <v>103.4</v>
      </c>
      <c r="E640" s="33">
        <v>8572</v>
      </c>
      <c r="F640" s="30">
        <f t="shared" si="27"/>
        <v>5</v>
      </c>
      <c r="G640" s="57">
        <f t="shared" si="28"/>
        <v>2.0447510014454413</v>
      </c>
      <c r="H640" s="88">
        <f t="shared" si="29"/>
        <v>8078.6781812654972</v>
      </c>
    </row>
    <row r="641" spans="1:8" x14ac:dyDescent="0.2">
      <c r="A641" s="1" t="s">
        <v>327</v>
      </c>
      <c r="B641" s="1" t="s">
        <v>1747</v>
      </c>
      <c r="C641" s="1" t="s">
        <v>1748</v>
      </c>
      <c r="D641" s="87">
        <v>104.5</v>
      </c>
      <c r="E641" s="33">
        <v>7751</v>
      </c>
      <c r="F641" s="30">
        <f t="shared" si="27"/>
        <v>5</v>
      </c>
      <c r="G641" s="57">
        <f t="shared" si="28"/>
        <v>2.0447510014454413</v>
      </c>
      <c r="H641" s="88">
        <f t="shared" si="29"/>
        <v>7304.9270395460653</v>
      </c>
    </row>
    <row r="642" spans="1:8" x14ac:dyDescent="0.2">
      <c r="A642" s="1" t="s">
        <v>327</v>
      </c>
      <c r="B642" s="1" t="s">
        <v>1749</v>
      </c>
      <c r="C642" s="1" t="s">
        <v>1750</v>
      </c>
      <c r="D642" s="87">
        <v>143.1</v>
      </c>
      <c r="E642" s="33">
        <v>8358</v>
      </c>
      <c r="F642" s="30">
        <f t="shared" si="27"/>
        <v>8</v>
      </c>
      <c r="G642" s="57">
        <f t="shared" si="28"/>
        <v>3.4963971031312875</v>
      </c>
      <c r="H642" s="88">
        <f t="shared" si="29"/>
        <v>13469.170011080152</v>
      </c>
    </row>
    <row r="643" spans="1:8" x14ac:dyDescent="0.2">
      <c r="A643" s="1" t="s">
        <v>327</v>
      </c>
      <c r="B643" s="1" t="s">
        <v>1751</v>
      </c>
      <c r="C643" s="1" t="s">
        <v>1752</v>
      </c>
      <c r="D643" s="87">
        <v>88</v>
      </c>
      <c r="E643" s="33">
        <v>6593</v>
      </c>
      <c r="F643" s="30">
        <f t="shared" si="27"/>
        <v>4</v>
      </c>
      <c r="G643" s="57">
        <f t="shared" si="28"/>
        <v>1.709937836274281</v>
      </c>
      <c r="H643" s="88">
        <f t="shared" si="29"/>
        <v>5196.143234053563</v>
      </c>
    </row>
    <row r="644" spans="1:8" x14ac:dyDescent="0.2">
      <c r="A644" s="1" t="s">
        <v>327</v>
      </c>
      <c r="B644" s="1" t="s">
        <v>1753</v>
      </c>
      <c r="C644" s="1" t="s">
        <v>1754</v>
      </c>
      <c r="D644" s="87">
        <v>121.3</v>
      </c>
      <c r="E644" s="33">
        <v>8369</v>
      </c>
      <c r="F644" s="30">
        <f t="shared" si="27"/>
        <v>6</v>
      </c>
      <c r="G644" s="57">
        <f t="shared" si="28"/>
        <v>2.445122020939646</v>
      </c>
      <c r="H644" s="88">
        <f t="shared" si="29"/>
        <v>9431.7400154694533</v>
      </c>
    </row>
    <row r="645" spans="1:8" x14ac:dyDescent="0.2">
      <c r="A645" s="1" t="s">
        <v>327</v>
      </c>
      <c r="B645" s="1" t="s">
        <v>1755</v>
      </c>
      <c r="C645" s="1" t="s">
        <v>1756</v>
      </c>
      <c r="D645" s="87">
        <v>103.1</v>
      </c>
      <c r="E645" s="33">
        <v>7313</v>
      </c>
      <c r="F645" s="30">
        <f t="shared" si="27"/>
        <v>5</v>
      </c>
      <c r="G645" s="57">
        <f t="shared" si="28"/>
        <v>2.0447510014454413</v>
      </c>
      <c r="H645" s="88">
        <f t="shared" si="29"/>
        <v>6892.1341040124325</v>
      </c>
    </row>
    <row r="646" spans="1:8" x14ac:dyDescent="0.2">
      <c r="A646" s="1" t="s">
        <v>327</v>
      </c>
      <c r="B646" s="1" t="s">
        <v>1757</v>
      </c>
      <c r="C646" s="1" t="s">
        <v>1758</v>
      </c>
      <c r="D646" s="87">
        <v>154.4</v>
      </c>
      <c r="E646" s="33">
        <v>10286</v>
      </c>
      <c r="F646" s="30">
        <f t="shared" ref="F646:F709" si="30">VLOOKUP(D646,$K$5:$L$15,2)</f>
        <v>9</v>
      </c>
      <c r="G646" s="57">
        <f t="shared" ref="G646:G709" si="31">VLOOKUP(F646,$L$5:$M$15,2,0)</f>
        <v>4.1810066579121354</v>
      </c>
      <c r="H646" s="88">
        <f t="shared" ref="H646:H709" si="32">E646*G646*$E$6797/SUMPRODUCT($E$5:$E$6795,$G$5:$G$6795)</f>
        <v>19821.891531872268</v>
      </c>
    </row>
    <row r="647" spans="1:8" x14ac:dyDescent="0.2">
      <c r="A647" s="1" t="s">
        <v>327</v>
      </c>
      <c r="B647" s="1" t="s">
        <v>1759</v>
      </c>
      <c r="C647" s="1" t="s">
        <v>1760</v>
      </c>
      <c r="D647" s="87">
        <v>86.7</v>
      </c>
      <c r="E647" s="33">
        <v>8180</v>
      </c>
      <c r="F647" s="30">
        <f t="shared" si="30"/>
        <v>4</v>
      </c>
      <c r="G647" s="57">
        <f t="shared" si="31"/>
        <v>1.709937836274281</v>
      </c>
      <c r="H647" s="88">
        <f t="shared" si="32"/>
        <v>6446.9060601483607</v>
      </c>
    </row>
    <row r="648" spans="1:8" x14ac:dyDescent="0.2">
      <c r="A648" s="1" t="s">
        <v>327</v>
      </c>
      <c r="B648" s="1" t="s">
        <v>1761</v>
      </c>
      <c r="C648" s="1" t="s">
        <v>1762</v>
      </c>
      <c r="D648" s="87">
        <v>102.1</v>
      </c>
      <c r="E648" s="33">
        <v>7429</v>
      </c>
      <c r="F648" s="30">
        <f t="shared" si="30"/>
        <v>5</v>
      </c>
      <c r="G648" s="57">
        <f t="shared" si="31"/>
        <v>2.0447510014454413</v>
      </c>
      <c r="H648" s="88">
        <f t="shared" si="32"/>
        <v>7001.4582604551306</v>
      </c>
    </row>
    <row r="649" spans="1:8" x14ac:dyDescent="0.2">
      <c r="A649" s="1" t="s">
        <v>327</v>
      </c>
      <c r="B649" s="1" t="s">
        <v>1763</v>
      </c>
      <c r="C649" s="1" t="s">
        <v>1764</v>
      </c>
      <c r="D649" s="87">
        <v>87.2</v>
      </c>
      <c r="E649" s="33">
        <v>6644</v>
      </c>
      <c r="F649" s="30">
        <f t="shared" si="30"/>
        <v>4</v>
      </c>
      <c r="G649" s="57">
        <f t="shared" si="31"/>
        <v>1.709937836274281</v>
      </c>
      <c r="H649" s="88">
        <f t="shared" si="32"/>
        <v>5236.33788063884</v>
      </c>
    </row>
    <row r="650" spans="1:8" x14ac:dyDescent="0.2">
      <c r="A650" s="1" t="s">
        <v>327</v>
      </c>
      <c r="B650" s="1" t="s">
        <v>1765</v>
      </c>
      <c r="C650" s="1" t="s">
        <v>1766</v>
      </c>
      <c r="D650" s="87">
        <v>110.4</v>
      </c>
      <c r="E650" s="33">
        <v>6748</v>
      </c>
      <c r="F650" s="30">
        <f t="shared" si="30"/>
        <v>5</v>
      </c>
      <c r="G650" s="57">
        <f t="shared" si="31"/>
        <v>2.0447510014454413</v>
      </c>
      <c r="H650" s="88">
        <f t="shared" si="32"/>
        <v>6359.6500661665386</v>
      </c>
    </row>
    <row r="651" spans="1:8" x14ac:dyDescent="0.2">
      <c r="A651" s="1" t="s">
        <v>327</v>
      </c>
      <c r="B651" s="1" t="s">
        <v>1767</v>
      </c>
      <c r="C651" s="1" t="s">
        <v>1768</v>
      </c>
      <c r="D651" s="87">
        <v>100.2</v>
      </c>
      <c r="E651" s="33">
        <v>7675</v>
      </c>
      <c r="F651" s="30">
        <f t="shared" si="30"/>
        <v>5</v>
      </c>
      <c r="G651" s="57">
        <f t="shared" si="31"/>
        <v>2.0447510014454413</v>
      </c>
      <c r="H651" s="88">
        <f t="shared" si="32"/>
        <v>7233.3008680836074</v>
      </c>
    </row>
    <row r="652" spans="1:8" x14ac:dyDescent="0.2">
      <c r="A652" s="1" t="s">
        <v>327</v>
      </c>
      <c r="B652" s="1" t="s">
        <v>1769</v>
      </c>
      <c r="C652" s="1" t="s">
        <v>1770</v>
      </c>
      <c r="D652" s="87">
        <v>118</v>
      </c>
      <c r="E652" s="33">
        <v>6652</v>
      </c>
      <c r="F652" s="30">
        <f t="shared" si="30"/>
        <v>6</v>
      </c>
      <c r="G652" s="57">
        <f t="shared" si="31"/>
        <v>2.445122020939646</v>
      </c>
      <c r="H652" s="88">
        <f t="shared" si="32"/>
        <v>7496.7062472102771</v>
      </c>
    </row>
    <row r="653" spans="1:8" x14ac:dyDescent="0.2">
      <c r="A653" s="1" t="s">
        <v>327</v>
      </c>
      <c r="B653" s="1" t="s">
        <v>1771</v>
      </c>
      <c r="C653" s="1" t="s">
        <v>1772</v>
      </c>
      <c r="D653" s="87">
        <v>91.7</v>
      </c>
      <c r="E653" s="33">
        <v>8478</v>
      </c>
      <c r="F653" s="30">
        <f t="shared" si="30"/>
        <v>4</v>
      </c>
      <c r="G653" s="57">
        <f t="shared" si="31"/>
        <v>1.709937836274281</v>
      </c>
      <c r="H653" s="88">
        <f t="shared" si="32"/>
        <v>6681.7688970584113</v>
      </c>
    </row>
    <row r="654" spans="1:8" x14ac:dyDescent="0.2">
      <c r="A654" s="1" t="s">
        <v>327</v>
      </c>
      <c r="B654" s="1" t="s">
        <v>1773</v>
      </c>
      <c r="C654" s="1" t="s">
        <v>1774</v>
      </c>
      <c r="D654" s="87">
        <v>115.8</v>
      </c>
      <c r="E654" s="33">
        <v>8554</v>
      </c>
      <c r="F654" s="30">
        <f t="shared" si="30"/>
        <v>6</v>
      </c>
      <c r="G654" s="57">
        <f t="shared" si="31"/>
        <v>2.445122020939646</v>
      </c>
      <c r="H654" s="88">
        <f t="shared" si="32"/>
        <v>9640.2322968485751</v>
      </c>
    </row>
    <row r="655" spans="1:8" x14ac:dyDescent="0.2">
      <c r="A655" s="1" t="s">
        <v>327</v>
      </c>
      <c r="B655" s="1" t="s">
        <v>1775</v>
      </c>
      <c r="C655" s="1" t="s">
        <v>1776</v>
      </c>
      <c r="D655" s="87">
        <v>82.6</v>
      </c>
      <c r="E655" s="33">
        <v>8216</v>
      </c>
      <c r="F655" s="30">
        <f t="shared" si="30"/>
        <v>3</v>
      </c>
      <c r="G655" s="57">
        <f t="shared" si="31"/>
        <v>1.4299479016542671</v>
      </c>
      <c r="H655" s="88">
        <f t="shared" si="32"/>
        <v>5414.9987604328135</v>
      </c>
    </row>
    <row r="656" spans="1:8" x14ac:dyDescent="0.2">
      <c r="A656" s="1" t="s">
        <v>327</v>
      </c>
      <c r="B656" s="1" t="s">
        <v>1777</v>
      </c>
      <c r="C656" s="1" t="s">
        <v>1778</v>
      </c>
      <c r="D656" s="87">
        <v>97.6</v>
      </c>
      <c r="E656" s="33">
        <v>8205</v>
      </c>
      <c r="F656" s="30">
        <f t="shared" si="30"/>
        <v>4</v>
      </c>
      <c r="G656" s="57">
        <f t="shared" si="31"/>
        <v>1.709937836274281</v>
      </c>
      <c r="H656" s="88">
        <f t="shared" si="32"/>
        <v>6466.6093182783989</v>
      </c>
    </row>
    <row r="657" spans="1:8" x14ac:dyDescent="0.2">
      <c r="A657" s="1" t="s">
        <v>327</v>
      </c>
      <c r="B657" s="1" t="s">
        <v>1779</v>
      </c>
      <c r="C657" s="1" t="s">
        <v>1780</v>
      </c>
      <c r="D657" s="87">
        <v>111.4</v>
      </c>
      <c r="E657" s="33">
        <v>8079</v>
      </c>
      <c r="F657" s="30">
        <f t="shared" si="30"/>
        <v>6</v>
      </c>
      <c r="G657" s="57">
        <f t="shared" si="31"/>
        <v>2.445122020939646</v>
      </c>
      <c r="H657" s="88">
        <f t="shared" si="32"/>
        <v>9104.914277091375</v>
      </c>
    </row>
    <row r="658" spans="1:8" x14ac:dyDescent="0.2">
      <c r="A658" s="1" t="s">
        <v>327</v>
      </c>
      <c r="B658" s="1" t="s">
        <v>1781</v>
      </c>
      <c r="C658" s="1" t="s">
        <v>1782</v>
      </c>
      <c r="D658" s="87">
        <v>91.1</v>
      </c>
      <c r="E658" s="33">
        <v>7856</v>
      </c>
      <c r="F658" s="30">
        <f t="shared" si="30"/>
        <v>4</v>
      </c>
      <c r="G658" s="57">
        <f t="shared" si="31"/>
        <v>1.709937836274281</v>
      </c>
      <c r="H658" s="88">
        <f t="shared" si="32"/>
        <v>6191.5518347830712</v>
      </c>
    </row>
    <row r="659" spans="1:8" x14ac:dyDescent="0.2">
      <c r="A659" s="1" t="s">
        <v>327</v>
      </c>
      <c r="B659" s="1" t="s">
        <v>1783</v>
      </c>
      <c r="C659" s="1" t="s">
        <v>1784</v>
      </c>
      <c r="D659" s="87">
        <v>100.1</v>
      </c>
      <c r="E659" s="33">
        <v>7319</v>
      </c>
      <c r="F659" s="30">
        <f t="shared" si="30"/>
        <v>5</v>
      </c>
      <c r="G659" s="57">
        <f t="shared" si="31"/>
        <v>2.0447510014454413</v>
      </c>
      <c r="H659" s="88">
        <f t="shared" si="32"/>
        <v>6897.7888017594687</v>
      </c>
    </row>
    <row r="660" spans="1:8" x14ac:dyDescent="0.2">
      <c r="A660" s="1" t="s">
        <v>327</v>
      </c>
      <c r="B660" s="1" t="s">
        <v>1785</v>
      </c>
      <c r="C660" s="1" t="s">
        <v>1786</v>
      </c>
      <c r="D660" s="87">
        <v>91.8</v>
      </c>
      <c r="E660" s="33">
        <v>6242</v>
      </c>
      <c r="F660" s="30">
        <f t="shared" si="30"/>
        <v>4</v>
      </c>
      <c r="G660" s="57">
        <f t="shared" si="31"/>
        <v>1.709937836274281</v>
      </c>
      <c r="H660" s="88">
        <f t="shared" si="32"/>
        <v>4919.5094899078331</v>
      </c>
    </row>
    <row r="661" spans="1:8" x14ac:dyDescent="0.2">
      <c r="A661" s="1" t="s">
        <v>327</v>
      </c>
      <c r="B661" s="1" t="s">
        <v>1787</v>
      </c>
      <c r="C661" s="1" t="s">
        <v>1788</v>
      </c>
      <c r="D661" s="87">
        <v>115.9</v>
      </c>
      <c r="E661" s="33">
        <v>7947</v>
      </c>
      <c r="F661" s="30">
        <f t="shared" si="30"/>
        <v>6</v>
      </c>
      <c r="G661" s="57">
        <f t="shared" si="31"/>
        <v>2.445122020939646</v>
      </c>
      <c r="H661" s="88">
        <f t="shared" si="32"/>
        <v>8956.1522168641131</v>
      </c>
    </row>
    <row r="662" spans="1:8" x14ac:dyDescent="0.2">
      <c r="A662" s="1" t="s">
        <v>327</v>
      </c>
      <c r="B662" s="1" t="s">
        <v>1789</v>
      </c>
      <c r="C662" s="1" t="s">
        <v>1790</v>
      </c>
      <c r="D662" s="87">
        <v>127.3</v>
      </c>
      <c r="E662" s="33">
        <v>7078</v>
      </c>
      <c r="F662" s="30">
        <f t="shared" si="30"/>
        <v>7</v>
      </c>
      <c r="G662" s="57">
        <f t="shared" si="31"/>
        <v>2.9238874039223708</v>
      </c>
      <c r="H662" s="88">
        <f t="shared" si="32"/>
        <v>9538.694042152747</v>
      </c>
    </row>
    <row r="663" spans="1:8" x14ac:dyDescent="0.2">
      <c r="A663" s="1" t="s">
        <v>327</v>
      </c>
      <c r="B663" s="1" t="s">
        <v>1791</v>
      </c>
      <c r="C663" s="1" t="s">
        <v>1792</v>
      </c>
      <c r="D663" s="87">
        <v>122.6</v>
      </c>
      <c r="E663" s="33">
        <v>8307</v>
      </c>
      <c r="F663" s="30">
        <f t="shared" si="30"/>
        <v>6</v>
      </c>
      <c r="G663" s="57">
        <f t="shared" si="31"/>
        <v>2.445122020939646</v>
      </c>
      <c r="H663" s="88">
        <f t="shared" si="32"/>
        <v>9361.8669265748322</v>
      </c>
    </row>
    <row r="664" spans="1:8" x14ac:dyDescent="0.2">
      <c r="A664" s="1" t="s">
        <v>327</v>
      </c>
      <c r="B664" s="1" t="s">
        <v>1793</v>
      </c>
      <c r="C664" s="1" t="s">
        <v>1794</v>
      </c>
      <c r="D664" s="87">
        <v>107.7</v>
      </c>
      <c r="E664" s="33">
        <v>8288</v>
      </c>
      <c r="F664" s="30">
        <f t="shared" si="30"/>
        <v>5</v>
      </c>
      <c r="G664" s="57">
        <f t="shared" si="31"/>
        <v>2.0447510014454413</v>
      </c>
      <c r="H664" s="88">
        <f t="shared" si="32"/>
        <v>7811.0224879057905</v>
      </c>
    </row>
    <row r="665" spans="1:8" x14ac:dyDescent="0.2">
      <c r="A665" s="1" t="s">
        <v>327</v>
      </c>
      <c r="B665" s="1" t="s">
        <v>1795</v>
      </c>
      <c r="C665" s="1" t="s">
        <v>1796</v>
      </c>
      <c r="D665" s="87">
        <v>114.8</v>
      </c>
      <c r="E665" s="33">
        <v>6455</v>
      </c>
      <c r="F665" s="30">
        <f t="shared" si="30"/>
        <v>6</v>
      </c>
      <c r="G665" s="57">
        <f t="shared" si="31"/>
        <v>2.445122020939646</v>
      </c>
      <c r="H665" s="88">
        <f t="shared" si="32"/>
        <v>7274.690142174135</v>
      </c>
    </row>
    <row r="666" spans="1:8" x14ac:dyDescent="0.2">
      <c r="A666" s="1" t="s">
        <v>327</v>
      </c>
      <c r="B666" s="1" t="s">
        <v>1797</v>
      </c>
      <c r="C666" s="1" t="s">
        <v>1798</v>
      </c>
      <c r="D666" s="87">
        <v>143.6</v>
      </c>
      <c r="E666" s="33">
        <v>7720</v>
      </c>
      <c r="F666" s="30">
        <f t="shared" si="30"/>
        <v>8</v>
      </c>
      <c r="G666" s="57">
        <f t="shared" si="31"/>
        <v>3.4963971031312875</v>
      </c>
      <c r="H666" s="88">
        <f t="shared" si="32"/>
        <v>12441.013697719403</v>
      </c>
    </row>
    <row r="667" spans="1:8" x14ac:dyDescent="0.2">
      <c r="A667" s="1" t="s">
        <v>327</v>
      </c>
      <c r="B667" s="1" t="s">
        <v>1799</v>
      </c>
      <c r="C667" s="1" t="s">
        <v>1800</v>
      </c>
      <c r="D667" s="87">
        <v>131.1</v>
      </c>
      <c r="E667" s="33">
        <v>6766</v>
      </c>
      <c r="F667" s="30">
        <f t="shared" si="30"/>
        <v>7</v>
      </c>
      <c r="G667" s="57">
        <f t="shared" si="31"/>
        <v>2.9238874039223708</v>
      </c>
      <c r="H667" s="88">
        <f t="shared" si="32"/>
        <v>9118.2260369038559</v>
      </c>
    </row>
    <row r="668" spans="1:8" x14ac:dyDescent="0.2">
      <c r="A668" s="1" t="s">
        <v>327</v>
      </c>
      <c r="B668" s="1" t="s">
        <v>1801</v>
      </c>
      <c r="C668" s="1" t="s">
        <v>1802</v>
      </c>
      <c r="D668" s="87">
        <v>101.9</v>
      </c>
      <c r="E668" s="33">
        <v>8031</v>
      </c>
      <c r="F668" s="30">
        <f t="shared" si="30"/>
        <v>5</v>
      </c>
      <c r="G668" s="57">
        <f t="shared" si="31"/>
        <v>2.0447510014454413</v>
      </c>
      <c r="H668" s="88">
        <f t="shared" si="32"/>
        <v>7568.8129344077479</v>
      </c>
    </row>
    <row r="669" spans="1:8" x14ac:dyDescent="0.2">
      <c r="A669" s="1" t="s">
        <v>330</v>
      </c>
      <c r="B669" s="1" t="s">
        <v>1803</v>
      </c>
      <c r="C669" s="1" t="s">
        <v>1804</v>
      </c>
      <c r="D669" s="87">
        <v>56.7</v>
      </c>
      <c r="E669" s="33">
        <v>8099</v>
      </c>
      <c r="F669" s="30">
        <f t="shared" si="30"/>
        <v>1</v>
      </c>
      <c r="G669" s="57">
        <f t="shared" si="31"/>
        <v>1</v>
      </c>
      <c r="H669" s="88">
        <f t="shared" si="32"/>
        <v>3732.9237171070872</v>
      </c>
    </row>
    <row r="670" spans="1:8" x14ac:dyDescent="0.2">
      <c r="A670" s="1" t="s">
        <v>330</v>
      </c>
      <c r="B670" s="1" t="s">
        <v>1805</v>
      </c>
      <c r="C670" s="1" t="s">
        <v>1806</v>
      </c>
      <c r="D670" s="87">
        <v>46.2</v>
      </c>
      <c r="E670" s="33">
        <v>5638</v>
      </c>
      <c r="F670" s="30">
        <f t="shared" si="30"/>
        <v>1</v>
      </c>
      <c r="G670" s="57">
        <f t="shared" si="31"/>
        <v>1</v>
      </c>
      <c r="H670" s="88">
        <f t="shared" si="32"/>
        <v>2598.6200663106256</v>
      </c>
    </row>
    <row r="671" spans="1:8" x14ac:dyDescent="0.2">
      <c r="A671" s="1" t="s">
        <v>330</v>
      </c>
      <c r="B671" s="1" t="s">
        <v>1807</v>
      </c>
      <c r="C671" s="1" t="s">
        <v>1808</v>
      </c>
      <c r="D671" s="87">
        <v>69.7</v>
      </c>
      <c r="E671" s="33">
        <v>7486</v>
      </c>
      <c r="F671" s="30">
        <f t="shared" si="30"/>
        <v>2</v>
      </c>
      <c r="G671" s="57">
        <f t="shared" si="31"/>
        <v>1.1958042906990538</v>
      </c>
      <c r="H671" s="88">
        <f t="shared" si="32"/>
        <v>4125.9850150016173</v>
      </c>
    </row>
    <row r="672" spans="1:8" x14ac:dyDescent="0.2">
      <c r="A672" s="1" t="s">
        <v>330</v>
      </c>
      <c r="B672" s="1" t="s">
        <v>1809</v>
      </c>
      <c r="C672" s="1" t="s">
        <v>1810</v>
      </c>
      <c r="D672" s="87">
        <v>61.2</v>
      </c>
      <c r="E672" s="33">
        <v>7895</v>
      </c>
      <c r="F672" s="30">
        <f t="shared" si="30"/>
        <v>1</v>
      </c>
      <c r="G672" s="57">
        <f t="shared" si="31"/>
        <v>1</v>
      </c>
      <c r="H672" s="88">
        <f t="shared" si="32"/>
        <v>3638.8977338634959</v>
      </c>
    </row>
    <row r="673" spans="1:8" x14ac:dyDescent="0.2">
      <c r="A673" s="1" t="s">
        <v>330</v>
      </c>
      <c r="B673" s="1" t="s">
        <v>1811</v>
      </c>
      <c r="C673" s="1" t="s">
        <v>1812</v>
      </c>
      <c r="D673" s="87">
        <v>78.599999999999994</v>
      </c>
      <c r="E673" s="33">
        <v>9301</v>
      </c>
      <c r="F673" s="30">
        <f t="shared" si="30"/>
        <v>3</v>
      </c>
      <c r="G673" s="57">
        <f t="shared" si="31"/>
        <v>1.4299479016542671</v>
      </c>
      <c r="H673" s="88">
        <f t="shared" si="32"/>
        <v>6130.1002277002917</v>
      </c>
    </row>
    <row r="674" spans="1:8" x14ac:dyDescent="0.2">
      <c r="A674" s="1" t="s">
        <v>330</v>
      </c>
      <c r="B674" s="1" t="s">
        <v>1813</v>
      </c>
      <c r="C674" s="1" t="s">
        <v>1814</v>
      </c>
      <c r="D674" s="87">
        <v>103.4</v>
      </c>
      <c r="E674" s="33">
        <v>9037</v>
      </c>
      <c r="F674" s="30">
        <f t="shared" si="30"/>
        <v>5</v>
      </c>
      <c r="G674" s="57">
        <f t="shared" si="31"/>
        <v>2.0447510014454413</v>
      </c>
      <c r="H674" s="88">
        <f t="shared" si="32"/>
        <v>8516.9172566607904</v>
      </c>
    </row>
    <row r="675" spans="1:8" x14ac:dyDescent="0.2">
      <c r="A675" s="1" t="s">
        <v>330</v>
      </c>
      <c r="B675" s="1" t="s">
        <v>1815</v>
      </c>
      <c r="C675" s="1" t="s">
        <v>1816</v>
      </c>
      <c r="D675" s="87">
        <v>81.599999999999994</v>
      </c>
      <c r="E675" s="33">
        <v>8384</v>
      </c>
      <c r="F675" s="30">
        <f t="shared" si="30"/>
        <v>3</v>
      </c>
      <c r="G675" s="57">
        <f t="shared" si="31"/>
        <v>1.4299479016542671</v>
      </c>
      <c r="H675" s="88">
        <f t="shared" si="32"/>
        <v>5525.7241489129392</v>
      </c>
    </row>
    <row r="676" spans="1:8" x14ac:dyDescent="0.2">
      <c r="A676" s="1" t="s">
        <v>330</v>
      </c>
      <c r="B676" s="1" t="s">
        <v>1817</v>
      </c>
      <c r="C676" s="1" t="s">
        <v>1818</v>
      </c>
      <c r="D676" s="87">
        <v>115.4</v>
      </c>
      <c r="E676" s="33">
        <v>8174</v>
      </c>
      <c r="F676" s="30">
        <f t="shared" si="30"/>
        <v>6</v>
      </c>
      <c r="G676" s="57">
        <f t="shared" si="31"/>
        <v>2.445122020939646</v>
      </c>
      <c r="H676" s="88">
        <f t="shared" si="32"/>
        <v>9211.9778810428161</v>
      </c>
    </row>
    <row r="677" spans="1:8" x14ac:dyDescent="0.2">
      <c r="A677" s="1" t="s">
        <v>330</v>
      </c>
      <c r="B677" s="1" t="s">
        <v>1819</v>
      </c>
      <c r="C677" s="1" t="s">
        <v>1820</v>
      </c>
      <c r="D677" s="87">
        <v>67</v>
      </c>
      <c r="E677" s="33">
        <v>8387</v>
      </c>
      <c r="F677" s="30">
        <f t="shared" si="30"/>
        <v>2</v>
      </c>
      <c r="G677" s="57">
        <f t="shared" si="31"/>
        <v>1.1958042906990538</v>
      </c>
      <c r="H677" s="88">
        <f t="shared" si="32"/>
        <v>4622.5803260511047</v>
      </c>
    </row>
    <row r="678" spans="1:8" x14ac:dyDescent="0.2">
      <c r="A678" s="1" t="s">
        <v>330</v>
      </c>
      <c r="B678" s="1" t="s">
        <v>1821</v>
      </c>
      <c r="C678" s="1" t="s">
        <v>1822</v>
      </c>
      <c r="D678" s="87">
        <v>78.3</v>
      </c>
      <c r="E678" s="33">
        <v>7925</v>
      </c>
      <c r="F678" s="30">
        <f t="shared" si="30"/>
        <v>3</v>
      </c>
      <c r="G678" s="57">
        <f t="shared" si="31"/>
        <v>1.4299479016542671</v>
      </c>
      <c r="H678" s="88">
        <f t="shared" si="32"/>
        <v>5223.2065696725967</v>
      </c>
    </row>
    <row r="679" spans="1:8" x14ac:dyDescent="0.2">
      <c r="A679" s="1" t="s">
        <v>330</v>
      </c>
      <c r="B679" s="1" t="s">
        <v>1823</v>
      </c>
      <c r="C679" s="1" t="s">
        <v>1824</v>
      </c>
      <c r="D679" s="87">
        <v>59.5</v>
      </c>
      <c r="E679" s="33">
        <v>7777</v>
      </c>
      <c r="F679" s="30">
        <f t="shared" si="30"/>
        <v>1</v>
      </c>
      <c r="G679" s="57">
        <f t="shared" si="31"/>
        <v>1</v>
      </c>
      <c r="H679" s="88">
        <f t="shared" si="32"/>
        <v>3584.5101553206341</v>
      </c>
    </row>
    <row r="680" spans="1:8" x14ac:dyDescent="0.2">
      <c r="A680" s="1" t="s">
        <v>330</v>
      </c>
      <c r="B680" s="1" t="s">
        <v>1825</v>
      </c>
      <c r="C680" s="1" t="s">
        <v>1826</v>
      </c>
      <c r="D680" s="87">
        <v>112</v>
      </c>
      <c r="E680" s="33">
        <v>8441</v>
      </c>
      <c r="F680" s="30">
        <f t="shared" si="30"/>
        <v>6</v>
      </c>
      <c r="G680" s="57">
        <f t="shared" si="31"/>
        <v>2.445122020939646</v>
      </c>
      <c r="H680" s="88">
        <f t="shared" si="32"/>
        <v>9512.8829574115989</v>
      </c>
    </row>
    <row r="681" spans="1:8" x14ac:dyDescent="0.2">
      <c r="A681" s="1" t="s">
        <v>330</v>
      </c>
      <c r="B681" s="1" t="s">
        <v>1827</v>
      </c>
      <c r="C681" s="1" t="s">
        <v>1828</v>
      </c>
      <c r="D681" s="87">
        <v>106.5</v>
      </c>
      <c r="E681" s="33">
        <v>8527</v>
      </c>
      <c r="F681" s="30">
        <f t="shared" si="30"/>
        <v>5</v>
      </c>
      <c r="G681" s="57">
        <f t="shared" si="31"/>
        <v>2.0447510014454413</v>
      </c>
      <c r="H681" s="88">
        <f t="shared" si="32"/>
        <v>8036.2679481627265</v>
      </c>
    </row>
    <row r="682" spans="1:8" x14ac:dyDescent="0.2">
      <c r="A682" s="1" t="s">
        <v>330</v>
      </c>
      <c r="B682" s="1" t="s">
        <v>1829</v>
      </c>
      <c r="C682" s="1" t="s">
        <v>1830</v>
      </c>
      <c r="D682" s="87">
        <v>94.1</v>
      </c>
      <c r="E682" s="33">
        <v>7835</v>
      </c>
      <c r="F682" s="30">
        <f t="shared" si="30"/>
        <v>4</v>
      </c>
      <c r="G682" s="57">
        <f t="shared" si="31"/>
        <v>1.709937836274281</v>
      </c>
      <c r="H682" s="88">
        <f t="shared" si="32"/>
        <v>6175.0010979538392</v>
      </c>
    </row>
    <row r="683" spans="1:8" x14ac:dyDescent="0.2">
      <c r="A683" s="1" t="s">
        <v>330</v>
      </c>
      <c r="B683" s="1" t="s">
        <v>1831</v>
      </c>
      <c r="C683" s="1" t="s">
        <v>1832</v>
      </c>
      <c r="D683" s="87">
        <v>66.2</v>
      </c>
      <c r="E683" s="33">
        <v>7871</v>
      </c>
      <c r="F683" s="30">
        <f t="shared" si="30"/>
        <v>2</v>
      </c>
      <c r="G683" s="57">
        <f t="shared" si="31"/>
        <v>1.1958042906990538</v>
      </c>
      <c r="H683" s="88">
        <f t="shared" si="32"/>
        <v>4338.1816795455161</v>
      </c>
    </row>
    <row r="684" spans="1:8" x14ac:dyDescent="0.2">
      <c r="A684" s="1" t="s">
        <v>330</v>
      </c>
      <c r="B684" s="1" t="s">
        <v>1833</v>
      </c>
      <c r="C684" s="1" t="s">
        <v>1834</v>
      </c>
      <c r="D684" s="87">
        <v>99.3</v>
      </c>
      <c r="E684" s="33">
        <v>7954</v>
      </c>
      <c r="F684" s="30">
        <f t="shared" si="30"/>
        <v>5</v>
      </c>
      <c r="G684" s="57">
        <f t="shared" si="31"/>
        <v>2.0447510014454413</v>
      </c>
      <c r="H684" s="88">
        <f t="shared" si="32"/>
        <v>7496.2443133207844</v>
      </c>
    </row>
    <row r="685" spans="1:8" x14ac:dyDescent="0.2">
      <c r="A685" s="1" t="s">
        <v>330</v>
      </c>
      <c r="B685" s="1" t="s">
        <v>1835</v>
      </c>
      <c r="C685" s="1" t="s">
        <v>1836</v>
      </c>
      <c r="D685" s="87">
        <v>85.4</v>
      </c>
      <c r="E685" s="33">
        <v>8199</v>
      </c>
      <c r="F685" s="30">
        <f t="shared" si="30"/>
        <v>3</v>
      </c>
      <c r="G685" s="57">
        <f t="shared" si="31"/>
        <v>1.4299479016542671</v>
      </c>
      <c r="H685" s="88">
        <f t="shared" si="32"/>
        <v>5403.7944056461347</v>
      </c>
    </row>
    <row r="686" spans="1:8" x14ac:dyDescent="0.2">
      <c r="A686" s="1" t="s">
        <v>330</v>
      </c>
      <c r="B686" s="1" t="s">
        <v>1837</v>
      </c>
      <c r="C686" s="1" t="s">
        <v>1838</v>
      </c>
      <c r="D686" s="87">
        <v>138.9</v>
      </c>
      <c r="E686" s="33">
        <v>8749</v>
      </c>
      <c r="F686" s="30">
        <f t="shared" si="30"/>
        <v>8</v>
      </c>
      <c r="G686" s="57">
        <f t="shared" si="31"/>
        <v>3.4963971031312875</v>
      </c>
      <c r="H686" s="88">
        <f t="shared" si="32"/>
        <v>14099.278347324749</v>
      </c>
    </row>
    <row r="687" spans="1:8" x14ac:dyDescent="0.2">
      <c r="A687" s="1" t="s">
        <v>330</v>
      </c>
      <c r="B687" s="1" t="s">
        <v>1839</v>
      </c>
      <c r="C687" s="1" t="s">
        <v>1840</v>
      </c>
      <c r="D687" s="87">
        <v>108.1</v>
      </c>
      <c r="E687" s="33">
        <v>7497</v>
      </c>
      <c r="F687" s="30">
        <f t="shared" si="30"/>
        <v>5</v>
      </c>
      <c r="G687" s="57">
        <f t="shared" si="31"/>
        <v>2.0447510014454413</v>
      </c>
      <c r="H687" s="88">
        <f t="shared" si="32"/>
        <v>7065.5448349215394</v>
      </c>
    </row>
    <row r="688" spans="1:8" x14ac:dyDescent="0.2">
      <c r="A688" s="1" t="s">
        <v>330</v>
      </c>
      <c r="B688" s="1" t="s">
        <v>1841</v>
      </c>
      <c r="C688" s="1" t="s">
        <v>1842</v>
      </c>
      <c r="D688" s="87">
        <v>66.2</v>
      </c>
      <c r="E688" s="33">
        <v>8212</v>
      </c>
      <c r="F688" s="30">
        <f t="shared" si="30"/>
        <v>2</v>
      </c>
      <c r="G688" s="57">
        <f t="shared" si="31"/>
        <v>1.1958042906990538</v>
      </c>
      <c r="H688" s="88">
        <f t="shared" si="32"/>
        <v>4526.1272967129689</v>
      </c>
    </row>
    <row r="689" spans="1:8" x14ac:dyDescent="0.2">
      <c r="A689" s="1" t="s">
        <v>330</v>
      </c>
      <c r="B689" s="1" t="s">
        <v>1843</v>
      </c>
      <c r="C689" s="1" t="s">
        <v>1844</v>
      </c>
      <c r="D689" s="87">
        <v>82.1</v>
      </c>
      <c r="E689" s="33">
        <v>7649</v>
      </c>
      <c r="F689" s="30">
        <f t="shared" si="30"/>
        <v>3</v>
      </c>
      <c r="G689" s="57">
        <f t="shared" si="31"/>
        <v>1.4299479016542671</v>
      </c>
      <c r="H689" s="88">
        <f t="shared" si="32"/>
        <v>5041.3005743123895</v>
      </c>
    </row>
    <row r="690" spans="1:8" x14ac:dyDescent="0.2">
      <c r="A690" s="1" t="s">
        <v>330</v>
      </c>
      <c r="B690" s="1" t="s">
        <v>1845</v>
      </c>
      <c r="C690" s="1" t="s">
        <v>1846</v>
      </c>
      <c r="D690" s="87">
        <v>111.1</v>
      </c>
      <c r="E690" s="33">
        <v>8503</v>
      </c>
      <c r="F690" s="30">
        <f t="shared" si="30"/>
        <v>5</v>
      </c>
      <c r="G690" s="57">
        <f t="shared" si="31"/>
        <v>2.0447510014454413</v>
      </c>
      <c r="H690" s="88">
        <f t="shared" si="32"/>
        <v>8013.6491571745819</v>
      </c>
    </row>
    <row r="691" spans="1:8" x14ac:dyDescent="0.2">
      <c r="A691" s="1" t="s">
        <v>330</v>
      </c>
      <c r="B691" s="1" t="s">
        <v>1847</v>
      </c>
      <c r="C691" s="1" t="s">
        <v>1848</v>
      </c>
      <c r="D691" s="87">
        <v>111.1</v>
      </c>
      <c r="E691" s="33">
        <v>8336</v>
      </c>
      <c r="F691" s="30">
        <f t="shared" si="30"/>
        <v>5</v>
      </c>
      <c r="G691" s="57">
        <f t="shared" si="31"/>
        <v>2.0447510014454413</v>
      </c>
      <c r="H691" s="88">
        <f t="shared" si="32"/>
        <v>7856.2600698820788</v>
      </c>
    </row>
    <row r="692" spans="1:8" x14ac:dyDescent="0.2">
      <c r="A692" s="1" t="s">
        <v>330</v>
      </c>
      <c r="B692" s="1" t="s">
        <v>1849</v>
      </c>
      <c r="C692" s="1" t="s">
        <v>1850</v>
      </c>
      <c r="D692" s="87">
        <v>95.4</v>
      </c>
      <c r="E692" s="33">
        <v>8771</v>
      </c>
      <c r="F692" s="30">
        <f t="shared" si="30"/>
        <v>4</v>
      </c>
      <c r="G692" s="57">
        <f t="shared" si="31"/>
        <v>1.709937836274281</v>
      </c>
      <c r="H692" s="88">
        <f t="shared" si="32"/>
        <v>6912.6910823424541</v>
      </c>
    </row>
    <row r="693" spans="1:8" x14ac:dyDescent="0.2">
      <c r="A693" s="1" t="s">
        <v>330</v>
      </c>
      <c r="B693" s="1" t="s">
        <v>1851</v>
      </c>
      <c r="C693" s="1" t="s">
        <v>1852</v>
      </c>
      <c r="D693" s="87">
        <v>87.1</v>
      </c>
      <c r="E693" s="33">
        <v>7578</v>
      </c>
      <c r="F693" s="30">
        <f t="shared" si="30"/>
        <v>4</v>
      </c>
      <c r="G693" s="57">
        <f t="shared" si="31"/>
        <v>1.709937836274281</v>
      </c>
      <c r="H693" s="88">
        <f t="shared" si="32"/>
        <v>5972.4516043770509</v>
      </c>
    </row>
    <row r="694" spans="1:8" x14ac:dyDescent="0.2">
      <c r="A694" s="1" t="s">
        <v>333</v>
      </c>
      <c r="B694" s="1" t="s">
        <v>1853</v>
      </c>
      <c r="C694" s="1" t="s">
        <v>1854</v>
      </c>
      <c r="D694" s="87">
        <v>123.9</v>
      </c>
      <c r="E694" s="33">
        <v>8188</v>
      </c>
      <c r="F694" s="30">
        <f t="shared" si="30"/>
        <v>7</v>
      </c>
      <c r="G694" s="57">
        <f t="shared" si="31"/>
        <v>2.9238874039223708</v>
      </c>
      <c r="H694" s="88">
        <f t="shared" si="32"/>
        <v>11034.589830057461</v>
      </c>
    </row>
    <row r="695" spans="1:8" x14ac:dyDescent="0.2">
      <c r="A695" s="1" t="s">
        <v>333</v>
      </c>
      <c r="B695" s="1" t="s">
        <v>1855</v>
      </c>
      <c r="C695" s="1" t="s">
        <v>1856</v>
      </c>
      <c r="D695" s="87">
        <v>129.6</v>
      </c>
      <c r="E695" s="33">
        <v>7546</v>
      </c>
      <c r="F695" s="30">
        <f t="shared" si="30"/>
        <v>7</v>
      </c>
      <c r="G695" s="57">
        <f t="shared" si="31"/>
        <v>2.9238874039223708</v>
      </c>
      <c r="H695" s="88">
        <f t="shared" si="32"/>
        <v>10169.396050026086</v>
      </c>
    </row>
    <row r="696" spans="1:8" x14ac:dyDescent="0.2">
      <c r="A696" s="1" t="s">
        <v>333</v>
      </c>
      <c r="B696" s="1" t="s">
        <v>1857</v>
      </c>
      <c r="C696" s="1" t="s">
        <v>1858</v>
      </c>
      <c r="D696" s="87">
        <v>138.19999999999999</v>
      </c>
      <c r="E696" s="33">
        <v>7540</v>
      </c>
      <c r="F696" s="30">
        <f t="shared" si="30"/>
        <v>8</v>
      </c>
      <c r="G696" s="57">
        <f t="shared" si="31"/>
        <v>3.4963971031312875</v>
      </c>
      <c r="H696" s="88">
        <f t="shared" si="32"/>
        <v>12150.938248808849</v>
      </c>
    </row>
    <row r="697" spans="1:8" x14ac:dyDescent="0.2">
      <c r="A697" s="1" t="s">
        <v>333</v>
      </c>
      <c r="B697" s="1" t="s">
        <v>1859</v>
      </c>
      <c r="C697" s="1" t="s">
        <v>1860</v>
      </c>
      <c r="D697" s="87">
        <v>99.1</v>
      </c>
      <c r="E697" s="33">
        <v>8372</v>
      </c>
      <c r="F697" s="30">
        <f t="shared" si="30"/>
        <v>5</v>
      </c>
      <c r="G697" s="57">
        <f t="shared" si="31"/>
        <v>2.0447510014454413</v>
      </c>
      <c r="H697" s="88">
        <f t="shared" si="32"/>
        <v>7890.1882563642966</v>
      </c>
    </row>
    <row r="698" spans="1:8" x14ac:dyDescent="0.2">
      <c r="A698" s="1" t="s">
        <v>333</v>
      </c>
      <c r="B698" s="1" t="s">
        <v>1861</v>
      </c>
      <c r="C698" s="1" t="s">
        <v>1862</v>
      </c>
      <c r="D698" s="87">
        <v>124.5</v>
      </c>
      <c r="E698" s="33">
        <v>7089</v>
      </c>
      <c r="F698" s="30">
        <f t="shared" si="30"/>
        <v>7</v>
      </c>
      <c r="G698" s="57">
        <f t="shared" si="31"/>
        <v>2.9238874039223708</v>
      </c>
      <c r="H698" s="88">
        <f t="shared" si="32"/>
        <v>9553.5182346454967</v>
      </c>
    </row>
    <row r="699" spans="1:8" x14ac:dyDescent="0.2">
      <c r="A699" s="1" t="s">
        <v>333</v>
      </c>
      <c r="B699" s="1" t="s">
        <v>1863</v>
      </c>
      <c r="C699" s="1" t="s">
        <v>1864</v>
      </c>
      <c r="D699" s="87">
        <v>136.4</v>
      </c>
      <c r="E699" s="33">
        <v>8291</v>
      </c>
      <c r="F699" s="30">
        <f t="shared" si="30"/>
        <v>8</v>
      </c>
      <c r="G699" s="57">
        <f t="shared" si="31"/>
        <v>3.4963971031312875</v>
      </c>
      <c r="H699" s="88">
        <f t="shared" si="32"/>
        <v>13361.197482874559</v>
      </c>
    </row>
    <row r="700" spans="1:8" x14ac:dyDescent="0.2">
      <c r="A700" s="1" t="s">
        <v>333</v>
      </c>
      <c r="B700" s="1" t="s">
        <v>1865</v>
      </c>
      <c r="C700" s="1" t="s">
        <v>1866</v>
      </c>
      <c r="D700" s="87">
        <v>85.9</v>
      </c>
      <c r="E700" s="33">
        <v>7501</v>
      </c>
      <c r="F700" s="30">
        <f t="shared" si="30"/>
        <v>3</v>
      </c>
      <c r="G700" s="57">
        <f t="shared" si="31"/>
        <v>1.4299479016542671</v>
      </c>
      <c r="H700" s="88">
        <f t="shared" si="32"/>
        <v>4943.756779698946</v>
      </c>
    </row>
    <row r="701" spans="1:8" x14ac:dyDescent="0.2">
      <c r="A701" s="1" t="s">
        <v>333</v>
      </c>
      <c r="B701" s="1" t="s">
        <v>1867</v>
      </c>
      <c r="C701" s="1" t="s">
        <v>1868</v>
      </c>
      <c r="D701" s="87">
        <v>131.5</v>
      </c>
      <c r="E701" s="33">
        <v>9815</v>
      </c>
      <c r="F701" s="30">
        <f t="shared" si="30"/>
        <v>7</v>
      </c>
      <c r="G701" s="57">
        <f t="shared" si="31"/>
        <v>2.9238874039223708</v>
      </c>
      <c r="H701" s="88">
        <f t="shared" si="32"/>
        <v>13227.222665121393</v>
      </c>
    </row>
    <row r="702" spans="1:8" x14ac:dyDescent="0.2">
      <c r="A702" s="1" t="s">
        <v>333</v>
      </c>
      <c r="B702" s="1" t="s">
        <v>1869</v>
      </c>
      <c r="C702" s="1" t="s">
        <v>1870</v>
      </c>
      <c r="D702" s="87">
        <v>130.6</v>
      </c>
      <c r="E702" s="33">
        <v>8361</v>
      </c>
      <c r="F702" s="30">
        <f t="shared" si="30"/>
        <v>7</v>
      </c>
      <c r="G702" s="57">
        <f t="shared" si="31"/>
        <v>2.9238874039223708</v>
      </c>
      <c r="H702" s="88">
        <f t="shared" si="32"/>
        <v>11267.733948352517</v>
      </c>
    </row>
    <row r="703" spans="1:8" x14ac:dyDescent="0.2">
      <c r="A703" s="1" t="s">
        <v>333</v>
      </c>
      <c r="B703" s="1" t="s">
        <v>1871</v>
      </c>
      <c r="C703" s="1" t="s">
        <v>1872</v>
      </c>
      <c r="D703" s="87">
        <v>117.5</v>
      </c>
      <c r="E703" s="33">
        <v>11071</v>
      </c>
      <c r="F703" s="30">
        <f t="shared" si="30"/>
        <v>6</v>
      </c>
      <c r="G703" s="57">
        <f t="shared" si="31"/>
        <v>2.445122020939646</v>
      </c>
      <c r="H703" s="88">
        <f t="shared" si="32"/>
        <v>12476.854308909349</v>
      </c>
    </row>
    <row r="704" spans="1:8" x14ac:dyDescent="0.2">
      <c r="A704" s="1" t="s">
        <v>333</v>
      </c>
      <c r="B704" s="1" t="s">
        <v>1873</v>
      </c>
      <c r="C704" s="1" t="s">
        <v>1874</v>
      </c>
      <c r="D704" s="87">
        <v>119.3</v>
      </c>
      <c r="E704" s="33">
        <v>9681</v>
      </c>
      <c r="F704" s="30">
        <f t="shared" si="30"/>
        <v>6</v>
      </c>
      <c r="G704" s="57">
        <f t="shared" si="31"/>
        <v>2.445122020939646</v>
      </c>
      <c r="H704" s="88">
        <f t="shared" si="32"/>
        <v>10910.344735304074</v>
      </c>
    </row>
    <row r="705" spans="1:8" x14ac:dyDescent="0.2">
      <c r="A705" s="1" t="s">
        <v>333</v>
      </c>
      <c r="B705" s="1" t="s">
        <v>1875</v>
      </c>
      <c r="C705" s="1" t="s">
        <v>1876</v>
      </c>
      <c r="D705" s="87">
        <v>148.9</v>
      </c>
      <c r="E705" s="33">
        <v>8933</v>
      </c>
      <c r="F705" s="30">
        <f t="shared" si="30"/>
        <v>9</v>
      </c>
      <c r="G705" s="57">
        <f t="shared" si="31"/>
        <v>4.1810066579121354</v>
      </c>
      <c r="H705" s="88">
        <f t="shared" si="32"/>
        <v>17214.559309178978</v>
      </c>
    </row>
    <row r="706" spans="1:8" x14ac:dyDescent="0.2">
      <c r="A706" s="1" t="s">
        <v>333</v>
      </c>
      <c r="B706" s="1" t="s">
        <v>1877</v>
      </c>
      <c r="C706" s="1" t="s">
        <v>1878</v>
      </c>
      <c r="D706" s="87">
        <v>116.6</v>
      </c>
      <c r="E706" s="33">
        <v>9260</v>
      </c>
      <c r="F706" s="30">
        <f t="shared" si="30"/>
        <v>6</v>
      </c>
      <c r="G706" s="57">
        <f t="shared" si="31"/>
        <v>2.445122020939646</v>
      </c>
      <c r="H706" s="88">
        <f t="shared" si="32"/>
        <v>10435.883922003482</v>
      </c>
    </row>
    <row r="707" spans="1:8" x14ac:dyDescent="0.2">
      <c r="A707" s="1" t="s">
        <v>333</v>
      </c>
      <c r="B707" s="1" t="s">
        <v>1879</v>
      </c>
      <c r="C707" s="1" t="s">
        <v>1880</v>
      </c>
      <c r="D707" s="87">
        <v>106.5</v>
      </c>
      <c r="E707" s="33">
        <v>8526</v>
      </c>
      <c r="F707" s="30">
        <f t="shared" si="30"/>
        <v>5</v>
      </c>
      <c r="G707" s="57">
        <f t="shared" si="31"/>
        <v>2.0447510014454413</v>
      </c>
      <c r="H707" s="88">
        <f t="shared" si="32"/>
        <v>8035.32549853822</v>
      </c>
    </row>
    <row r="708" spans="1:8" x14ac:dyDescent="0.2">
      <c r="A708" s="1" t="s">
        <v>333</v>
      </c>
      <c r="B708" s="1" t="s">
        <v>1881</v>
      </c>
      <c r="C708" s="1" t="s">
        <v>1882</v>
      </c>
      <c r="D708" s="87">
        <v>96.7</v>
      </c>
      <c r="E708" s="33">
        <v>8363</v>
      </c>
      <c r="F708" s="30">
        <f t="shared" si="30"/>
        <v>4</v>
      </c>
      <c r="G708" s="57">
        <f t="shared" si="31"/>
        <v>1.709937836274281</v>
      </c>
      <c r="H708" s="88">
        <f t="shared" si="32"/>
        <v>6591.1339096602378</v>
      </c>
    </row>
    <row r="709" spans="1:8" x14ac:dyDescent="0.2">
      <c r="A709" s="1" t="s">
        <v>333</v>
      </c>
      <c r="B709" s="1" t="s">
        <v>1883</v>
      </c>
      <c r="C709" s="1" t="s">
        <v>1884</v>
      </c>
      <c r="D709" s="87">
        <v>80.099999999999994</v>
      </c>
      <c r="E709" s="33">
        <v>7174</v>
      </c>
      <c r="F709" s="30">
        <f t="shared" si="30"/>
        <v>3</v>
      </c>
      <c r="G709" s="57">
        <f t="shared" si="31"/>
        <v>1.4299479016542671</v>
      </c>
      <c r="H709" s="88">
        <f t="shared" si="32"/>
        <v>4728.2377199787006</v>
      </c>
    </row>
    <row r="710" spans="1:8" x14ac:dyDescent="0.2">
      <c r="A710" s="1" t="s">
        <v>333</v>
      </c>
      <c r="B710" s="1" t="s">
        <v>1885</v>
      </c>
      <c r="C710" s="1" t="s">
        <v>1886</v>
      </c>
      <c r="D710" s="87">
        <v>107</v>
      </c>
      <c r="E710" s="33">
        <v>9119</v>
      </c>
      <c r="F710" s="30">
        <f t="shared" ref="F710:F773" si="33">VLOOKUP(D710,$K$5:$L$15,2)</f>
        <v>5</v>
      </c>
      <c r="G710" s="57">
        <f t="shared" ref="G710:G773" si="34">VLOOKUP(F710,$L$5:$M$15,2,0)</f>
        <v>2.0447510014454413</v>
      </c>
      <c r="H710" s="88">
        <f t="shared" ref="H710:H773" si="35">E710*G710*$E$6797/SUMPRODUCT($E$5:$E$6795,$G$5:$G$6795)</f>
        <v>8594.1981258702835</v>
      </c>
    </row>
    <row r="711" spans="1:8" x14ac:dyDescent="0.2">
      <c r="A711" s="1" t="s">
        <v>333</v>
      </c>
      <c r="B711" s="1" t="s">
        <v>1887</v>
      </c>
      <c r="C711" s="1" t="s">
        <v>1888</v>
      </c>
      <c r="D711" s="87">
        <v>101.4</v>
      </c>
      <c r="E711" s="33">
        <v>10295</v>
      </c>
      <c r="F711" s="30">
        <f t="shared" si="33"/>
        <v>5</v>
      </c>
      <c r="G711" s="57">
        <f t="shared" si="34"/>
        <v>2.0447510014454413</v>
      </c>
      <c r="H711" s="88">
        <f t="shared" si="35"/>
        <v>9702.5188842893494</v>
      </c>
    </row>
    <row r="712" spans="1:8" x14ac:dyDescent="0.2">
      <c r="A712" s="1" t="s">
        <v>333</v>
      </c>
      <c r="B712" s="1" t="s">
        <v>1889</v>
      </c>
      <c r="C712" s="1" t="s">
        <v>1890</v>
      </c>
      <c r="D712" s="87">
        <v>137.5</v>
      </c>
      <c r="E712" s="33">
        <v>7664</v>
      </c>
      <c r="F712" s="30">
        <f t="shared" si="33"/>
        <v>8</v>
      </c>
      <c r="G712" s="57">
        <f t="shared" si="34"/>
        <v>3.4963971031312875</v>
      </c>
      <c r="H712" s="88">
        <f t="shared" si="35"/>
        <v>12350.768002502788</v>
      </c>
    </row>
    <row r="713" spans="1:8" x14ac:dyDescent="0.2">
      <c r="A713" s="1" t="s">
        <v>333</v>
      </c>
      <c r="B713" s="1" t="s">
        <v>1891</v>
      </c>
      <c r="C713" s="1" t="s">
        <v>1892</v>
      </c>
      <c r="D713" s="87">
        <v>114.4</v>
      </c>
      <c r="E713" s="33">
        <v>9647</v>
      </c>
      <c r="F713" s="30">
        <f t="shared" si="33"/>
        <v>6</v>
      </c>
      <c r="G713" s="57">
        <f t="shared" si="34"/>
        <v>2.445122020939646</v>
      </c>
      <c r="H713" s="88">
        <f t="shared" si="35"/>
        <v>10872.027234942505</v>
      </c>
    </row>
    <row r="714" spans="1:8" x14ac:dyDescent="0.2">
      <c r="A714" s="1" t="s">
        <v>333</v>
      </c>
      <c r="B714" s="1" t="s">
        <v>1893</v>
      </c>
      <c r="C714" s="1" t="s">
        <v>1894</v>
      </c>
      <c r="D714" s="87">
        <v>118.4</v>
      </c>
      <c r="E714" s="33">
        <v>7815</v>
      </c>
      <c r="F714" s="30">
        <f t="shared" si="33"/>
        <v>6</v>
      </c>
      <c r="G714" s="57">
        <f t="shared" si="34"/>
        <v>2.445122020939646</v>
      </c>
      <c r="H714" s="88">
        <f t="shared" si="35"/>
        <v>8807.3901566368495</v>
      </c>
    </row>
    <row r="715" spans="1:8" x14ac:dyDescent="0.2">
      <c r="A715" s="1" t="s">
        <v>333</v>
      </c>
      <c r="B715" s="1" t="s">
        <v>1895</v>
      </c>
      <c r="C715" s="1" t="s">
        <v>1896</v>
      </c>
      <c r="D715" s="87">
        <v>105</v>
      </c>
      <c r="E715" s="33">
        <v>7816</v>
      </c>
      <c r="F715" s="30">
        <f t="shared" si="33"/>
        <v>5</v>
      </c>
      <c r="G715" s="57">
        <f t="shared" si="34"/>
        <v>2.0447510014454413</v>
      </c>
      <c r="H715" s="88">
        <f t="shared" si="35"/>
        <v>7366.1862651389556</v>
      </c>
    </row>
    <row r="716" spans="1:8" x14ac:dyDescent="0.2">
      <c r="A716" s="1" t="s">
        <v>333</v>
      </c>
      <c r="B716" s="1" t="s">
        <v>1897</v>
      </c>
      <c r="C716" s="1" t="s">
        <v>1898</v>
      </c>
      <c r="D716" s="87">
        <v>119.1</v>
      </c>
      <c r="E716" s="33">
        <v>8782</v>
      </c>
      <c r="F716" s="30">
        <f t="shared" si="33"/>
        <v>6</v>
      </c>
      <c r="G716" s="57">
        <f t="shared" si="34"/>
        <v>2.445122020939646</v>
      </c>
      <c r="H716" s="88">
        <f t="shared" si="35"/>
        <v>9897.1849463320286</v>
      </c>
    </row>
    <row r="717" spans="1:8" x14ac:dyDescent="0.2">
      <c r="A717" s="1" t="s">
        <v>333</v>
      </c>
      <c r="B717" s="1" t="s">
        <v>1899</v>
      </c>
      <c r="C717" s="1" t="s">
        <v>1900</v>
      </c>
      <c r="D717" s="87">
        <v>103.4</v>
      </c>
      <c r="E717" s="33">
        <v>9568</v>
      </c>
      <c r="F717" s="30">
        <f t="shared" si="33"/>
        <v>5</v>
      </c>
      <c r="G717" s="57">
        <f t="shared" si="34"/>
        <v>2.0447510014454413</v>
      </c>
      <c r="H717" s="88">
        <f t="shared" si="35"/>
        <v>9017.3580072734803</v>
      </c>
    </row>
    <row r="718" spans="1:8" x14ac:dyDescent="0.2">
      <c r="A718" s="1" t="s">
        <v>333</v>
      </c>
      <c r="B718" s="1" t="s">
        <v>1901</v>
      </c>
      <c r="C718" s="1" t="s">
        <v>1902</v>
      </c>
      <c r="D718" s="87">
        <v>85</v>
      </c>
      <c r="E718" s="33">
        <v>8652</v>
      </c>
      <c r="F718" s="30">
        <f t="shared" si="33"/>
        <v>3</v>
      </c>
      <c r="G718" s="57">
        <f t="shared" si="34"/>
        <v>1.4299479016542671</v>
      </c>
      <c r="H718" s="88">
        <f t="shared" si="35"/>
        <v>5702.3575067264737</v>
      </c>
    </row>
    <row r="719" spans="1:8" x14ac:dyDescent="0.2">
      <c r="A719" s="1" t="s">
        <v>333</v>
      </c>
      <c r="B719" s="1" t="s">
        <v>1903</v>
      </c>
      <c r="C719" s="1" t="s">
        <v>1904</v>
      </c>
      <c r="D719" s="87">
        <v>114.1</v>
      </c>
      <c r="E719" s="33">
        <v>7040</v>
      </c>
      <c r="F719" s="30">
        <f t="shared" si="33"/>
        <v>6</v>
      </c>
      <c r="G719" s="57">
        <f t="shared" si="34"/>
        <v>2.445122020939646</v>
      </c>
      <c r="H719" s="88">
        <f t="shared" si="35"/>
        <v>7933.9765454540529</v>
      </c>
    </row>
    <row r="720" spans="1:8" x14ac:dyDescent="0.2">
      <c r="A720" s="1" t="s">
        <v>333</v>
      </c>
      <c r="B720" s="1" t="s">
        <v>1905</v>
      </c>
      <c r="C720" s="1" t="s">
        <v>1906</v>
      </c>
      <c r="D720" s="87">
        <v>136.19999999999999</v>
      </c>
      <c r="E720" s="33">
        <v>6730</v>
      </c>
      <c r="F720" s="30">
        <f t="shared" si="33"/>
        <v>8</v>
      </c>
      <c r="G720" s="57">
        <f t="shared" si="34"/>
        <v>3.4963971031312875</v>
      </c>
      <c r="H720" s="88">
        <f t="shared" si="35"/>
        <v>10845.598728711346</v>
      </c>
    </row>
    <row r="721" spans="1:8" x14ac:dyDescent="0.2">
      <c r="A721" s="1" t="s">
        <v>333</v>
      </c>
      <c r="B721" s="1" t="s">
        <v>1907</v>
      </c>
      <c r="C721" s="1" t="s">
        <v>1908</v>
      </c>
      <c r="D721" s="87">
        <v>108.6</v>
      </c>
      <c r="E721" s="33">
        <v>8387</v>
      </c>
      <c r="F721" s="30">
        <f t="shared" si="33"/>
        <v>5</v>
      </c>
      <c r="G721" s="57">
        <f t="shared" si="34"/>
        <v>2.0447510014454413</v>
      </c>
      <c r="H721" s="88">
        <f t="shared" si="35"/>
        <v>7904.3250007318848</v>
      </c>
    </row>
    <row r="722" spans="1:8" x14ac:dyDescent="0.2">
      <c r="A722" s="1" t="s">
        <v>333</v>
      </c>
      <c r="B722" s="1" t="s">
        <v>1909</v>
      </c>
      <c r="C722" s="1" t="s">
        <v>1910</v>
      </c>
      <c r="D722" s="87">
        <v>108.1</v>
      </c>
      <c r="E722" s="33">
        <v>8189</v>
      </c>
      <c r="F722" s="30">
        <f t="shared" si="33"/>
        <v>5</v>
      </c>
      <c r="G722" s="57">
        <f t="shared" si="34"/>
        <v>2.0447510014454413</v>
      </c>
      <c r="H722" s="88">
        <f t="shared" si="35"/>
        <v>7717.7199750796963</v>
      </c>
    </row>
    <row r="723" spans="1:8" x14ac:dyDescent="0.2">
      <c r="A723" s="1" t="s">
        <v>333</v>
      </c>
      <c r="B723" s="1" t="s">
        <v>1911</v>
      </c>
      <c r="C723" s="1" t="s">
        <v>1912</v>
      </c>
      <c r="D723" s="87">
        <v>126</v>
      </c>
      <c r="E723" s="33">
        <v>8111</v>
      </c>
      <c r="F723" s="30">
        <f t="shared" si="33"/>
        <v>7</v>
      </c>
      <c r="G723" s="57">
        <f t="shared" si="34"/>
        <v>2.9238874039223708</v>
      </c>
      <c r="H723" s="88">
        <f t="shared" si="35"/>
        <v>10930.820482608215</v>
      </c>
    </row>
    <row r="724" spans="1:8" x14ac:dyDescent="0.2">
      <c r="A724" s="1" t="s">
        <v>333</v>
      </c>
      <c r="B724" s="1" t="s">
        <v>1913</v>
      </c>
      <c r="C724" s="1" t="s">
        <v>1914</v>
      </c>
      <c r="D724" s="87">
        <v>124.6</v>
      </c>
      <c r="E724" s="33">
        <v>8281</v>
      </c>
      <c r="F724" s="30">
        <f t="shared" si="33"/>
        <v>7</v>
      </c>
      <c r="G724" s="57">
        <f t="shared" si="34"/>
        <v>2.9238874039223708</v>
      </c>
      <c r="H724" s="88">
        <f t="shared" si="35"/>
        <v>11159.921639314342</v>
      </c>
    </row>
    <row r="725" spans="1:8" x14ac:dyDescent="0.2">
      <c r="A725" s="1" t="s">
        <v>333</v>
      </c>
      <c r="B725" s="1" t="s">
        <v>1915</v>
      </c>
      <c r="C725" s="1" t="s">
        <v>1916</v>
      </c>
      <c r="D725" s="87">
        <v>124.5</v>
      </c>
      <c r="E725" s="33">
        <v>8173</v>
      </c>
      <c r="F725" s="30">
        <f t="shared" si="33"/>
        <v>7</v>
      </c>
      <c r="G725" s="57">
        <f t="shared" si="34"/>
        <v>2.9238874039223708</v>
      </c>
      <c r="H725" s="88">
        <f t="shared" si="35"/>
        <v>11014.375022112801</v>
      </c>
    </row>
    <row r="726" spans="1:8" x14ac:dyDescent="0.2">
      <c r="A726" s="1" t="s">
        <v>333</v>
      </c>
      <c r="B726" s="1" t="s">
        <v>1917</v>
      </c>
      <c r="C726" s="1" t="s">
        <v>1918</v>
      </c>
      <c r="D726" s="87">
        <v>135.19999999999999</v>
      </c>
      <c r="E726" s="33">
        <v>7680</v>
      </c>
      <c r="F726" s="30">
        <f t="shared" si="33"/>
        <v>7</v>
      </c>
      <c r="G726" s="57">
        <f t="shared" si="34"/>
        <v>2.9238874039223708</v>
      </c>
      <c r="H726" s="88">
        <f t="shared" si="35"/>
        <v>10349.981667665032</v>
      </c>
    </row>
    <row r="727" spans="1:8" x14ac:dyDescent="0.2">
      <c r="A727" s="1" t="s">
        <v>333</v>
      </c>
      <c r="B727" s="1" t="s">
        <v>1919</v>
      </c>
      <c r="C727" s="1" t="s">
        <v>1920</v>
      </c>
      <c r="D727" s="87">
        <v>148.9</v>
      </c>
      <c r="E727" s="33">
        <v>10887</v>
      </c>
      <c r="F727" s="30">
        <f t="shared" si="33"/>
        <v>9</v>
      </c>
      <c r="G727" s="57">
        <f t="shared" si="34"/>
        <v>4.1810066579121354</v>
      </c>
      <c r="H727" s="88">
        <f t="shared" si="35"/>
        <v>20980.063494798113</v>
      </c>
    </row>
    <row r="728" spans="1:8" x14ac:dyDescent="0.2">
      <c r="A728" s="1" t="s">
        <v>333</v>
      </c>
      <c r="B728" s="1" t="s">
        <v>1921</v>
      </c>
      <c r="C728" s="1" t="s">
        <v>1922</v>
      </c>
      <c r="D728" s="87">
        <v>87.9</v>
      </c>
      <c r="E728" s="33">
        <v>6246</v>
      </c>
      <c r="F728" s="30">
        <f t="shared" si="33"/>
        <v>4</v>
      </c>
      <c r="G728" s="57">
        <f t="shared" si="34"/>
        <v>1.709937836274281</v>
      </c>
      <c r="H728" s="88">
        <f t="shared" si="35"/>
        <v>4922.6620112086384</v>
      </c>
    </row>
    <row r="729" spans="1:8" x14ac:dyDescent="0.2">
      <c r="A729" s="1" t="s">
        <v>333</v>
      </c>
      <c r="B729" s="1" t="s">
        <v>1923</v>
      </c>
      <c r="C729" s="1" t="s">
        <v>1924</v>
      </c>
      <c r="D729" s="87">
        <v>162</v>
      </c>
      <c r="E729" s="33">
        <v>8270</v>
      </c>
      <c r="F729" s="30">
        <f t="shared" si="33"/>
        <v>9</v>
      </c>
      <c r="G729" s="57">
        <f t="shared" si="34"/>
        <v>4.1810066579121354</v>
      </c>
      <c r="H729" s="88">
        <f t="shared" si="35"/>
        <v>15936.90870781486</v>
      </c>
    </row>
    <row r="730" spans="1:8" x14ac:dyDescent="0.2">
      <c r="A730" s="1" t="s">
        <v>333</v>
      </c>
      <c r="B730" s="1" t="s">
        <v>1925</v>
      </c>
      <c r="C730" s="1" t="s">
        <v>1926</v>
      </c>
      <c r="D730" s="87">
        <v>115.7</v>
      </c>
      <c r="E730" s="33">
        <v>11021</v>
      </c>
      <c r="F730" s="30">
        <f t="shared" si="33"/>
        <v>6</v>
      </c>
      <c r="G730" s="57">
        <f t="shared" si="34"/>
        <v>2.445122020939646</v>
      </c>
      <c r="H730" s="88">
        <f t="shared" si="35"/>
        <v>12420.505043671748</v>
      </c>
    </row>
    <row r="731" spans="1:8" x14ac:dyDescent="0.2">
      <c r="A731" s="1" t="s">
        <v>336</v>
      </c>
      <c r="B731" s="1" t="s">
        <v>1927</v>
      </c>
      <c r="C731" s="1" t="s">
        <v>1928</v>
      </c>
      <c r="D731" s="87">
        <v>76.400000000000006</v>
      </c>
      <c r="E731" s="33">
        <v>10445</v>
      </c>
      <c r="F731" s="30">
        <f t="shared" si="33"/>
        <v>3</v>
      </c>
      <c r="G731" s="57">
        <f t="shared" si="34"/>
        <v>1.4299479016542671</v>
      </c>
      <c r="H731" s="88">
        <f t="shared" si="35"/>
        <v>6884.0873968744818</v>
      </c>
    </row>
    <row r="732" spans="1:8" x14ac:dyDescent="0.2">
      <c r="A732" s="1" t="s">
        <v>336</v>
      </c>
      <c r="B732" s="1" t="s">
        <v>1929</v>
      </c>
      <c r="C732" s="1" t="s">
        <v>1930</v>
      </c>
      <c r="D732" s="87">
        <v>115.7</v>
      </c>
      <c r="E732" s="33">
        <v>6833</v>
      </c>
      <c r="F732" s="30">
        <f t="shared" si="33"/>
        <v>6</v>
      </c>
      <c r="G732" s="57">
        <f t="shared" si="34"/>
        <v>2.445122020939646</v>
      </c>
      <c r="H732" s="88">
        <f t="shared" si="35"/>
        <v>7700.6905873703899</v>
      </c>
    </row>
    <row r="733" spans="1:8" x14ac:dyDescent="0.2">
      <c r="A733" s="1" t="s">
        <v>336</v>
      </c>
      <c r="B733" s="1" t="s">
        <v>1931</v>
      </c>
      <c r="C733" s="1" t="s">
        <v>1932</v>
      </c>
      <c r="D733" s="87">
        <v>103.4</v>
      </c>
      <c r="E733" s="33">
        <v>6134</v>
      </c>
      <c r="F733" s="30">
        <f t="shared" si="33"/>
        <v>5</v>
      </c>
      <c r="G733" s="57">
        <f t="shared" si="34"/>
        <v>2.0447510014454413</v>
      </c>
      <c r="H733" s="88">
        <f t="shared" si="35"/>
        <v>5780.9859967198508</v>
      </c>
    </row>
    <row r="734" spans="1:8" x14ac:dyDescent="0.2">
      <c r="A734" s="1" t="s">
        <v>336</v>
      </c>
      <c r="B734" s="1" t="s">
        <v>1933</v>
      </c>
      <c r="C734" s="1" t="s">
        <v>1934</v>
      </c>
      <c r="D734" s="87">
        <v>85.9</v>
      </c>
      <c r="E734" s="33">
        <v>6576</v>
      </c>
      <c r="F734" s="30">
        <f t="shared" si="33"/>
        <v>3</v>
      </c>
      <c r="G734" s="57">
        <f t="shared" si="34"/>
        <v>1.4299479016542671</v>
      </c>
      <c r="H734" s="88">
        <f t="shared" si="35"/>
        <v>4334.1080633649199</v>
      </c>
    </row>
    <row r="735" spans="1:8" x14ac:dyDescent="0.2">
      <c r="A735" s="1" t="s">
        <v>336</v>
      </c>
      <c r="B735" s="1" t="s">
        <v>1935</v>
      </c>
      <c r="C735" s="1" t="s">
        <v>1936</v>
      </c>
      <c r="D735" s="87">
        <v>58.2</v>
      </c>
      <c r="E735" s="33">
        <v>5224</v>
      </c>
      <c r="F735" s="30">
        <f t="shared" si="33"/>
        <v>1</v>
      </c>
      <c r="G735" s="57">
        <f t="shared" si="34"/>
        <v>1</v>
      </c>
      <c r="H735" s="88">
        <f t="shared" si="35"/>
        <v>2407.8026297280435</v>
      </c>
    </row>
    <row r="736" spans="1:8" x14ac:dyDescent="0.2">
      <c r="A736" s="1" t="s">
        <v>336</v>
      </c>
      <c r="B736" s="1" t="s">
        <v>1937</v>
      </c>
      <c r="C736" s="1" t="s">
        <v>1938</v>
      </c>
      <c r="D736" s="87">
        <v>100.3</v>
      </c>
      <c r="E736" s="33">
        <v>12817</v>
      </c>
      <c r="F736" s="30">
        <f t="shared" si="33"/>
        <v>5</v>
      </c>
      <c r="G736" s="57">
        <f t="shared" si="34"/>
        <v>2.0447510014454413</v>
      </c>
      <c r="H736" s="88">
        <f t="shared" si="35"/>
        <v>12079.376837293499</v>
      </c>
    </row>
    <row r="737" spans="1:8" x14ac:dyDescent="0.2">
      <c r="A737" s="1" t="s">
        <v>336</v>
      </c>
      <c r="B737" s="1" t="s">
        <v>1939</v>
      </c>
      <c r="C737" s="1" t="s">
        <v>1940</v>
      </c>
      <c r="D737" s="87">
        <v>81.400000000000006</v>
      </c>
      <c r="E737" s="33">
        <v>11909</v>
      </c>
      <c r="F737" s="30">
        <f t="shared" si="33"/>
        <v>3</v>
      </c>
      <c r="G737" s="57">
        <f t="shared" si="34"/>
        <v>1.4299479016542671</v>
      </c>
      <c r="H737" s="88">
        <f t="shared" si="35"/>
        <v>7848.9800679155769</v>
      </c>
    </row>
    <row r="738" spans="1:8" x14ac:dyDescent="0.2">
      <c r="A738" s="1" t="s">
        <v>336</v>
      </c>
      <c r="B738" s="1" t="s">
        <v>1941</v>
      </c>
      <c r="C738" s="1" t="s">
        <v>1942</v>
      </c>
      <c r="D738" s="87">
        <v>76.400000000000006</v>
      </c>
      <c r="E738" s="33">
        <v>6019</v>
      </c>
      <c r="F738" s="30">
        <f t="shared" si="33"/>
        <v>3</v>
      </c>
      <c r="G738" s="57">
        <f t="shared" si="34"/>
        <v>1.4299479016542671</v>
      </c>
      <c r="H738" s="88">
        <f t="shared" si="35"/>
        <v>3967.000674177837</v>
      </c>
    </row>
    <row r="739" spans="1:8" x14ac:dyDescent="0.2">
      <c r="A739" s="1" t="s">
        <v>336</v>
      </c>
      <c r="B739" s="1" t="s">
        <v>1943</v>
      </c>
      <c r="C739" s="1" t="s">
        <v>1944</v>
      </c>
      <c r="D739" s="87">
        <v>82.2</v>
      </c>
      <c r="E739" s="33">
        <v>12334</v>
      </c>
      <c r="F739" s="30">
        <f t="shared" si="33"/>
        <v>3</v>
      </c>
      <c r="G739" s="57">
        <f t="shared" si="34"/>
        <v>1.4299479016542671</v>
      </c>
      <c r="H739" s="88">
        <f t="shared" si="35"/>
        <v>8129.0889375825618</v>
      </c>
    </row>
    <row r="740" spans="1:8" x14ac:dyDescent="0.2">
      <c r="A740" s="1" t="s">
        <v>336</v>
      </c>
      <c r="B740" s="1" t="s">
        <v>1945</v>
      </c>
      <c r="C740" s="1" t="s">
        <v>1946</v>
      </c>
      <c r="D740" s="87">
        <v>103.7</v>
      </c>
      <c r="E740" s="33">
        <v>7051</v>
      </c>
      <c r="F740" s="30">
        <f t="shared" si="33"/>
        <v>5</v>
      </c>
      <c r="G740" s="57">
        <f t="shared" si="34"/>
        <v>2.0447510014454413</v>
      </c>
      <c r="H740" s="88">
        <f t="shared" si="35"/>
        <v>6645.2123023918602</v>
      </c>
    </row>
    <row r="741" spans="1:8" x14ac:dyDescent="0.2">
      <c r="A741" s="1" t="s">
        <v>336</v>
      </c>
      <c r="B741" s="1" t="s">
        <v>1947</v>
      </c>
      <c r="C741" s="1" t="s">
        <v>1948</v>
      </c>
      <c r="D741" s="87">
        <v>76</v>
      </c>
      <c r="E741" s="33">
        <v>6361</v>
      </c>
      <c r="F741" s="30">
        <f t="shared" si="33"/>
        <v>3</v>
      </c>
      <c r="G741" s="57">
        <f t="shared" si="34"/>
        <v>1.4299479016542671</v>
      </c>
      <c r="H741" s="88">
        <f t="shared" si="35"/>
        <v>4192.4059292980919</v>
      </c>
    </row>
    <row r="742" spans="1:8" x14ac:dyDescent="0.2">
      <c r="A742" s="1" t="s">
        <v>336</v>
      </c>
      <c r="B742" s="1" t="s">
        <v>1949</v>
      </c>
      <c r="C742" s="1" t="s">
        <v>1950</v>
      </c>
      <c r="D742" s="87">
        <v>79.3</v>
      </c>
      <c r="E742" s="33">
        <v>6977</v>
      </c>
      <c r="F742" s="30">
        <f t="shared" si="33"/>
        <v>3</v>
      </c>
      <c r="G742" s="57">
        <f t="shared" si="34"/>
        <v>1.4299479016542671</v>
      </c>
      <c r="H742" s="88">
        <f t="shared" si="35"/>
        <v>4598.3990203918866</v>
      </c>
    </row>
    <row r="743" spans="1:8" x14ac:dyDescent="0.2">
      <c r="A743" s="1" t="s">
        <v>336</v>
      </c>
      <c r="B743" s="1" t="s">
        <v>1951</v>
      </c>
      <c r="C743" s="1" t="s">
        <v>1952</v>
      </c>
      <c r="D743" s="87">
        <v>74.599999999999994</v>
      </c>
      <c r="E743" s="33">
        <v>12017</v>
      </c>
      <c r="F743" s="30">
        <f t="shared" si="33"/>
        <v>3</v>
      </c>
      <c r="G743" s="57">
        <f t="shared" si="34"/>
        <v>1.4299479016542671</v>
      </c>
      <c r="H743" s="88">
        <f t="shared" si="35"/>
        <v>7920.1606747956575</v>
      </c>
    </row>
    <row r="744" spans="1:8" x14ac:dyDescent="0.2">
      <c r="A744" s="1" t="s">
        <v>336</v>
      </c>
      <c r="B744" s="1" t="s">
        <v>1953</v>
      </c>
      <c r="C744" s="1" t="s">
        <v>1954</v>
      </c>
      <c r="D744" s="87">
        <v>66.8</v>
      </c>
      <c r="E744" s="33">
        <v>6425</v>
      </c>
      <c r="F744" s="30">
        <f t="shared" si="33"/>
        <v>2</v>
      </c>
      <c r="G744" s="57">
        <f t="shared" si="34"/>
        <v>1.1958042906990538</v>
      </c>
      <c r="H744" s="88">
        <f t="shared" si="35"/>
        <v>3541.2040771286925</v>
      </c>
    </row>
    <row r="745" spans="1:8" x14ac:dyDescent="0.2">
      <c r="A745" s="1" t="s">
        <v>336</v>
      </c>
      <c r="B745" s="1" t="s">
        <v>1955</v>
      </c>
      <c r="C745" s="1" t="s">
        <v>1956</v>
      </c>
      <c r="D745" s="87">
        <v>115.4</v>
      </c>
      <c r="E745" s="33">
        <v>7691</v>
      </c>
      <c r="F745" s="30">
        <f t="shared" si="33"/>
        <v>6</v>
      </c>
      <c r="G745" s="57">
        <f t="shared" si="34"/>
        <v>2.445122020939646</v>
      </c>
      <c r="H745" s="88">
        <f t="shared" si="35"/>
        <v>8667.6439788476018</v>
      </c>
    </row>
    <row r="746" spans="1:8" x14ac:dyDescent="0.2">
      <c r="A746" s="1" t="s">
        <v>336</v>
      </c>
      <c r="B746" s="1" t="s">
        <v>1957</v>
      </c>
      <c r="C746" s="1" t="s">
        <v>1958</v>
      </c>
      <c r="D746" s="87">
        <v>79.8</v>
      </c>
      <c r="E746" s="33">
        <v>5664</v>
      </c>
      <c r="F746" s="30">
        <f t="shared" si="33"/>
        <v>3</v>
      </c>
      <c r="G746" s="57">
        <f t="shared" si="34"/>
        <v>1.4299479016542671</v>
      </c>
      <c r="H746" s="88">
        <f t="shared" si="35"/>
        <v>3733.0273830442375</v>
      </c>
    </row>
    <row r="747" spans="1:8" x14ac:dyDescent="0.2">
      <c r="A747" s="1" t="s">
        <v>336</v>
      </c>
      <c r="B747" s="1" t="s">
        <v>1959</v>
      </c>
      <c r="C747" s="1" t="s">
        <v>1960</v>
      </c>
      <c r="D747" s="87">
        <v>105.6</v>
      </c>
      <c r="E747" s="33">
        <v>14619</v>
      </c>
      <c r="F747" s="30">
        <f t="shared" si="33"/>
        <v>5</v>
      </c>
      <c r="G747" s="57">
        <f t="shared" si="34"/>
        <v>2.0447510014454413</v>
      </c>
      <c r="H747" s="88">
        <f t="shared" si="35"/>
        <v>13777.671060653325</v>
      </c>
    </row>
    <row r="748" spans="1:8" x14ac:dyDescent="0.2">
      <c r="A748" s="1" t="s">
        <v>336</v>
      </c>
      <c r="B748" s="1" t="s">
        <v>1961</v>
      </c>
      <c r="C748" s="1" t="s">
        <v>1962</v>
      </c>
      <c r="D748" s="87">
        <v>86.1</v>
      </c>
      <c r="E748" s="33">
        <v>7636</v>
      </c>
      <c r="F748" s="30">
        <f t="shared" si="33"/>
        <v>3</v>
      </c>
      <c r="G748" s="57">
        <f t="shared" si="34"/>
        <v>1.4299479016542671</v>
      </c>
      <c r="H748" s="88">
        <f t="shared" si="35"/>
        <v>5032.7325382990457</v>
      </c>
    </row>
    <row r="749" spans="1:8" x14ac:dyDescent="0.2">
      <c r="A749" s="1" t="s">
        <v>336</v>
      </c>
      <c r="B749" s="1" t="s">
        <v>1963</v>
      </c>
      <c r="C749" s="1" t="s">
        <v>1964</v>
      </c>
      <c r="D749" s="87">
        <v>102.8</v>
      </c>
      <c r="E749" s="33">
        <v>8274</v>
      </c>
      <c r="F749" s="30">
        <f t="shared" si="33"/>
        <v>5</v>
      </c>
      <c r="G749" s="57">
        <f t="shared" si="34"/>
        <v>2.0447510014454413</v>
      </c>
      <c r="H749" s="88">
        <f t="shared" si="35"/>
        <v>7797.8281931627071</v>
      </c>
    </row>
    <row r="750" spans="1:8" x14ac:dyDescent="0.2">
      <c r="A750" s="1" t="s">
        <v>336</v>
      </c>
      <c r="B750" s="1" t="s">
        <v>1965</v>
      </c>
      <c r="C750" s="1" t="s">
        <v>1966</v>
      </c>
      <c r="D750" s="87">
        <v>77.599999999999994</v>
      </c>
      <c r="E750" s="33">
        <v>9488</v>
      </c>
      <c r="F750" s="30">
        <f t="shared" si="33"/>
        <v>3</v>
      </c>
      <c r="G750" s="57">
        <f t="shared" si="34"/>
        <v>1.4299479016542671</v>
      </c>
      <c r="H750" s="88">
        <f t="shared" si="35"/>
        <v>6253.3481303537656</v>
      </c>
    </row>
    <row r="751" spans="1:8" x14ac:dyDescent="0.2">
      <c r="A751" s="1" t="s">
        <v>336</v>
      </c>
      <c r="B751" s="1" t="s">
        <v>1967</v>
      </c>
      <c r="C751" s="1" t="s">
        <v>1968</v>
      </c>
      <c r="D751" s="87">
        <v>88.4</v>
      </c>
      <c r="E751" s="33">
        <v>7350</v>
      </c>
      <c r="F751" s="30">
        <f t="shared" si="33"/>
        <v>4</v>
      </c>
      <c r="G751" s="57">
        <f t="shared" si="34"/>
        <v>1.709937836274281</v>
      </c>
      <c r="H751" s="88">
        <f t="shared" si="35"/>
        <v>5792.757890231107</v>
      </c>
    </row>
    <row r="752" spans="1:8" x14ac:dyDescent="0.2">
      <c r="A752" s="1" t="s">
        <v>336</v>
      </c>
      <c r="B752" s="1" t="s">
        <v>1969</v>
      </c>
      <c r="C752" s="1" t="s">
        <v>1970</v>
      </c>
      <c r="D752" s="87">
        <v>90.6</v>
      </c>
      <c r="E752" s="33">
        <v>6513</v>
      </c>
      <c r="F752" s="30">
        <f t="shared" si="33"/>
        <v>4</v>
      </c>
      <c r="G752" s="57">
        <f t="shared" si="34"/>
        <v>1.709937836274281</v>
      </c>
      <c r="H752" s="88">
        <f t="shared" si="35"/>
        <v>5133.0928080374424</v>
      </c>
    </row>
    <row r="753" spans="1:8" x14ac:dyDescent="0.2">
      <c r="A753" s="1" t="s">
        <v>336</v>
      </c>
      <c r="B753" s="1" t="s">
        <v>1971</v>
      </c>
      <c r="C753" s="1" t="s">
        <v>1972</v>
      </c>
      <c r="D753" s="87">
        <v>80</v>
      </c>
      <c r="E753" s="33">
        <v>5914</v>
      </c>
      <c r="F753" s="30">
        <f t="shared" si="33"/>
        <v>3</v>
      </c>
      <c r="G753" s="57">
        <f t="shared" si="34"/>
        <v>1.4299479016542671</v>
      </c>
      <c r="H753" s="88">
        <f t="shared" si="35"/>
        <v>3897.7973063777581</v>
      </c>
    </row>
    <row r="754" spans="1:8" x14ac:dyDescent="0.2">
      <c r="A754" s="1" t="s">
        <v>336</v>
      </c>
      <c r="B754" s="1" t="s">
        <v>1973</v>
      </c>
      <c r="C754" s="1" t="s">
        <v>1974</v>
      </c>
      <c r="D754" s="87">
        <v>101</v>
      </c>
      <c r="E754" s="33">
        <v>8113</v>
      </c>
      <c r="F754" s="30">
        <f t="shared" si="33"/>
        <v>5</v>
      </c>
      <c r="G754" s="57">
        <f t="shared" si="34"/>
        <v>2.0447510014454413</v>
      </c>
      <c r="H754" s="88">
        <f t="shared" si="35"/>
        <v>7646.0938036172392</v>
      </c>
    </row>
    <row r="755" spans="1:8" x14ac:dyDescent="0.2">
      <c r="A755" s="1" t="s">
        <v>336</v>
      </c>
      <c r="B755" s="1" t="s">
        <v>1975</v>
      </c>
      <c r="C755" s="1" t="s">
        <v>1976</v>
      </c>
      <c r="D755" s="87">
        <v>110.9</v>
      </c>
      <c r="E755" s="33">
        <v>15206</v>
      </c>
      <c r="F755" s="30">
        <f t="shared" si="33"/>
        <v>5</v>
      </c>
      <c r="G755" s="57">
        <f t="shared" si="34"/>
        <v>2.0447510014454413</v>
      </c>
      <c r="H755" s="88">
        <f t="shared" si="35"/>
        <v>14330.888990238351</v>
      </c>
    </row>
    <row r="756" spans="1:8" x14ac:dyDescent="0.2">
      <c r="A756" s="1" t="s">
        <v>336</v>
      </c>
      <c r="B756" s="1" t="s">
        <v>1977</v>
      </c>
      <c r="C756" s="1" t="s">
        <v>1978</v>
      </c>
      <c r="D756" s="87">
        <v>96.2</v>
      </c>
      <c r="E756" s="33">
        <v>14190</v>
      </c>
      <c r="F756" s="30">
        <f t="shared" si="33"/>
        <v>4</v>
      </c>
      <c r="G756" s="57">
        <f t="shared" si="34"/>
        <v>1.709937836274281</v>
      </c>
      <c r="H756" s="88">
        <f t="shared" si="35"/>
        <v>11183.569314609442</v>
      </c>
    </row>
    <row r="757" spans="1:8" x14ac:dyDescent="0.2">
      <c r="A757" s="1" t="s">
        <v>336</v>
      </c>
      <c r="B757" s="1" t="s">
        <v>1979</v>
      </c>
      <c r="C757" s="1" t="s">
        <v>1980</v>
      </c>
      <c r="D757" s="87">
        <v>116.9</v>
      </c>
      <c r="E757" s="33">
        <v>9606</v>
      </c>
      <c r="F757" s="30">
        <f t="shared" si="33"/>
        <v>6</v>
      </c>
      <c r="G757" s="57">
        <f t="shared" si="34"/>
        <v>2.445122020939646</v>
      </c>
      <c r="H757" s="88">
        <f t="shared" si="35"/>
        <v>10825.820837447674</v>
      </c>
    </row>
    <row r="758" spans="1:8" x14ac:dyDescent="0.2">
      <c r="A758" s="1" t="s">
        <v>336</v>
      </c>
      <c r="B758" s="1" t="s">
        <v>1981</v>
      </c>
      <c r="C758" s="1" t="s">
        <v>1982</v>
      </c>
      <c r="D758" s="87">
        <v>133.1</v>
      </c>
      <c r="E758" s="33">
        <v>7382</v>
      </c>
      <c r="F758" s="30">
        <f t="shared" si="33"/>
        <v>7</v>
      </c>
      <c r="G758" s="57">
        <f t="shared" si="34"/>
        <v>2.9238874039223708</v>
      </c>
      <c r="H758" s="88">
        <f t="shared" si="35"/>
        <v>9948.3808164978218</v>
      </c>
    </row>
    <row r="759" spans="1:8" x14ac:dyDescent="0.2">
      <c r="A759" s="1" t="s">
        <v>339</v>
      </c>
      <c r="B759" s="1" t="s">
        <v>1983</v>
      </c>
      <c r="C759" s="1" t="s">
        <v>1984</v>
      </c>
      <c r="D759" s="87">
        <v>62.8</v>
      </c>
      <c r="E759" s="33">
        <v>10329</v>
      </c>
      <c r="F759" s="30">
        <f t="shared" si="33"/>
        <v>2</v>
      </c>
      <c r="G759" s="57">
        <f t="shared" si="34"/>
        <v>1.1958042906990538</v>
      </c>
      <c r="H759" s="88">
        <f t="shared" si="35"/>
        <v>5692.9333716205874</v>
      </c>
    </row>
    <row r="760" spans="1:8" x14ac:dyDescent="0.2">
      <c r="A760" s="1" t="s">
        <v>339</v>
      </c>
      <c r="B760" s="1" t="s">
        <v>1985</v>
      </c>
      <c r="C760" s="1" t="s">
        <v>1986</v>
      </c>
      <c r="D760" s="87">
        <v>58.5</v>
      </c>
      <c r="E760" s="33">
        <v>9680</v>
      </c>
      <c r="F760" s="30">
        <f t="shared" si="33"/>
        <v>1</v>
      </c>
      <c r="G760" s="57">
        <f t="shared" si="34"/>
        <v>1</v>
      </c>
      <c r="H760" s="88">
        <f t="shared" si="35"/>
        <v>4461.6250872449191</v>
      </c>
    </row>
    <row r="761" spans="1:8" x14ac:dyDescent="0.2">
      <c r="A761" s="1" t="s">
        <v>339</v>
      </c>
      <c r="B761" s="1" t="s">
        <v>1987</v>
      </c>
      <c r="C761" s="1" t="s">
        <v>1988</v>
      </c>
      <c r="D761" s="87">
        <v>66</v>
      </c>
      <c r="E761" s="33">
        <v>11117</v>
      </c>
      <c r="F761" s="30">
        <f t="shared" si="33"/>
        <v>2</v>
      </c>
      <c r="G761" s="57">
        <f t="shared" si="34"/>
        <v>1.1958042906990538</v>
      </c>
      <c r="H761" s="88">
        <f t="shared" si="35"/>
        <v>6127.2475837260199</v>
      </c>
    </row>
    <row r="762" spans="1:8" x14ac:dyDescent="0.2">
      <c r="A762" s="1" t="s">
        <v>339</v>
      </c>
      <c r="B762" s="1" t="s">
        <v>1989</v>
      </c>
      <c r="C762" s="1" t="s">
        <v>1990</v>
      </c>
      <c r="D762" s="87">
        <v>76.099999999999994</v>
      </c>
      <c r="E762" s="33">
        <v>11021</v>
      </c>
      <c r="F762" s="30">
        <f t="shared" si="33"/>
        <v>3</v>
      </c>
      <c r="G762" s="57">
        <f t="shared" si="34"/>
        <v>1.4299479016542671</v>
      </c>
      <c r="H762" s="88">
        <f t="shared" si="35"/>
        <v>7263.7173002349127</v>
      </c>
    </row>
    <row r="763" spans="1:8" x14ac:dyDescent="0.2">
      <c r="A763" s="1" t="s">
        <v>339</v>
      </c>
      <c r="B763" s="1" t="s">
        <v>1991</v>
      </c>
      <c r="C763" s="1" t="s">
        <v>1992</v>
      </c>
      <c r="D763" s="87">
        <v>64.2</v>
      </c>
      <c r="E763" s="33">
        <v>8864</v>
      </c>
      <c r="F763" s="30">
        <f t="shared" si="33"/>
        <v>2</v>
      </c>
      <c r="G763" s="57">
        <f t="shared" si="34"/>
        <v>1.1958042906990538</v>
      </c>
      <c r="H763" s="88">
        <f t="shared" si="35"/>
        <v>4885.4837260184795</v>
      </c>
    </row>
    <row r="764" spans="1:8" x14ac:dyDescent="0.2">
      <c r="A764" s="1" t="s">
        <v>339</v>
      </c>
      <c r="B764" s="1" t="s">
        <v>1993</v>
      </c>
      <c r="C764" s="1" t="s">
        <v>1994</v>
      </c>
      <c r="D764" s="87">
        <v>74.3</v>
      </c>
      <c r="E764" s="33">
        <v>6276</v>
      </c>
      <c r="F764" s="30">
        <f t="shared" si="33"/>
        <v>3</v>
      </c>
      <c r="G764" s="57">
        <f t="shared" si="34"/>
        <v>1.4299479016542671</v>
      </c>
      <c r="H764" s="88">
        <f t="shared" si="35"/>
        <v>4136.3841553646953</v>
      </c>
    </row>
    <row r="765" spans="1:8" x14ac:dyDescent="0.2">
      <c r="A765" s="1" t="s">
        <v>339</v>
      </c>
      <c r="B765" s="1" t="s">
        <v>1995</v>
      </c>
      <c r="C765" s="1" t="s">
        <v>1996</v>
      </c>
      <c r="D765" s="87">
        <v>70.5</v>
      </c>
      <c r="E765" s="33">
        <v>6326</v>
      </c>
      <c r="F765" s="30">
        <f t="shared" si="33"/>
        <v>2</v>
      </c>
      <c r="G765" s="57">
        <f t="shared" si="34"/>
        <v>1.1958042906990538</v>
      </c>
      <c r="H765" s="88">
        <f t="shared" si="35"/>
        <v>3486.6392205316902</v>
      </c>
    </row>
    <row r="766" spans="1:8" x14ac:dyDescent="0.2">
      <c r="A766" s="1" t="s">
        <v>339</v>
      </c>
      <c r="B766" s="1" t="s">
        <v>1997</v>
      </c>
      <c r="C766" s="1" t="s">
        <v>1998</v>
      </c>
      <c r="D766" s="87">
        <v>78.2</v>
      </c>
      <c r="E766" s="33">
        <v>6355</v>
      </c>
      <c r="F766" s="30">
        <f t="shared" si="33"/>
        <v>3</v>
      </c>
      <c r="G766" s="57">
        <f t="shared" si="34"/>
        <v>1.4299479016542671</v>
      </c>
      <c r="H766" s="88">
        <f t="shared" si="35"/>
        <v>4188.4514511380876</v>
      </c>
    </row>
    <row r="767" spans="1:8" x14ac:dyDescent="0.2">
      <c r="A767" s="1" t="s">
        <v>339</v>
      </c>
      <c r="B767" s="1" t="s">
        <v>1999</v>
      </c>
      <c r="C767" s="1" t="s">
        <v>2000</v>
      </c>
      <c r="D767" s="87">
        <v>66.599999999999994</v>
      </c>
      <c r="E767" s="33">
        <v>7041</v>
      </c>
      <c r="F767" s="30">
        <f t="shared" si="33"/>
        <v>2</v>
      </c>
      <c r="G767" s="57">
        <f t="shared" si="34"/>
        <v>1.1958042906990538</v>
      </c>
      <c r="H767" s="88">
        <f t="shared" si="35"/>
        <v>3880.7187403989301</v>
      </c>
    </row>
    <row r="768" spans="1:8" x14ac:dyDescent="0.2">
      <c r="A768" s="1" t="s">
        <v>339</v>
      </c>
      <c r="B768" s="1" t="s">
        <v>2001</v>
      </c>
      <c r="C768" s="1" t="s">
        <v>2002</v>
      </c>
      <c r="D768" s="87">
        <v>83.8</v>
      </c>
      <c r="E768" s="33">
        <v>8143</v>
      </c>
      <c r="F768" s="30">
        <f t="shared" si="33"/>
        <v>3</v>
      </c>
      <c r="G768" s="57">
        <f t="shared" si="34"/>
        <v>1.4299479016542671</v>
      </c>
      <c r="H768" s="88">
        <f t="shared" si="35"/>
        <v>5366.8859428194255</v>
      </c>
    </row>
    <row r="769" spans="1:8" x14ac:dyDescent="0.2">
      <c r="A769" s="1" t="s">
        <v>339</v>
      </c>
      <c r="B769" s="1" t="s">
        <v>2003</v>
      </c>
      <c r="C769" s="1" t="s">
        <v>2004</v>
      </c>
      <c r="D769" s="87">
        <v>51.9</v>
      </c>
      <c r="E769" s="33">
        <v>6738</v>
      </c>
      <c r="F769" s="30">
        <f t="shared" si="33"/>
        <v>1</v>
      </c>
      <c r="G769" s="57">
        <f t="shared" si="34"/>
        <v>1</v>
      </c>
      <c r="H769" s="88">
        <f t="shared" si="35"/>
        <v>3105.6229171339119</v>
      </c>
    </row>
    <row r="770" spans="1:8" x14ac:dyDescent="0.2">
      <c r="A770" s="1" t="s">
        <v>339</v>
      </c>
      <c r="B770" s="1" t="s">
        <v>2005</v>
      </c>
      <c r="C770" s="1" t="s">
        <v>2006</v>
      </c>
      <c r="D770" s="87">
        <v>63.6</v>
      </c>
      <c r="E770" s="33">
        <v>6703</v>
      </c>
      <c r="F770" s="30">
        <f t="shared" si="33"/>
        <v>2</v>
      </c>
      <c r="G770" s="57">
        <f t="shared" si="34"/>
        <v>1.1958042906990538</v>
      </c>
      <c r="H770" s="88">
        <f t="shared" si="35"/>
        <v>3694.4266037344169</v>
      </c>
    </row>
    <row r="771" spans="1:8" x14ac:dyDescent="0.2">
      <c r="A771" s="1" t="s">
        <v>339</v>
      </c>
      <c r="B771" s="1" t="s">
        <v>2007</v>
      </c>
      <c r="C771" s="1" t="s">
        <v>2008</v>
      </c>
      <c r="D771" s="87">
        <v>96.2</v>
      </c>
      <c r="E771" s="33">
        <v>10366</v>
      </c>
      <c r="F771" s="30">
        <f t="shared" si="33"/>
        <v>4</v>
      </c>
      <c r="G771" s="57">
        <f t="shared" si="34"/>
        <v>1.709937836274281</v>
      </c>
      <c r="H771" s="88">
        <f t="shared" si="35"/>
        <v>8169.7589510388643</v>
      </c>
    </row>
    <row r="772" spans="1:8" x14ac:dyDescent="0.2">
      <c r="A772" s="1" t="s">
        <v>339</v>
      </c>
      <c r="B772" s="1" t="s">
        <v>2009</v>
      </c>
      <c r="C772" s="1" t="s">
        <v>2010</v>
      </c>
      <c r="D772" s="87">
        <v>67.3</v>
      </c>
      <c r="E772" s="33">
        <v>7155</v>
      </c>
      <c r="F772" s="30">
        <f t="shared" si="33"/>
        <v>2</v>
      </c>
      <c r="G772" s="57">
        <f t="shared" si="34"/>
        <v>1.1958042906990538</v>
      </c>
      <c r="H772" s="88">
        <f t="shared" si="35"/>
        <v>3943.5509995106295</v>
      </c>
    </row>
    <row r="773" spans="1:8" x14ac:dyDescent="0.2">
      <c r="A773" s="1" t="s">
        <v>339</v>
      </c>
      <c r="B773" s="1" t="s">
        <v>2011</v>
      </c>
      <c r="C773" s="1" t="s">
        <v>2012</v>
      </c>
      <c r="D773" s="87">
        <v>86.7</v>
      </c>
      <c r="E773" s="33">
        <v>10769</v>
      </c>
      <c r="F773" s="30">
        <f t="shared" si="33"/>
        <v>4</v>
      </c>
      <c r="G773" s="57">
        <f t="shared" si="34"/>
        <v>1.709937836274281</v>
      </c>
      <c r="H773" s="88">
        <f t="shared" si="35"/>
        <v>8487.3754720950728</v>
      </c>
    </row>
    <row r="774" spans="1:8" x14ac:dyDescent="0.2">
      <c r="A774" s="1" t="s">
        <v>339</v>
      </c>
      <c r="B774" s="1" t="s">
        <v>2013</v>
      </c>
      <c r="C774" s="1" t="s">
        <v>2014</v>
      </c>
      <c r="D774" s="87">
        <v>62.8</v>
      </c>
      <c r="E774" s="33">
        <v>6530</v>
      </c>
      <c r="F774" s="30">
        <f t="shared" ref="F774:F837" si="36">VLOOKUP(D774,$K$5:$L$15,2)</f>
        <v>2</v>
      </c>
      <c r="G774" s="57">
        <f t="shared" ref="G774:G837" si="37">VLOOKUP(F774,$L$5:$M$15,2,0)</f>
        <v>1.1958042906990538</v>
      </c>
      <c r="H774" s="88">
        <f t="shared" ref="H774:H837" si="38">E774*G774*$E$6797/SUMPRODUCT($E$5:$E$6795,$G$5:$G$6795)</f>
        <v>3599.0758947315744</v>
      </c>
    </row>
    <row r="775" spans="1:8" x14ac:dyDescent="0.2">
      <c r="A775" s="1" t="s">
        <v>339</v>
      </c>
      <c r="B775" s="1" t="s">
        <v>2015</v>
      </c>
      <c r="C775" s="1" t="s">
        <v>2016</v>
      </c>
      <c r="D775" s="87">
        <v>108.3</v>
      </c>
      <c r="E775" s="33">
        <v>5250</v>
      </c>
      <c r="F775" s="30">
        <f t="shared" si="36"/>
        <v>5</v>
      </c>
      <c r="G775" s="57">
        <f t="shared" si="37"/>
        <v>2.0447510014454413</v>
      </c>
      <c r="H775" s="88">
        <f t="shared" si="38"/>
        <v>4947.8605286565407</v>
      </c>
    </row>
    <row r="776" spans="1:8" x14ac:dyDescent="0.2">
      <c r="A776" s="1" t="s">
        <v>339</v>
      </c>
      <c r="B776" s="1" t="s">
        <v>2017</v>
      </c>
      <c r="C776" s="1" t="s">
        <v>2018</v>
      </c>
      <c r="D776" s="87">
        <v>93.3</v>
      </c>
      <c r="E776" s="33">
        <v>6661</v>
      </c>
      <c r="F776" s="30">
        <f t="shared" si="36"/>
        <v>4</v>
      </c>
      <c r="G776" s="57">
        <f t="shared" si="37"/>
        <v>1.709937836274281</v>
      </c>
      <c r="H776" s="88">
        <f t="shared" si="38"/>
        <v>5249.7360961672648</v>
      </c>
    </row>
    <row r="777" spans="1:8" x14ac:dyDescent="0.2">
      <c r="A777" s="1" t="s">
        <v>339</v>
      </c>
      <c r="B777" s="1" t="s">
        <v>2019</v>
      </c>
      <c r="C777" s="1" t="s">
        <v>2020</v>
      </c>
      <c r="D777" s="87">
        <v>73.099999999999994</v>
      </c>
      <c r="E777" s="33">
        <v>6874</v>
      </c>
      <c r="F777" s="30">
        <f t="shared" si="36"/>
        <v>2</v>
      </c>
      <c r="G777" s="57">
        <f t="shared" si="37"/>
        <v>1.1958042906990538</v>
      </c>
      <c r="H777" s="88">
        <f t="shared" si="38"/>
        <v>3788.6749924019659</v>
      </c>
    </row>
    <row r="778" spans="1:8" x14ac:dyDescent="0.2">
      <c r="A778" s="1" t="s">
        <v>339</v>
      </c>
      <c r="B778" s="1" t="s">
        <v>2021</v>
      </c>
      <c r="C778" s="1" t="s">
        <v>2022</v>
      </c>
      <c r="D778" s="87">
        <v>89.6</v>
      </c>
      <c r="E778" s="33">
        <v>9340</v>
      </c>
      <c r="F778" s="30">
        <f t="shared" si="36"/>
        <v>4</v>
      </c>
      <c r="G778" s="57">
        <f t="shared" si="37"/>
        <v>1.709937836274281</v>
      </c>
      <c r="H778" s="88">
        <f t="shared" si="38"/>
        <v>7361.1372373821141</v>
      </c>
    </row>
    <row r="779" spans="1:8" x14ac:dyDescent="0.2">
      <c r="A779" s="1" t="s">
        <v>339</v>
      </c>
      <c r="B779" s="1" t="s">
        <v>2023</v>
      </c>
      <c r="C779" s="1" t="s">
        <v>2024</v>
      </c>
      <c r="D779" s="87">
        <v>70.400000000000006</v>
      </c>
      <c r="E779" s="33">
        <v>7153</v>
      </c>
      <c r="F779" s="30">
        <f t="shared" si="36"/>
        <v>2</v>
      </c>
      <c r="G779" s="57">
        <f t="shared" si="37"/>
        <v>1.1958042906990538</v>
      </c>
      <c r="H779" s="88">
        <f t="shared" si="38"/>
        <v>3942.4486791753366</v>
      </c>
    </row>
    <row r="780" spans="1:8" x14ac:dyDescent="0.2">
      <c r="A780" s="1" t="s">
        <v>339</v>
      </c>
      <c r="B780" s="1" t="s">
        <v>2025</v>
      </c>
      <c r="C780" s="1" t="s">
        <v>2026</v>
      </c>
      <c r="D780" s="87">
        <v>77.3</v>
      </c>
      <c r="E780" s="33">
        <v>10410</v>
      </c>
      <c r="F780" s="30">
        <f t="shared" si="36"/>
        <v>3</v>
      </c>
      <c r="G780" s="57">
        <f t="shared" si="37"/>
        <v>1.4299479016542671</v>
      </c>
      <c r="H780" s="88">
        <f t="shared" si="38"/>
        <v>6861.0196076077873</v>
      </c>
    </row>
    <row r="781" spans="1:8" x14ac:dyDescent="0.2">
      <c r="A781" s="1" t="s">
        <v>339</v>
      </c>
      <c r="B781" s="1" t="s">
        <v>2027</v>
      </c>
      <c r="C781" s="1" t="s">
        <v>2028</v>
      </c>
      <c r="D781" s="87">
        <v>70.599999999999994</v>
      </c>
      <c r="E781" s="33">
        <v>10044</v>
      </c>
      <c r="F781" s="30">
        <f t="shared" si="36"/>
        <v>2</v>
      </c>
      <c r="G781" s="57">
        <f t="shared" si="37"/>
        <v>1.1958042906990538</v>
      </c>
      <c r="H781" s="88">
        <f t="shared" si="38"/>
        <v>5535.8527238413371</v>
      </c>
    </row>
    <row r="782" spans="1:8" x14ac:dyDescent="0.2">
      <c r="A782" s="1" t="s">
        <v>342</v>
      </c>
      <c r="B782" s="1" t="s">
        <v>2029</v>
      </c>
      <c r="C782" s="1" t="s">
        <v>2030</v>
      </c>
      <c r="D782" s="87">
        <v>99.5</v>
      </c>
      <c r="E782" s="33">
        <v>8811</v>
      </c>
      <c r="F782" s="30">
        <f t="shared" si="36"/>
        <v>5</v>
      </c>
      <c r="G782" s="57">
        <f t="shared" si="37"/>
        <v>2.0447510014454413</v>
      </c>
      <c r="H782" s="88">
        <f t="shared" si="38"/>
        <v>8303.9236415224332</v>
      </c>
    </row>
    <row r="783" spans="1:8" x14ac:dyDescent="0.2">
      <c r="A783" s="1" t="s">
        <v>342</v>
      </c>
      <c r="B783" s="1" t="s">
        <v>2031</v>
      </c>
      <c r="C783" s="1" t="s">
        <v>2032</v>
      </c>
      <c r="D783" s="87">
        <v>102.7</v>
      </c>
      <c r="E783" s="33">
        <v>9237</v>
      </c>
      <c r="F783" s="30">
        <f t="shared" si="36"/>
        <v>5</v>
      </c>
      <c r="G783" s="57">
        <f t="shared" si="37"/>
        <v>2.0447510014454413</v>
      </c>
      <c r="H783" s="88">
        <f t="shared" si="38"/>
        <v>8705.4071815619936</v>
      </c>
    </row>
    <row r="784" spans="1:8" x14ac:dyDescent="0.2">
      <c r="A784" s="1" t="s">
        <v>342</v>
      </c>
      <c r="B784" s="1" t="s">
        <v>2033</v>
      </c>
      <c r="C784" s="1" t="s">
        <v>2034</v>
      </c>
      <c r="D784" s="87">
        <v>69.8</v>
      </c>
      <c r="E784" s="33">
        <v>12165</v>
      </c>
      <c r="F784" s="30">
        <f t="shared" si="36"/>
        <v>2</v>
      </c>
      <c r="G784" s="57">
        <f t="shared" si="37"/>
        <v>1.1958042906990538</v>
      </c>
      <c r="H784" s="88">
        <f t="shared" si="38"/>
        <v>6704.8634394195406</v>
      </c>
    </row>
    <row r="785" spans="1:8" x14ac:dyDescent="0.2">
      <c r="A785" s="1" t="s">
        <v>342</v>
      </c>
      <c r="B785" s="1" t="s">
        <v>2035</v>
      </c>
      <c r="C785" s="1" t="s">
        <v>2036</v>
      </c>
      <c r="D785" s="87">
        <v>127.3</v>
      </c>
      <c r="E785" s="33">
        <v>9912</v>
      </c>
      <c r="F785" s="30">
        <f t="shared" si="36"/>
        <v>7</v>
      </c>
      <c r="G785" s="57">
        <f t="shared" si="37"/>
        <v>2.9238874039223708</v>
      </c>
      <c r="H785" s="88">
        <f t="shared" si="38"/>
        <v>13357.945089830182</v>
      </c>
    </row>
    <row r="786" spans="1:8" x14ac:dyDescent="0.2">
      <c r="A786" s="1" t="s">
        <v>342</v>
      </c>
      <c r="B786" s="1" t="s">
        <v>2037</v>
      </c>
      <c r="C786" s="1" t="s">
        <v>2038</v>
      </c>
      <c r="D786" s="87">
        <v>135.30000000000001</v>
      </c>
      <c r="E786" s="33">
        <v>10451</v>
      </c>
      <c r="F786" s="30">
        <f t="shared" si="36"/>
        <v>7</v>
      </c>
      <c r="G786" s="57">
        <f t="shared" si="37"/>
        <v>2.9238874039223708</v>
      </c>
      <c r="H786" s="88">
        <f t="shared" si="38"/>
        <v>14084.330521974904</v>
      </c>
    </row>
    <row r="787" spans="1:8" x14ac:dyDescent="0.2">
      <c r="A787" s="1" t="s">
        <v>342</v>
      </c>
      <c r="B787" s="1" t="s">
        <v>2039</v>
      </c>
      <c r="C787" s="1" t="s">
        <v>2040</v>
      </c>
      <c r="D787" s="87">
        <v>119.2</v>
      </c>
      <c r="E787" s="33">
        <v>8810</v>
      </c>
      <c r="F787" s="30">
        <f t="shared" si="36"/>
        <v>6</v>
      </c>
      <c r="G787" s="57">
        <f t="shared" si="37"/>
        <v>2.445122020939646</v>
      </c>
      <c r="H787" s="88">
        <f t="shared" si="38"/>
        <v>9928.7405348650846</v>
      </c>
    </row>
    <row r="788" spans="1:8" x14ac:dyDescent="0.2">
      <c r="A788" s="1" t="s">
        <v>342</v>
      </c>
      <c r="B788" s="1" t="s">
        <v>2041</v>
      </c>
      <c r="C788" s="1" t="s">
        <v>2042</v>
      </c>
      <c r="D788" s="87">
        <v>81.2</v>
      </c>
      <c r="E788" s="33">
        <v>8797</v>
      </c>
      <c r="F788" s="30">
        <f t="shared" si="36"/>
        <v>3</v>
      </c>
      <c r="G788" s="57">
        <f t="shared" si="37"/>
        <v>1.4299479016542671</v>
      </c>
      <c r="H788" s="88">
        <f t="shared" si="38"/>
        <v>5797.9240622599154</v>
      </c>
    </row>
    <row r="789" spans="1:8" x14ac:dyDescent="0.2">
      <c r="A789" s="1" t="s">
        <v>342</v>
      </c>
      <c r="B789" s="1" t="s">
        <v>2043</v>
      </c>
      <c r="C789" s="1" t="s">
        <v>2044</v>
      </c>
      <c r="D789" s="87">
        <v>94</v>
      </c>
      <c r="E789" s="33">
        <v>6419</v>
      </c>
      <c r="F789" s="30">
        <f t="shared" si="36"/>
        <v>4</v>
      </c>
      <c r="G789" s="57">
        <f t="shared" si="37"/>
        <v>1.709937836274281</v>
      </c>
      <c r="H789" s="88">
        <f t="shared" si="38"/>
        <v>5059.0085574684999</v>
      </c>
    </row>
    <row r="790" spans="1:8" x14ac:dyDescent="0.2">
      <c r="A790" s="1" t="s">
        <v>342</v>
      </c>
      <c r="B790" s="1" t="s">
        <v>2045</v>
      </c>
      <c r="C790" s="1" t="s">
        <v>2046</v>
      </c>
      <c r="D790" s="87">
        <v>104.2</v>
      </c>
      <c r="E790" s="33">
        <v>9286</v>
      </c>
      <c r="F790" s="30">
        <f t="shared" si="36"/>
        <v>5</v>
      </c>
      <c r="G790" s="57">
        <f t="shared" si="37"/>
        <v>2.0447510014454413</v>
      </c>
      <c r="H790" s="88">
        <f t="shared" si="38"/>
        <v>8751.5872131627857</v>
      </c>
    </row>
    <row r="791" spans="1:8" x14ac:dyDescent="0.2">
      <c r="A791" s="1" t="s">
        <v>342</v>
      </c>
      <c r="B791" s="1" t="s">
        <v>2047</v>
      </c>
      <c r="C791" s="1" t="s">
        <v>2048</v>
      </c>
      <c r="D791" s="87">
        <v>132.69999999999999</v>
      </c>
      <c r="E791" s="33">
        <v>6492</v>
      </c>
      <c r="F791" s="30">
        <f t="shared" si="36"/>
        <v>7</v>
      </c>
      <c r="G791" s="57">
        <f t="shared" si="37"/>
        <v>2.9238874039223708</v>
      </c>
      <c r="H791" s="88">
        <f t="shared" si="38"/>
        <v>8748.9688784480986</v>
      </c>
    </row>
    <row r="792" spans="1:8" x14ac:dyDescent="0.2">
      <c r="A792" s="1" t="s">
        <v>342</v>
      </c>
      <c r="B792" s="1" t="s">
        <v>2049</v>
      </c>
      <c r="C792" s="1" t="s">
        <v>2050</v>
      </c>
      <c r="D792" s="87">
        <v>144.4</v>
      </c>
      <c r="E792" s="33">
        <v>7489</v>
      </c>
      <c r="F792" s="30">
        <f t="shared" si="36"/>
        <v>8</v>
      </c>
      <c r="G792" s="57">
        <f t="shared" si="37"/>
        <v>3.4963971031312875</v>
      </c>
      <c r="H792" s="88">
        <f t="shared" si="38"/>
        <v>12068.750204950857</v>
      </c>
    </row>
    <row r="793" spans="1:8" x14ac:dyDescent="0.2">
      <c r="A793" s="1" t="s">
        <v>342</v>
      </c>
      <c r="B793" s="1" t="s">
        <v>2051</v>
      </c>
      <c r="C793" s="1" t="s">
        <v>2052</v>
      </c>
      <c r="D793" s="87">
        <v>133.5</v>
      </c>
      <c r="E793" s="33">
        <v>8658</v>
      </c>
      <c r="F793" s="30">
        <f t="shared" si="36"/>
        <v>7</v>
      </c>
      <c r="G793" s="57">
        <f t="shared" si="37"/>
        <v>2.9238874039223708</v>
      </c>
      <c r="H793" s="88">
        <f t="shared" si="38"/>
        <v>11667.987145656751</v>
      </c>
    </row>
    <row r="794" spans="1:8" x14ac:dyDescent="0.2">
      <c r="A794" s="1" t="s">
        <v>342</v>
      </c>
      <c r="B794" s="1" t="s">
        <v>2053</v>
      </c>
      <c r="C794" s="1" t="s">
        <v>2054</v>
      </c>
      <c r="D794" s="87">
        <v>128.30000000000001</v>
      </c>
      <c r="E794" s="33">
        <v>8882</v>
      </c>
      <c r="F794" s="30">
        <f t="shared" si="36"/>
        <v>7</v>
      </c>
      <c r="G794" s="57">
        <f t="shared" si="37"/>
        <v>2.9238874039223708</v>
      </c>
      <c r="H794" s="88">
        <f t="shared" si="38"/>
        <v>11969.861610963648</v>
      </c>
    </row>
    <row r="795" spans="1:8" x14ac:dyDescent="0.2">
      <c r="A795" s="1" t="s">
        <v>342</v>
      </c>
      <c r="B795" s="1" t="s">
        <v>2055</v>
      </c>
      <c r="C795" s="1" t="s">
        <v>2056</v>
      </c>
      <c r="D795" s="87">
        <v>104.1</v>
      </c>
      <c r="E795" s="33">
        <v>8383</v>
      </c>
      <c r="F795" s="30">
        <f t="shared" si="36"/>
        <v>5</v>
      </c>
      <c r="G795" s="57">
        <f t="shared" si="37"/>
        <v>2.0447510014454413</v>
      </c>
      <c r="H795" s="88">
        <f t="shared" si="38"/>
        <v>7900.5552022338607</v>
      </c>
    </row>
    <row r="796" spans="1:8" x14ac:dyDescent="0.2">
      <c r="A796" s="1" t="s">
        <v>342</v>
      </c>
      <c r="B796" s="1" t="s">
        <v>2057</v>
      </c>
      <c r="C796" s="1" t="s">
        <v>2058</v>
      </c>
      <c r="D796" s="87">
        <v>145.5</v>
      </c>
      <c r="E796" s="33">
        <v>7935</v>
      </c>
      <c r="F796" s="30">
        <f t="shared" si="36"/>
        <v>8</v>
      </c>
      <c r="G796" s="57">
        <f t="shared" si="37"/>
        <v>3.4963971031312875</v>
      </c>
      <c r="H796" s="88">
        <f t="shared" si="38"/>
        <v>12787.492706140345</v>
      </c>
    </row>
    <row r="797" spans="1:8" x14ac:dyDescent="0.2">
      <c r="A797" s="1" t="s">
        <v>342</v>
      </c>
      <c r="B797" s="1" t="s">
        <v>2059</v>
      </c>
      <c r="C797" s="1" t="s">
        <v>2060</v>
      </c>
      <c r="D797" s="87">
        <v>104.3</v>
      </c>
      <c r="E797" s="33">
        <v>7880</v>
      </c>
      <c r="F797" s="30">
        <f t="shared" si="36"/>
        <v>5</v>
      </c>
      <c r="G797" s="57">
        <f t="shared" si="37"/>
        <v>2.0447510014454413</v>
      </c>
      <c r="H797" s="88">
        <f t="shared" si="38"/>
        <v>7426.5030411073394</v>
      </c>
    </row>
    <row r="798" spans="1:8" x14ac:dyDescent="0.2">
      <c r="A798" s="1" t="s">
        <v>342</v>
      </c>
      <c r="B798" s="1" t="s">
        <v>2061</v>
      </c>
      <c r="C798" s="1" t="s">
        <v>2062</v>
      </c>
      <c r="D798" s="87">
        <v>123.9</v>
      </c>
      <c r="E798" s="33">
        <v>9780</v>
      </c>
      <c r="F798" s="30">
        <f t="shared" si="36"/>
        <v>7</v>
      </c>
      <c r="G798" s="57">
        <f t="shared" si="37"/>
        <v>2.9238874039223708</v>
      </c>
      <c r="H798" s="88">
        <f t="shared" si="38"/>
        <v>13180.054779917189</v>
      </c>
    </row>
    <row r="799" spans="1:8" x14ac:dyDescent="0.2">
      <c r="A799" s="1" t="s">
        <v>342</v>
      </c>
      <c r="B799" s="1" t="s">
        <v>2063</v>
      </c>
      <c r="C799" s="1" t="s">
        <v>2064</v>
      </c>
      <c r="D799" s="87">
        <v>151.4</v>
      </c>
      <c r="E799" s="33">
        <v>9679</v>
      </c>
      <c r="F799" s="30">
        <f t="shared" si="36"/>
        <v>9</v>
      </c>
      <c r="G799" s="57">
        <f t="shared" si="37"/>
        <v>4.1810066579121354</v>
      </c>
      <c r="H799" s="88">
        <f t="shared" si="38"/>
        <v>18652.157120065298</v>
      </c>
    </row>
    <row r="800" spans="1:8" x14ac:dyDescent="0.2">
      <c r="A800" s="1" t="s">
        <v>342</v>
      </c>
      <c r="B800" s="1" t="s">
        <v>2065</v>
      </c>
      <c r="C800" s="1" t="s">
        <v>2066</v>
      </c>
      <c r="D800" s="87">
        <v>145.80000000000001</v>
      </c>
      <c r="E800" s="33">
        <v>9106</v>
      </c>
      <c r="F800" s="30">
        <f t="shared" si="36"/>
        <v>8</v>
      </c>
      <c r="G800" s="57">
        <f t="shared" si="37"/>
        <v>3.4963971031312875</v>
      </c>
      <c r="H800" s="88">
        <f t="shared" si="38"/>
        <v>14674.594654330684</v>
      </c>
    </row>
    <row r="801" spans="1:8" x14ac:dyDescent="0.2">
      <c r="A801" s="1" t="s">
        <v>342</v>
      </c>
      <c r="B801" s="1" t="s">
        <v>2067</v>
      </c>
      <c r="C801" s="1" t="s">
        <v>2068</v>
      </c>
      <c r="D801" s="87">
        <v>145</v>
      </c>
      <c r="E801" s="33">
        <v>10444</v>
      </c>
      <c r="F801" s="30">
        <f t="shared" si="36"/>
        <v>8</v>
      </c>
      <c r="G801" s="57">
        <f t="shared" si="37"/>
        <v>3.4963971031312875</v>
      </c>
      <c r="H801" s="88">
        <f t="shared" si="38"/>
        <v>16830.822157899151</v>
      </c>
    </row>
    <row r="802" spans="1:8" x14ac:dyDescent="0.2">
      <c r="A802" s="1" t="s">
        <v>342</v>
      </c>
      <c r="B802" s="1" t="s">
        <v>2069</v>
      </c>
      <c r="C802" s="1" t="s">
        <v>2070</v>
      </c>
      <c r="D802" s="87">
        <v>117.8</v>
      </c>
      <c r="E802" s="33">
        <v>8584</v>
      </c>
      <c r="F802" s="30">
        <f t="shared" si="36"/>
        <v>6</v>
      </c>
      <c r="G802" s="57">
        <f t="shared" si="37"/>
        <v>2.445122020939646</v>
      </c>
      <c r="H802" s="88">
        <f t="shared" si="38"/>
        <v>9674.0418559911359</v>
      </c>
    </row>
    <row r="803" spans="1:8" x14ac:dyDescent="0.2">
      <c r="A803" s="1" t="s">
        <v>342</v>
      </c>
      <c r="B803" s="1" t="s">
        <v>2071</v>
      </c>
      <c r="C803" s="1" t="s">
        <v>2072</v>
      </c>
      <c r="D803" s="87">
        <v>146.1</v>
      </c>
      <c r="E803" s="33">
        <v>10848</v>
      </c>
      <c r="F803" s="30">
        <f t="shared" si="36"/>
        <v>8</v>
      </c>
      <c r="G803" s="57">
        <f t="shared" si="37"/>
        <v>3.4963971031312875</v>
      </c>
      <c r="H803" s="88">
        <f t="shared" si="38"/>
        <v>17481.880387676178</v>
      </c>
    </row>
    <row r="804" spans="1:8" x14ac:dyDescent="0.2">
      <c r="A804" s="1" t="s">
        <v>342</v>
      </c>
      <c r="B804" s="1" t="s">
        <v>2073</v>
      </c>
      <c r="C804" s="1" t="s">
        <v>2074</v>
      </c>
      <c r="D804" s="87">
        <v>119.1</v>
      </c>
      <c r="E804" s="33">
        <v>9000</v>
      </c>
      <c r="F804" s="30">
        <f t="shared" si="36"/>
        <v>6</v>
      </c>
      <c r="G804" s="57">
        <f t="shared" si="37"/>
        <v>2.445122020939646</v>
      </c>
      <c r="H804" s="88">
        <f t="shared" si="38"/>
        <v>10142.867742767965</v>
      </c>
    </row>
    <row r="805" spans="1:8" x14ac:dyDescent="0.2">
      <c r="A805" s="1" t="s">
        <v>342</v>
      </c>
      <c r="B805" s="1" t="s">
        <v>2075</v>
      </c>
      <c r="C805" s="1" t="s">
        <v>2076</v>
      </c>
      <c r="D805" s="87">
        <v>126.8</v>
      </c>
      <c r="E805" s="33">
        <v>9601</v>
      </c>
      <c r="F805" s="30">
        <f t="shared" si="36"/>
        <v>7</v>
      </c>
      <c r="G805" s="57">
        <f t="shared" si="37"/>
        <v>2.9238874039223708</v>
      </c>
      <c r="H805" s="88">
        <f t="shared" si="38"/>
        <v>12938.824738444269</v>
      </c>
    </row>
    <row r="806" spans="1:8" x14ac:dyDescent="0.2">
      <c r="A806" s="1" t="s">
        <v>342</v>
      </c>
      <c r="B806" s="1" t="s">
        <v>2077</v>
      </c>
      <c r="C806" s="1" t="s">
        <v>2078</v>
      </c>
      <c r="D806" s="87">
        <v>127.6</v>
      </c>
      <c r="E806" s="33">
        <v>10090</v>
      </c>
      <c r="F806" s="30">
        <f t="shared" si="36"/>
        <v>7</v>
      </c>
      <c r="G806" s="57">
        <f t="shared" si="37"/>
        <v>2.9238874039223708</v>
      </c>
      <c r="H806" s="88">
        <f t="shared" si="38"/>
        <v>13597.827477440127</v>
      </c>
    </row>
    <row r="807" spans="1:8" x14ac:dyDescent="0.2">
      <c r="A807" s="1" t="s">
        <v>342</v>
      </c>
      <c r="B807" s="1" t="s">
        <v>2079</v>
      </c>
      <c r="C807" s="1" t="s">
        <v>2080</v>
      </c>
      <c r="D807" s="87">
        <v>85.6</v>
      </c>
      <c r="E807" s="33">
        <v>7797</v>
      </c>
      <c r="F807" s="30">
        <f t="shared" si="36"/>
        <v>3</v>
      </c>
      <c r="G807" s="57">
        <f t="shared" si="37"/>
        <v>1.4299479016542671</v>
      </c>
      <c r="H807" s="88">
        <f t="shared" si="38"/>
        <v>5138.8443689258338</v>
      </c>
    </row>
    <row r="808" spans="1:8" x14ac:dyDescent="0.2">
      <c r="A808" s="1" t="s">
        <v>342</v>
      </c>
      <c r="B808" s="1" t="s">
        <v>2081</v>
      </c>
      <c r="C808" s="1" t="s">
        <v>2082</v>
      </c>
      <c r="D808" s="87">
        <v>112.7</v>
      </c>
      <c r="E808" s="33">
        <v>9272</v>
      </c>
      <c r="F808" s="30">
        <f t="shared" si="36"/>
        <v>6</v>
      </c>
      <c r="G808" s="57">
        <f t="shared" si="37"/>
        <v>2.445122020939646</v>
      </c>
      <c r="H808" s="88">
        <f t="shared" si="38"/>
        <v>10449.407745660508</v>
      </c>
    </row>
    <row r="809" spans="1:8" x14ac:dyDescent="0.2">
      <c r="A809" s="1" t="s">
        <v>342</v>
      </c>
      <c r="B809" s="1" t="s">
        <v>2083</v>
      </c>
      <c r="C809" s="1" t="s">
        <v>2084</v>
      </c>
      <c r="D809" s="87">
        <v>103.9</v>
      </c>
      <c r="E809" s="33">
        <v>7268</v>
      </c>
      <c r="F809" s="30">
        <f t="shared" si="36"/>
        <v>5</v>
      </c>
      <c r="G809" s="57">
        <f t="shared" si="37"/>
        <v>2.0447510014454413</v>
      </c>
      <c r="H809" s="88">
        <f t="shared" si="38"/>
        <v>6849.7238709096637</v>
      </c>
    </row>
    <row r="810" spans="1:8" x14ac:dyDescent="0.2">
      <c r="A810" s="1" t="s">
        <v>342</v>
      </c>
      <c r="B810" s="1" t="s">
        <v>2085</v>
      </c>
      <c r="C810" s="1" t="s">
        <v>2086</v>
      </c>
      <c r="D810" s="87">
        <v>90.2</v>
      </c>
      <c r="E810" s="33">
        <v>8297</v>
      </c>
      <c r="F810" s="30">
        <f t="shared" si="36"/>
        <v>4</v>
      </c>
      <c r="G810" s="57">
        <f t="shared" si="37"/>
        <v>1.709937836274281</v>
      </c>
      <c r="H810" s="88">
        <f t="shared" si="38"/>
        <v>6539.1173081969373</v>
      </c>
    </row>
    <row r="811" spans="1:8" x14ac:dyDescent="0.2">
      <c r="A811" s="1" t="s">
        <v>342</v>
      </c>
      <c r="B811" s="1" t="s">
        <v>2087</v>
      </c>
      <c r="C811" s="1" t="s">
        <v>2088</v>
      </c>
      <c r="D811" s="87">
        <v>68.2</v>
      </c>
      <c r="E811" s="33">
        <v>9012</v>
      </c>
      <c r="F811" s="30">
        <f t="shared" si="36"/>
        <v>2</v>
      </c>
      <c r="G811" s="57">
        <f t="shared" si="37"/>
        <v>1.1958042906990538</v>
      </c>
      <c r="H811" s="88">
        <f t="shared" si="38"/>
        <v>4967.0554308301598</v>
      </c>
    </row>
    <row r="812" spans="1:8" x14ac:dyDescent="0.2">
      <c r="A812" s="1" t="s">
        <v>342</v>
      </c>
      <c r="B812" s="1" t="s">
        <v>2089</v>
      </c>
      <c r="C812" s="1" t="s">
        <v>2090</v>
      </c>
      <c r="D812" s="87">
        <v>96.2</v>
      </c>
      <c r="E812" s="33">
        <v>9311</v>
      </c>
      <c r="F812" s="30">
        <f t="shared" si="36"/>
        <v>4</v>
      </c>
      <c r="G812" s="57">
        <f t="shared" si="37"/>
        <v>1.709937836274281</v>
      </c>
      <c r="H812" s="88">
        <f t="shared" si="38"/>
        <v>7338.2814579512706</v>
      </c>
    </row>
    <row r="813" spans="1:8" x14ac:dyDescent="0.2">
      <c r="A813" s="1" t="s">
        <v>342</v>
      </c>
      <c r="B813" s="1" t="s">
        <v>2091</v>
      </c>
      <c r="C813" s="1" t="s">
        <v>2092</v>
      </c>
      <c r="D813" s="87">
        <v>87.4</v>
      </c>
      <c r="E813" s="33">
        <v>8146</v>
      </c>
      <c r="F813" s="30">
        <f t="shared" si="36"/>
        <v>4</v>
      </c>
      <c r="G813" s="57">
        <f t="shared" si="37"/>
        <v>1.709937836274281</v>
      </c>
      <c r="H813" s="88">
        <f t="shared" si="38"/>
        <v>6420.1096290915093</v>
      </c>
    </row>
    <row r="814" spans="1:8" x14ac:dyDescent="0.2">
      <c r="A814" s="1" t="s">
        <v>345</v>
      </c>
      <c r="B814" s="1" t="s">
        <v>2093</v>
      </c>
      <c r="C814" s="1" t="s">
        <v>2094</v>
      </c>
      <c r="D814" s="87">
        <v>135.6</v>
      </c>
      <c r="E814" s="33">
        <v>8398</v>
      </c>
      <c r="F814" s="30">
        <f t="shared" si="36"/>
        <v>7</v>
      </c>
      <c r="G814" s="57">
        <f t="shared" si="37"/>
        <v>2.9238874039223708</v>
      </c>
      <c r="H814" s="88">
        <f t="shared" si="38"/>
        <v>11317.597141282675</v>
      </c>
    </row>
    <row r="815" spans="1:8" x14ac:dyDescent="0.2">
      <c r="A815" s="1" t="s">
        <v>345</v>
      </c>
      <c r="B815" s="1" t="s">
        <v>2095</v>
      </c>
      <c r="C815" s="1" t="s">
        <v>2096</v>
      </c>
      <c r="D815" s="87">
        <v>114</v>
      </c>
      <c r="E815" s="33">
        <v>8913</v>
      </c>
      <c r="F815" s="30">
        <f t="shared" si="36"/>
        <v>6</v>
      </c>
      <c r="G815" s="57">
        <f t="shared" si="37"/>
        <v>2.445122020939646</v>
      </c>
      <c r="H815" s="88">
        <f t="shared" si="38"/>
        <v>10044.820021254542</v>
      </c>
    </row>
    <row r="816" spans="1:8" x14ac:dyDescent="0.2">
      <c r="A816" s="1" t="s">
        <v>345</v>
      </c>
      <c r="B816" s="1" t="s">
        <v>2097</v>
      </c>
      <c r="C816" s="1" t="s">
        <v>2098</v>
      </c>
      <c r="D816" s="87">
        <v>95.5</v>
      </c>
      <c r="E816" s="33">
        <v>7655</v>
      </c>
      <c r="F816" s="30">
        <f t="shared" si="36"/>
        <v>4</v>
      </c>
      <c r="G816" s="57">
        <f t="shared" si="37"/>
        <v>1.709937836274281</v>
      </c>
      <c r="H816" s="88">
        <f t="shared" si="38"/>
        <v>6033.1376394175677</v>
      </c>
    </row>
    <row r="817" spans="1:8" x14ac:dyDescent="0.2">
      <c r="A817" s="1" t="s">
        <v>345</v>
      </c>
      <c r="B817" s="1" t="s">
        <v>2099</v>
      </c>
      <c r="C817" s="1" t="s">
        <v>2100</v>
      </c>
      <c r="D817" s="87">
        <v>90.2</v>
      </c>
      <c r="E817" s="33">
        <v>7603</v>
      </c>
      <c r="F817" s="30">
        <f t="shared" si="36"/>
        <v>4</v>
      </c>
      <c r="G817" s="57">
        <f t="shared" si="37"/>
        <v>1.709937836274281</v>
      </c>
      <c r="H817" s="88">
        <f t="shared" si="38"/>
        <v>5992.15486250709</v>
      </c>
    </row>
    <row r="818" spans="1:8" x14ac:dyDescent="0.2">
      <c r="A818" s="1" t="s">
        <v>345</v>
      </c>
      <c r="B818" s="1" t="s">
        <v>2101</v>
      </c>
      <c r="C818" s="1" t="s">
        <v>2102</v>
      </c>
      <c r="D818" s="87">
        <v>127.8</v>
      </c>
      <c r="E818" s="33">
        <v>7909</v>
      </c>
      <c r="F818" s="30">
        <f t="shared" si="36"/>
        <v>7</v>
      </c>
      <c r="G818" s="57">
        <f t="shared" si="37"/>
        <v>2.9238874039223708</v>
      </c>
      <c r="H818" s="88">
        <f t="shared" si="38"/>
        <v>10658.594402286817</v>
      </c>
    </row>
    <row r="819" spans="1:8" x14ac:dyDescent="0.2">
      <c r="A819" s="1" t="s">
        <v>345</v>
      </c>
      <c r="B819" s="1" t="s">
        <v>2103</v>
      </c>
      <c r="C819" s="1" t="s">
        <v>2104</v>
      </c>
      <c r="D819" s="87">
        <v>67.7</v>
      </c>
      <c r="E819" s="33">
        <v>9317</v>
      </c>
      <c r="F819" s="30">
        <f t="shared" si="36"/>
        <v>2</v>
      </c>
      <c r="G819" s="57">
        <f t="shared" si="37"/>
        <v>1.1958042906990538</v>
      </c>
      <c r="H819" s="88">
        <f t="shared" si="38"/>
        <v>5135.1592819623384</v>
      </c>
    </row>
    <row r="820" spans="1:8" x14ac:dyDescent="0.2">
      <c r="A820" s="1" t="s">
        <v>345</v>
      </c>
      <c r="B820" s="1" t="s">
        <v>2105</v>
      </c>
      <c r="C820" s="1" t="s">
        <v>2106</v>
      </c>
      <c r="D820" s="87">
        <v>91.2</v>
      </c>
      <c r="E820" s="33">
        <v>7148</v>
      </c>
      <c r="F820" s="30">
        <f t="shared" si="36"/>
        <v>4</v>
      </c>
      <c r="G820" s="57">
        <f t="shared" si="37"/>
        <v>1.709937836274281</v>
      </c>
      <c r="H820" s="88">
        <f t="shared" si="38"/>
        <v>5633.5555645404011</v>
      </c>
    </row>
    <row r="821" spans="1:8" x14ac:dyDescent="0.2">
      <c r="A821" s="1" t="s">
        <v>345</v>
      </c>
      <c r="B821" s="1" t="s">
        <v>2107</v>
      </c>
      <c r="C821" s="1" t="s">
        <v>2108</v>
      </c>
      <c r="D821" s="87">
        <v>74.400000000000006</v>
      </c>
      <c r="E821" s="33">
        <v>8913</v>
      </c>
      <c r="F821" s="30">
        <f t="shared" si="36"/>
        <v>3</v>
      </c>
      <c r="G821" s="57">
        <f t="shared" si="37"/>
        <v>1.4299479016542671</v>
      </c>
      <c r="H821" s="88">
        <f t="shared" si="38"/>
        <v>5874.3773066866688</v>
      </c>
    </row>
    <row r="822" spans="1:8" x14ac:dyDescent="0.2">
      <c r="A822" s="1" t="s">
        <v>345</v>
      </c>
      <c r="B822" s="1" t="s">
        <v>2109</v>
      </c>
      <c r="C822" s="1" t="s">
        <v>2110</v>
      </c>
      <c r="D822" s="87">
        <v>72</v>
      </c>
      <c r="E822" s="33">
        <v>7859</v>
      </c>
      <c r="F822" s="30">
        <f t="shared" si="36"/>
        <v>2</v>
      </c>
      <c r="G822" s="57">
        <f t="shared" si="37"/>
        <v>1.1958042906990538</v>
      </c>
      <c r="H822" s="88">
        <f t="shared" si="38"/>
        <v>4331.5677575337586</v>
      </c>
    </row>
    <row r="823" spans="1:8" x14ac:dyDescent="0.2">
      <c r="A823" s="1" t="s">
        <v>345</v>
      </c>
      <c r="B823" s="1" t="s">
        <v>2111</v>
      </c>
      <c r="C823" s="1" t="s">
        <v>2112</v>
      </c>
      <c r="D823" s="87">
        <v>81.2</v>
      </c>
      <c r="E823" s="33">
        <v>7665</v>
      </c>
      <c r="F823" s="30">
        <f t="shared" si="36"/>
        <v>3</v>
      </c>
      <c r="G823" s="57">
        <f t="shared" si="37"/>
        <v>1.4299479016542671</v>
      </c>
      <c r="H823" s="88">
        <f t="shared" si="38"/>
        <v>5051.845849405735</v>
      </c>
    </row>
    <row r="824" spans="1:8" x14ac:dyDescent="0.2">
      <c r="A824" s="1" t="s">
        <v>345</v>
      </c>
      <c r="B824" s="1" t="s">
        <v>2113</v>
      </c>
      <c r="C824" s="1" t="s">
        <v>2114</v>
      </c>
      <c r="D824" s="87">
        <v>86</v>
      </c>
      <c r="E824" s="33">
        <v>10445</v>
      </c>
      <c r="F824" s="30">
        <f t="shared" si="36"/>
        <v>3</v>
      </c>
      <c r="G824" s="57">
        <f t="shared" si="37"/>
        <v>1.4299479016542671</v>
      </c>
      <c r="H824" s="88">
        <f t="shared" si="38"/>
        <v>6884.0873968744818</v>
      </c>
    </row>
    <row r="825" spans="1:8" x14ac:dyDescent="0.2">
      <c r="A825" s="1" t="s">
        <v>345</v>
      </c>
      <c r="B825" s="1" t="s">
        <v>2115</v>
      </c>
      <c r="C825" s="1" t="s">
        <v>2116</v>
      </c>
      <c r="D825" s="87">
        <v>113.4</v>
      </c>
      <c r="E825" s="33">
        <v>8666</v>
      </c>
      <c r="F825" s="30">
        <f t="shared" si="36"/>
        <v>6</v>
      </c>
      <c r="G825" s="57">
        <f t="shared" si="37"/>
        <v>2.445122020939646</v>
      </c>
      <c r="H825" s="88">
        <f t="shared" si="38"/>
        <v>9766.4546509807969</v>
      </c>
    </row>
    <row r="826" spans="1:8" x14ac:dyDescent="0.2">
      <c r="A826" s="1" t="s">
        <v>345</v>
      </c>
      <c r="B826" s="1" t="s">
        <v>2117</v>
      </c>
      <c r="C826" s="1" t="s">
        <v>2118</v>
      </c>
      <c r="D826" s="87">
        <v>80.599999999999994</v>
      </c>
      <c r="E826" s="33">
        <v>7524</v>
      </c>
      <c r="F826" s="30">
        <f t="shared" si="36"/>
        <v>3</v>
      </c>
      <c r="G826" s="57">
        <f t="shared" si="37"/>
        <v>1.4299479016542671</v>
      </c>
      <c r="H826" s="88">
        <f t="shared" si="38"/>
        <v>4958.9156126456301</v>
      </c>
    </row>
    <row r="827" spans="1:8" x14ac:dyDescent="0.2">
      <c r="A827" s="1" t="s">
        <v>345</v>
      </c>
      <c r="B827" s="1" t="s">
        <v>2119</v>
      </c>
      <c r="C827" s="1" t="s">
        <v>2120</v>
      </c>
      <c r="D827" s="87">
        <v>75.599999999999994</v>
      </c>
      <c r="E827" s="33">
        <v>7706</v>
      </c>
      <c r="F827" s="30">
        <f t="shared" si="36"/>
        <v>3</v>
      </c>
      <c r="G827" s="57">
        <f t="shared" si="37"/>
        <v>1.4299479016542671</v>
      </c>
      <c r="H827" s="88">
        <f t="shared" si="38"/>
        <v>5078.8681168324329</v>
      </c>
    </row>
    <row r="828" spans="1:8" x14ac:dyDescent="0.2">
      <c r="A828" s="1" t="s">
        <v>345</v>
      </c>
      <c r="B828" s="1" t="s">
        <v>2121</v>
      </c>
      <c r="C828" s="1" t="s">
        <v>2122</v>
      </c>
      <c r="D828" s="87">
        <v>80.7</v>
      </c>
      <c r="E828" s="33">
        <v>7192</v>
      </c>
      <c r="F828" s="30">
        <f t="shared" si="36"/>
        <v>3</v>
      </c>
      <c r="G828" s="57">
        <f t="shared" si="37"/>
        <v>1.4299479016542671</v>
      </c>
      <c r="H828" s="88">
        <f t="shared" si="38"/>
        <v>4740.1011544587145</v>
      </c>
    </row>
    <row r="829" spans="1:8" x14ac:dyDescent="0.2">
      <c r="A829" s="1" t="s">
        <v>345</v>
      </c>
      <c r="B829" s="1" t="s">
        <v>2123</v>
      </c>
      <c r="C829" s="1" t="s">
        <v>2124</v>
      </c>
      <c r="D829" s="87">
        <v>58.6</v>
      </c>
      <c r="E829" s="33">
        <v>7882</v>
      </c>
      <c r="F829" s="30">
        <f t="shared" si="36"/>
        <v>1</v>
      </c>
      <c r="G829" s="57">
        <f t="shared" si="37"/>
        <v>1</v>
      </c>
      <c r="H829" s="88">
        <f t="shared" si="38"/>
        <v>3632.9058819901297</v>
      </c>
    </row>
    <row r="830" spans="1:8" x14ac:dyDescent="0.2">
      <c r="A830" s="1" t="s">
        <v>345</v>
      </c>
      <c r="B830" s="1" t="s">
        <v>2125</v>
      </c>
      <c r="C830" s="1" t="s">
        <v>2126</v>
      </c>
      <c r="D830" s="87">
        <v>76.599999999999994</v>
      </c>
      <c r="E830" s="33">
        <v>8495</v>
      </c>
      <c r="F830" s="30">
        <f t="shared" si="36"/>
        <v>3</v>
      </c>
      <c r="G830" s="57">
        <f t="shared" si="37"/>
        <v>1.4299479016542671</v>
      </c>
      <c r="H830" s="88">
        <f t="shared" si="38"/>
        <v>5598.8819948730224</v>
      </c>
    </row>
    <row r="831" spans="1:8" x14ac:dyDescent="0.2">
      <c r="A831" s="1" t="s">
        <v>345</v>
      </c>
      <c r="B831" s="1" t="s">
        <v>2127</v>
      </c>
      <c r="C831" s="1" t="s">
        <v>2128</v>
      </c>
      <c r="D831" s="87">
        <v>114.1</v>
      </c>
      <c r="E831" s="33">
        <v>8108</v>
      </c>
      <c r="F831" s="30">
        <f t="shared" si="36"/>
        <v>6</v>
      </c>
      <c r="G831" s="57">
        <f t="shared" si="37"/>
        <v>2.445122020939646</v>
      </c>
      <c r="H831" s="88">
        <f t="shared" si="38"/>
        <v>9137.5968509291852</v>
      </c>
    </row>
    <row r="832" spans="1:8" x14ac:dyDescent="0.2">
      <c r="A832" s="1" t="s">
        <v>345</v>
      </c>
      <c r="B832" s="1" t="s">
        <v>2129</v>
      </c>
      <c r="C832" s="1" t="s">
        <v>2130</v>
      </c>
      <c r="D832" s="87">
        <v>116.5</v>
      </c>
      <c r="E832" s="33">
        <v>7872</v>
      </c>
      <c r="F832" s="30">
        <f t="shared" si="36"/>
        <v>6</v>
      </c>
      <c r="G832" s="57">
        <f t="shared" si="37"/>
        <v>2.445122020939646</v>
      </c>
      <c r="H832" s="88">
        <f t="shared" si="38"/>
        <v>8871.6283190077138</v>
      </c>
    </row>
    <row r="833" spans="1:8" x14ac:dyDescent="0.2">
      <c r="A833" s="1" t="s">
        <v>345</v>
      </c>
      <c r="B833" s="1" t="s">
        <v>2131</v>
      </c>
      <c r="C833" s="1" t="s">
        <v>2132</v>
      </c>
      <c r="D833" s="87">
        <v>89.1</v>
      </c>
      <c r="E833" s="33">
        <v>8272</v>
      </c>
      <c r="F833" s="30">
        <f t="shared" si="36"/>
        <v>4</v>
      </c>
      <c r="G833" s="57">
        <f t="shared" si="37"/>
        <v>1.709937836274281</v>
      </c>
      <c r="H833" s="88">
        <f t="shared" si="38"/>
        <v>6519.4140500669</v>
      </c>
    </row>
    <row r="834" spans="1:8" x14ac:dyDescent="0.2">
      <c r="A834" s="1" t="s">
        <v>345</v>
      </c>
      <c r="B834" s="1" t="s">
        <v>2133</v>
      </c>
      <c r="C834" s="1" t="s">
        <v>2134</v>
      </c>
      <c r="D834" s="87">
        <v>123</v>
      </c>
      <c r="E834" s="33">
        <v>7938</v>
      </c>
      <c r="F834" s="30">
        <f t="shared" si="36"/>
        <v>6</v>
      </c>
      <c r="G834" s="57">
        <f t="shared" si="37"/>
        <v>2.445122020939646</v>
      </c>
      <c r="H834" s="88">
        <f t="shared" si="38"/>
        <v>8946.0093491213429</v>
      </c>
    </row>
    <row r="835" spans="1:8" x14ac:dyDescent="0.2">
      <c r="A835" s="1" t="s">
        <v>345</v>
      </c>
      <c r="B835" s="1" t="s">
        <v>2135</v>
      </c>
      <c r="C835" s="1" t="s">
        <v>2136</v>
      </c>
      <c r="D835" s="87">
        <v>52.6</v>
      </c>
      <c r="E835" s="33">
        <v>7502</v>
      </c>
      <c r="F835" s="30">
        <f t="shared" si="36"/>
        <v>1</v>
      </c>
      <c r="G835" s="57">
        <f t="shared" si="37"/>
        <v>1</v>
      </c>
      <c r="H835" s="88">
        <f t="shared" si="38"/>
        <v>3457.7594426148125</v>
      </c>
    </row>
    <row r="836" spans="1:8" x14ac:dyDescent="0.2">
      <c r="A836" s="1" t="s">
        <v>345</v>
      </c>
      <c r="B836" s="1" t="s">
        <v>2137</v>
      </c>
      <c r="C836" s="1" t="s">
        <v>2138</v>
      </c>
      <c r="D836" s="87">
        <v>63.4</v>
      </c>
      <c r="E836" s="33">
        <v>6274</v>
      </c>
      <c r="F836" s="30">
        <f t="shared" si="36"/>
        <v>2</v>
      </c>
      <c r="G836" s="57">
        <f t="shared" si="37"/>
        <v>1.1958042906990538</v>
      </c>
      <c r="H836" s="88">
        <f t="shared" si="38"/>
        <v>3457.978891814073</v>
      </c>
    </row>
    <row r="837" spans="1:8" x14ac:dyDescent="0.2">
      <c r="A837" s="1" t="s">
        <v>348</v>
      </c>
      <c r="B837" s="1" t="s">
        <v>2139</v>
      </c>
      <c r="C837" s="1" t="s">
        <v>2140</v>
      </c>
      <c r="D837" s="87">
        <v>171.2</v>
      </c>
      <c r="E837" s="33">
        <v>8473</v>
      </c>
      <c r="F837" s="30">
        <f t="shared" si="36"/>
        <v>10</v>
      </c>
      <c r="G837" s="57">
        <f t="shared" si="37"/>
        <v>4.9996657009726428</v>
      </c>
      <c r="H837" s="88">
        <f t="shared" si="38"/>
        <v>19525.21789237683</v>
      </c>
    </row>
    <row r="838" spans="1:8" x14ac:dyDescent="0.2">
      <c r="A838" s="1" t="s">
        <v>348</v>
      </c>
      <c r="B838" s="1" t="s">
        <v>2141</v>
      </c>
      <c r="C838" s="1" t="s">
        <v>2142</v>
      </c>
      <c r="D838" s="87">
        <v>150</v>
      </c>
      <c r="E838" s="33">
        <v>7356</v>
      </c>
      <c r="F838" s="30">
        <f t="shared" ref="F838:F901" si="39">VLOOKUP(D838,$K$5:$L$15,2)</f>
        <v>9</v>
      </c>
      <c r="G838" s="57">
        <f t="shared" ref="G838:G901" si="40">VLOOKUP(F838,$L$5:$M$15,2,0)</f>
        <v>4.1810066579121354</v>
      </c>
      <c r="H838" s="88">
        <f t="shared" ref="H838:H901" si="41">E838*G838*$E$6797/SUMPRODUCT($E$5:$E$6795,$G$5:$G$6795)</f>
        <v>14175.562328257087</v>
      </c>
    </row>
    <row r="839" spans="1:8" x14ac:dyDescent="0.2">
      <c r="A839" s="1" t="s">
        <v>348</v>
      </c>
      <c r="B839" s="1" t="s">
        <v>2143</v>
      </c>
      <c r="C839" s="1" t="s">
        <v>2144</v>
      </c>
      <c r="D839" s="87">
        <v>96.6</v>
      </c>
      <c r="E839" s="33">
        <v>9656</v>
      </c>
      <c r="F839" s="30">
        <f t="shared" si="39"/>
        <v>4</v>
      </c>
      <c r="G839" s="57">
        <f t="shared" si="40"/>
        <v>1.709937836274281</v>
      </c>
      <c r="H839" s="88">
        <f t="shared" si="41"/>
        <v>7610.1864201457911</v>
      </c>
    </row>
    <row r="840" spans="1:8" x14ac:dyDescent="0.2">
      <c r="A840" s="1" t="s">
        <v>348</v>
      </c>
      <c r="B840" s="1" t="s">
        <v>2145</v>
      </c>
      <c r="C840" s="1" t="s">
        <v>2146</v>
      </c>
      <c r="D840" s="87">
        <v>126.5</v>
      </c>
      <c r="E840" s="33">
        <v>10193</v>
      </c>
      <c r="F840" s="30">
        <f t="shared" si="39"/>
        <v>7</v>
      </c>
      <c r="G840" s="57">
        <f t="shared" si="40"/>
        <v>2.9238874039223708</v>
      </c>
      <c r="H840" s="88">
        <f t="shared" si="41"/>
        <v>13736.635825326781</v>
      </c>
    </row>
    <row r="841" spans="1:8" x14ac:dyDescent="0.2">
      <c r="A841" s="1" t="s">
        <v>348</v>
      </c>
      <c r="B841" s="1" t="s">
        <v>2147</v>
      </c>
      <c r="C841" s="1" t="s">
        <v>2148</v>
      </c>
      <c r="D841" s="87">
        <v>139.30000000000001</v>
      </c>
      <c r="E841" s="33">
        <v>6851</v>
      </c>
      <c r="F841" s="30">
        <f t="shared" si="39"/>
        <v>8</v>
      </c>
      <c r="G841" s="57">
        <f t="shared" si="40"/>
        <v>3.4963971031312875</v>
      </c>
      <c r="H841" s="88">
        <f t="shared" si="41"/>
        <v>11040.593891590108</v>
      </c>
    </row>
    <row r="842" spans="1:8" x14ac:dyDescent="0.2">
      <c r="A842" s="1" t="s">
        <v>348</v>
      </c>
      <c r="B842" s="1" t="s">
        <v>2149</v>
      </c>
      <c r="C842" s="1" t="s">
        <v>2150</v>
      </c>
      <c r="D842" s="87">
        <v>168</v>
      </c>
      <c r="E842" s="33">
        <v>5723</v>
      </c>
      <c r="F842" s="30">
        <f t="shared" si="39"/>
        <v>10</v>
      </c>
      <c r="G842" s="57">
        <f t="shared" si="40"/>
        <v>4.9996657009726428</v>
      </c>
      <c r="H842" s="88">
        <f t="shared" si="41"/>
        <v>13188.105983485493</v>
      </c>
    </row>
    <row r="843" spans="1:8" x14ac:dyDescent="0.2">
      <c r="A843" s="1" t="s">
        <v>348</v>
      </c>
      <c r="B843" s="1" t="s">
        <v>2151</v>
      </c>
      <c r="C843" s="1" t="s">
        <v>2152</v>
      </c>
      <c r="D843" s="87">
        <v>162.5</v>
      </c>
      <c r="E843" s="33">
        <v>6506</v>
      </c>
      <c r="F843" s="30">
        <f t="shared" si="39"/>
        <v>9</v>
      </c>
      <c r="G843" s="57">
        <f t="shared" si="40"/>
        <v>4.1810066579121354</v>
      </c>
      <c r="H843" s="88">
        <f t="shared" si="41"/>
        <v>12537.548736764629</v>
      </c>
    </row>
    <row r="844" spans="1:8" x14ac:dyDescent="0.2">
      <c r="A844" s="1" t="s">
        <v>348</v>
      </c>
      <c r="B844" s="1" t="s">
        <v>2153</v>
      </c>
      <c r="C844" s="1" t="s">
        <v>2154</v>
      </c>
      <c r="D844" s="87">
        <v>122.3</v>
      </c>
      <c r="E844" s="33">
        <v>9248</v>
      </c>
      <c r="F844" s="30">
        <f t="shared" si="39"/>
        <v>6</v>
      </c>
      <c r="G844" s="57">
        <f t="shared" si="40"/>
        <v>2.445122020939646</v>
      </c>
      <c r="H844" s="88">
        <f t="shared" si="41"/>
        <v>10422.360098346458</v>
      </c>
    </row>
    <row r="845" spans="1:8" x14ac:dyDescent="0.2">
      <c r="A845" s="1" t="s">
        <v>348</v>
      </c>
      <c r="B845" s="1" t="s">
        <v>2155</v>
      </c>
      <c r="C845" s="1" t="s">
        <v>2156</v>
      </c>
      <c r="D845" s="87">
        <v>111.8</v>
      </c>
      <c r="E845" s="33">
        <v>7816</v>
      </c>
      <c r="F845" s="30">
        <f t="shared" si="39"/>
        <v>6</v>
      </c>
      <c r="G845" s="57">
        <f t="shared" si="40"/>
        <v>2.445122020939646</v>
      </c>
      <c r="H845" s="88">
        <f t="shared" si="41"/>
        <v>8808.5171419416001</v>
      </c>
    </row>
    <row r="846" spans="1:8" x14ac:dyDescent="0.2">
      <c r="A846" s="1" t="s">
        <v>348</v>
      </c>
      <c r="B846" s="1" t="s">
        <v>2157</v>
      </c>
      <c r="C846" s="1" t="s">
        <v>2158</v>
      </c>
      <c r="D846" s="87">
        <v>105.1</v>
      </c>
      <c r="E846" s="33">
        <v>8841</v>
      </c>
      <c r="F846" s="30">
        <f t="shared" si="39"/>
        <v>5</v>
      </c>
      <c r="G846" s="57">
        <f t="shared" si="40"/>
        <v>2.0447510014454413</v>
      </c>
      <c r="H846" s="88">
        <f t="shared" si="41"/>
        <v>8332.197130257613</v>
      </c>
    </row>
    <row r="847" spans="1:8" x14ac:dyDescent="0.2">
      <c r="A847" s="1" t="s">
        <v>348</v>
      </c>
      <c r="B847" s="1" t="s">
        <v>2159</v>
      </c>
      <c r="C847" s="1" t="s">
        <v>2160</v>
      </c>
      <c r="D847" s="87">
        <v>127.4</v>
      </c>
      <c r="E847" s="33">
        <v>7089</v>
      </c>
      <c r="F847" s="30">
        <f t="shared" si="39"/>
        <v>7</v>
      </c>
      <c r="G847" s="57">
        <f t="shared" si="40"/>
        <v>2.9238874039223708</v>
      </c>
      <c r="H847" s="88">
        <f t="shared" si="41"/>
        <v>9553.5182346454967</v>
      </c>
    </row>
    <row r="848" spans="1:8" x14ac:dyDescent="0.2">
      <c r="A848" s="1" t="s">
        <v>348</v>
      </c>
      <c r="B848" s="1" t="s">
        <v>2161</v>
      </c>
      <c r="C848" s="1" t="s">
        <v>2162</v>
      </c>
      <c r="D848" s="87">
        <v>133.6</v>
      </c>
      <c r="E848" s="33">
        <v>10241</v>
      </c>
      <c r="F848" s="30">
        <f t="shared" si="39"/>
        <v>7</v>
      </c>
      <c r="G848" s="57">
        <f t="shared" si="40"/>
        <v>2.9238874039223708</v>
      </c>
      <c r="H848" s="88">
        <f t="shared" si="41"/>
        <v>13801.323210749688</v>
      </c>
    </row>
    <row r="849" spans="1:8" x14ac:dyDescent="0.2">
      <c r="A849" s="1" t="s">
        <v>348</v>
      </c>
      <c r="B849" s="1" t="s">
        <v>2163</v>
      </c>
      <c r="C849" s="1" t="s">
        <v>2164</v>
      </c>
      <c r="D849" s="87">
        <v>148.80000000000001</v>
      </c>
      <c r="E849" s="33">
        <v>7251</v>
      </c>
      <c r="F849" s="30">
        <f t="shared" si="39"/>
        <v>9</v>
      </c>
      <c r="G849" s="57">
        <f t="shared" si="40"/>
        <v>4.1810066579121354</v>
      </c>
      <c r="H849" s="88">
        <f t="shared" si="41"/>
        <v>13973.219472837431</v>
      </c>
    </row>
    <row r="850" spans="1:8" x14ac:dyDescent="0.2">
      <c r="A850" s="1" t="s">
        <v>348</v>
      </c>
      <c r="B850" s="1" t="s">
        <v>2165</v>
      </c>
      <c r="C850" s="1" t="s">
        <v>2166</v>
      </c>
      <c r="D850" s="87">
        <v>123.7</v>
      </c>
      <c r="E850" s="33">
        <v>10307</v>
      </c>
      <c r="F850" s="30">
        <f t="shared" si="39"/>
        <v>6</v>
      </c>
      <c r="G850" s="57">
        <f t="shared" si="40"/>
        <v>2.445122020939646</v>
      </c>
      <c r="H850" s="88">
        <f t="shared" si="41"/>
        <v>11615.837536078823</v>
      </c>
    </row>
    <row r="851" spans="1:8" x14ac:dyDescent="0.2">
      <c r="A851" s="1" t="s">
        <v>348</v>
      </c>
      <c r="B851" s="1" t="s">
        <v>2167</v>
      </c>
      <c r="C851" s="1" t="s">
        <v>2168</v>
      </c>
      <c r="D851" s="87">
        <v>109.5</v>
      </c>
      <c r="E851" s="33">
        <v>10766</v>
      </c>
      <c r="F851" s="30">
        <f t="shared" si="39"/>
        <v>5</v>
      </c>
      <c r="G851" s="57">
        <f t="shared" si="40"/>
        <v>2.0447510014454413</v>
      </c>
      <c r="H851" s="88">
        <f t="shared" si="41"/>
        <v>10146.412657431678</v>
      </c>
    </row>
    <row r="852" spans="1:8" x14ac:dyDescent="0.2">
      <c r="A852" s="1" t="s">
        <v>348</v>
      </c>
      <c r="B852" s="1" t="s">
        <v>2169</v>
      </c>
      <c r="C852" s="1" t="s">
        <v>2170</v>
      </c>
      <c r="D852" s="87">
        <v>115.5</v>
      </c>
      <c r="E852" s="33">
        <v>7805</v>
      </c>
      <c r="F852" s="30">
        <f t="shared" si="39"/>
        <v>6</v>
      </c>
      <c r="G852" s="57">
        <f t="shared" si="40"/>
        <v>2.445122020939646</v>
      </c>
      <c r="H852" s="88">
        <f t="shared" si="41"/>
        <v>8796.1203035893286</v>
      </c>
    </row>
    <row r="853" spans="1:8" x14ac:dyDescent="0.2">
      <c r="A853" s="1" t="s">
        <v>348</v>
      </c>
      <c r="B853" s="1" t="s">
        <v>2171</v>
      </c>
      <c r="C853" s="1" t="s">
        <v>2172</v>
      </c>
      <c r="D853" s="87">
        <v>206.6</v>
      </c>
      <c r="E853" s="33">
        <v>5900</v>
      </c>
      <c r="F853" s="30">
        <f t="shared" si="39"/>
        <v>10</v>
      </c>
      <c r="G853" s="57">
        <f t="shared" si="40"/>
        <v>4.9996657009726428</v>
      </c>
      <c r="H853" s="88">
        <f t="shared" si="41"/>
        <v>13595.985549985046</v>
      </c>
    </row>
    <row r="854" spans="1:8" x14ac:dyDescent="0.2">
      <c r="A854" s="1" t="s">
        <v>348</v>
      </c>
      <c r="B854" s="1" t="s">
        <v>2173</v>
      </c>
      <c r="C854" s="1" t="s">
        <v>2174</v>
      </c>
      <c r="D854" s="87">
        <v>147.6</v>
      </c>
      <c r="E854" s="33">
        <v>7033</v>
      </c>
      <c r="F854" s="30">
        <f t="shared" si="39"/>
        <v>8</v>
      </c>
      <c r="G854" s="57">
        <f t="shared" si="40"/>
        <v>3.4963971031312875</v>
      </c>
      <c r="H854" s="88">
        <f t="shared" si="41"/>
        <v>11333.892401044115</v>
      </c>
    </row>
    <row r="855" spans="1:8" x14ac:dyDescent="0.2">
      <c r="A855" s="1" t="s">
        <v>348</v>
      </c>
      <c r="B855" s="1" t="s">
        <v>2175</v>
      </c>
      <c r="C855" s="1" t="s">
        <v>2176</v>
      </c>
      <c r="D855" s="87">
        <v>139.30000000000001</v>
      </c>
      <c r="E855" s="33">
        <v>8681</v>
      </c>
      <c r="F855" s="30">
        <f t="shared" si="39"/>
        <v>8</v>
      </c>
      <c r="G855" s="57">
        <f t="shared" si="40"/>
        <v>3.4963971031312875</v>
      </c>
      <c r="H855" s="88">
        <f t="shared" si="41"/>
        <v>13989.69428884743</v>
      </c>
    </row>
    <row r="856" spans="1:8" x14ac:dyDescent="0.2">
      <c r="A856" s="1" t="s">
        <v>348</v>
      </c>
      <c r="B856" s="1" t="s">
        <v>2177</v>
      </c>
      <c r="C856" s="1" t="s">
        <v>2178</v>
      </c>
      <c r="D856" s="87">
        <v>142.69999999999999</v>
      </c>
      <c r="E856" s="33">
        <v>8151</v>
      </c>
      <c r="F856" s="30">
        <f t="shared" si="39"/>
        <v>8</v>
      </c>
      <c r="G856" s="57">
        <f t="shared" si="40"/>
        <v>3.4963971031312875</v>
      </c>
      <c r="H856" s="88">
        <f t="shared" si="41"/>
        <v>13135.583244833013</v>
      </c>
    </row>
    <row r="857" spans="1:8" x14ac:dyDescent="0.2">
      <c r="A857" s="1" t="s">
        <v>348</v>
      </c>
      <c r="B857" s="1" t="s">
        <v>2179</v>
      </c>
      <c r="C857" s="1" t="s">
        <v>2180</v>
      </c>
      <c r="D857" s="87">
        <v>94.2</v>
      </c>
      <c r="E857" s="33">
        <v>9362</v>
      </c>
      <c r="F857" s="30">
        <f t="shared" si="39"/>
        <v>4</v>
      </c>
      <c r="G857" s="57">
        <f t="shared" si="40"/>
        <v>1.709937836274281</v>
      </c>
      <c r="H857" s="88">
        <f t="shared" si="41"/>
        <v>7378.4761045365467</v>
      </c>
    </row>
    <row r="858" spans="1:8" x14ac:dyDescent="0.2">
      <c r="A858" s="1" t="s">
        <v>348</v>
      </c>
      <c r="B858" s="1" t="s">
        <v>2181</v>
      </c>
      <c r="C858" s="1" t="s">
        <v>2182</v>
      </c>
      <c r="D858" s="87">
        <v>153.4</v>
      </c>
      <c r="E858" s="33">
        <v>6898</v>
      </c>
      <c r="F858" s="30">
        <f t="shared" si="39"/>
        <v>9</v>
      </c>
      <c r="G858" s="57">
        <f t="shared" si="40"/>
        <v>4.1810066579121354</v>
      </c>
      <c r="H858" s="88">
        <f t="shared" si="41"/>
        <v>13292.962063664681</v>
      </c>
    </row>
    <row r="859" spans="1:8" x14ac:dyDescent="0.2">
      <c r="A859" s="1" t="s">
        <v>348</v>
      </c>
      <c r="B859" s="1" t="s">
        <v>2183</v>
      </c>
      <c r="C859" s="1" t="s">
        <v>2184</v>
      </c>
      <c r="D859" s="87">
        <v>115</v>
      </c>
      <c r="E859" s="33">
        <v>7435</v>
      </c>
      <c r="F859" s="30">
        <f t="shared" si="39"/>
        <v>6</v>
      </c>
      <c r="G859" s="57">
        <f t="shared" si="40"/>
        <v>2.445122020939646</v>
      </c>
      <c r="H859" s="88">
        <f t="shared" si="41"/>
        <v>8379.1357408310905</v>
      </c>
    </row>
    <row r="860" spans="1:8" x14ac:dyDescent="0.2">
      <c r="A860" s="1" t="s">
        <v>348</v>
      </c>
      <c r="B860" s="1" t="s">
        <v>2185</v>
      </c>
      <c r="C860" s="1" t="s">
        <v>2186</v>
      </c>
      <c r="D860" s="87">
        <v>144.6</v>
      </c>
      <c r="E860" s="33">
        <v>8894</v>
      </c>
      <c r="F860" s="30">
        <f t="shared" si="39"/>
        <v>8</v>
      </c>
      <c r="G860" s="57">
        <f t="shared" si="40"/>
        <v>3.4963971031312875</v>
      </c>
      <c r="H860" s="88">
        <f t="shared" si="41"/>
        <v>14332.950236724919</v>
      </c>
    </row>
    <row r="861" spans="1:8" x14ac:dyDescent="0.2">
      <c r="A861" s="1" t="s">
        <v>348</v>
      </c>
      <c r="B861" s="1" t="s">
        <v>2187</v>
      </c>
      <c r="C861" s="1" t="s">
        <v>2188</v>
      </c>
      <c r="D861" s="87">
        <v>91.7</v>
      </c>
      <c r="E861" s="33">
        <v>8381</v>
      </c>
      <c r="F861" s="30">
        <f t="shared" si="39"/>
        <v>4</v>
      </c>
      <c r="G861" s="57">
        <f t="shared" si="40"/>
        <v>1.709937836274281</v>
      </c>
      <c r="H861" s="88">
        <f t="shared" si="41"/>
        <v>6605.3202555138641</v>
      </c>
    </row>
    <row r="862" spans="1:8" x14ac:dyDescent="0.2">
      <c r="A862" s="1" t="s">
        <v>348</v>
      </c>
      <c r="B862" s="1" t="s">
        <v>2189</v>
      </c>
      <c r="C862" s="1" t="s">
        <v>2190</v>
      </c>
      <c r="D862" s="87">
        <v>117.1</v>
      </c>
      <c r="E862" s="33">
        <v>6907</v>
      </c>
      <c r="F862" s="30">
        <f t="shared" si="39"/>
        <v>6</v>
      </c>
      <c r="G862" s="57">
        <f t="shared" si="40"/>
        <v>2.445122020939646</v>
      </c>
      <c r="H862" s="88">
        <f t="shared" si="41"/>
        <v>7784.0874999220359</v>
      </c>
    </row>
    <row r="863" spans="1:8" x14ac:dyDescent="0.2">
      <c r="A863" s="1" t="s">
        <v>348</v>
      </c>
      <c r="B863" s="1" t="s">
        <v>2191</v>
      </c>
      <c r="C863" s="1" t="s">
        <v>2192</v>
      </c>
      <c r="D863" s="87">
        <v>76.599999999999994</v>
      </c>
      <c r="E863" s="33">
        <v>5873</v>
      </c>
      <c r="F863" s="30">
        <f t="shared" si="39"/>
        <v>3</v>
      </c>
      <c r="G863" s="57">
        <f t="shared" si="40"/>
        <v>1.4299479016542671</v>
      </c>
      <c r="H863" s="88">
        <f t="shared" si="41"/>
        <v>3870.7750389510607</v>
      </c>
    </row>
    <row r="864" spans="1:8" x14ac:dyDescent="0.2">
      <c r="A864" s="1" t="s">
        <v>348</v>
      </c>
      <c r="B864" s="1" t="s">
        <v>2193</v>
      </c>
      <c r="C864" s="1" t="s">
        <v>2194</v>
      </c>
      <c r="D864" s="87">
        <v>94.8</v>
      </c>
      <c r="E864" s="33">
        <v>13465</v>
      </c>
      <c r="F864" s="30">
        <f t="shared" si="39"/>
        <v>4</v>
      </c>
      <c r="G864" s="57">
        <f t="shared" si="40"/>
        <v>1.709937836274281</v>
      </c>
      <c r="H864" s="88">
        <f t="shared" si="41"/>
        <v>10612.174828838346</v>
      </c>
    </row>
    <row r="865" spans="1:8" x14ac:dyDescent="0.2">
      <c r="A865" s="1" t="s">
        <v>348</v>
      </c>
      <c r="B865" s="1" t="s">
        <v>2195</v>
      </c>
      <c r="C865" s="1" t="s">
        <v>2196</v>
      </c>
      <c r="D865" s="87">
        <v>106.7</v>
      </c>
      <c r="E865" s="33">
        <v>6966</v>
      </c>
      <c r="F865" s="30">
        <f t="shared" si="39"/>
        <v>5</v>
      </c>
      <c r="G865" s="57">
        <f t="shared" si="40"/>
        <v>2.0447510014454413</v>
      </c>
      <c r="H865" s="88">
        <f t="shared" si="41"/>
        <v>6565.1040843088495</v>
      </c>
    </row>
    <row r="866" spans="1:8" x14ac:dyDescent="0.2">
      <c r="A866" s="1" t="s">
        <v>348</v>
      </c>
      <c r="B866" s="1" t="s">
        <v>2197</v>
      </c>
      <c r="C866" s="1" t="s">
        <v>2198</v>
      </c>
      <c r="D866" s="87">
        <v>80</v>
      </c>
      <c r="E866" s="33">
        <v>10703</v>
      </c>
      <c r="F866" s="30">
        <f t="shared" si="39"/>
        <v>3</v>
      </c>
      <c r="G866" s="57">
        <f t="shared" si="40"/>
        <v>1.4299479016542671</v>
      </c>
      <c r="H866" s="88">
        <f t="shared" si="41"/>
        <v>7054.1299577546752</v>
      </c>
    </row>
    <row r="867" spans="1:8" x14ac:dyDescent="0.2">
      <c r="A867" s="1" t="s">
        <v>351</v>
      </c>
      <c r="B867" s="1" t="s">
        <v>2199</v>
      </c>
      <c r="C867" s="1" t="s">
        <v>2200</v>
      </c>
      <c r="D867" s="87">
        <v>90.2</v>
      </c>
      <c r="E867" s="33">
        <v>7925</v>
      </c>
      <c r="F867" s="30">
        <f t="shared" si="39"/>
        <v>4</v>
      </c>
      <c r="G867" s="57">
        <f t="shared" si="40"/>
        <v>1.709937836274281</v>
      </c>
      <c r="H867" s="88">
        <f t="shared" si="41"/>
        <v>6245.9328272219755</v>
      </c>
    </row>
    <row r="868" spans="1:8" x14ac:dyDescent="0.2">
      <c r="A868" s="1" t="s">
        <v>351</v>
      </c>
      <c r="B868" s="1" t="s">
        <v>2201</v>
      </c>
      <c r="C868" s="1" t="s">
        <v>2202</v>
      </c>
      <c r="D868" s="87">
        <v>88</v>
      </c>
      <c r="E868" s="33">
        <v>8751</v>
      </c>
      <c r="F868" s="30">
        <f t="shared" si="39"/>
        <v>4</v>
      </c>
      <c r="G868" s="57">
        <f t="shared" si="40"/>
        <v>1.709937836274281</v>
      </c>
      <c r="H868" s="88">
        <f t="shared" si="41"/>
        <v>6896.9284758384238</v>
      </c>
    </row>
    <row r="869" spans="1:8" x14ac:dyDescent="0.2">
      <c r="A869" s="1" t="s">
        <v>351</v>
      </c>
      <c r="B869" s="1" t="s">
        <v>2203</v>
      </c>
      <c r="C869" s="1" t="s">
        <v>2204</v>
      </c>
      <c r="D869" s="87">
        <v>105</v>
      </c>
      <c r="E869" s="33">
        <v>8145</v>
      </c>
      <c r="F869" s="30">
        <f t="shared" si="39"/>
        <v>5</v>
      </c>
      <c r="G869" s="57">
        <f t="shared" si="40"/>
        <v>2.0447510014454413</v>
      </c>
      <c r="H869" s="88">
        <f t="shared" si="41"/>
        <v>7676.2521916014312</v>
      </c>
    </row>
    <row r="870" spans="1:8" x14ac:dyDescent="0.2">
      <c r="A870" s="1" t="s">
        <v>351</v>
      </c>
      <c r="B870" s="1" t="s">
        <v>2205</v>
      </c>
      <c r="C870" s="1" t="s">
        <v>2206</v>
      </c>
      <c r="D870" s="87">
        <v>73.8</v>
      </c>
      <c r="E870" s="33">
        <v>7692</v>
      </c>
      <c r="F870" s="30">
        <f t="shared" si="39"/>
        <v>2</v>
      </c>
      <c r="G870" s="57">
        <f t="shared" si="40"/>
        <v>1.1958042906990538</v>
      </c>
      <c r="H870" s="88">
        <f t="shared" si="41"/>
        <v>4239.5240095367944</v>
      </c>
    </row>
    <row r="871" spans="1:8" x14ac:dyDescent="0.2">
      <c r="A871" s="1" t="s">
        <v>351</v>
      </c>
      <c r="B871" s="1" t="s">
        <v>2207</v>
      </c>
      <c r="C871" s="1" t="s">
        <v>2208</v>
      </c>
      <c r="D871" s="87">
        <v>82.9</v>
      </c>
      <c r="E871" s="33">
        <v>7961</v>
      </c>
      <c r="F871" s="30">
        <f t="shared" si="39"/>
        <v>3</v>
      </c>
      <c r="G871" s="57">
        <f t="shared" si="40"/>
        <v>1.4299479016542671</v>
      </c>
      <c r="H871" s="88">
        <f t="shared" si="41"/>
        <v>5246.9334386326227</v>
      </c>
    </row>
    <row r="872" spans="1:8" x14ac:dyDescent="0.2">
      <c r="A872" s="1" t="s">
        <v>351</v>
      </c>
      <c r="B872" s="1" t="s">
        <v>2209</v>
      </c>
      <c r="C872" s="1" t="s">
        <v>2210</v>
      </c>
      <c r="D872" s="87">
        <v>94.9</v>
      </c>
      <c r="E872" s="33">
        <v>8158</v>
      </c>
      <c r="F872" s="30">
        <f t="shared" si="39"/>
        <v>4</v>
      </c>
      <c r="G872" s="57">
        <f t="shared" si="40"/>
        <v>1.709937836274281</v>
      </c>
      <c r="H872" s="88">
        <f t="shared" si="41"/>
        <v>6429.5671929939272</v>
      </c>
    </row>
    <row r="873" spans="1:8" x14ac:dyDescent="0.2">
      <c r="A873" s="1" t="s">
        <v>351</v>
      </c>
      <c r="B873" s="1" t="s">
        <v>2211</v>
      </c>
      <c r="C873" s="1" t="s">
        <v>2212</v>
      </c>
      <c r="D873" s="87">
        <v>83.8</v>
      </c>
      <c r="E873" s="33">
        <v>9456</v>
      </c>
      <c r="F873" s="30">
        <f t="shared" si="39"/>
        <v>3</v>
      </c>
      <c r="G873" s="57">
        <f t="shared" si="40"/>
        <v>1.4299479016542671</v>
      </c>
      <c r="H873" s="88">
        <f t="shared" si="41"/>
        <v>6232.2575801670746</v>
      </c>
    </row>
    <row r="874" spans="1:8" x14ac:dyDescent="0.2">
      <c r="A874" s="1" t="s">
        <v>351</v>
      </c>
      <c r="B874" s="1" t="s">
        <v>2213</v>
      </c>
      <c r="C874" s="1" t="s">
        <v>2214</v>
      </c>
      <c r="D874" s="87">
        <v>79.900000000000006</v>
      </c>
      <c r="E874" s="33">
        <v>8272</v>
      </c>
      <c r="F874" s="30">
        <f t="shared" si="39"/>
        <v>3</v>
      </c>
      <c r="G874" s="57">
        <f t="shared" si="40"/>
        <v>1.4299479016542671</v>
      </c>
      <c r="H874" s="88">
        <f t="shared" si="41"/>
        <v>5451.9072232595227</v>
      </c>
    </row>
    <row r="875" spans="1:8" x14ac:dyDescent="0.2">
      <c r="A875" s="1" t="s">
        <v>351</v>
      </c>
      <c r="B875" s="1" t="s">
        <v>2215</v>
      </c>
      <c r="C875" s="1" t="s">
        <v>2216</v>
      </c>
      <c r="D875" s="87">
        <v>122.1</v>
      </c>
      <c r="E875" s="33">
        <v>9184</v>
      </c>
      <c r="F875" s="30">
        <f t="shared" si="39"/>
        <v>6</v>
      </c>
      <c r="G875" s="57">
        <f t="shared" si="40"/>
        <v>2.445122020939646</v>
      </c>
      <c r="H875" s="88">
        <f t="shared" si="41"/>
        <v>10350.233038842332</v>
      </c>
    </row>
    <row r="876" spans="1:8" x14ac:dyDescent="0.2">
      <c r="A876" s="1" t="s">
        <v>351</v>
      </c>
      <c r="B876" s="1" t="s">
        <v>2217</v>
      </c>
      <c r="C876" s="1" t="s">
        <v>2218</v>
      </c>
      <c r="D876" s="87">
        <v>80</v>
      </c>
      <c r="E876" s="33">
        <v>8407</v>
      </c>
      <c r="F876" s="30">
        <f t="shared" si="39"/>
        <v>3</v>
      </c>
      <c r="G876" s="57">
        <f t="shared" si="40"/>
        <v>1.4299479016542671</v>
      </c>
      <c r="H876" s="88">
        <f t="shared" si="41"/>
        <v>5540.8829818596232</v>
      </c>
    </row>
    <row r="877" spans="1:8" x14ac:dyDescent="0.2">
      <c r="A877" s="1" t="s">
        <v>351</v>
      </c>
      <c r="B877" s="1" t="s">
        <v>2219</v>
      </c>
      <c r="C877" s="1" t="s">
        <v>2220</v>
      </c>
      <c r="D877" s="87">
        <v>104.2</v>
      </c>
      <c r="E877" s="33">
        <v>9890</v>
      </c>
      <c r="F877" s="30">
        <f t="shared" si="39"/>
        <v>5</v>
      </c>
      <c r="G877" s="57">
        <f t="shared" si="40"/>
        <v>2.0447510014454413</v>
      </c>
      <c r="H877" s="88">
        <f t="shared" si="41"/>
        <v>9320.8267863644141</v>
      </c>
    </row>
    <row r="878" spans="1:8" x14ac:dyDescent="0.2">
      <c r="A878" s="1" t="s">
        <v>351</v>
      </c>
      <c r="B878" s="1" t="s">
        <v>2221</v>
      </c>
      <c r="C878" s="1" t="s">
        <v>2222</v>
      </c>
      <c r="D878" s="87">
        <v>133.4</v>
      </c>
      <c r="E878" s="33">
        <v>9405</v>
      </c>
      <c r="F878" s="30">
        <f t="shared" si="39"/>
        <v>7</v>
      </c>
      <c r="G878" s="57">
        <f t="shared" si="40"/>
        <v>2.9238874039223708</v>
      </c>
      <c r="H878" s="88">
        <f t="shared" si="41"/>
        <v>12674.684581300733</v>
      </c>
    </row>
    <row r="879" spans="1:8" x14ac:dyDescent="0.2">
      <c r="A879" s="1" t="s">
        <v>351</v>
      </c>
      <c r="B879" s="1" t="s">
        <v>2223</v>
      </c>
      <c r="C879" s="1" t="s">
        <v>2224</v>
      </c>
      <c r="D879" s="87">
        <v>128</v>
      </c>
      <c r="E879" s="33">
        <v>10241</v>
      </c>
      <c r="F879" s="30">
        <f t="shared" si="39"/>
        <v>7</v>
      </c>
      <c r="G879" s="57">
        <f t="shared" si="40"/>
        <v>2.9238874039223708</v>
      </c>
      <c r="H879" s="88">
        <f t="shared" si="41"/>
        <v>13801.323210749688</v>
      </c>
    </row>
    <row r="880" spans="1:8" x14ac:dyDescent="0.2">
      <c r="A880" s="1" t="s">
        <v>351</v>
      </c>
      <c r="B880" s="1" t="s">
        <v>2225</v>
      </c>
      <c r="C880" s="1" t="s">
        <v>2226</v>
      </c>
      <c r="D880" s="87">
        <v>116.5</v>
      </c>
      <c r="E880" s="33">
        <v>11031</v>
      </c>
      <c r="F880" s="30">
        <f t="shared" si="39"/>
        <v>6</v>
      </c>
      <c r="G880" s="57">
        <f t="shared" si="40"/>
        <v>2.445122020939646</v>
      </c>
      <c r="H880" s="88">
        <f t="shared" si="41"/>
        <v>12431.774896719267</v>
      </c>
    </row>
    <row r="881" spans="1:8" x14ac:dyDescent="0.2">
      <c r="A881" s="1" t="s">
        <v>351</v>
      </c>
      <c r="B881" s="1" t="s">
        <v>2227</v>
      </c>
      <c r="C881" s="1" t="s">
        <v>2228</v>
      </c>
      <c r="D881" s="87">
        <v>107.1</v>
      </c>
      <c r="E881" s="33">
        <v>8862</v>
      </c>
      <c r="F881" s="30">
        <f t="shared" si="39"/>
        <v>5</v>
      </c>
      <c r="G881" s="57">
        <f t="shared" si="40"/>
        <v>2.0447510014454413</v>
      </c>
      <c r="H881" s="88">
        <f t="shared" si="41"/>
        <v>8351.9885723722382</v>
      </c>
    </row>
    <row r="882" spans="1:8" x14ac:dyDescent="0.2">
      <c r="A882" s="1" t="s">
        <v>351</v>
      </c>
      <c r="B882" s="1" t="s">
        <v>2229</v>
      </c>
      <c r="C882" s="1" t="s">
        <v>2230</v>
      </c>
      <c r="D882" s="87">
        <v>107</v>
      </c>
      <c r="E882" s="33">
        <v>10940</v>
      </c>
      <c r="F882" s="30">
        <f t="shared" si="39"/>
        <v>5</v>
      </c>
      <c r="G882" s="57">
        <f t="shared" si="40"/>
        <v>2.0447510014454413</v>
      </c>
      <c r="H882" s="88">
        <f t="shared" si="41"/>
        <v>10310.398892095724</v>
      </c>
    </row>
    <row r="883" spans="1:8" x14ac:dyDescent="0.2">
      <c r="A883" s="1" t="s">
        <v>351</v>
      </c>
      <c r="B883" s="1" t="s">
        <v>2231</v>
      </c>
      <c r="C883" s="1" t="s">
        <v>2232</v>
      </c>
      <c r="D883" s="87">
        <v>121.5</v>
      </c>
      <c r="E883" s="33">
        <v>11243</v>
      </c>
      <c r="F883" s="30">
        <f t="shared" si="39"/>
        <v>6</v>
      </c>
      <c r="G883" s="57">
        <f t="shared" si="40"/>
        <v>2.445122020939646</v>
      </c>
      <c r="H883" s="88">
        <f t="shared" si="41"/>
        <v>12670.695781326693</v>
      </c>
    </row>
    <row r="884" spans="1:8" x14ac:dyDescent="0.2">
      <c r="A884" s="1" t="s">
        <v>351</v>
      </c>
      <c r="B884" s="1" t="s">
        <v>2233</v>
      </c>
      <c r="C884" s="1" t="s">
        <v>2234</v>
      </c>
      <c r="D884" s="87">
        <v>97.9</v>
      </c>
      <c r="E884" s="33">
        <v>9325</v>
      </c>
      <c r="F884" s="30">
        <f t="shared" si="39"/>
        <v>4</v>
      </c>
      <c r="G884" s="57">
        <f t="shared" si="40"/>
        <v>1.709937836274281</v>
      </c>
      <c r="H884" s="88">
        <f t="shared" si="41"/>
        <v>7349.3152825040906</v>
      </c>
    </row>
    <row r="885" spans="1:8" x14ac:dyDescent="0.2">
      <c r="A885" s="1" t="s">
        <v>351</v>
      </c>
      <c r="B885" s="1" t="s">
        <v>2235</v>
      </c>
      <c r="C885" s="1" t="s">
        <v>2236</v>
      </c>
      <c r="D885" s="87">
        <v>90.3</v>
      </c>
      <c r="E885" s="33">
        <v>8879</v>
      </c>
      <c r="F885" s="30">
        <f t="shared" si="39"/>
        <v>4</v>
      </c>
      <c r="G885" s="57">
        <f t="shared" si="40"/>
        <v>1.709937836274281</v>
      </c>
      <c r="H885" s="88">
        <f t="shared" si="41"/>
        <v>6997.8091574642176</v>
      </c>
    </row>
    <row r="886" spans="1:8" x14ac:dyDescent="0.2">
      <c r="A886" s="1" t="s">
        <v>351</v>
      </c>
      <c r="B886" s="1" t="s">
        <v>2237</v>
      </c>
      <c r="C886" s="1" t="s">
        <v>2238</v>
      </c>
      <c r="D886" s="87">
        <v>154.9</v>
      </c>
      <c r="E886" s="33">
        <v>10902</v>
      </c>
      <c r="F886" s="30">
        <f t="shared" si="39"/>
        <v>9</v>
      </c>
      <c r="G886" s="57">
        <f t="shared" si="40"/>
        <v>4.1810066579121354</v>
      </c>
      <c r="H886" s="88">
        <f t="shared" si="41"/>
        <v>21008.969617000919</v>
      </c>
    </row>
    <row r="887" spans="1:8" x14ac:dyDescent="0.2">
      <c r="A887" s="1" t="s">
        <v>351</v>
      </c>
      <c r="B887" s="1" t="s">
        <v>2239</v>
      </c>
      <c r="C887" s="1" t="s">
        <v>2240</v>
      </c>
      <c r="D887" s="87">
        <v>110.8</v>
      </c>
      <c r="E887" s="33">
        <v>8861</v>
      </c>
      <c r="F887" s="30">
        <f t="shared" si="39"/>
        <v>5</v>
      </c>
      <c r="G887" s="57">
        <f t="shared" si="40"/>
        <v>2.0447510014454413</v>
      </c>
      <c r="H887" s="88">
        <f t="shared" si="41"/>
        <v>8351.0461227477317</v>
      </c>
    </row>
    <row r="888" spans="1:8" x14ac:dyDescent="0.2">
      <c r="A888" s="1" t="s">
        <v>351</v>
      </c>
      <c r="B888" s="1" t="s">
        <v>2241</v>
      </c>
      <c r="C888" s="1" t="s">
        <v>2242</v>
      </c>
      <c r="D888" s="87">
        <v>97.3</v>
      </c>
      <c r="E888" s="33">
        <v>9532</v>
      </c>
      <c r="F888" s="30">
        <f t="shared" si="39"/>
        <v>4</v>
      </c>
      <c r="G888" s="57">
        <f t="shared" si="40"/>
        <v>1.709937836274281</v>
      </c>
      <c r="H888" s="88">
        <f t="shared" si="41"/>
        <v>7512.4582598208044</v>
      </c>
    </row>
    <row r="889" spans="1:8" x14ac:dyDescent="0.2">
      <c r="A889" s="1" t="s">
        <v>351</v>
      </c>
      <c r="B889" s="1" t="s">
        <v>2243</v>
      </c>
      <c r="C889" s="1" t="s">
        <v>2244</v>
      </c>
      <c r="D889" s="87">
        <v>103.5</v>
      </c>
      <c r="E889" s="33">
        <v>9324</v>
      </c>
      <c r="F889" s="30">
        <f t="shared" si="39"/>
        <v>5</v>
      </c>
      <c r="G889" s="57">
        <f t="shared" si="40"/>
        <v>2.0447510014454413</v>
      </c>
      <c r="H889" s="88">
        <f t="shared" si="41"/>
        <v>8787.4002988940156</v>
      </c>
    </row>
    <row r="890" spans="1:8" x14ac:dyDescent="0.2">
      <c r="A890" s="1" t="s">
        <v>351</v>
      </c>
      <c r="B890" s="1" t="s">
        <v>2245</v>
      </c>
      <c r="C890" s="1" t="s">
        <v>2246</v>
      </c>
      <c r="D890" s="87">
        <v>103.6</v>
      </c>
      <c r="E890" s="33">
        <v>9211</v>
      </c>
      <c r="F890" s="30">
        <f t="shared" si="39"/>
        <v>5</v>
      </c>
      <c r="G890" s="57">
        <f t="shared" si="40"/>
        <v>2.0447510014454413</v>
      </c>
      <c r="H890" s="88">
        <f t="shared" si="41"/>
        <v>8680.9034913248342</v>
      </c>
    </row>
    <row r="891" spans="1:8" x14ac:dyDescent="0.2">
      <c r="A891" s="1" t="s">
        <v>351</v>
      </c>
      <c r="B891" s="1" t="s">
        <v>2247</v>
      </c>
      <c r="C891" s="1" t="s">
        <v>2248</v>
      </c>
      <c r="D891" s="87">
        <v>82</v>
      </c>
      <c r="E891" s="33">
        <v>9400</v>
      </c>
      <c r="F891" s="30">
        <f t="shared" si="39"/>
        <v>3</v>
      </c>
      <c r="G891" s="57">
        <f t="shared" si="40"/>
        <v>1.4299479016542671</v>
      </c>
      <c r="H891" s="88">
        <f t="shared" si="41"/>
        <v>6195.3491173403654</v>
      </c>
    </row>
    <row r="892" spans="1:8" x14ac:dyDescent="0.2">
      <c r="A892" s="1" t="s">
        <v>351</v>
      </c>
      <c r="B892" s="1" t="s">
        <v>2249</v>
      </c>
      <c r="C892" s="1" t="s">
        <v>2250</v>
      </c>
      <c r="D892" s="87">
        <v>112.1</v>
      </c>
      <c r="E892" s="33">
        <v>9687</v>
      </c>
      <c r="F892" s="30">
        <f t="shared" si="39"/>
        <v>6</v>
      </c>
      <c r="G892" s="57">
        <f t="shared" si="40"/>
        <v>2.445122020939646</v>
      </c>
      <c r="H892" s="88">
        <f t="shared" si="41"/>
        <v>10917.106647132585</v>
      </c>
    </row>
    <row r="893" spans="1:8" x14ac:dyDescent="0.2">
      <c r="A893" s="1" t="s">
        <v>351</v>
      </c>
      <c r="B893" s="1" t="s">
        <v>2251</v>
      </c>
      <c r="C893" s="1" t="s">
        <v>2252</v>
      </c>
      <c r="D893" s="87">
        <v>112.2</v>
      </c>
      <c r="E893" s="33">
        <v>11173</v>
      </c>
      <c r="F893" s="30">
        <f t="shared" si="39"/>
        <v>6</v>
      </c>
      <c r="G893" s="57">
        <f t="shared" si="40"/>
        <v>2.445122020939646</v>
      </c>
      <c r="H893" s="88">
        <f t="shared" si="41"/>
        <v>12591.806809994052</v>
      </c>
    </row>
    <row r="894" spans="1:8" x14ac:dyDescent="0.2">
      <c r="A894" s="1" t="s">
        <v>351</v>
      </c>
      <c r="B894" s="1" t="s">
        <v>2253</v>
      </c>
      <c r="C894" s="1" t="s">
        <v>2254</v>
      </c>
      <c r="D894" s="87">
        <v>111.7</v>
      </c>
      <c r="E894" s="33">
        <v>10709</v>
      </c>
      <c r="F894" s="30">
        <f t="shared" si="39"/>
        <v>6</v>
      </c>
      <c r="G894" s="57">
        <f t="shared" si="40"/>
        <v>2.445122020939646</v>
      </c>
      <c r="H894" s="88">
        <f t="shared" si="41"/>
        <v>12068.885628589125</v>
      </c>
    </row>
    <row r="895" spans="1:8" x14ac:dyDescent="0.2">
      <c r="A895" s="1" t="s">
        <v>354</v>
      </c>
      <c r="B895" s="1" t="s">
        <v>2255</v>
      </c>
      <c r="C895" s="1" t="s">
        <v>2256</v>
      </c>
      <c r="D895" s="87">
        <v>95.5</v>
      </c>
      <c r="E895" s="33">
        <v>7782</v>
      </c>
      <c r="F895" s="30">
        <f t="shared" si="39"/>
        <v>4</v>
      </c>
      <c r="G895" s="57">
        <f t="shared" si="40"/>
        <v>1.709937836274281</v>
      </c>
      <c r="H895" s="88">
        <f t="shared" si="41"/>
        <v>6133.2301907181591</v>
      </c>
    </row>
    <row r="896" spans="1:8" x14ac:dyDescent="0.2">
      <c r="A896" s="1" t="s">
        <v>354</v>
      </c>
      <c r="B896" s="1" t="s">
        <v>2257</v>
      </c>
      <c r="C896" s="1" t="s">
        <v>2258</v>
      </c>
      <c r="D896" s="87">
        <v>125</v>
      </c>
      <c r="E896" s="33">
        <v>11604</v>
      </c>
      <c r="F896" s="30">
        <f t="shared" si="39"/>
        <v>7</v>
      </c>
      <c r="G896" s="57">
        <f t="shared" si="40"/>
        <v>2.9238874039223708</v>
      </c>
      <c r="H896" s="88">
        <f t="shared" si="41"/>
        <v>15638.175425987636</v>
      </c>
    </row>
    <row r="897" spans="1:8" x14ac:dyDescent="0.2">
      <c r="A897" s="1" t="s">
        <v>354</v>
      </c>
      <c r="B897" s="1" t="s">
        <v>2259</v>
      </c>
      <c r="C897" s="1" t="s">
        <v>2260</v>
      </c>
      <c r="D897" s="87">
        <v>143.19999999999999</v>
      </c>
      <c r="E897" s="33">
        <v>7953</v>
      </c>
      <c r="F897" s="30">
        <f t="shared" si="39"/>
        <v>8</v>
      </c>
      <c r="G897" s="57">
        <f t="shared" si="40"/>
        <v>3.4963971031312875</v>
      </c>
      <c r="H897" s="88">
        <f t="shared" si="41"/>
        <v>12816.500251031399</v>
      </c>
    </row>
    <row r="898" spans="1:8" x14ac:dyDescent="0.2">
      <c r="A898" s="1" t="s">
        <v>354</v>
      </c>
      <c r="B898" s="1" t="s">
        <v>2261</v>
      </c>
      <c r="C898" s="1" t="s">
        <v>2262</v>
      </c>
      <c r="D898" s="87">
        <v>124.3</v>
      </c>
      <c r="E898" s="33">
        <v>9116</v>
      </c>
      <c r="F898" s="30">
        <f t="shared" si="39"/>
        <v>7</v>
      </c>
      <c r="G898" s="57">
        <f t="shared" si="40"/>
        <v>2.9238874039223708</v>
      </c>
      <c r="H898" s="88">
        <f t="shared" si="41"/>
        <v>12285.212614900318</v>
      </c>
    </row>
    <row r="899" spans="1:8" x14ac:dyDescent="0.2">
      <c r="A899" s="1" t="s">
        <v>354</v>
      </c>
      <c r="B899" s="1" t="s">
        <v>2263</v>
      </c>
      <c r="C899" s="1" t="s">
        <v>2264</v>
      </c>
      <c r="D899" s="87">
        <v>139.5</v>
      </c>
      <c r="E899" s="33">
        <v>6998</v>
      </c>
      <c r="F899" s="30">
        <f t="shared" si="39"/>
        <v>8</v>
      </c>
      <c r="G899" s="57">
        <f t="shared" si="40"/>
        <v>3.4963971031312875</v>
      </c>
      <c r="H899" s="88">
        <f t="shared" si="41"/>
        <v>11277.488841533728</v>
      </c>
    </row>
    <row r="900" spans="1:8" x14ac:dyDescent="0.2">
      <c r="A900" s="1" t="s">
        <v>354</v>
      </c>
      <c r="B900" s="1" t="s">
        <v>2265</v>
      </c>
      <c r="C900" s="1" t="s">
        <v>2266</v>
      </c>
      <c r="D900" s="87">
        <v>66</v>
      </c>
      <c r="E900" s="33">
        <v>8354</v>
      </c>
      <c r="F900" s="30">
        <f t="shared" si="39"/>
        <v>2</v>
      </c>
      <c r="G900" s="57">
        <f t="shared" si="40"/>
        <v>1.1958042906990538</v>
      </c>
      <c r="H900" s="88">
        <f t="shared" si="41"/>
        <v>4604.39204051877</v>
      </c>
    </row>
    <row r="901" spans="1:8" x14ac:dyDescent="0.2">
      <c r="A901" s="1" t="s">
        <v>354</v>
      </c>
      <c r="B901" s="1" t="s">
        <v>2267</v>
      </c>
      <c r="C901" s="1" t="s">
        <v>2268</v>
      </c>
      <c r="D901" s="87">
        <v>132.30000000000001</v>
      </c>
      <c r="E901" s="33">
        <v>7239</v>
      </c>
      <c r="F901" s="30">
        <f t="shared" si="39"/>
        <v>7</v>
      </c>
      <c r="G901" s="57">
        <f t="shared" si="40"/>
        <v>2.9238874039223708</v>
      </c>
      <c r="H901" s="88">
        <f t="shared" si="41"/>
        <v>9755.6663140920791</v>
      </c>
    </row>
    <row r="902" spans="1:8" x14ac:dyDescent="0.2">
      <c r="A902" s="1" t="s">
        <v>354</v>
      </c>
      <c r="B902" s="1" t="s">
        <v>2269</v>
      </c>
      <c r="C902" s="1" t="s">
        <v>2270</v>
      </c>
      <c r="D902" s="87">
        <v>83.3</v>
      </c>
      <c r="E902" s="33">
        <v>10042</v>
      </c>
      <c r="F902" s="30">
        <f t="shared" ref="F902:F965" si="42">VLOOKUP(D902,$K$5:$L$15,2)</f>
        <v>3</v>
      </c>
      <c r="G902" s="57">
        <f t="shared" ref="G902:G965" si="43">VLOOKUP(F902,$L$5:$M$15,2,0)</f>
        <v>1.4299479016542671</v>
      </c>
      <c r="H902" s="88">
        <f t="shared" ref="H902:H965" si="44">E902*G902*$E$6797/SUMPRODUCT($E$5:$E$6795,$G$5:$G$6795)</f>
        <v>6618.4782804608467</v>
      </c>
    </row>
    <row r="903" spans="1:8" x14ac:dyDescent="0.2">
      <c r="A903" s="1" t="s">
        <v>354</v>
      </c>
      <c r="B903" s="1" t="s">
        <v>2271</v>
      </c>
      <c r="C903" s="1" t="s">
        <v>2272</v>
      </c>
      <c r="D903" s="87">
        <v>59.6</v>
      </c>
      <c r="E903" s="33">
        <v>8863</v>
      </c>
      <c r="F903" s="30">
        <f t="shared" si="42"/>
        <v>1</v>
      </c>
      <c r="G903" s="57">
        <f t="shared" si="43"/>
        <v>1</v>
      </c>
      <c r="H903" s="88">
        <f t="shared" si="44"/>
        <v>4085.0602425879879</v>
      </c>
    </row>
    <row r="904" spans="1:8" x14ac:dyDescent="0.2">
      <c r="A904" s="1" t="s">
        <v>354</v>
      </c>
      <c r="B904" s="1" t="s">
        <v>2273</v>
      </c>
      <c r="C904" s="1" t="s">
        <v>2274</v>
      </c>
      <c r="D904" s="87">
        <v>70.7</v>
      </c>
      <c r="E904" s="33">
        <v>10302</v>
      </c>
      <c r="F904" s="30">
        <f t="shared" si="42"/>
        <v>2</v>
      </c>
      <c r="G904" s="57">
        <f t="shared" si="43"/>
        <v>1.1958042906990538</v>
      </c>
      <c r="H904" s="88">
        <f t="shared" si="44"/>
        <v>5678.052047094131</v>
      </c>
    </row>
    <row r="905" spans="1:8" x14ac:dyDescent="0.2">
      <c r="A905" s="1" t="s">
        <v>354</v>
      </c>
      <c r="B905" s="1" t="s">
        <v>2275</v>
      </c>
      <c r="C905" s="1" t="s">
        <v>2276</v>
      </c>
      <c r="D905" s="87">
        <v>72.2</v>
      </c>
      <c r="E905" s="33">
        <v>8596</v>
      </c>
      <c r="F905" s="30">
        <f t="shared" si="42"/>
        <v>2</v>
      </c>
      <c r="G905" s="57">
        <f t="shared" si="43"/>
        <v>1.1958042906990538</v>
      </c>
      <c r="H905" s="88">
        <f t="shared" si="44"/>
        <v>4737.7728010892206</v>
      </c>
    </row>
    <row r="906" spans="1:8" x14ac:dyDescent="0.2">
      <c r="A906" s="1" t="s">
        <v>354</v>
      </c>
      <c r="B906" s="1" t="s">
        <v>2277</v>
      </c>
      <c r="C906" s="1" t="s">
        <v>2278</v>
      </c>
      <c r="D906" s="87">
        <v>88.1</v>
      </c>
      <c r="E906" s="33">
        <v>9382</v>
      </c>
      <c r="F906" s="30">
        <f t="shared" si="42"/>
        <v>4</v>
      </c>
      <c r="G906" s="57">
        <f t="shared" si="43"/>
        <v>1.709937836274281</v>
      </c>
      <c r="H906" s="88">
        <f t="shared" si="44"/>
        <v>7394.2387110405771</v>
      </c>
    </row>
    <row r="907" spans="1:8" x14ac:dyDescent="0.2">
      <c r="A907" s="1" t="s">
        <v>354</v>
      </c>
      <c r="B907" s="1" t="s">
        <v>2279</v>
      </c>
      <c r="C907" s="1" t="s">
        <v>2280</v>
      </c>
      <c r="D907" s="87">
        <v>123.9</v>
      </c>
      <c r="E907" s="33">
        <v>7004</v>
      </c>
      <c r="F907" s="30">
        <f t="shared" si="42"/>
        <v>7</v>
      </c>
      <c r="G907" s="57">
        <f t="shared" si="43"/>
        <v>2.9238874039223708</v>
      </c>
      <c r="H907" s="88">
        <f t="shared" si="44"/>
        <v>9438.9676562924342</v>
      </c>
    </row>
    <row r="908" spans="1:8" x14ac:dyDescent="0.2">
      <c r="A908" s="1" t="s">
        <v>354</v>
      </c>
      <c r="B908" s="1" t="s">
        <v>2281</v>
      </c>
      <c r="C908" s="1" t="s">
        <v>2282</v>
      </c>
      <c r="D908" s="87">
        <v>95.7</v>
      </c>
      <c r="E908" s="33">
        <v>8503</v>
      </c>
      <c r="F908" s="30">
        <f t="shared" si="42"/>
        <v>4</v>
      </c>
      <c r="G908" s="57">
        <f t="shared" si="43"/>
        <v>1.709937836274281</v>
      </c>
      <c r="H908" s="88">
        <f t="shared" si="44"/>
        <v>6701.4721551884486</v>
      </c>
    </row>
    <row r="909" spans="1:8" x14ac:dyDescent="0.2">
      <c r="A909" s="1" t="s">
        <v>354</v>
      </c>
      <c r="B909" s="1" t="s">
        <v>2283</v>
      </c>
      <c r="C909" s="1" t="s">
        <v>2284</v>
      </c>
      <c r="D909" s="87">
        <v>72.8</v>
      </c>
      <c r="E909" s="33">
        <v>7893</v>
      </c>
      <c r="F909" s="30">
        <f t="shared" si="42"/>
        <v>2</v>
      </c>
      <c r="G909" s="57">
        <f t="shared" si="43"/>
        <v>1.1958042906990538</v>
      </c>
      <c r="H909" s="88">
        <f t="shared" si="44"/>
        <v>4350.3072032337386</v>
      </c>
    </row>
    <row r="910" spans="1:8" x14ac:dyDescent="0.2">
      <c r="A910" s="1" t="s">
        <v>354</v>
      </c>
      <c r="B910" s="1" t="s">
        <v>2285</v>
      </c>
      <c r="C910" s="1" t="s">
        <v>2286</v>
      </c>
      <c r="D910" s="87">
        <v>91.5</v>
      </c>
      <c r="E910" s="33">
        <v>9788</v>
      </c>
      <c r="F910" s="30">
        <f t="shared" si="42"/>
        <v>4</v>
      </c>
      <c r="G910" s="57">
        <f t="shared" si="43"/>
        <v>1.709937836274281</v>
      </c>
      <c r="H910" s="88">
        <f t="shared" si="44"/>
        <v>7714.2196230723912</v>
      </c>
    </row>
    <row r="911" spans="1:8" x14ac:dyDescent="0.2">
      <c r="A911" s="1" t="s">
        <v>354</v>
      </c>
      <c r="B911" s="1" t="s">
        <v>2287</v>
      </c>
      <c r="C911" s="1" t="s">
        <v>2288</v>
      </c>
      <c r="D911" s="87">
        <v>74.8</v>
      </c>
      <c r="E911" s="33">
        <v>8033</v>
      </c>
      <c r="F911" s="30">
        <f t="shared" si="42"/>
        <v>3</v>
      </c>
      <c r="G911" s="57">
        <f t="shared" si="43"/>
        <v>1.4299479016542671</v>
      </c>
      <c r="H911" s="88">
        <f t="shared" si="44"/>
        <v>5294.3871765526774</v>
      </c>
    </row>
    <row r="912" spans="1:8" x14ac:dyDescent="0.2">
      <c r="A912" s="1" t="s">
        <v>354</v>
      </c>
      <c r="B912" s="1" t="s">
        <v>2289</v>
      </c>
      <c r="C912" s="1" t="s">
        <v>2290</v>
      </c>
      <c r="D912" s="87">
        <v>85.4</v>
      </c>
      <c r="E912" s="33">
        <v>7878</v>
      </c>
      <c r="F912" s="30">
        <f t="shared" si="42"/>
        <v>3</v>
      </c>
      <c r="G912" s="57">
        <f t="shared" si="43"/>
        <v>1.4299479016542671</v>
      </c>
      <c r="H912" s="88">
        <f t="shared" si="44"/>
        <v>5192.2298240858945</v>
      </c>
    </row>
    <row r="913" spans="1:8" x14ac:dyDescent="0.2">
      <c r="A913" s="1" t="s">
        <v>354</v>
      </c>
      <c r="B913" s="1" t="s">
        <v>2291</v>
      </c>
      <c r="C913" s="1" t="s">
        <v>2292</v>
      </c>
      <c r="D913" s="87">
        <v>83</v>
      </c>
      <c r="E913" s="33">
        <v>10066</v>
      </c>
      <c r="F913" s="30">
        <f t="shared" si="42"/>
        <v>3</v>
      </c>
      <c r="G913" s="57">
        <f t="shared" si="43"/>
        <v>1.4299479016542671</v>
      </c>
      <c r="H913" s="88">
        <f t="shared" si="44"/>
        <v>6634.2961931008649</v>
      </c>
    </row>
    <row r="914" spans="1:8" x14ac:dyDescent="0.2">
      <c r="A914" s="1" t="s">
        <v>354</v>
      </c>
      <c r="B914" s="1" t="s">
        <v>2293</v>
      </c>
      <c r="C914" s="1" t="s">
        <v>2294</v>
      </c>
      <c r="D914" s="87">
        <v>77</v>
      </c>
      <c r="E914" s="33">
        <v>9234</v>
      </c>
      <c r="F914" s="30">
        <f t="shared" si="42"/>
        <v>3</v>
      </c>
      <c r="G914" s="57">
        <f t="shared" si="43"/>
        <v>1.4299479016542671</v>
      </c>
      <c r="H914" s="88">
        <f t="shared" si="44"/>
        <v>6085.9418882469081</v>
      </c>
    </row>
    <row r="915" spans="1:8" x14ac:dyDescent="0.2">
      <c r="A915" s="1" t="s">
        <v>354</v>
      </c>
      <c r="B915" s="1" t="s">
        <v>2295</v>
      </c>
      <c r="C915" s="1" t="s">
        <v>2296</v>
      </c>
      <c r="D915" s="87">
        <v>51</v>
      </c>
      <c r="E915" s="33">
        <v>8371</v>
      </c>
      <c r="F915" s="30">
        <f t="shared" si="42"/>
        <v>1</v>
      </c>
      <c r="G915" s="57">
        <f t="shared" si="43"/>
        <v>1</v>
      </c>
      <c r="H915" s="88">
        <f t="shared" si="44"/>
        <v>3858.2916947652088</v>
      </c>
    </row>
    <row r="916" spans="1:8" x14ac:dyDescent="0.2">
      <c r="A916" s="1" t="s">
        <v>354</v>
      </c>
      <c r="B916" s="1" t="s">
        <v>2297</v>
      </c>
      <c r="C916" s="1" t="s">
        <v>2298</v>
      </c>
      <c r="D916" s="87">
        <v>184.7</v>
      </c>
      <c r="E916" s="33">
        <v>7033</v>
      </c>
      <c r="F916" s="30">
        <f t="shared" si="42"/>
        <v>10</v>
      </c>
      <c r="G916" s="57">
        <f t="shared" si="43"/>
        <v>4.9996657009726428</v>
      </c>
      <c r="H916" s="88">
        <f t="shared" si="44"/>
        <v>16206.875656448277</v>
      </c>
    </row>
    <row r="917" spans="1:8" x14ac:dyDescent="0.2">
      <c r="A917" s="1" t="s">
        <v>354</v>
      </c>
      <c r="B917" s="1" t="s">
        <v>2299</v>
      </c>
      <c r="C917" s="1" t="s">
        <v>2300</v>
      </c>
      <c r="D917" s="87">
        <v>133.19999999999999</v>
      </c>
      <c r="E917" s="33">
        <v>7839</v>
      </c>
      <c r="F917" s="30">
        <f t="shared" si="42"/>
        <v>7</v>
      </c>
      <c r="G917" s="57">
        <f t="shared" si="43"/>
        <v>2.9238874039223708</v>
      </c>
      <c r="H917" s="88">
        <f t="shared" si="44"/>
        <v>10564.258631878411</v>
      </c>
    </row>
    <row r="918" spans="1:8" x14ac:dyDescent="0.2">
      <c r="A918" s="1" t="s">
        <v>354</v>
      </c>
      <c r="B918" s="1" t="s">
        <v>2301</v>
      </c>
      <c r="C918" s="1" t="s">
        <v>2302</v>
      </c>
      <c r="D918" s="87">
        <v>93.3</v>
      </c>
      <c r="E918" s="33">
        <v>8369</v>
      </c>
      <c r="F918" s="30">
        <f t="shared" si="42"/>
        <v>4</v>
      </c>
      <c r="G918" s="57">
        <f t="shared" si="43"/>
        <v>1.709937836274281</v>
      </c>
      <c r="H918" s="88">
        <f t="shared" si="44"/>
        <v>6595.8626916114463</v>
      </c>
    </row>
    <row r="919" spans="1:8" x14ac:dyDescent="0.2">
      <c r="A919" s="1" t="s">
        <v>354</v>
      </c>
      <c r="B919" s="1" t="s">
        <v>2303</v>
      </c>
      <c r="C919" s="1" t="s">
        <v>2304</v>
      </c>
      <c r="D919" s="87">
        <v>89.6</v>
      </c>
      <c r="E919" s="33">
        <v>8322</v>
      </c>
      <c r="F919" s="30">
        <f t="shared" si="42"/>
        <v>4</v>
      </c>
      <c r="G919" s="57">
        <f t="shared" si="43"/>
        <v>1.709937836274281</v>
      </c>
      <c r="H919" s="88">
        <f t="shared" si="44"/>
        <v>6558.8205663269755</v>
      </c>
    </row>
    <row r="920" spans="1:8" x14ac:dyDescent="0.2">
      <c r="A920" s="1" t="s">
        <v>354</v>
      </c>
      <c r="B920" s="1" t="s">
        <v>2305</v>
      </c>
      <c r="C920" s="1" t="s">
        <v>2306</v>
      </c>
      <c r="D920" s="87">
        <v>75.599999999999994</v>
      </c>
      <c r="E920" s="33">
        <v>9724</v>
      </c>
      <c r="F920" s="30">
        <f t="shared" si="42"/>
        <v>3</v>
      </c>
      <c r="G920" s="57">
        <f t="shared" si="43"/>
        <v>1.4299479016542671</v>
      </c>
      <c r="H920" s="88">
        <f t="shared" si="44"/>
        <v>6408.8909379806082</v>
      </c>
    </row>
    <row r="921" spans="1:8" x14ac:dyDescent="0.2">
      <c r="A921" s="1" t="s">
        <v>354</v>
      </c>
      <c r="B921" s="1" t="s">
        <v>2307</v>
      </c>
      <c r="C921" s="1" t="s">
        <v>2308</v>
      </c>
      <c r="D921" s="87">
        <v>97.8</v>
      </c>
      <c r="E921" s="33">
        <v>9540</v>
      </c>
      <c r="F921" s="30">
        <f t="shared" si="42"/>
        <v>4</v>
      </c>
      <c r="G921" s="57">
        <f t="shared" si="43"/>
        <v>1.709937836274281</v>
      </c>
      <c r="H921" s="88">
        <f t="shared" si="44"/>
        <v>7518.763302422416</v>
      </c>
    </row>
    <row r="922" spans="1:8" x14ac:dyDescent="0.2">
      <c r="A922" s="1" t="s">
        <v>354</v>
      </c>
      <c r="B922" s="1" t="s">
        <v>2309</v>
      </c>
      <c r="C922" s="1" t="s">
        <v>2310</v>
      </c>
      <c r="D922" s="87">
        <v>84.1</v>
      </c>
      <c r="E922" s="33">
        <v>7369</v>
      </c>
      <c r="F922" s="30">
        <f t="shared" si="42"/>
        <v>3</v>
      </c>
      <c r="G922" s="57">
        <f t="shared" si="43"/>
        <v>1.4299479016542671</v>
      </c>
      <c r="H922" s="88">
        <f t="shared" si="44"/>
        <v>4856.7582601788472</v>
      </c>
    </row>
    <row r="923" spans="1:8" x14ac:dyDescent="0.2">
      <c r="A923" s="1" t="s">
        <v>354</v>
      </c>
      <c r="B923" s="1" t="s">
        <v>2311</v>
      </c>
      <c r="C923" s="1" t="s">
        <v>2312</v>
      </c>
      <c r="D923" s="87">
        <v>87.7</v>
      </c>
      <c r="E923" s="33">
        <v>6448</v>
      </c>
      <c r="F923" s="30">
        <f t="shared" si="42"/>
        <v>4</v>
      </c>
      <c r="G923" s="57">
        <f t="shared" si="43"/>
        <v>1.709937836274281</v>
      </c>
      <c r="H923" s="88">
        <f t="shared" si="44"/>
        <v>5081.8643368993435</v>
      </c>
    </row>
    <row r="924" spans="1:8" x14ac:dyDescent="0.2">
      <c r="A924" s="1" t="s">
        <v>354</v>
      </c>
      <c r="B924" s="1" t="s">
        <v>2313</v>
      </c>
      <c r="C924" s="1" t="s">
        <v>2314</v>
      </c>
      <c r="D924" s="87">
        <v>93.2</v>
      </c>
      <c r="E924" s="33">
        <v>5950</v>
      </c>
      <c r="F924" s="30">
        <f t="shared" si="42"/>
        <v>4</v>
      </c>
      <c r="G924" s="57">
        <f t="shared" si="43"/>
        <v>1.709937836274281</v>
      </c>
      <c r="H924" s="88">
        <f t="shared" si="44"/>
        <v>4689.3754349489918</v>
      </c>
    </row>
    <row r="925" spans="1:8" x14ac:dyDescent="0.2">
      <c r="A925" s="1" t="s">
        <v>354</v>
      </c>
      <c r="B925" s="1" t="s">
        <v>2315</v>
      </c>
      <c r="C925" s="1" t="s">
        <v>2316</v>
      </c>
      <c r="D925" s="87">
        <v>73</v>
      </c>
      <c r="E925" s="33">
        <v>7273</v>
      </c>
      <c r="F925" s="30">
        <f t="shared" si="42"/>
        <v>2</v>
      </c>
      <c r="G925" s="57">
        <f t="shared" si="43"/>
        <v>1.1958042906990538</v>
      </c>
      <c r="H925" s="88">
        <f t="shared" si="44"/>
        <v>4008.5878992929156</v>
      </c>
    </row>
    <row r="926" spans="1:8" x14ac:dyDescent="0.2">
      <c r="A926" s="1" t="s">
        <v>354</v>
      </c>
      <c r="B926" s="1" t="s">
        <v>2317</v>
      </c>
      <c r="C926" s="1" t="s">
        <v>2318</v>
      </c>
      <c r="D926" s="87">
        <v>71.900000000000006</v>
      </c>
      <c r="E926" s="33">
        <v>6294</v>
      </c>
      <c r="F926" s="30">
        <f t="shared" si="42"/>
        <v>2</v>
      </c>
      <c r="G926" s="57">
        <f t="shared" si="43"/>
        <v>1.1958042906990538</v>
      </c>
      <c r="H926" s="88">
        <f t="shared" si="44"/>
        <v>3469.0020951670031</v>
      </c>
    </row>
    <row r="927" spans="1:8" x14ac:dyDescent="0.2">
      <c r="A927" s="1" t="s">
        <v>354</v>
      </c>
      <c r="B927" s="1" t="s">
        <v>2319</v>
      </c>
      <c r="C927" s="1" t="s">
        <v>2320</v>
      </c>
      <c r="D927" s="87">
        <v>100.3</v>
      </c>
      <c r="E927" s="33">
        <v>6600</v>
      </c>
      <c r="F927" s="30">
        <f t="shared" si="42"/>
        <v>5</v>
      </c>
      <c r="G927" s="57">
        <f t="shared" si="43"/>
        <v>2.0447510014454413</v>
      </c>
      <c r="H927" s="88">
        <f t="shared" si="44"/>
        <v>6220.1675217396505</v>
      </c>
    </row>
    <row r="928" spans="1:8" x14ac:dyDescent="0.2">
      <c r="A928" s="1" t="s">
        <v>354</v>
      </c>
      <c r="B928" s="1" t="s">
        <v>2321</v>
      </c>
      <c r="C928" s="1" t="s">
        <v>2322</v>
      </c>
      <c r="D928" s="87">
        <v>150.1</v>
      </c>
      <c r="E928" s="33">
        <v>7636</v>
      </c>
      <c r="F928" s="30">
        <f t="shared" si="42"/>
        <v>9</v>
      </c>
      <c r="G928" s="57">
        <f t="shared" si="43"/>
        <v>4.1810066579121354</v>
      </c>
      <c r="H928" s="88">
        <f t="shared" si="44"/>
        <v>14715.143276042838</v>
      </c>
    </row>
    <row r="929" spans="1:8" x14ac:dyDescent="0.2">
      <c r="A929" s="1" t="s">
        <v>354</v>
      </c>
      <c r="B929" s="1" t="s">
        <v>2323</v>
      </c>
      <c r="C929" s="1" t="s">
        <v>2324</v>
      </c>
      <c r="D929" s="87">
        <v>86.2</v>
      </c>
      <c r="E929" s="33">
        <v>10839</v>
      </c>
      <c r="F929" s="30">
        <f t="shared" si="42"/>
        <v>3</v>
      </c>
      <c r="G929" s="57">
        <f t="shared" si="43"/>
        <v>1.4299479016542671</v>
      </c>
      <c r="H929" s="88">
        <f t="shared" si="44"/>
        <v>7143.764796048109</v>
      </c>
    </row>
    <row r="930" spans="1:8" x14ac:dyDescent="0.2">
      <c r="A930" s="1" t="s">
        <v>354</v>
      </c>
      <c r="B930" s="1" t="s">
        <v>2325</v>
      </c>
      <c r="C930" s="1" t="s">
        <v>2326</v>
      </c>
      <c r="D930" s="87">
        <v>94.1</v>
      </c>
      <c r="E930" s="33">
        <v>8465</v>
      </c>
      <c r="F930" s="30">
        <f t="shared" si="42"/>
        <v>4</v>
      </c>
      <c r="G930" s="57">
        <f t="shared" si="43"/>
        <v>1.709937836274281</v>
      </c>
      <c r="H930" s="88">
        <f t="shared" si="44"/>
        <v>6671.523202830791</v>
      </c>
    </row>
    <row r="931" spans="1:8" x14ac:dyDescent="0.2">
      <c r="A931" s="1" t="s">
        <v>354</v>
      </c>
      <c r="B931" s="1" t="s">
        <v>2327</v>
      </c>
      <c r="C931" s="1" t="s">
        <v>2328</v>
      </c>
      <c r="D931" s="87">
        <v>102.6</v>
      </c>
      <c r="E931" s="33">
        <v>7610</v>
      </c>
      <c r="F931" s="30">
        <f t="shared" si="42"/>
        <v>5</v>
      </c>
      <c r="G931" s="57">
        <f t="shared" si="43"/>
        <v>2.0447510014454413</v>
      </c>
      <c r="H931" s="88">
        <f t="shared" si="44"/>
        <v>7172.0416424907171</v>
      </c>
    </row>
    <row r="932" spans="1:8" x14ac:dyDescent="0.2">
      <c r="A932" s="1" t="s">
        <v>357</v>
      </c>
      <c r="B932" s="1" t="s">
        <v>2329</v>
      </c>
      <c r="C932" s="1" t="s">
        <v>2330</v>
      </c>
      <c r="D932" s="87">
        <v>56.8</v>
      </c>
      <c r="E932" s="33">
        <v>6722</v>
      </c>
      <c r="F932" s="30">
        <f t="shared" si="42"/>
        <v>1</v>
      </c>
      <c r="G932" s="57">
        <f t="shared" si="43"/>
        <v>1</v>
      </c>
      <c r="H932" s="88">
        <f t="shared" si="44"/>
        <v>3098.2483302128458</v>
      </c>
    </row>
    <row r="933" spans="1:8" x14ac:dyDescent="0.2">
      <c r="A933" s="1" t="s">
        <v>357</v>
      </c>
      <c r="B933" s="1" t="s">
        <v>2331</v>
      </c>
      <c r="C933" s="1" t="s">
        <v>2332</v>
      </c>
      <c r="D933" s="87">
        <v>67.900000000000006</v>
      </c>
      <c r="E933" s="33">
        <v>9629</v>
      </c>
      <c r="F933" s="30">
        <f t="shared" si="42"/>
        <v>2</v>
      </c>
      <c r="G933" s="57">
        <f t="shared" si="43"/>
        <v>1.1958042906990538</v>
      </c>
      <c r="H933" s="88">
        <f t="shared" si="44"/>
        <v>5307.1212542680441</v>
      </c>
    </row>
    <row r="934" spans="1:8" x14ac:dyDescent="0.2">
      <c r="A934" s="1" t="s">
        <v>357</v>
      </c>
      <c r="B934" s="1" t="s">
        <v>2333</v>
      </c>
      <c r="C934" s="1" t="s">
        <v>2334</v>
      </c>
      <c r="D934" s="87">
        <v>88.1</v>
      </c>
      <c r="E934" s="33">
        <v>8685</v>
      </c>
      <c r="F934" s="30">
        <f t="shared" si="42"/>
        <v>4</v>
      </c>
      <c r="G934" s="57">
        <f t="shared" si="43"/>
        <v>1.709937836274281</v>
      </c>
      <c r="H934" s="88">
        <f t="shared" si="44"/>
        <v>6844.9118743751251</v>
      </c>
    </row>
    <row r="935" spans="1:8" x14ac:dyDescent="0.2">
      <c r="A935" s="1" t="s">
        <v>357</v>
      </c>
      <c r="B935" s="1" t="s">
        <v>2335</v>
      </c>
      <c r="C935" s="1" t="s">
        <v>2336</v>
      </c>
      <c r="D935" s="87">
        <v>120.5</v>
      </c>
      <c r="E935" s="33">
        <v>10630</v>
      </c>
      <c r="F935" s="30">
        <f t="shared" si="42"/>
        <v>6</v>
      </c>
      <c r="G935" s="57">
        <f t="shared" si="43"/>
        <v>2.445122020939646</v>
      </c>
      <c r="H935" s="88">
        <f t="shared" si="44"/>
        <v>11979.853789513718</v>
      </c>
    </row>
    <row r="936" spans="1:8" x14ac:dyDescent="0.2">
      <c r="A936" s="1" t="s">
        <v>357</v>
      </c>
      <c r="B936" s="1" t="s">
        <v>2337</v>
      </c>
      <c r="C936" s="1" t="s">
        <v>2338</v>
      </c>
      <c r="D936" s="87">
        <v>123.1</v>
      </c>
      <c r="E936" s="33">
        <v>12801</v>
      </c>
      <c r="F936" s="30">
        <f t="shared" si="42"/>
        <v>6</v>
      </c>
      <c r="G936" s="57">
        <f t="shared" si="43"/>
        <v>2.445122020939646</v>
      </c>
      <c r="H936" s="88">
        <f t="shared" si="44"/>
        <v>14426.538886130302</v>
      </c>
    </row>
    <row r="937" spans="1:8" x14ac:dyDescent="0.2">
      <c r="A937" s="1" t="s">
        <v>357</v>
      </c>
      <c r="B937" s="1" t="s">
        <v>2339</v>
      </c>
      <c r="C937" s="1" t="s">
        <v>2340</v>
      </c>
      <c r="D937" s="87">
        <v>90.2</v>
      </c>
      <c r="E937" s="33">
        <v>8656</v>
      </c>
      <c r="F937" s="30">
        <f t="shared" si="42"/>
        <v>4</v>
      </c>
      <c r="G937" s="57">
        <f t="shared" si="43"/>
        <v>1.709937836274281</v>
      </c>
      <c r="H937" s="88">
        <f t="shared" si="44"/>
        <v>6822.0560949442806</v>
      </c>
    </row>
    <row r="938" spans="1:8" x14ac:dyDescent="0.2">
      <c r="A938" s="1" t="s">
        <v>357</v>
      </c>
      <c r="B938" s="1" t="s">
        <v>2341</v>
      </c>
      <c r="C938" s="1" t="s">
        <v>2342</v>
      </c>
      <c r="D938" s="87">
        <v>75.099999999999994</v>
      </c>
      <c r="E938" s="33">
        <v>9573</v>
      </c>
      <c r="F938" s="30">
        <f t="shared" si="42"/>
        <v>3</v>
      </c>
      <c r="G938" s="57">
        <f t="shared" si="43"/>
        <v>1.4299479016542671</v>
      </c>
      <c r="H938" s="88">
        <f t="shared" si="44"/>
        <v>6309.3699042871622</v>
      </c>
    </row>
    <row r="939" spans="1:8" x14ac:dyDescent="0.2">
      <c r="A939" s="1" t="s">
        <v>357</v>
      </c>
      <c r="B939" s="1" t="s">
        <v>2343</v>
      </c>
      <c r="C939" s="1" t="s">
        <v>2344</v>
      </c>
      <c r="D939" s="87">
        <v>58</v>
      </c>
      <c r="E939" s="33">
        <v>7671</v>
      </c>
      <c r="F939" s="30">
        <f t="shared" si="42"/>
        <v>1</v>
      </c>
      <c r="G939" s="57">
        <f t="shared" si="43"/>
        <v>1</v>
      </c>
      <c r="H939" s="88">
        <f t="shared" si="44"/>
        <v>3535.6535169685721</v>
      </c>
    </row>
    <row r="940" spans="1:8" x14ac:dyDescent="0.2">
      <c r="A940" s="1" t="s">
        <v>357</v>
      </c>
      <c r="B940" s="1" t="s">
        <v>2345</v>
      </c>
      <c r="C940" s="1" t="s">
        <v>2346</v>
      </c>
      <c r="D940" s="87">
        <v>130.69999999999999</v>
      </c>
      <c r="E940" s="33">
        <v>14619</v>
      </c>
      <c r="F940" s="30">
        <f t="shared" si="42"/>
        <v>7</v>
      </c>
      <c r="G940" s="57">
        <f t="shared" si="43"/>
        <v>2.9238874039223708</v>
      </c>
      <c r="H940" s="88">
        <f t="shared" si="44"/>
        <v>19701.351822863944</v>
      </c>
    </row>
    <row r="941" spans="1:8" x14ac:dyDescent="0.2">
      <c r="A941" s="1" t="s">
        <v>357</v>
      </c>
      <c r="B941" s="1" t="s">
        <v>2347</v>
      </c>
      <c r="C941" s="1" t="s">
        <v>2348</v>
      </c>
      <c r="D941" s="87">
        <v>133.1</v>
      </c>
      <c r="E941" s="33">
        <v>9484</v>
      </c>
      <c r="F941" s="30">
        <f t="shared" si="42"/>
        <v>7</v>
      </c>
      <c r="G941" s="57">
        <f t="shared" si="43"/>
        <v>2.9238874039223708</v>
      </c>
      <c r="H941" s="88">
        <f t="shared" si="44"/>
        <v>12781.149236475932</v>
      </c>
    </row>
    <row r="942" spans="1:8" x14ac:dyDescent="0.2">
      <c r="A942" s="1" t="s">
        <v>357</v>
      </c>
      <c r="B942" s="1" t="s">
        <v>2349</v>
      </c>
      <c r="C942" s="1" t="s">
        <v>2350</v>
      </c>
      <c r="D942" s="87">
        <v>69.2</v>
      </c>
      <c r="E942" s="33">
        <v>9303</v>
      </c>
      <c r="F942" s="30">
        <f t="shared" si="42"/>
        <v>2</v>
      </c>
      <c r="G942" s="57">
        <f t="shared" si="43"/>
        <v>1.1958042906990538</v>
      </c>
      <c r="H942" s="88">
        <f t="shared" si="44"/>
        <v>5127.4430396152884</v>
      </c>
    </row>
    <row r="943" spans="1:8" x14ac:dyDescent="0.2">
      <c r="A943" s="1" t="s">
        <v>357</v>
      </c>
      <c r="B943" s="1" t="s">
        <v>2351</v>
      </c>
      <c r="C943" s="1" t="s">
        <v>2352</v>
      </c>
      <c r="D943" s="87">
        <v>55.2</v>
      </c>
      <c r="E943" s="33">
        <v>8326</v>
      </c>
      <c r="F943" s="30">
        <f t="shared" si="42"/>
        <v>1</v>
      </c>
      <c r="G943" s="57">
        <f t="shared" si="43"/>
        <v>1</v>
      </c>
      <c r="H943" s="88">
        <f t="shared" si="44"/>
        <v>3837.5506690497105</v>
      </c>
    </row>
    <row r="944" spans="1:8" x14ac:dyDescent="0.2">
      <c r="A944" s="1" t="s">
        <v>357</v>
      </c>
      <c r="B944" s="1" t="s">
        <v>2353</v>
      </c>
      <c r="C944" s="1" t="s">
        <v>2354</v>
      </c>
      <c r="D944" s="87">
        <v>99</v>
      </c>
      <c r="E944" s="33">
        <v>8625</v>
      </c>
      <c r="F944" s="30">
        <f t="shared" si="42"/>
        <v>4</v>
      </c>
      <c r="G944" s="57">
        <f t="shared" si="43"/>
        <v>1.709937836274281</v>
      </c>
      <c r="H944" s="88">
        <f t="shared" si="44"/>
        <v>6797.6240548630321</v>
      </c>
    </row>
    <row r="945" spans="1:8" x14ac:dyDescent="0.2">
      <c r="A945" s="1" t="s">
        <v>357</v>
      </c>
      <c r="B945" s="1" t="s">
        <v>2355</v>
      </c>
      <c r="C945" s="1" t="s">
        <v>2356</v>
      </c>
      <c r="D945" s="87">
        <v>88.3</v>
      </c>
      <c r="E945" s="33">
        <v>10081</v>
      </c>
      <c r="F945" s="30">
        <f t="shared" si="42"/>
        <v>4</v>
      </c>
      <c r="G945" s="57">
        <f t="shared" si="43"/>
        <v>1.709937836274281</v>
      </c>
      <c r="H945" s="88">
        <f t="shared" si="44"/>
        <v>7945.141808356434</v>
      </c>
    </row>
    <row r="946" spans="1:8" x14ac:dyDescent="0.2">
      <c r="A946" s="1" t="s">
        <v>357</v>
      </c>
      <c r="B946" s="1" t="s">
        <v>2357</v>
      </c>
      <c r="C946" s="1" t="s">
        <v>2358</v>
      </c>
      <c r="D946" s="87">
        <v>101.6</v>
      </c>
      <c r="E946" s="33">
        <v>8929</v>
      </c>
      <c r="F946" s="30">
        <f t="shared" si="42"/>
        <v>5</v>
      </c>
      <c r="G946" s="57">
        <f t="shared" si="43"/>
        <v>2.0447510014454413</v>
      </c>
      <c r="H946" s="88">
        <f t="shared" si="44"/>
        <v>8415.1326972141414</v>
      </c>
    </row>
    <row r="947" spans="1:8" x14ac:dyDescent="0.2">
      <c r="A947" s="1" t="s">
        <v>357</v>
      </c>
      <c r="B947" s="1" t="s">
        <v>2359</v>
      </c>
      <c r="C947" s="1" t="s">
        <v>2360</v>
      </c>
      <c r="D947" s="87">
        <v>64.099999999999994</v>
      </c>
      <c r="E947" s="33">
        <v>8929</v>
      </c>
      <c r="F947" s="30">
        <f t="shared" si="42"/>
        <v>2</v>
      </c>
      <c r="G947" s="57">
        <f t="shared" si="43"/>
        <v>1.1958042906990538</v>
      </c>
      <c r="H947" s="88">
        <f t="shared" si="44"/>
        <v>4921.3091369155018</v>
      </c>
    </row>
    <row r="948" spans="1:8" x14ac:dyDescent="0.2">
      <c r="A948" s="1" t="s">
        <v>357</v>
      </c>
      <c r="B948" s="1" t="s">
        <v>2361</v>
      </c>
      <c r="C948" s="1" t="s">
        <v>2362</v>
      </c>
      <c r="D948" s="87">
        <v>82.3</v>
      </c>
      <c r="E948" s="33">
        <v>9824</v>
      </c>
      <c r="F948" s="30">
        <f t="shared" si="42"/>
        <v>3</v>
      </c>
      <c r="G948" s="57">
        <f t="shared" si="43"/>
        <v>1.4299479016542671</v>
      </c>
      <c r="H948" s="88">
        <f t="shared" si="44"/>
        <v>6474.798907314017</v>
      </c>
    </row>
    <row r="949" spans="1:8" x14ac:dyDescent="0.2">
      <c r="A949" s="1" t="s">
        <v>357</v>
      </c>
      <c r="B949" s="1" t="s">
        <v>2363</v>
      </c>
      <c r="C949" s="1" t="s">
        <v>2364</v>
      </c>
      <c r="D949" s="87">
        <v>80.400000000000006</v>
      </c>
      <c r="E949" s="33">
        <v>8149</v>
      </c>
      <c r="F949" s="30">
        <f t="shared" si="42"/>
        <v>3</v>
      </c>
      <c r="G949" s="57">
        <f t="shared" si="43"/>
        <v>1.4299479016542671</v>
      </c>
      <c r="H949" s="88">
        <f t="shared" si="44"/>
        <v>5370.8404209794307</v>
      </c>
    </row>
    <row r="950" spans="1:8" x14ac:dyDescent="0.2">
      <c r="A950" s="1" t="s">
        <v>357</v>
      </c>
      <c r="B950" s="1" t="s">
        <v>2365</v>
      </c>
      <c r="C950" s="1" t="s">
        <v>2366</v>
      </c>
      <c r="D950" s="87">
        <v>48.6</v>
      </c>
      <c r="E950" s="33">
        <v>9473</v>
      </c>
      <c r="F950" s="30">
        <f t="shared" si="42"/>
        <v>1</v>
      </c>
      <c r="G950" s="57">
        <f t="shared" si="43"/>
        <v>1</v>
      </c>
      <c r="H950" s="88">
        <f t="shared" si="44"/>
        <v>4366.2163689536283</v>
      </c>
    </row>
    <row r="951" spans="1:8" x14ac:dyDescent="0.2">
      <c r="A951" s="1" t="s">
        <v>357</v>
      </c>
      <c r="B951" s="1" t="s">
        <v>2367</v>
      </c>
      <c r="C951" s="1" t="s">
        <v>2368</v>
      </c>
      <c r="D951" s="87">
        <v>86.3</v>
      </c>
      <c r="E951" s="33">
        <v>8379</v>
      </c>
      <c r="F951" s="30">
        <f t="shared" si="42"/>
        <v>3</v>
      </c>
      <c r="G951" s="57">
        <f t="shared" si="43"/>
        <v>1.4299479016542671</v>
      </c>
      <c r="H951" s="88">
        <f t="shared" si="44"/>
        <v>5522.4287504462691</v>
      </c>
    </row>
    <row r="952" spans="1:8" x14ac:dyDescent="0.2">
      <c r="A952" s="1" t="s">
        <v>357</v>
      </c>
      <c r="B952" s="1" t="s">
        <v>2369</v>
      </c>
      <c r="C952" s="1" t="s">
        <v>2370</v>
      </c>
      <c r="D952" s="87">
        <v>114.8</v>
      </c>
      <c r="E952" s="33">
        <v>9034</v>
      </c>
      <c r="F952" s="30">
        <f t="shared" si="42"/>
        <v>6</v>
      </c>
      <c r="G952" s="57">
        <f t="shared" si="43"/>
        <v>2.445122020939646</v>
      </c>
      <c r="H952" s="88">
        <f t="shared" si="44"/>
        <v>10181.185243129534</v>
      </c>
    </row>
    <row r="953" spans="1:8" x14ac:dyDescent="0.2">
      <c r="A953" s="1" t="s">
        <v>357</v>
      </c>
      <c r="B953" s="1" t="s">
        <v>2371</v>
      </c>
      <c r="C953" s="1" t="s">
        <v>2372</v>
      </c>
      <c r="D953" s="87">
        <v>76.099999999999994</v>
      </c>
      <c r="E953" s="33">
        <v>9112</v>
      </c>
      <c r="F953" s="30">
        <f t="shared" si="42"/>
        <v>3</v>
      </c>
      <c r="G953" s="57">
        <f t="shared" si="43"/>
        <v>1.4299479016542671</v>
      </c>
      <c r="H953" s="88">
        <f t="shared" si="44"/>
        <v>6005.5341656601513</v>
      </c>
    </row>
    <row r="954" spans="1:8" x14ac:dyDescent="0.2">
      <c r="A954" s="1" t="s">
        <v>357</v>
      </c>
      <c r="B954" s="1" t="s">
        <v>2373</v>
      </c>
      <c r="C954" s="1" t="s">
        <v>2374</v>
      </c>
      <c r="D954" s="87">
        <v>91.4</v>
      </c>
      <c r="E954" s="33">
        <v>8568</v>
      </c>
      <c r="F954" s="30">
        <f t="shared" si="42"/>
        <v>4</v>
      </c>
      <c r="G954" s="57">
        <f t="shared" si="43"/>
        <v>1.709937836274281</v>
      </c>
      <c r="H954" s="88">
        <f t="shared" si="44"/>
        <v>6752.7006263265475</v>
      </c>
    </row>
    <row r="955" spans="1:8" x14ac:dyDescent="0.2">
      <c r="A955" s="1" t="s">
        <v>357</v>
      </c>
      <c r="B955" s="1" t="s">
        <v>2375</v>
      </c>
      <c r="C955" s="1" t="s">
        <v>2376</v>
      </c>
      <c r="D955" s="87">
        <v>89.6</v>
      </c>
      <c r="E955" s="33">
        <v>8656</v>
      </c>
      <c r="F955" s="30">
        <f t="shared" si="42"/>
        <v>4</v>
      </c>
      <c r="G955" s="57">
        <f t="shared" si="43"/>
        <v>1.709937836274281</v>
      </c>
      <c r="H955" s="88">
        <f t="shared" si="44"/>
        <v>6822.0560949442806</v>
      </c>
    </row>
    <row r="956" spans="1:8" x14ac:dyDescent="0.2">
      <c r="A956" s="1" t="s">
        <v>63</v>
      </c>
      <c r="B956" s="1" t="s">
        <v>2377</v>
      </c>
      <c r="C956" s="1" t="s">
        <v>2378</v>
      </c>
      <c r="D956" s="87">
        <v>61.7</v>
      </c>
      <c r="E956" s="33">
        <v>7787</v>
      </c>
      <c r="F956" s="30">
        <f t="shared" si="42"/>
        <v>1</v>
      </c>
      <c r="G956" s="57">
        <f t="shared" si="43"/>
        <v>1</v>
      </c>
      <c r="H956" s="88">
        <f t="shared" si="44"/>
        <v>3589.1192721463003</v>
      </c>
    </row>
    <row r="957" spans="1:8" x14ac:dyDescent="0.2">
      <c r="A957" s="1" t="s">
        <v>63</v>
      </c>
      <c r="B957" s="1" t="s">
        <v>2379</v>
      </c>
      <c r="C957" s="1" t="s">
        <v>2380</v>
      </c>
      <c r="D957" s="87">
        <v>80.599999999999994</v>
      </c>
      <c r="E957" s="33">
        <v>7639</v>
      </c>
      <c r="F957" s="30">
        <f t="shared" si="42"/>
        <v>3</v>
      </c>
      <c r="G957" s="57">
        <f t="shared" si="43"/>
        <v>1.4299479016542671</v>
      </c>
      <c r="H957" s="88">
        <f t="shared" si="44"/>
        <v>5034.7097773790492</v>
      </c>
    </row>
    <row r="958" spans="1:8" x14ac:dyDescent="0.2">
      <c r="A958" s="1" t="s">
        <v>63</v>
      </c>
      <c r="B958" s="1" t="s">
        <v>2381</v>
      </c>
      <c r="C958" s="1" t="s">
        <v>2382</v>
      </c>
      <c r="D958" s="87">
        <v>84.6</v>
      </c>
      <c r="E958" s="33">
        <v>8448</v>
      </c>
      <c r="F958" s="30">
        <f t="shared" si="42"/>
        <v>3</v>
      </c>
      <c r="G958" s="57">
        <f t="shared" si="43"/>
        <v>1.4299479016542671</v>
      </c>
      <c r="H958" s="88">
        <f t="shared" si="44"/>
        <v>5567.9052492863202</v>
      </c>
    </row>
    <row r="959" spans="1:8" x14ac:dyDescent="0.2">
      <c r="A959" s="1" t="s">
        <v>63</v>
      </c>
      <c r="B959" s="1" t="s">
        <v>2383</v>
      </c>
      <c r="C959" s="1" t="s">
        <v>2384</v>
      </c>
      <c r="D959" s="87">
        <v>150</v>
      </c>
      <c r="E959" s="33">
        <v>7195</v>
      </c>
      <c r="F959" s="30">
        <f t="shared" si="42"/>
        <v>9</v>
      </c>
      <c r="G959" s="57">
        <f t="shared" si="43"/>
        <v>4.1810066579121354</v>
      </c>
      <c r="H959" s="88">
        <f t="shared" si="44"/>
        <v>13865.30328328028</v>
      </c>
    </row>
    <row r="960" spans="1:8" x14ac:dyDescent="0.2">
      <c r="A960" s="1" t="s">
        <v>63</v>
      </c>
      <c r="B960" s="1" t="s">
        <v>2385</v>
      </c>
      <c r="C960" s="1" t="s">
        <v>2386</v>
      </c>
      <c r="D960" s="87">
        <v>122.7</v>
      </c>
      <c r="E960" s="33">
        <v>8508</v>
      </c>
      <c r="F960" s="30">
        <f t="shared" si="42"/>
        <v>6</v>
      </c>
      <c r="G960" s="57">
        <f t="shared" si="43"/>
        <v>2.445122020939646</v>
      </c>
      <c r="H960" s="88">
        <f t="shared" si="44"/>
        <v>9588.3909728299823</v>
      </c>
    </row>
    <row r="961" spans="1:8" x14ac:dyDescent="0.2">
      <c r="A961" s="1" t="s">
        <v>63</v>
      </c>
      <c r="B961" s="1" t="s">
        <v>2387</v>
      </c>
      <c r="C961" s="1" t="s">
        <v>2388</v>
      </c>
      <c r="D961" s="87">
        <v>76.900000000000006</v>
      </c>
      <c r="E961" s="33">
        <v>8215</v>
      </c>
      <c r="F961" s="30">
        <f t="shared" si="42"/>
        <v>3</v>
      </c>
      <c r="G961" s="57">
        <f t="shared" si="43"/>
        <v>1.4299479016542671</v>
      </c>
      <c r="H961" s="88">
        <f t="shared" si="44"/>
        <v>5414.3396807394793</v>
      </c>
    </row>
    <row r="962" spans="1:8" x14ac:dyDescent="0.2">
      <c r="A962" s="1" t="s">
        <v>63</v>
      </c>
      <c r="B962" s="1" t="s">
        <v>2389</v>
      </c>
      <c r="C962" s="1" t="s">
        <v>2390</v>
      </c>
      <c r="D962" s="87">
        <v>84.2</v>
      </c>
      <c r="E962" s="33">
        <v>7712</v>
      </c>
      <c r="F962" s="30">
        <f t="shared" si="42"/>
        <v>3</v>
      </c>
      <c r="G962" s="57">
        <f t="shared" si="43"/>
        <v>1.4299479016542671</v>
      </c>
      <c r="H962" s="88">
        <f t="shared" si="44"/>
        <v>5082.8225949924363</v>
      </c>
    </row>
    <row r="963" spans="1:8" x14ac:dyDescent="0.2">
      <c r="A963" s="1" t="s">
        <v>63</v>
      </c>
      <c r="B963" s="1" t="s">
        <v>2391</v>
      </c>
      <c r="C963" s="1" t="s">
        <v>2392</v>
      </c>
      <c r="D963" s="87">
        <v>101.3</v>
      </c>
      <c r="E963" s="33">
        <v>7673</v>
      </c>
      <c r="F963" s="30">
        <f t="shared" si="42"/>
        <v>5</v>
      </c>
      <c r="G963" s="57">
        <f t="shared" si="43"/>
        <v>2.0447510014454413</v>
      </c>
      <c r="H963" s="88">
        <f t="shared" si="44"/>
        <v>7231.4159688345962</v>
      </c>
    </row>
    <row r="964" spans="1:8" x14ac:dyDescent="0.2">
      <c r="A964" s="1" t="s">
        <v>63</v>
      </c>
      <c r="B964" s="1" t="s">
        <v>2393</v>
      </c>
      <c r="C964" s="1" t="s">
        <v>2394</v>
      </c>
      <c r="D964" s="87">
        <v>89</v>
      </c>
      <c r="E964" s="33">
        <v>5829</v>
      </c>
      <c r="F964" s="30">
        <f t="shared" si="42"/>
        <v>4</v>
      </c>
      <c r="G964" s="57">
        <f t="shared" si="43"/>
        <v>1.709937836274281</v>
      </c>
      <c r="H964" s="88">
        <f t="shared" si="44"/>
        <v>4594.011665599608</v>
      </c>
    </row>
    <row r="965" spans="1:8" x14ac:dyDescent="0.2">
      <c r="A965" s="1" t="s">
        <v>63</v>
      </c>
      <c r="B965" s="1" t="s">
        <v>2395</v>
      </c>
      <c r="C965" s="1" t="s">
        <v>2396</v>
      </c>
      <c r="D965" s="87">
        <v>178.6</v>
      </c>
      <c r="E965" s="33">
        <v>7162</v>
      </c>
      <c r="F965" s="30">
        <f t="shared" si="42"/>
        <v>10</v>
      </c>
      <c r="G965" s="57">
        <f t="shared" si="43"/>
        <v>4.9996657009726428</v>
      </c>
      <c r="H965" s="88">
        <f t="shared" si="44"/>
        <v>16504.143815083546</v>
      </c>
    </row>
    <row r="966" spans="1:8" x14ac:dyDescent="0.2">
      <c r="A966" s="1" t="s">
        <v>63</v>
      </c>
      <c r="B966" s="1" t="s">
        <v>2397</v>
      </c>
      <c r="C966" s="1" t="s">
        <v>2398</v>
      </c>
      <c r="D966" s="87">
        <v>198.6</v>
      </c>
      <c r="E966" s="33">
        <v>7957</v>
      </c>
      <c r="F966" s="30">
        <f t="shared" ref="F966:F1029" si="45">VLOOKUP(D966,$K$5:$L$15,2)</f>
        <v>10</v>
      </c>
      <c r="G966" s="57">
        <f t="shared" ref="G966:G1029" si="46">VLOOKUP(F966,$L$5:$M$15,2,0)</f>
        <v>4.9996657009726428</v>
      </c>
      <c r="H966" s="88">
        <f t="shared" ref="H966:H1029" si="47">E966*G966*$E$6797/SUMPRODUCT($E$5:$E$6795,$G$5:$G$6795)</f>
        <v>18336.145257835764</v>
      </c>
    </row>
    <row r="967" spans="1:8" x14ac:dyDescent="0.2">
      <c r="A967" s="1" t="s">
        <v>63</v>
      </c>
      <c r="B967" s="1" t="s">
        <v>2399</v>
      </c>
      <c r="C967" s="1" t="s">
        <v>2400</v>
      </c>
      <c r="D967" s="87">
        <v>100.2</v>
      </c>
      <c r="E967" s="33">
        <v>8193</v>
      </c>
      <c r="F967" s="30">
        <f t="shared" si="45"/>
        <v>5</v>
      </c>
      <c r="G967" s="57">
        <f t="shared" si="46"/>
        <v>2.0447510014454413</v>
      </c>
      <c r="H967" s="88">
        <f t="shared" si="47"/>
        <v>7721.4897735777204</v>
      </c>
    </row>
    <row r="968" spans="1:8" x14ac:dyDescent="0.2">
      <c r="A968" s="1" t="s">
        <v>63</v>
      </c>
      <c r="B968" s="1" t="s">
        <v>2401</v>
      </c>
      <c r="C968" s="1" t="s">
        <v>2402</v>
      </c>
      <c r="D968" s="87">
        <v>217.6</v>
      </c>
      <c r="E968" s="33">
        <v>7954</v>
      </c>
      <c r="F968" s="30">
        <f t="shared" si="45"/>
        <v>10</v>
      </c>
      <c r="G968" s="57">
        <f t="shared" si="46"/>
        <v>4.9996657009726428</v>
      </c>
      <c r="H968" s="88">
        <f t="shared" si="47"/>
        <v>18329.232044844248</v>
      </c>
    </row>
    <row r="969" spans="1:8" x14ac:dyDescent="0.2">
      <c r="A969" s="1" t="s">
        <v>63</v>
      </c>
      <c r="B969" s="1" t="s">
        <v>2403</v>
      </c>
      <c r="C969" s="1" t="s">
        <v>2404</v>
      </c>
      <c r="D969" s="87">
        <v>89.7</v>
      </c>
      <c r="E969" s="33">
        <v>5731</v>
      </c>
      <c r="F969" s="30">
        <f t="shared" si="45"/>
        <v>4</v>
      </c>
      <c r="G969" s="57">
        <f t="shared" si="46"/>
        <v>1.709937836274281</v>
      </c>
      <c r="H969" s="88">
        <f t="shared" si="47"/>
        <v>4516.7748937298611</v>
      </c>
    </row>
    <row r="970" spans="1:8" x14ac:dyDescent="0.2">
      <c r="A970" s="1" t="s">
        <v>63</v>
      </c>
      <c r="B970" s="1" t="s">
        <v>2405</v>
      </c>
      <c r="C970" s="1" t="s">
        <v>2406</v>
      </c>
      <c r="D970" s="87">
        <v>159</v>
      </c>
      <c r="E970" s="33">
        <v>8725</v>
      </c>
      <c r="F970" s="30">
        <f t="shared" si="45"/>
        <v>9</v>
      </c>
      <c r="G970" s="57">
        <f t="shared" si="46"/>
        <v>4.1810066579121354</v>
      </c>
      <c r="H970" s="88">
        <f t="shared" si="47"/>
        <v>16813.727747966703</v>
      </c>
    </row>
    <row r="971" spans="1:8" x14ac:dyDescent="0.2">
      <c r="A971" s="1" t="s">
        <v>63</v>
      </c>
      <c r="B971" s="1" t="s">
        <v>2407</v>
      </c>
      <c r="C971" s="1" t="s">
        <v>2408</v>
      </c>
      <c r="D971" s="87">
        <v>237.4</v>
      </c>
      <c r="E971" s="33">
        <v>7526</v>
      </c>
      <c r="F971" s="30">
        <f t="shared" si="45"/>
        <v>10</v>
      </c>
      <c r="G971" s="57">
        <f t="shared" si="46"/>
        <v>4.9996657009726428</v>
      </c>
      <c r="H971" s="88">
        <f t="shared" si="47"/>
        <v>17342.946991387704</v>
      </c>
    </row>
    <row r="972" spans="1:8" x14ac:dyDescent="0.2">
      <c r="A972" s="1" t="s">
        <v>63</v>
      </c>
      <c r="B972" s="1" t="s">
        <v>2409</v>
      </c>
      <c r="C972" s="1" t="s">
        <v>2410</v>
      </c>
      <c r="D972" s="87">
        <v>172.2</v>
      </c>
      <c r="E972" s="33">
        <v>9323</v>
      </c>
      <c r="F972" s="30">
        <f t="shared" si="45"/>
        <v>10</v>
      </c>
      <c r="G972" s="57">
        <f t="shared" si="46"/>
        <v>4.9996657009726428</v>
      </c>
      <c r="H972" s="88">
        <f t="shared" si="47"/>
        <v>21483.961573306875</v>
      </c>
    </row>
    <row r="973" spans="1:8" x14ac:dyDescent="0.2">
      <c r="A973" s="1" t="s">
        <v>63</v>
      </c>
      <c r="B973" s="1" t="s">
        <v>2411</v>
      </c>
      <c r="C973" s="1" t="s">
        <v>2412</v>
      </c>
      <c r="D973" s="87">
        <v>111.7</v>
      </c>
      <c r="E973" s="33">
        <v>8232</v>
      </c>
      <c r="F973" s="30">
        <f t="shared" si="45"/>
        <v>6</v>
      </c>
      <c r="G973" s="57">
        <f t="shared" si="46"/>
        <v>2.445122020939646</v>
      </c>
      <c r="H973" s="88">
        <f t="shared" si="47"/>
        <v>9277.3430287184328</v>
      </c>
    </row>
    <row r="974" spans="1:8" x14ac:dyDescent="0.2">
      <c r="A974" s="1" t="s">
        <v>63</v>
      </c>
      <c r="B974" s="1" t="s">
        <v>2413</v>
      </c>
      <c r="C974" s="1" t="s">
        <v>2414</v>
      </c>
      <c r="D974" s="87">
        <v>106</v>
      </c>
      <c r="E974" s="33">
        <v>9674</v>
      </c>
      <c r="F974" s="30">
        <f t="shared" si="45"/>
        <v>5</v>
      </c>
      <c r="G974" s="57">
        <f t="shared" si="46"/>
        <v>2.0447510014454413</v>
      </c>
      <c r="H974" s="88">
        <f t="shared" si="47"/>
        <v>9117.2576674711181</v>
      </c>
    </row>
    <row r="975" spans="1:8" x14ac:dyDescent="0.2">
      <c r="A975" s="1" t="s">
        <v>63</v>
      </c>
      <c r="B975" s="1" t="s">
        <v>2415</v>
      </c>
      <c r="C975" s="1" t="s">
        <v>2416</v>
      </c>
      <c r="D975" s="87">
        <v>64.900000000000006</v>
      </c>
      <c r="E975" s="33">
        <v>7241</v>
      </c>
      <c r="F975" s="30">
        <f t="shared" si="45"/>
        <v>2</v>
      </c>
      <c r="G975" s="57">
        <f t="shared" si="46"/>
        <v>1.1958042906990538</v>
      </c>
      <c r="H975" s="88">
        <f t="shared" si="47"/>
        <v>3990.9507739282276</v>
      </c>
    </row>
    <row r="976" spans="1:8" x14ac:dyDescent="0.2">
      <c r="A976" s="1" t="s">
        <v>63</v>
      </c>
      <c r="B976" s="1" t="s">
        <v>2417</v>
      </c>
      <c r="C976" s="1" t="s">
        <v>2418</v>
      </c>
      <c r="D976" s="87">
        <v>185</v>
      </c>
      <c r="E976" s="33">
        <v>8180</v>
      </c>
      <c r="F976" s="30">
        <f t="shared" si="45"/>
        <v>10</v>
      </c>
      <c r="G976" s="57">
        <f t="shared" si="46"/>
        <v>4.9996657009726428</v>
      </c>
      <c r="H976" s="88">
        <f t="shared" si="47"/>
        <v>18850.027423538591</v>
      </c>
    </row>
    <row r="977" spans="1:8" x14ac:dyDescent="0.2">
      <c r="A977" s="1" t="s">
        <v>63</v>
      </c>
      <c r="B977" s="1" t="s">
        <v>2419</v>
      </c>
      <c r="C977" s="1" t="s">
        <v>2420</v>
      </c>
      <c r="D977" s="87">
        <v>154.4</v>
      </c>
      <c r="E977" s="33">
        <v>8102</v>
      </c>
      <c r="F977" s="30">
        <f t="shared" si="45"/>
        <v>9</v>
      </c>
      <c r="G977" s="57">
        <f t="shared" si="46"/>
        <v>4.1810066579121354</v>
      </c>
      <c r="H977" s="88">
        <f t="shared" si="47"/>
        <v>15613.160139143407</v>
      </c>
    </row>
    <row r="978" spans="1:8" x14ac:dyDescent="0.2">
      <c r="A978" s="1" t="s">
        <v>63</v>
      </c>
      <c r="B978" s="1" t="s">
        <v>2421</v>
      </c>
      <c r="C978" s="1" t="s">
        <v>2422</v>
      </c>
      <c r="D978" s="87">
        <v>127.7</v>
      </c>
      <c r="E978" s="33">
        <v>7807</v>
      </c>
      <c r="F978" s="30">
        <f t="shared" si="45"/>
        <v>7</v>
      </c>
      <c r="G978" s="57">
        <f t="shared" si="46"/>
        <v>2.9238874039223708</v>
      </c>
      <c r="H978" s="88">
        <f t="shared" si="47"/>
        <v>10521.13370826314</v>
      </c>
    </row>
    <row r="979" spans="1:8" x14ac:dyDescent="0.2">
      <c r="A979" s="1" t="s">
        <v>63</v>
      </c>
      <c r="B979" s="1" t="s">
        <v>2423</v>
      </c>
      <c r="C979" s="1" t="s">
        <v>2424</v>
      </c>
      <c r="D979" s="87">
        <v>118</v>
      </c>
      <c r="E979" s="33">
        <v>10291</v>
      </c>
      <c r="F979" s="30">
        <f t="shared" si="45"/>
        <v>6</v>
      </c>
      <c r="G979" s="57">
        <f t="shared" si="46"/>
        <v>2.445122020939646</v>
      </c>
      <c r="H979" s="88">
        <f t="shared" si="47"/>
        <v>11597.805771202789</v>
      </c>
    </row>
    <row r="980" spans="1:8" x14ac:dyDescent="0.2">
      <c r="A980" s="1" t="s">
        <v>63</v>
      </c>
      <c r="B980" s="1" t="s">
        <v>2425</v>
      </c>
      <c r="C980" s="1" t="s">
        <v>2426</v>
      </c>
      <c r="D980" s="87">
        <v>180.6</v>
      </c>
      <c r="E980" s="33">
        <v>8202</v>
      </c>
      <c r="F980" s="30">
        <f t="shared" si="45"/>
        <v>10</v>
      </c>
      <c r="G980" s="57">
        <f t="shared" si="46"/>
        <v>4.9996657009726428</v>
      </c>
      <c r="H980" s="88">
        <f t="shared" si="47"/>
        <v>18900.72431880972</v>
      </c>
    </row>
    <row r="981" spans="1:8" x14ac:dyDescent="0.2">
      <c r="A981" s="1" t="s">
        <v>63</v>
      </c>
      <c r="B981" s="1" t="s">
        <v>2427</v>
      </c>
      <c r="C981" s="1" t="s">
        <v>2428</v>
      </c>
      <c r="D981" s="87">
        <v>120.5</v>
      </c>
      <c r="E981" s="33">
        <v>6875</v>
      </c>
      <c r="F981" s="30">
        <f t="shared" si="45"/>
        <v>6</v>
      </c>
      <c r="G981" s="57">
        <f t="shared" si="46"/>
        <v>2.445122020939646</v>
      </c>
      <c r="H981" s="88">
        <f t="shared" si="47"/>
        <v>7748.0239701699729</v>
      </c>
    </row>
    <row r="982" spans="1:8" x14ac:dyDescent="0.2">
      <c r="A982" s="1" t="s">
        <v>63</v>
      </c>
      <c r="B982" s="1" t="s">
        <v>2429</v>
      </c>
      <c r="C982" s="1" t="s">
        <v>2430</v>
      </c>
      <c r="D982" s="87">
        <v>161.69999999999999</v>
      </c>
      <c r="E982" s="33">
        <v>5897</v>
      </c>
      <c r="F982" s="30">
        <f t="shared" si="45"/>
        <v>9</v>
      </c>
      <c r="G982" s="57">
        <f t="shared" si="46"/>
        <v>4.1810066579121354</v>
      </c>
      <c r="H982" s="88">
        <f t="shared" si="47"/>
        <v>11363.96017533062</v>
      </c>
    </row>
    <row r="983" spans="1:8" x14ac:dyDescent="0.2">
      <c r="A983" s="1" t="s">
        <v>63</v>
      </c>
      <c r="B983" s="1" t="s">
        <v>2431</v>
      </c>
      <c r="C983" s="1" t="s">
        <v>2432</v>
      </c>
      <c r="D983" s="87">
        <v>58.7</v>
      </c>
      <c r="E983" s="33">
        <v>9868</v>
      </c>
      <c r="F983" s="30">
        <f t="shared" si="45"/>
        <v>1</v>
      </c>
      <c r="G983" s="57">
        <f t="shared" si="46"/>
        <v>1</v>
      </c>
      <c r="H983" s="88">
        <f t="shared" si="47"/>
        <v>4548.2764835674443</v>
      </c>
    </row>
    <row r="984" spans="1:8" x14ac:dyDescent="0.2">
      <c r="A984" s="1" t="s">
        <v>63</v>
      </c>
      <c r="B984" s="1" t="s">
        <v>2433</v>
      </c>
      <c r="C984" s="1" t="s">
        <v>2434</v>
      </c>
      <c r="D984" s="87">
        <v>106.9</v>
      </c>
      <c r="E984" s="33">
        <v>7911</v>
      </c>
      <c r="F984" s="30">
        <f t="shared" si="45"/>
        <v>5</v>
      </c>
      <c r="G984" s="57">
        <f t="shared" si="46"/>
        <v>2.0447510014454413</v>
      </c>
      <c r="H984" s="88">
        <f t="shared" si="47"/>
        <v>7455.7189794670257</v>
      </c>
    </row>
    <row r="985" spans="1:8" x14ac:dyDescent="0.2">
      <c r="A985" s="1" t="s">
        <v>63</v>
      </c>
      <c r="B985" s="1" t="s">
        <v>2435</v>
      </c>
      <c r="C985" s="1" t="s">
        <v>2436</v>
      </c>
      <c r="D985" s="87">
        <v>82.5</v>
      </c>
      <c r="E985" s="33">
        <v>6070</v>
      </c>
      <c r="F985" s="30">
        <f t="shared" si="45"/>
        <v>3</v>
      </c>
      <c r="G985" s="57">
        <f t="shared" si="46"/>
        <v>1.4299479016542671</v>
      </c>
      <c r="H985" s="88">
        <f t="shared" si="47"/>
        <v>4000.6137385378747</v>
      </c>
    </row>
    <row r="986" spans="1:8" x14ac:dyDescent="0.2">
      <c r="A986" s="1" t="s">
        <v>63</v>
      </c>
      <c r="B986" s="1" t="s">
        <v>2437</v>
      </c>
      <c r="C986" s="1" t="s">
        <v>2438</v>
      </c>
      <c r="D986" s="87">
        <v>122.4</v>
      </c>
      <c r="E986" s="33">
        <v>8190</v>
      </c>
      <c r="F986" s="30">
        <f t="shared" si="45"/>
        <v>6</v>
      </c>
      <c r="G986" s="57">
        <f t="shared" si="46"/>
        <v>2.445122020939646</v>
      </c>
      <c r="H986" s="88">
        <f t="shared" si="47"/>
        <v>9230.009645918848</v>
      </c>
    </row>
    <row r="987" spans="1:8" x14ac:dyDescent="0.2">
      <c r="A987" s="1" t="s">
        <v>63</v>
      </c>
      <c r="B987" s="1" t="s">
        <v>2439</v>
      </c>
      <c r="C987" s="1" t="s">
        <v>2440</v>
      </c>
      <c r="D987" s="87">
        <v>166.7</v>
      </c>
      <c r="E987" s="33">
        <v>8073</v>
      </c>
      <c r="F987" s="30">
        <f t="shared" si="45"/>
        <v>10</v>
      </c>
      <c r="G987" s="57">
        <f t="shared" si="46"/>
        <v>4.9996657009726428</v>
      </c>
      <c r="H987" s="88">
        <f t="shared" si="47"/>
        <v>18603.456160174457</v>
      </c>
    </row>
    <row r="988" spans="1:8" x14ac:dyDescent="0.2">
      <c r="A988" s="1" t="s">
        <v>63</v>
      </c>
      <c r="B988" s="1" t="s">
        <v>2441</v>
      </c>
      <c r="C988" s="1" t="s">
        <v>2442</v>
      </c>
      <c r="D988" s="87">
        <v>176.7</v>
      </c>
      <c r="E988" s="33">
        <v>8251</v>
      </c>
      <c r="F988" s="30">
        <f t="shared" si="45"/>
        <v>10</v>
      </c>
      <c r="G988" s="57">
        <f t="shared" si="46"/>
        <v>4.9996657009726428</v>
      </c>
      <c r="H988" s="88">
        <f t="shared" si="47"/>
        <v>19013.640131004508</v>
      </c>
    </row>
    <row r="989" spans="1:8" x14ac:dyDescent="0.2">
      <c r="A989" s="1" t="s">
        <v>63</v>
      </c>
      <c r="B989" s="1" t="s">
        <v>2443</v>
      </c>
      <c r="C989" s="1" t="s">
        <v>2444</v>
      </c>
      <c r="D989" s="87">
        <v>117.3</v>
      </c>
      <c r="E989" s="33">
        <v>10946</v>
      </c>
      <c r="F989" s="30">
        <f t="shared" si="45"/>
        <v>6</v>
      </c>
      <c r="G989" s="57">
        <f t="shared" si="46"/>
        <v>2.445122020939646</v>
      </c>
      <c r="H989" s="88">
        <f t="shared" si="47"/>
        <v>12335.981145815349</v>
      </c>
    </row>
    <row r="990" spans="1:8" x14ac:dyDescent="0.2">
      <c r="A990" s="1" t="s">
        <v>63</v>
      </c>
      <c r="B990" s="1" t="s">
        <v>2445</v>
      </c>
      <c r="C990" s="1" t="s">
        <v>2446</v>
      </c>
      <c r="D990" s="87">
        <v>91</v>
      </c>
      <c r="E990" s="33">
        <v>7597</v>
      </c>
      <c r="F990" s="30">
        <f t="shared" si="45"/>
        <v>4</v>
      </c>
      <c r="G990" s="57">
        <f t="shared" si="46"/>
        <v>1.709937836274281</v>
      </c>
      <c r="H990" s="88">
        <f t="shared" si="47"/>
        <v>5987.4260805558797</v>
      </c>
    </row>
    <row r="991" spans="1:8" x14ac:dyDescent="0.2">
      <c r="A991" s="1" t="s">
        <v>66</v>
      </c>
      <c r="B991" s="1" t="s">
        <v>2447</v>
      </c>
      <c r="C991" s="1" t="s">
        <v>2448</v>
      </c>
      <c r="D991" s="87">
        <v>84.1</v>
      </c>
      <c r="E991" s="33">
        <v>9028</v>
      </c>
      <c r="F991" s="30">
        <f t="shared" si="45"/>
        <v>3</v>
      </c>
      <c r="G991" s="57">
        <f t="shared" si="46"/>
        <v>1.4299479016542671</v>
      </c>
      <c r="H991" s="88">
        <f t="shared" si="47"/>
        <v>5950.1714714200871</v>
      </c>
    </row>
    <row r="992" spans="1:8" x14ac:dyDescent="0.2">
      <c r="A992" s="1" t="s">
        <v>66</v>
      </c>
      <c r="B992" s="1" t="s">
        <v>2449</v>
      </c>
      <c r="C992" s="1" t="s">
        <v>2450</v>
      </c>
      <c r="D992" s="87">
        <v>65.599999999999994</v>
      </c>
      <c r="E992" s="33">
        <v>5939</v>
      </c>
      <c r="F992" s="30">
        <f t="shared" si="45"/>
        <v>2</v>
      </c>
      <c r="G992" s="57">
        <f t="shared" si="46"/>
        <v>1.1958042906990538</v>
      </c>
      <c r="H992" s="88">
        <f t="shared" si="47"/>
        <v>3273.3402356524989</v>
      </c>
    </row>
    <row r="993" spans="1:8" x14ac:dyDescent="0.2">
      <c r="A993" s="1" t="s">
        <v>66</v>
      </c>
      <c r="B993" s="1" t="s">
        <v>2451</v>
      </c>
      <c r="C993" s="1" t="s">
        <v>2452</v>
      </c>
      <c r="D993" s="87">
        <v>88.2</v>
      </c>
      <c r="E993" s="33">
        <v>7786</v>
      </c>
      <c r="F993" s="30">
        <f t="shared" si="45"/>
        <v>4</v>
      </c>
      <c r="G993" s="57">
        <f t="shared" si="46"/>
        <v>1.709937836274281</v>
      </c>
      <c r="H993" s="88">
        <f t="shared" si="47"/>
        <v>6136.3827120189653</v>
      </c>
    </row>
    <row r="994" spans="1:8" x14ac:dyDescent="0.2">
      <c r="A994" s="1" t="s">
        <v>66</v>
      </c>
      <c r="B994" s="1" t="s">
        <v>2453</v>
      </c>
      <c r="C994" s="1" t="s">
        <v>2454</v>
      </c>
      <c r="D994" s="87">
        <v>124.3</v>
      </c>
      <c r="E994" s="33">
        <v>7833</v>
      </c>
      <c r="F994" s="30">
        <f t="shared" si="45"/>
        <v>7</v>
      </c>
      <c r="G994" s="57">
        <f t="shared" si="46"/>
        <v>2.9238874039223708</v>
      </c>
      <c r="H994" s="88">
        <f t="shared" si="47"/>
        <v>10556.172708700549</v>
      </c>
    </row>
    <row r="995" spans="1:8" x14ac:dyDescent="0.2">
      <c r="A995" s="1" t="s">
        <v>66</v>
      </c>
      <c r="B995" s="1" t="s">
        <v>2455</v>
      </c>
      <c r="C995" s="1" t="s">
        <v>2456</v>
      </c>
      <c r="D995" s="87">
        <v>92.4</v>
      </c>
      <c r="E995" s="33">
        <v>5851</v>
      </c>
      <c r="F995" s="30">
        <f t="shared" si="45"/>
        <v>4</v>
      </c>
      <c r="G995" s="57">
        <f t="shared" si="46"/>
        <v>1.709937836274281</v>
      </c>
      <c r="H995" s="88">
        <f t="shared" si="47"/>
        <v>4611.3505327540415</v>
      </c>
    </row>
    <row r="996" spans="1:8" x14ac:dyDescent="0.2">
      <c r="A996" s="1" t="s">
        <v>66</v>
      </c>
      <c r="B996" s="1" t="s">
        <v>2457</v>
      </c>
      <c r="C996" s="1" t="s">
        <v>2458</v>
      </c>
      <c r="D996" s="87">
        <v>91.4</v>
      </c>
      <c r="E996" s="33">
        <v>8079</v>
      </c>
      <c r="F996" s="30">
        <f t="shared" si="45"/>
        <v>4</v>
      </c>
      <c r="G996" s="57">
        <f t="shared" si="46"/>
        <v>1.709937836274281</v>
      </c>
      <c r="H996" s="88">
        <f t="shared" si="47"/>
        <v>6367.3048973030081</v>
      </c>
    </row>
    <row r="997" spans="1:8" x14ac:dyDescent="0.2">
      <c r="A997" s="1" t="s">
        <v>66</v>
      </c>
      <c r="B997" s="1" t="s">
        <v>2459</v>
      </c>
      <c r="C997" s="1" t="s">
        <v>2460</v>
      </c>
      <c r="D997" s="87">
        <v>191.9</v>
      </c>
      <c r="E997" s="33">
        <v>7741</v>
      </c>
      <c r="F997" s="30">
        <f t="shared" si="45"/>
        <v>10</v>
      </c>
      <c r="G997" s="57">
        <f t="shared" si="46"/>
        <v>4.9996657009726428</v>
      </c>
      <c r="H997" s="88">
        <f t="shared" si="47"/>
        <v>17838.393922446481</v>
      </c>
    </row>
    <row r="998" spans="1:8" x14ac:dyDescent="0.2">
      <c r="A998" s="1" t="s">
        <v>66</v>
      </c>
      <c r="B998" s="1" t="s">
        <v>2461</v>
      </c>
      <c r="C998" s="1" t="s">
        <v>2462</v>
      </c>
      <c r="D998" s="87">
        <v>161.80000000000001</v>
      </c>
      <c r="E998" s="33">
        <v>9244</v>
      </c>
      <c r="F998" s="30">
        <f t="shared" si="45"/>
        <v>9</v>
      </c>
      <c r="G998" s="57">
        <f t="shared" si="46"/>
        <v>4.1810066579121354</v>
      </c>
      <c r="H998" s="88">
        <f t="shared" si="47"/>
        <v>17813.879576183863</v>
      </c>
    </row>
    <row r="999" spans="1:8" x14ac:dyDescent="0.2">
      <c r="A999" s="1" t="s">
        <v>66</v>
      </c>
      <c r="B999" s="1" t="s">
        <v>2463</v>
      </c>
      <c r="C999" s="1" t="s">
        <v>2464</v>
      </c>
      <c r="D999" s="87">
        <v>133.80000000000001</v>
      </c>
      <c r="E999" s="33">
        <v>6857</v>
      </c>
      <c r="F999" s="30">
        <f t="shared" si="45"/>
        <v>7</v>
      </c>
      <c r="G999" s="57">
        <f t="shared" si="46"/>
        <v>2.9238874039223708</v>
      </c>
      <c r="H999" s="88">
        <f t="shared" si="47"/>
        <v>9240.8625384347815</v>
      </c>
    </row>
    <row r="1000" spans="1:8" x14ac:dyDescent="0.2">
      <c r="A1000" s="1" t="s">
        <v>66</v>
      </c>
      <c r="B1000" s="1" t="s">
        <v>2465</v>
      </c>
      <c r="C1000" s="1" t="s">
        <v>2466</v>
      </c>
      <c r="D1000" s="87">
        <v>64.3</v>
      </c>
      <c r="E1000" s="33">
        <v>7383</v>
      </c>
      <c r="F1000" s="30">
        <f t="shared" si="45"/>
        <v>2</v>
      </c>
      <c r="G1000" s="57">
        <f t="shared" si="46"/>
        <v>1.1958042906990538</v>
      </c>
      <c r="H1000" s="88">
        <f t="shared" si="47"/>
        <v>4069.2155177340292</v>
      </c>
    </row>
    <row r="1001" spans="1:8" x14ac:dyDescent="0.2">
      <c r="A1001" s="1" t="s">
        <v>66</v>
      </c>
      <c r="B1001" s="1" t="s">
        <v>2467</v>
      </c>
      <c r="C1001" s="1" t="s">
        <v>2468</v>
      </c>
      <c r="D1001" s="87">
        <v>154.5</v>
      </c>
      <c r="E1001" s="33">
        <v>7071</v>
      </c>
      <c r="F1001" s="30">
        <f t="shared" si="45"/>
        <v>9</v>
      </c>
      <c r="G1001" s="57">
        <f t="shared" si="46"/>
        <v>4.1810066579121354</v>
      </c>
      <c r="H1001" s="88">
        <f t="shared" si="47"/>
        <v>13626.346006403734</v>
      </c>
    </row>
    <row r="1002" spans="1:8" x14ac:dyDescent="0.2">
      <c r="A1002" s="1" t="s">
        <v>66</v>
      </c>
      <c r="B1002" s="1" t="s">
        <v>2469</v>
      </c>
      <c r="C1002" s="1" t="s">
        <v>2470</v>
      </c>
      <c r="D1002" s="87">
        <v>104.3</v>
      </c>
      <c r="E1002" s="33">
        <v>5807</v>
      </c>
      <c r="F1002" s="30">
        <f t="shared" si="45"/>
        <v>5</v>
      </c>
      <c r="G1002" s="57">
        <f t="shared" si="46"/>
        <v>2.0447510014454413</v>
      </c>
      <c r="H1002" s="88">
        <f t="shared" si="47"/>
        <v>5472.8049695063864</v>
      </c>
    </row>
    <row r="1003" spans="1:8" x14ac:dyDescent="0.2">
      <c r="A1003" s="1" t="s">
        <v>66</v>
      </c>
      <c r="B1003" s="1" t="s">
        <v>2471</v>
      </c>
      <c r="C1003" s="1" t="s">
        <v>2472</v>
      </c>
      <c r="D1003" s="87">
        <v>113.4</v>
      </c>
      <c r="E1003" s="33">
        <v>6487</v>
      </c>
      <c r="F1003" s="30">
        <f t="shared" si="45"/>
        <v>6</v>
      </c>
      <c r="G1003" s="57">
        <f t="shared" si="46"/>
        <v>2.445122020939646</v>
      </c>
      <c r="H1003" s="88">
        <f t="shared" si="47"/>
        <v>7310.7536719261989</v>
      </c>
    </row>
    <row r="1004" spans="1:8" x14ac:dyDescent="0.2">
      <c r="A1004" s="1" t="s">
        <v>66</v>
      </c>
      <c r="B1004" s="1" t="s">
        <v>2473</v>
      </c>
      <c r="C1004" s="1" t="s">
        <v>2474</v>
      </c>
      <c r="D1004" s="87">
        <v>110.2</v>
      </c>
      <c r="E1004" s="33">
        <v>7630</v>
      </c>
      <c r="F1004" s="30">
        <f t="shared" si="45"/>
        <v>5</v>
      </c>
      <c r="G1004" s="57">
        <f t="shared" si="46"/>
        <v>2.0447510014454413</v>
      </c>
      <c r="H1004" s="88">
        <f t="shared" si="47"/>
        <v>7190.8906349808385</v>
      </c>
    </row>
    <row r="1005" spans="1:8" x14ac:dyDescent="0.2">
      <c r="A1005" s="1" t="s">
        <v>66</v>
      </c>
      <c r="B1005" s="1" t="s">
        <v>2475</v>
      </c>
      <c r="C1005" s="1" t="s">
        <v>2476</v>
      </c>
      <c r="D1005" s="87">
        <v>146.1</v>
      </c>
      <c r="E1005" s="33">
        <v>5605</v>
      </c>
      <c r="F1005" s="30">
        <f t="shared" si="45"/>
        <v>8</v>
      </c>
      <c r="G1005" s="57">
        <f t="shared" si="46"/>
        <v>3.4963971031312875</v>
      </c>
      <c r="H1005" s="88">
        <f t="shared" si="47"/>
        <v>9032.6271730203698</v>
      </c>
    </row>
    <row r="1006" spans="1:8" x14ac:dyDescent="0.2">
      <c r="A1006" s="1" t="s">
        <v>66</v>
      </c>
      <c r="B1006" s="1" t="s">
        <v>2477</v>
      </c>
      <c r="C1006" s="1" t="s">
        <v>2478</v>
      </c>
      <c r="D1006" s="87">
        <v>215.6</v>
      </c>
      <c r="E1006" s="33">
        <v>7935</v>
      </c>
      <c r="F1006" s="30">
        <f t="shared" si="45"/>
        <v>10</v>
      </c>
      <c r="G1006" s="57">
        <f t="shared" si="46"/>
        <v>4.9996657009726428</v>
      </c>
      <c r="H1006" s="88">
        <f t="shared" si="47"/>
        <v>18285.448362564635</v>
      </c>
    </row>
    <row r="1007" spans="1:8" x14ac:dyDescent="0.2">
      <c r="A1007" s="1" t="s">
        <v>66</v>
      </c>
      <c r="B1007" s="1" t="s">
        <v>2479</v>
      </c>
      <c r="C1007" s="1" t="s">
        <v>2480</v>
      </c>
      <c r="D1007" s="87">
        <v>77.599999999999994</v>
      </c>
      <c r="E1007" s="33">
        <v>7188</v>
      </c>
      <c r="F1007" s="30">
        <f t="shared" si="45"/>
        <v>3</v>
      </c>
      <c r="G1007" s="57">
        <f t="shared" si="46"/>
        <v>1.4299479016542671</v>
      </c>
      <c r="H1007" s="88">
        <f t="shared" si="47"/>
        <v>4737.4648356853777</v>
      </c>
    </row>
    <row r="1008" spans="1:8" x14ac:dyDescent="0.2">
      <c r="A1008" s="1" t="s">
        <v>66</v>
      </c>
      <c r="B1008" s="1" t="s">
        <v>2481</v>
      </c>
      <c r="C1008" s="1" t="s">
        <v>2482</v>
      </c>
      <c r="D1008" s="87">
        <v>105.2</v>
      </c>
      <c r="E1008" s="33">
        <v>7305</v>
      </c>
      <c r="F1008" s="30">
        <f t="shared" si="45"/>
        <v>5</v>
      </c>
      <c r="G1008" s="57">
        <f t="shared" si="46"/>
        <v>2.0447510014454413</v>
      </c>
      <c r="H1008" s="88">
        <f t="shared" si="47"/>
        <v>6884.5945070163862</v>
      </c>
    </row>
    <row r="1009" spans="1:8" x14ac:dyDescent="0.2">
      <c r="A1009" s="1" t="s">
        <v>66</v>
      </c>
      <c r="B1009" s="1" t="s">
        <v>2483</v>
      </c>
      <c r="C1009" s="1" t="s">
        <v>2484</v>
      </c>
      <c r="D1009" s="87">
        <v>91.2</v>
      </c>
      <c r="E1009" s="33">
        <v>7100</v>
      </c>
      <c r="F1009" s="30">
        <f t="shared" si="45"/>
        <v>4</v>
      </c>
      <c r="G1009" s="57">
        <f t="shared" si="46"/>
        <v>1.709937836274281</v>
      </c>
      <c r="H1009" s="88">
        <f t="shared" si="47"/>
        <v>5595.7253089307287</v>
      </c>
    </row>
    <row r="1010" spans="1:8" x14ac:dyDescent="0.2">
      <c r="A1010" s="1" t="s">
        <v>66</v>
      </c>
      <c r="B1010" s="1" t="s">
        <v>2485</v>
      </c>
      <c r="C1010" s="1" t="s">
        <v>2486</v>
      </c>
      <c r="D1010" s="87">
        <v>127.4</v>
      </c>
      <c r="E1010" s="33">
        <v>5571</v>
      </c>
      <c r="F1010" s="30">
        <f t="shared" si="45"/>
        <v>7</v>
      </c>
      <c r="G1010" s="57">
        <f t="shared" si="46"/>
        <v>2.9238874039223708</v>
      </c>
      <c r="H1010" s="88">
        <f t="shared" si="47"/>
        <v>7507.7796706460804</v>
      </c>
    </row>
    <row r="1011" spans="1:8" x14ac:dyDescent="0.2">
      <c r="A1011" s="1" t="s">
        <v>66</v>
      </c>
      <c r="B1011" s="1" t="s">
        <v>2487</v>
      </c>
      <c r="C1011" s="1" t="s">
        <v>2488</v>
      </c>
      <c r="D1011" s="87">
        <v>130.9</v>
      </c>
      <c r="E1011" s="33">
        <v>8264</v>
      </c>
      <c r="F1011" s="30">
        <f t="shared" si="45"/>
        <v>7</v>
      </c>
      <c r="G1011" s="57">
        <f t="shared" si="46"/>
        <v>2.9238874039223708</v>
      </c>
      <c r="H1011" s="88">
        <f t="shared" si="47"/>
        <v>11137.011523643729</v>
      </c>
    </row>
    <row r="1012" spans="1:8" x14ac:dyDescent="0.2">
      <c r="A1012" s="1" t="s">
        <v>66</v>
      </c>
      <c r="B1012" s="1" t="s">
        <v>2489</v>
      </c>
      <c r="C1012" s="1" t="s">
        <v>2490</v>
      </c>
      <c r="D1012" s="87">
        <v>84.7</v>
      </c>
      <c r="E1012" s="33">
        <v>5998</v>
      </c>
      <c r="F1012" s="30">
        <f t="shared" si="45"/>
        <v>3</v>
      </c>
      <c r="G1012" s="57">
        <f t="shared" si="46"/>
        <v>1.4299479016542671</v>
      </c>
      <c r="H1012" s="88">
        <f t="shared" si="47"/>
        <v>3953.1600006178214</v>
      </c>
    </row>
    <row r="1013" spans="1:8" x14ac:dyDescent="0.2">
      <c r="A1013" s="1" t="s">
        <v>66</v>
      </c>
      <c r="B1013" s="1" t="s">
        <v>2491</v>
      </c>
      <c r="C1013" s="1" t="s">
        <v>2492</v>
      </c>
      <c r="D1013" s="87">
        <v>154.6</v>
      </c>
      <c r="E1013" s="33">
        <v>7637</v>
      </c>
      <c r="F1013" s="30">
        <f t="shared" si="45"/>
        <v>9</v>
      </c>
      <c r="G1013" s="57">
        <f t="shared" si="46"/>
        <v>4.1810066579121354</v>
      </c>
      <c r="H1013" s="88">
        <f t="shared" si="47"/>
        <v>14717.070350856358</v>
      </c>
    </row>
    <row r="1014" spans="1:8" x14ac:dyDescent="0.2">
      <c r="A1014" s="1" t="s">
        <v>66</v>
      </c>
      <c r="B1014" s="1" t="s">
        <v>2493</v>
      </c>
      <c r="C1014" s="1" t="s">
        <v>2494</v>
      </c>
      <c r="D1014" s="87">
        <v>111.3</v>
      </c>
      <c r="E1014" s="33">
        <v>6204</v>
      </c>
      <c r="F1014" s="30">
        <f t="shared" si="45"/>
        <v>5</v>
      </c>
      <c r="G1014" s="57">
        <f t="shared" si="46"/>
        <v>2.0447510014454413</v>
      </c>
      <c r="H1014" s="88">
        <f t="shared" si="47"/>
        <v>5846.9574704352708</v>
      </c>
    </row>
    <row r="1015" spans="1:8" x14ac:dyDescent="0.2">
      <c r="A1015" s="1" t="s">
        <v>66</v>
      </c>
      <c r="B1015" s="1" t="s">
        <v>2495</v>
      </c>
      <c r="C1015" s="1" t="s">
        <v>2496</v>
      </c>
      <c r="D1015" s="87">
        <v>97.1</v>
      </c>
      <c r="E1015" s="33">
        <v>5484</v>
      </c>
      <c r="F1015" s="30">
        <f t="shared" si="45"/>
        <v>4</v>
      </c>
      <c r="G1015" s="57">
        <f t="shared" si="46"/>
        <v>1.709937836274281</v>
      </c>
      <c r="H1015" s="88">
        <f t="shared" si="47"/>
        <v>4322.1067034050866</v>
      </c>
    </row>
    <row r="1016" spans="1:8" x14ac:dyDescent="0.2">
      <c r="A1016" s="1" t="s">
        <v>66</v>
      </c>
      <c r="B1016" s="1" t="s">
        <v>2497</v>
      </c>
      <c r="C1016" s="1" t="s">
        <v>2498</v>
      </c>
      <c r="D1016" s="87">
        <v>87.3</v>
      </c>
      <c r="E1016" s="33">
        <v>9172</v>
      </c>
      <c r="F1016" s="30">
        <f t="shared" si="45"/>
        <v>4</v>
      </c>
      <c r="G1016" s="57">
        <f t="shared" si="46"/>
        <v>1.709937836274281</v>
      </c>
      <c r="H1016" s="88">
        <f t="shared" si="47"/>
        <v>7228.7313427482604</v>
      </c>
    </row>
    <row r="1017" spans="1:8" x14ac:dyDescent="0.2">
      <c r="A1017" s="1" t="s">
        <v>69</v>
      </c>
      <c r="B1017" s="1" t="s">
        <v>2499</v>
      </c>
      <c r="C1017" s="1" t="s">
        <v>2500</v>
      </c>
      <c r="D1017" s="87">
        <v>148.5</v>
      </c>
      <c r="E1017" s="33">
        <v>8028</v>
      </c>
      <c r="F1017" s="30">
        <f t="shared" si="45"/>
        <v>9</v>
      </c>
      <c r="G1017" s="57">
        <f t="shared" si="46"/>
        <v>4.1810066579121354</v>
      </c>
      <c r="H1017" s="88">
        <f t="shared" si="47"/>
        <v>15470.55660294289</v>
      </c>
    </row>
    <row r="1018" spans="1:8" x14ac:dyDescent="0.2">
      <c r="A1018" s="1" t="s">
        <v>69</v>
      </c>
      <c r="B1018" s="1" t="s">
        <v>2501</v>
      </c>
      <c r="C1018" s="1" t="s">
        <v>2502</v>
      </c>
      <c r="D1018" s="87">
        <v>179.4</v>
      </c>
      <c r="E1018" s="33">
        <v>9537</v>
      </c>
      <c r="F1018" s="30">
        <f t="shared" si="45"/>
        <v>10</v>
      </c>
      <c r="G1018" s="57">
        <f t="shared" si="46"/>
        <v>4.9996657009726428</v>
      </c>
      <c r="H1018" s="88">
        <f t="shared" si="47"/>
        <v>21977.104100035147</v>
      </c>
    </row>
    <row r="1019" spans="1:8" x14ac:dyDescent="0.2">
      <c r="A1019" s="1" t="s">
        <v>69</v>
      </c>
      <c r="B1019" s="1" t="s">
        <v>2503</v>
      </c>
      <c r="C1019" s="1" t="s">
        <v>2504</v>
      </c>
      <c r="D1019" s="87">
        <v>176.5</v>
      </c>
      <c r="E1019" s="33">
        <v>10002</v>
      </c>
      <c r="F1019" s="30">
        <f t="shared" si="45"/>
        <v>10</v>
      </c>
      <c r="G1019" s="57">
        <f t="shared" si="46"/>
        <v>4.9996657009726428</v>
      </c>
      <c r="H1019" s="88">
        <f t="shared" si="47"/>
        <v>23048.652113720411</v>
      </c>
    </row>
    <row r="1020" spans="1:8" x14ac:dyDescent="0.2">
      <c r="A1020" s="1" t="s">
        <v>69</v>
      </c>
      <c r="B1020" s="1" t="s">
        <v>2505</v>
      </c>
      <c r="C1020" s="1" t="s">
        <v>2506</v>
      </c>
      <c r="D1020" s="87">
        <v>116.1</v>
      </c>
      <c r="E1020" s="33">
        <v>8495</v>
      </c>
      <c r="F1020" s="30">
        <f t="shared" si="45"/>
        <v>6</v>
      </c>
      <c r="G1020" s="57">
        <f t="shared" si="46"/>
        <v>2.445122020939646</v>
      </c>
      <c r="H1020" s="88">
        <f t="shared" si="47"/>
        <v>9573.7401638682077</v>
      </c>
    </row>
    <row r="1021" spans="1:8" x14ac:dyDescent="0.2">
      <c r="A1021" s="1" t="s">
        <v>69</v>
      </c>
      <c r="B1021" s="1" t="s">
        <v>2507</v>
      </c>
      <c r="C1021" s="1" t="s">
        <v>2508</v>
      </c>
      <c r="D1021" s="87">
        <v>141.19999999999999</v>
      </c>
      <c r="E1021" s="33">
        <v>9599</v>
      </c>
      <c r="F1021" s="30">
        <f t="shared" si="45"/>
        <v>8</v>
      </c>
      <c r="G1021" s="57">
        <f t="shared" si="46"/>
        <v>3.4963971031312875</v>
      </c>
      <c r="H1021" s="88">
        <f t="shared" si="47"/>
        <v>15469.079078291265</v>
      </c>
    </row>
    <row r="1022" spans="1:8" x14ac:dyDescent="0.2">
      <c r="A1022" s="1" t="s">
        <v>69</v>
      </c>
      <c r="B1022" s="1" t="s">
        <v>2509</v>
      </c>
      <c r="C1022" s="1" t="s">
        <v>2510</v>
      </c>
      <c r="D1022" s="87">
        <v>211.3</v>
      </c>
      <c r="E1022" s="33">
        <v>7425</v>
      </c>
      <c r="F1022" s="30">
        <f t="shared" si="45"/>
        <v>10</v>
      </c>
      <c r="G1022" s="57">
        <f t="shared" si="46"/>
        <v>4.9996657009726428</v>
      </c>
      <c r="H1022" s="88">
        <f t="shared" si="47"/>
        <v>17110.202154006605</v>
      </c>
    </row>
    <row r="1023" spans="1:8" x14ac:dyDescent="0.2">
      <c r="A1023" s="1" t="s">
        <v>69</v>
      </c>
      <c r="B1023" s="1" t="s">
        <v>2511</v>
      </c>
      <c r="C1023" s="1" t="s">
        <v>2512</v>
      </c>
      <c r="D1023" s="87">
        <v>157.69999999999999</v>
      </c>
      <c r="E1023" s="33">
        <v>8255</v>
      </c>
      <c r="F1023" s="30">
        <f t="shared" si="45"/>
        <v>9</v>
      </c>
      <c r="G1023" s="57">
        <f t="shared" si="46"/>
        <v>4.1810066579121354</v>
      </c>
      <c r="H1023" s="88">
        <f t="shared" si="47"/>
        <v>15908.002585612052</v>
      </c>
    </row>
    <row r="1024" spans="1:8" x14ac:dyDescent="0.2">
      <c r="A1024" s="1" t="s">
        <v>69</v>
      </c>
      <c r="B1024" s="1" t="s">
        <v>2513</v>
      </c>
      <c r="C1024" s="1" t="s">
        <v>2514</v>
      </c>
      <c r="D1024" s="87">
        <v>162.5</v>
      </c>
      <c r="E1024" s="33">
        <v>13020</v>
      </c>
      <c r="F1024" s="30">
        <f t="shared" si="45"/>
        <v>9</v>
      </c>
      <c r="G1024" s="57">
        <f t="shared" si="46"/>
        <v>4.1810066579121354</v>
      </c>
      <c r="H1024" s="88">
        <f t="shared" si="47"/>
        <v>25090.514072037418</v>
      </c>
    </row>
    <row r="1025" spans="1:8" x14ac:dyDescent="0.2">
      <c r="A1025" s="1" t="s">
        <v>69</v>
      </c>
      <c r="B1025" s="1" t="s">
        <v>2515</v>
      </c>
      <c r="C1025" s="1" t="s">
        <v>2516</v>
      </c>
      <c r="D1025" s="87">
        <v>245.3</v>
      </c>
      <c r="E1025" s="33">
        <v>10377</v>
      </c>
      <c r="F1025" s="30">
        <f t="shared" si="45"/>
        <v>10</v>
      </c>
      <c r="G1025" s="57">
        <f t="shared" si="46"/>
        <v>4.9996657009726428</v>
      </c>
      <c r="H1025" s="88">
        <f t="shared" si="47"/>
        <v>23912.803737660139</v>
      </c>
    </row>
    <row r="1026" spans="1:8" x14ac:dyDescent="0.2">
      <c r="A1026" s="1" t="s">
        <v>69</v>
      </c>
      <c r="B1026" s="1" t="s">
        <v>2517</v>
      </c>
      <c r="C1026" s="1" t="s">
        <v>2518</v>
      </c>
      <c r="D1026" s="87">
        <v>211.4</v>
      </c>
      <c r="E1026" s="33">
        <v>8647</v>
      </c>
      <c r="F1026" s="30">
        <f t="shared" si="45"/>
        <v>10</v>
      </c>
      <c r="G1026" s="57">
        <f t="shared" si="46"/>
        <v>4.9996657009726428</v>
      </c>
      <c r="H1026" s="88">
        <f t="shared" si="47"/>
        <v>19926.184245884866</v>
      </c>
    </row>
    <row r="1027" spans="1:8" x14ac:dyDescent="0.2">
      <c r="A1027" s="1" t="s">
        <v>69</v>
      </c>
      <c r="B1027" s="1" t="s">
        <v>2519</v>
      </c>
      <c r="C1027" s="1" t="s">
        <v>2520</v>
      </c>
      <c r="D1027" s="87">
        <v>200.8</v>
      </c>
      <c r="E1027" s="33">
        <v>8285</v>
      </c>
      <c r="F1027" s="30">
        <f t="shared" si="45"/>
        <v>10</v>
      </c>
      <c r="G1027" s="57">
        <f t="shared" si="46"/>
        <v>4.9996657009726428</v>
      </c>
      <c r="H1027" s="88">
        <f t="shared" si="47"/>
        <v>19091.989878241711</v>
      </c>
    </row>
    <row r="1028" spans="1:8" x14ac:dyDescent="0.2">
      <c r="A1028" s="1" t="s">
        <v>69</v>
      </c>
      <c r="B1028" s="1" t="s">
        <v>2521</v>
      </c>
      <c r="C1028" s="1" t="s">
        <v>2522</v>
      </c>
      <c r="D1028" s="87">
        <v>229.4</v>
      </c>
      <c r="E1028" s="33">
        <v>8625</v>
      </c>
      <c r="F1028" s="30">
        <f t="shared" si="45"/>
        <v>10</v>
      </c>
      <c r="G1028" s="57">
        <f t="shared" si="46"/>
        <v>4.9996657009726428</v>
      </c>
      <c r="H1028" s="88">
        <f t="shared" si="47"/>
        <v>19875.487350613734</v>
      </c>
    </row>
    <row r="1029" spans="1:8" x14ac:dyDescent="0.2">
      <c r="A1029" s="1" t="s">
        <v>69</v>
      </c>
      <c r="B1029" s="1" t="s">
        <v>2523</v>
      </c>
      <c r="C1029" s="1" t="s">
        <v>2524</v>
      </c>
      <c r="D1029" s="87">
        <v>229.3</v>
      </c>
      <c r="E1029" s="33">
        <v>10043</v>
      </c>
      <c r="F1029" s="30">
        <f t="shared" si="45"/>
        <v>10</v>
      </c>
      <c r="G1029" s="57">
        <f t="shared" si="46"/>
        <v>4.9996657009726428</v>
      </c>
      <c r="H1029" s="88">
        <f t="shared" si="47"/>
        <v>23143.132691271156</v>
      </c>
    </row>
    <row r="1030" spans="1:8" x14ac:dyDescent="0.2">
      <c r="A1030" s="1" t="s">
        <v>69</v>
      </c>
      <c r="B1030" s="1" t="s">
        <v>2525</v>
      </c>
      <c r="C1030" s="1" t="s">
        <v>2526</v>
      </c>
      <c r="D1030" s="87">
        <v>211.9</v>
      </c>
      <c r="E1030" s="33">
        <v>9038</v>
      </c>
      <c r="F1030" s="30">
        <f t="shared" ref="F1030:F1093" si="48">VLOOKUP(D1030,$K$5:$L$15,2)</f>
        <v>10</v>
      </c>
      <c r="G1030" s="57">
        <f t="shared" ref="G1030:G1093" si="49">VLOOKUP(F1030,$L$5:$M$15,2,0)</f>
        <v>4.9996657009726428</v>
      </c>
      <c r="H1030" s="88">
        <f t="shared" ref="H1030:H1093" si="50">E1030*G1030*$E$6797/SUMPRODUCT($E$5:$E$6795,$G$5:$G$6795)</f>
        <v>20827.206339112683</v>
      </c>
    </row>
    <row r="1031" spans="1:8" x14ac:dyDescent="0.2">
      <c r="A1031" s="1" t="s">
        <v>69</v>
      </c>
      <c r="B1031" s="1" t="s">
        <v>2527</v>
      </c>
      <c r="C1031" s="1" t="s">
        <v>2528</v>
      </c>
      <c r="D1031" s="87">
        <v>209.9</v>
      </c>
      <c r="E1031" s="33">
        <v>9987</v>
      </c>
      <c r="F1031" s="30">
        <f t="shared" si="48"/>
        <v>10</v>
      </c>
      <c r="G1031" s="57">
        <f t="shared" si="49"/>
        <v>4.9996657009726428</v>
      </c>
      <c r="H1031" s="88">
        <f t="shared" si="50"/>
        <v>23014.08604876282</v>
      </c>
    </row>
    <row r="1032" spans="1:8" x14ac:dyDescent="0.2">
      <c r="A1032" s="1" t="s">
        <v>69</v>
      </c>
      <c r="B1032" s="1" t="s">
        <v>2529</v>
      </c>
      <c r="C1032" s="1" t="s">
        <v>2530</v>
      </c>
      <c r="D1032" s="87">
        <v>163.5</v>
      </c>
      <c r="E1032" s="33">
        <v>10699</v>
      </c>
      <c r="F1032" s="30">
        <f t="shared" si="48"/>
        <v>9</v>
      </c>
      <c r="G1032" s="57">
        <f t="shared" si="49"/>
        <v>4.1810066579121354</v>
      </c>
      <c r="H1032" s="88">
        <f t="shared" si="50"/>
        <v>20617.77342985625</v>
      </c>
    </row>
    <row r="1033" spans="1:8" x14ac:dyDescent="0.2">
      <c r="A1033" s="1" t="s">
        <v>69</v>
      </c>
      <c r="B1033" s="1" t="s">
        <v>2531</v>
      </c>
      <c r="C1033" s="1" t="s">
        <v>2532</v>
      </c>
      <c r="D1033" s="87">
        <v>219.2</v>
      </c>
      <c r="E1033" s="33">
        <v>9145</v>
      </c>
      <c r="F1033" s="30">
        <f t="shared" si="48"/>
        <v>10</v>
      </c>
      <c r="G1033" s="57">
        <f t="shared" si="49"/>
        <v>4.9996657009726428</v>
      </c>
      <c r="H1033" s="88">
        <f t="shared" si="50"/>
        <v>21073.777602476821</v>
      </c>
    </row>
    <row r="1034" spans="1:8" x14ac:dyDescent="0.2">
      <c r="A1034" s="1" t="s">
        <v>69</v>
      </c>
      <c r="B1034" s="1" t="s">
        <v>2533</v>
      </c>
      <c r="C1034" s="1" t="s">
        <v>2534</v>
      </c>
      <c r="D1034" s="87">
        <v>151.80000000000001</v>
      </c>
      <c r="E1034" s="33">
        <v>8787</v>
      </c>
      <c r="F1034" s="30">
        <f t="shared" si="48"/>
        <v>9</v>
      </c>
      <c r="G1034" s="57">
        <f t="shared" si="49"/>
        <v>4.1810066579121354</v>
      </c>
      <c r="H1034" s="88">
        <f t="shared" si="50"/>
        <v>16933.206386404978</v>
      </c>
    </row>
    <row r="1035" spans="1:8" x14ac:dyDescent="0.2">
      <c r="A1035" s="1" t="s">
        <v>69</v>
      </c>
      <c r="B1035" s="1" t="s">
        <v>2535</v>
      </c>
      <c r="C1035" s="1" t="s">
        <v>2536</v>
      </c>
      <c r="D1035" s="87">
        <v>166.2</v>
      </c>
      <c r="E1035" s="33">
        <v>12303</v>
      </c>
      <c r="F1035" s="30">
        <f t="shared" si="48"/>
        <v>10</v>
      </c>
      <c r="G1035" s="57">
        <f t="shared" si="49"/>
        <v>4.9996657009726428</v>
      </c>
      <c r="H1035" s="88">
        <f t="shared" si="50"/>
        <v>28351.086478214576</v>
      </c>
    </row>
    <row r="1036" spans="1:8" x14ac:dyDescent="0.2">
      <c r="A1036" s="1" t="s">
        <v>69</v>
      </c>
      <c r="B1036" s="1" t="s">
        <v>2537</v>
      </c>
      <c r="C1036" s="1" t="s">
        <v>2538</v>
      </c>
      <c r="D1036" s="87">
        <v>181</v>
      </c>
      <c r="E1036" s="33">
        <v>9838</v>
      </c>
      <c r="F1036" s="30">
        <f t="shared" si="48"/>
        <v>10</v>
      </c>
      <c r="G1036" s="57">
        <f t="shared" si="49"/>
        <v>4.9996657009726428</v>
      </c>
      <c r="H1036" s="88">
        <f t="shared" si="50"/>
        <v>22670.729803517439</v>
      </c>
    </row>
    <row r="1037" spans="1:8" x14ac:dyDescent="0.2">
      <c r="A1037" s="1" t="s">
        <v>69</v>
      </c>
      <c r="B1037" s="1" t="s">
        <v>2539</v>
      </c>
      <c r="C1037" s="1" t="s">
        <v>2540</v>
      </c>
      <c r="D1037" s="87">
        <v>191</v>
      </c>
      <c r="E1037" s="33">
        <v>9671</v>
      </c>
      <c r="F1037" s="30">
        <f t="shared" si="48"/>
        <v>10</v>
      </c>
      <c r="G1037" s="57">
        <f t="shared" si="49"/>
        <v>4.9996657009726428</v>
      </c>
      <c r="H1037" s="88">
        <f t="shared" si="50"/>
        <v>22285.894280322947</v>
      </c>
    </row>
    <row r="1038" spans="1:8" x14ac:dyDescent="0.2">
      <c r="A1038" s="1" t="s">
        <v>69</v>
      </c>
      <c r="B1038" s="1" t="s">
        <v>2541</v>
      </c>
      <c r="C1038" s="1" t="s">
        <v>2542</v>
      </c>
      <c r="D1038" s="87">
        <v>129.9</v>
      </c>
      <c r="E1038" s="33">
        <v>11239</v>
      </c>
      <c r="F1038" s="30">
        <f t="shared" si="48"/>
        <v>7</v>
      </c>
      <c r="G1038" s="57">
        <f t="shared" si="49"/>
        <v>2.9238874039223708</v>
      </c>
      <c r="H1038" s="88">
        <f t="shared" si="50"/>
        <v>15146.28176600095</v>
      </c>
    </row>
    <row r="1039" spans="1:8" x14ac:dyDescent="0.2">
      <c r="A1039" s="1" t="s">
        <v>69</v>
      </c>
      <c r="B1039" s="1" t="s">
        <v>2543</v>
      </c>
      <c r="C1039" s="1" t="s">
        <v>2544</v>
      </c>
      <c r="D1039" s="87">
        <v>130.5</v>
      </c>
      <c r="E1039" s="33">
        <v>11981</v>
      </c>
      <c r="F1039" s="30">
        <f t="shared" si="48"/>
        <v>7</v>
      </c>
      <c r="G1039" s="57">
        <f t="shared" si="49"/>
        <v>2.9238874039223708</v>
      </c>
      <c r="H1039" s="88">
        <f t="shared" si="50"/>
        <v>16146.240932330047</v>
      </c>
    </row>
    <row r="1040" spans="1:8" x14ac:dyDescent="0.2">
      <c r="A1040" s="1" t="s">
        <v>69</v>
      </c>
      <c r="B1040" s="1" t="s">
        <v>2545</v>
      </c>
      <c r="C1040" s="1" t="s">
        <v>2546</v>
      </c>
      <c r="D1040" s="87">
        <v>141.69999999999999</v>
      </c>
      <c r="E1040" s="33">
        <v>13407</v>
      </c>
      <c r="F1040" s="30">
        <f t="shared" si="48"/>
        <v>8</v>
      </c>
      <c r="G1040" s="57">
        <f t="shared" si="49"/>
        <v>3.4963971031312875</v>
      </c>
      <c r="H1040" s="88">
        <f t="shared" si="50"/>
        <v>21605.786353021249</v>
      </c>
    </row>
    <row r="1041" spans="1:8" x14ac:dyDescent="0.2">
      <c r="A1041" s="1" t="s">
        <v>69</v>
      </c>
      <c r="B1041" s="1" t="s">
        <v>2547</v>
      </c>
      <c r="C1041" s="1" t="s">
        <v>2548</v>
      </c>
      <c r="D1041" s="87">
        <v>141.19999999999999</v>
      </c>
      <c r="E1041" s="33">
        <v>8758</v>
      </c>
      <c r="F1041" s="30">
        <f t="shared" si="48"/>
        <v>8</v>
      </c>
      <c r="G1041" s="57">
        <f t="shared" si="49"/>
        <v>3.4963971031312875</v>
      </c>
      <c r="H1041" s="88">
        <f t="shared" si="50"/>
        <v>14113.782119770278</v>
      </c>
    </row>
    <row r="1042" spans="1:8" x14ac:dyDescent="0.2">
      <c r="A1042" s="1" t="s">
        <v>69</v>
      </c>
      <c r="B1042" s="1" t="s">
        <v>2549</v>
      </c>
      <c r="C1042" s="1" t="s">
        <v>2550</v>
      </c>
      <c r="D1042" s="87">
        <v>121.8</v>
      </c>
      <c r="E1042" s="33">
        <v>9789</v>
      </c>
      <c r="F1042" s="30">
        <f t="shared" si="48"/>
        <v>6</v>
      </c>
      <c r="G1042" s="57">
        <f t="shared" si="49"/>
        <v>2.445122020939646</v>
      </c>
      <c r="H1042" s="88">
        <f t="shared" si="50"/>
        <v>11032.059148217289</v>
      </c>
    </row>
    <row r="1043" spans="1:8" x14ac:dyDescent="0.2">
      <c r="A1043" s="1" t="s">
        <v>69</v>
      </c>
      <c r="B1043" s="1" t="s">
        <v>2551</v>
      </c>
      <c r="C1043" s="1" t="s">
        <v>2552</v>
      </c>
      <c r="D1043" s="87">
        <v>180.2</v>
      </c>
      <c r="E1043" s="33">
        <v>11804</v>
      </c>
      <c r="F1043" s="30">
        <f t="shared" si="48"/>
        <v>10</v>
      </c>
      <c r="G1043" s="57">
        <f t="shared" si="49"/>
        <v>4.9996657009726428</v>
      </c>
      <c r="H1043" s="88">
        <f t="shared" si="50"/>
        <v>27201.188717292112</v>
      </c>
    </row>
    <row r="1044" spans="1:8" x14ac:dyDescent="0.2">
      <c r="A1044" s="1" t="s">
        <v>69</v>
      </c>
      <c r="B1044" s="1" t="s">
        <v>2553</v>
      </c>
      <c r="C1044" s="1" t="s">
        <v>2554</v>
      </c>
      <c r="D1044" s="87">
        <v>155.1</v>
      </c>
      <c r="E1044" s="33">
        <v>8365</v>
      </c>
      <c r="F1044" s="30">
        <f t="shared" si="48"/>
        <v>9</v>
      </c>
      <c r="G1044" s="57">
        <f t="shared" si="49"/>
        <v>4.1810066579121354</v>
      </c>
      <c r="H1044" s="88">
        <f t="shared" si="50"/>
        <v>16119.98081509931</v>
      </c>
    </row>
    <row r="1045" spans="1:8" x14ac:dyDescent="0.2">
      <c r="A1045" s="1" t="s">
        <v>69</v>
      </c>
      <c r="B1045" s="1" t="s">
        <v>2555</v>
      </c>
      <c r="C1045" s="1" t="s">
        <v>2556</v>
      </c>
      <c r="D1045" s="87">
        <v>116.6</v>
      </c>
      <c r="E1045" s="33">
        <v>11919</v>
      </c>
      <c r="F1045" s="30">
        <f t="shared" si="48"/>
        <v>6</v>
      </c>
      <c r="G1045" s="57">
        <f t="shared" si="49"/>
        <v>2.445122020939646</v>
      </c>
      <c r="H1045" s="88">
        <f t="shared" si="50"/>
        <v>13432.537847339041</v>
      </c>
    </row>
    <row r="1046" spans="1:8" x14ac:dyDescent="0.2">
      <c r="A1046" s="1" t="s">
        <v>69</v>
      </c>
      <c r="B1046" s="1" t="s">
        <v>2557</v>
      </c>
      <c r="C1046" s="1" t="s">
        <v>2558</v>
      </c>
      <c r="D1046" s="87">
        <v>103</v>
      </c>
      <c r="E1046" s="33">
        <v>7746</v>
      </c>
      <c r="F1046" s="30">
        <f t="shared" si="48"/>
        <v>5</v>
      </c>
      <c r="G1046" s="57">
        <f t="shared" si="49"/>
        <v>2.0447510014454413</v>
      </c>
      <c r="H1046" s="88">
        <f t="shared" si="50"/>
        <v>7300.2147914235347</v>
      </c>
    </row>
    <row r="1047" spans="1:8" x14ac:dyDescent="0.2">
      <c r="A1047" s="1" t="s">
        <v>69</v>
      </c>
      <c r="B1047" s="1" t="s">
        <v>2559</v>
      </c>
      <c r="C1047" s="1" t="s">
        <v>2560</v>
      </c>
      <c r="D1047" s="87">
        <v>122</v>
      </c>
      <c r="E1047" s="33">
        <v>10543</v>
      </c>
      <c r="F1047" s="30">
        <f t="shared" si="48"/>
        <v>6</v>
      </c>
      <c r="G1047" s="57">
        <f t="shared" si="49"/>
        <v>2.445122020939646</v>
      </c>
      <c r="H1047" s="88">
        <f t="shared" si="50"/>
        <v>11881.806068000295</v>
      </c>
    </row>
    <row r="1048" spans="1:8" x14ac:dyDescent="0.2">
      <c r="A1048" s="1" t="s">
        <v>69</v>
      </c>
      <c r="B1048" s="1" t="s">
        <v>2561</v>
      </c>
      <c r="C1048" s="1" t="s">
        <v>2562</v>
      </c>
      <c r="D1048" s="87">
        <v>133.5</v>
      </c>
      <c r="E1048" s="33">
        <v>9149</v>
      </c>
      <c r="F1048" s="30">
        <f t="shared" si="48"/>
        <v>7</v>
      </c>
      <c r="G1048" s="57">
        <f t="shared" si="49"/>
        <v>2.9238874039223708</v>
      </c>
      <c r="H1048" s="88">
        <f t="shared" si="50"/>
        <v>12329.685192378567</v>
      </c>
    </row>
    <row r="1049" spans="1:8" x14ac:dyDescent="0.2">
      <c r="A1049" s="1" t="s">
        <v>69</v>
      </c>
      <c r="B1049" s="1" t="s">
        <v>2563</v>
      </c>
      <c r="C1049" s="1" t="s">
        <v>2564</v>
      </c>
      <c r="D1049" s="87">
        <v>131.5</v>
      </c>
      <c r="E1049" s="33">
        <v>9618</v>
      </c>
      <c r="F1049" s="30">
        <f t="shared" si="48"/>
        <v>7</v>
      </c>
      <c r="G1049" s="57">
        <f t="shared" si="49"/>
        <v>2.9238874039223708</v>
      </c>
      <c r="H1049" s="88">
        <f t="shared" si="50"/>
        <v>12961.73485411488</v>
      </c>
    </row>
    <row r="1050" spans="1:8" x14ac:dyDescent="0.2">
      <c r="A1050" s="1" t="s">
        <v>69</v>
      </c>
      <c r="B1050" s="1" t="s">
        <v>2565</v>
      </c>
      <c r="C1050" s="1" t="s">
        <v>2566</v>
      </c>
      <c r="D1050" s="87">
        <v>106.3</v>
      </c>
      <c r="E1050" s="33">
        <v>6258</v>
      </c>
      <c r="F1050" s="30">
        <f t="shared" si="48"/>
        <v>5</v>
      </c>
      <c r="G1050" s="57">
        <f t="shared" si="49"/>
        <v>2.0447510014454413</v>
      </c>
      <c r="H1050" s="88">
        <f t="shared" si="50"/>
        <v>5897.8497501585962</v>
      </c>
    </row>
    <row r="1051" spans="1:8" x14ac:dyDescent="0.2">
      <c r="A1051" s="1" t="s">
        <v>69</v>
      </c>
      <c r="B1051" s="1" t="s">
        <v>2567</v>
      </c>
      <c r="C1051" s="1" t="s">
        <v>2568</v>
      </c>
      <c r="D1051" s="87">
        <v>127</v>
      </c>
      <c r="E1051" s="33">
        <v>6853</v>
      </c>
      <c r="F1051" s="30">
        <f t="shared" si="48"/>
        <v>7</v>
      </c>
      <c r="G1051" s="57">
        <f t="shared" si="49"/>
        <v>2.9238874039223708</v>
      </c>
      <c r="H1051" s="88">
        <f t="shared" si="50"/>
        <v>9235.4719229828734</v>
      </c>
    </row>
    <row r="1052" spans="1:8" x14ac:dyDescent="0.2">
      <c r="A1052" s="1" t="s">
        <v>69</v>
      </c>
      <c r="B1052" s="1" t="s">
        <v>2569</v>
      </c>
      <c r="C1052" s="1" t="s">
        <v>2570</v>
      </c>
      <c r="D1052" s="87">
        <v>144.69999999999999</v>
      </c>
      <c r="E1052" s="33">
        <v>8220</v>
      </c>
      <c r="F1052" s="30">
        <f t="shared" si="48"/>
        <v>8</v>
      </c>
      <c r="G1052" s="57">
        <f t="shared" si="49"/>
        <v>3.4963971031312875</v>
      </c>
      <c r="H1052" s="88">
        <f t="shared" si="50"/>
        <v>13246.778833582059</v>
      </c>
    </row>
    <row r="1053" spans="1:8" x14ac:dyDescent="0.2">
      <c r="A1053" s="1" t="s">
        <v>69</v>
      </c>
      <c r="B1053" s="1" t="s">
        <v>2571</v>
      </c>
      <c r="C1053" s="1" t="s">
        <v>2572</v>
      </c>
      <c r="D1053" s="87">
        <v>131.5</v>
      </c>
      <c r="E1053" s="33">
        <v>8687</v>
      </c>
      <c r="F1053" s="30">
        <f t="shared" si="48"/>
        <v>7</v>
      </c>
      <c r="G1053" s="57">
        <f t="shared" si="49"/>
        <v>2.9238874039223708</v>
      </c>
      <c r="H1053" s="88">
        <f t="shared" si="50"/>
        <v>11707.069107683092</v>
      </c>
    </row>
    <row r="1054" spans="1:8" x14ac:dyDescent="0.2">
      <c r="A1054" s="1" t="s">
        <v>69</v>
      </c>
      <c r="B1054" s="1" t="s">
        <v>2573</v>
      </c>
      <c r="C1054" s="1" t="s">
        <v>2574</v>
      </c>
      <c r="D1054" s="87">
        <v>164.6</v>
      </c>
      <c r="E1054" s="33">
        <v>8232</v>
      </c>
      <c r="F1054" s="30">
        <f t="shared" si="48"/>
        <v>9</v>
      </c>
      <c r="G1054" s="57">
        <f t="shared" si="49"/>
        <v>4.1810066579121354</v>
      </c>
      <c r="H1054" s="88">
        <f t="shared" si="50"/>
        <v>15863.679864901078</v>
      </c>
    </row>
    <row r="1055" spans="1:8" x14ac:dyDescent="0.2">
      <c r="A1055" s="1" t="s">
        <v>69</v>
      </c>
      <c r="B1055" s="1" t="s">
        <v>2575</v>
      </c>
      <c r="C1055" s="1" t="s">
        <v>2576</v>
      </c>
      <c r="D1055" s="87">
        <v>149.80000000000001</v>
      </c>
      <c r="E1055" s="33">
        <v>6604</v>
      </c>
      <c r="F1055" s="30">
        <f t="shared" si="48"/>
        <v>9</v>
      </c>
      <c r="G1055" s="57">
        <f t="shared" si="49"/>
        <v>4.1810066579121354</v>
      </c>
      <c r="H1055" s="88">
        <f t="shared" si="50"/>
        <v>12726.402068489642</v>
      </c>
    </row>
    <row r="1056" spans="1:8" x14ac:dyDescent="0.2">
      <c r="A1056" s="1" t="s">
        <v>69</v>
      </c>
      <c r="B1056" s="1" t="s">
        <v>2577</v>
      </c>
      <c r="C1056" s="1" t="s">
        <v>2578</v>
      </c>
      <c r="D1056" s="87">
        <v>78.3</v>
      </c>
      <c r="E1056" s="33">
        <v>9517</v>
      </c>
      <c r="F1056" s="30">
        <f t="shared" si="48"/>
        <v>3</v>
      </c>
      <c r="G1056" s="57">
        <f t="shared" si="49"/>
        <v>1.4299479016542671</v>
      </c>
      <c r="H1056" s="88">
        <f t="shared" si="50"/>
        <v>6272.4614414604539</v>
      </c>
    </row>
    <row r="1057" spans="1:8" x14ac:dyDescent="0.2">
      <c r="A1057" s="1" t="s">
        <v>69</v>
      </c>
      <c r="B1057" s="1" t="s">
        <v>2579</v>
      </c>
      <c r="C1057" s="1" t="s">
        <v>2580</v>
      </c>
      <c r="D1057" s="87">
        <v>155.4</v>
      </c>
      <c r="E1057" s="33">
        <v>8971</v>
      </c>
      <c r="F1057" s="30">
        <f t="shared" si="48"/>
        <v>9</v>
      </c>
      <c r="G1057" s="57">
        <f t="shared" si="49"/>
        <v>4.1810066579121354</v>
      </c>
      <c r="H1057" s="88">
        <f t="shared" si="50"/>
        <v>17287.788152092755</v>
      </c>
    </row>
    <row r="1058" spans="1:8" x14ac:dyDescent="0.2">
      <c r="A1058" s="1" t="s">
        <v>69</v>
      </c>
      <c r="B1058" s="1" t="s">
        <v>2581</v>
      </c>
      <c r="C1058" s="1" t="s">
        <v>2582</v>
      </c>
      <c r="D1058" s="87">
        <v>96</v>
      </c>
      <c r="E1058" s="33">
        <v>8008</v>
      </c>
      <c r="F1058" s="30">
        <f t="shared" si="48"/>
        <v>4</v>
      </c>
      <c r="G1058" s="57">
        <f t="shared" si="49"/>
        <v>1.709937836274281</v>
      </c>
      <c r="H1058" s="88">
        <f t="shared" si="50"/>
        <v>6311.3476442137007</v>
      </c>
    </row>
    <row r="1059" spans="1:8" x14ac:dyDescent="0.2">
      <c r="A1059" s="1" t="s">
        <v>69</v>
      </c>
      <c r="B1059" s="1" t="s">
        <v>2583</v>
      </c>
      <c r="C1059" s="1" t="s">
        <v>2584</v>
      </c>
      <c r="D1059" s="87">
        <v>110</v>
      </c>
      <c r="E1059" s="33">
        <v>6630</v>
      </c>
      <c r="F1059" s="30">
        <f t="shared" si="48"/>
        <v>5</v>
      </c>
      <c r="G1059" s="57">
        <f t="shared" si="49"/>
        <v>2.0447510014454413</v>
      </c>
      <c r="H1059" s="88">
        <f t="shared" si="50"/>
        <v>6248.4410104748295</v>
      </c>
    </row>
    <row r="1060" spans="1:8" x14ac:dyDescent="0.2">
      <c r="A1060" s="1" t="s">
        <v>69</v>
      </c>
      <c r="B1060" s="1" t="s">
        <v>2585</v>
      </c>
      <c r="C1060" s="1" t="s">
        <v>2586</v>
      </c>
      <c r="D1060" s="87">
        <v>131.6</v>
      </c>
      <c r="E1060" s="33">
        <v>8245</v>
      </c>
      <c r="F1060" s="30">
        <f t="shared" si="48"/>
        <v>7</v>
      </c>
      <c r="G1060" s="57">
        <f t="shared" si="49"/>
        <v>2.9238874039223708</v>
      </c>
      <c r="H1060" s="88">
        <f t="shared" si="50"/>
        <v>11111.406100247161</v>
      </c>
    </row>
    <row r="1061" spans="1:8" x14ac:dyDescent="0.2">
      <c r="A1061" s="1" t="s">
        <v>69</v>
      </c>
      <c r="B1061" s="1" t="s">
        <v>2587</v>
      </c>
      <c r="C1061" s="1" t="s">
        <v>2588</v>
      </c>
      <c r="D1061" s="87">
        <v>178.2</v>
      </c>
      <c r="E1061" s="33">
        <v>8606</v>
      </c>
      <c r="F1061" s="30">
        <f t="shared" si="48"/>
        <v>10</v>
      </c>
      <c r="G1061" s="57">
        <f t="shared" si="49"/>
        <v>4.9996657009726428</v>
      </c>
      <c r="H1061" s="88">
        <f t="shared" si="50"/>
        <v>19831.703668334121</v>
      </c>
    </row>
    <row r="1062" spans="1:8" x14ac:dyDescent="0.2">
      <c r="A1062" s="1" t="s">
        <v>69</v>
      </c>
      <c r="B1062" s="1" t="s">
        <v>2589</v>
      </c>
      <c r="C1062" s="1" t="s">
        <v>2590</v>
      </c>
      <c r="D1062" s="87">
        <v>197.2</v>
      </c>
      <c r="E1062" s="33">
        <v>9248</v>
      </c>
      <c r="F1062" s="30">
        <f t="shared" si="48"/>
        <v>10</v>
      </c>
      <c r="G1062" s="57">
        <f t="shared" si="49"/>
        <v>4.9996657009726428</v>
      </c>
      <c r="H1062" s="88">
        <f t="shared" si="50"/>
        <v>21311.13124851893</v>
      </c>
    </row>
    <row r="1063" spans="1:8" x14ac:dyDescent="0.2">
      <c r="A1063" s="1" t="s">
        <v>69</v>
      </c>
      <c r="B1063" s="1" t="s">
        <v>2591</v>
      </c>
      <c r="C1063" s="1" t="s">
        <v>2592</v>
      </c>
      <c r="D1063" s="87">
        <v>201.2</v>
      </c>
      <c r="E1063" s="33">
        <v>8993</v>
      </c>
      <c r="F1063" s="30">
        <f t="shared" si="48"/>
        <v>10</v>
      </c>
      <c r="G1063" s="57">
        <f t="shared" si="49"/>
        <v>4.9996657009726428</v>
      </c>
      <c r="H1063" s="88">
        <f t="shared" si="50"/>
        <v>20723.508144239917</v>
      </c>
    </row>
    <row r="1064" spans="1:8" x14ac:dyDescent="0.2">
      <c r="A1064" s="1" t="s">
        <v>69</v>
      </c>
      <c r="B1064" s="1" t="s">
        <v>2593</v>
      </c>
      <c r="C1064" s="1" t="s">
        <v>2594</v>
      </c>
      <c r="D1064" s="87">
        <v>187.8</v>
      </c>
      <c r="E1064" s="33">
        <v>8400</v>
      </c>
      <c r="F1064" s="30">
        <f t="shared" si="48"/>
        <v>10</v>
      </c>
      <c r="G1064" s="57">
        <f t="shared" si="49"/>
        <v>4.9996657009726428</v>
      </c>
      <c r="H1064" s="88">
        <f t="shared" si="50"/>
        <v>19356.996376249896</v>
      </c>
    </row>
    <row r="1065" spans="1:8" x14ac:dyDescent="0.2">
      <c r="A1065" s="1" t="s">
        <v>69</v>
      </c>
      <c r="B1065" s="1" t="s">
        <v>2595</v>
      </c>
      <c r="C1065" s="1" t="s">
        <v>2596</v>
      </c>
      <c r="D1065" s="87">
        <v>156</v>
      </c>
      <c r="E1065" s="33">
        <v>7469</v>
      </c>
      <c r="F1065" s="30">
        <f t="shared" si="48"/>
        <v>9</v>
      </c>
      <c r="G1065" s="57">
        <f t="shared" si="49"/>
        <v>4.1810066579121354</v>
      </c>
      <c r="H1065" s="88">
        <f t="shared" si="50"/>
        <v>14393.321782184908</v>
      </c>
    </row>
    <row r="1066" spans="1:8" x14ac:dyDescent="0.2">
      <c r="A1066" s="1" t="s">
        <v>69</v>
      </c>
      <c r="B1066" s="1" t="s">
        <v>2597</v>
      </c>
      <c r="C1066" s="1" t="s">
        <v>2598</v>
      </c>
      <c r="D1066" s="87">
        <v>177.8</v>
      </c>
      <c r="E1066" s="33">
        <v>8153</v>
      </c>
      <c r="F1066" s="30">
        <f t="shared" si="48"/>
        <v>10</v>
      </c>
      <c r="G1066" s="57">
        <f t="shared" si="49"/>
        <v>4.9996657009726428</v>
      </c>
      <c r="H1066" s="88">
        <f t="shared" si="50"/>
        <v>18787.808506614929</v>
      </c>
    </row>
    <row r="1067" spans="1:8" x14ac:dyDescent="0.2">
      <c r="A1067" s="1" t="s">
        <v>72</v>
      </c>
      <c r="B1067" s="1" t="s">
        <v>2599</v>
      </c>
      <c r="C1067" s="1" t="s">
        <v>2600</v>
      </c>
      <c r="D1067" s="87">
        <v>104.2</v>
      </c>
      <c r="E1067" s="33">
        <v>6034</v>
      </c>
      <c r="F1067" s="30">
        <f t="shared" si="48"/>
        <v>5</v>
      </c>
      <c r="G1067" s="57">
        <f t="shared" si="49"/>
        <v>2.0447510014454413</v>
      </c>
      <c r="H1067" s="88">
        <f t="shared" si="50"/>
        <v>5686.7410342692501</v>
      </c>
    </row>
    <row r="1068" spans="1:8" x14ac:dyDescent="0.2">
      <c r="A1068" s="1" t="s">
        <v>72</v>
      </c>
      <c r="B1068" s="1" t="s">
        <v>2601</v>
      </c>
      <c r="C1068" s="1" t="s">
        <v>2602</v>
      </c>
      <c r="D1068" s="87">
        <v>121.9</v>
      </c>
      <c r="E1068" s="33">
        <v>6012</v>
      </c>
      <c r="F1068" s="30">
        <f t="shared" si="48"/>
        <v>6</v>
      </c>
      <c r="G1068" s="57">
        <f t="shared" si="49"/>
        <v>2.445122020939646</v>
      </c>
      <c r="H1068" s="88">
        <f t="shared" si="50"/>
        <v>6775.4356521690015</v>
      </c>
    </row>
    <row r="1069" spans="1:8" x14ac:dyDescent="0.2">
      <c r="A1069" s="1" t="s">
        <v>72</v>
      </c>
      <c r="B1069" s="1" t="s">
        <v>2603</v>
      </c>
      <c r="C1069" s="1" t="s">
        <v>2604</v>
      </c>
      <c r="D1069" s="87">
        <v>133.6</v>
      </c>
      <c r="E1069" s="33">
        <v>6032</v>
      </c>
      <c r="F1069" s="30">
        <f t="shared" si="48"/>
        <v>7</v>
      </c>
      <c r="G1069" s="57">
        <f t="shared" si="49"/>
        <v>2.9238874039223708</v>
      </c>
      <c r="H1069" s="88">
        <f t="shared" si="50"/>
        <v>8129.0481014785773</v>
      </c>
    </row>
    <row r="1070" spans="1:8" x14ac:dyDescent="0.2">
      <c r="A1070" s="1" t="s">
        <v>72</v>
      </c>
      <c r="B1070" s="1" t="s">
        <v>2605</v>
      </c>
      <c r="C1070" s="1" t="s">
        <v>2606</v>
      </c>
      <c r="D1070" s="87">
        <v>90</v>
      </c>
      <c r="E1070" s="33">
        <v>5930</v>
      </c>
      <c r="F1070" s="30">
        <f t="shared" si="48"/>
        <v>4</v>
      </c>
      <c r="G1070" s="57">
        <f t="shared" si="49"/>
        <v>1.709937836274281</v>
      </c>
      <c r="H1070" s="88">
        <f t="shared" si="50"/>
        <v>4673.6128284449605</v>
      </c>
    </row>
    <row r="1071" spans="1:8" x14ac:dyDescent="0.2">
      <c r="A1071" s="1" t="s">
        <v>72</v>
      </c>
      <c r="B1071" s="1" t="s">
        <v>2607</v>
      </c>
      <c r="C1071" s="1" t="s">
        <v>2608</v>
      </c>
      <c r="D1071" s="87">
        <v>108.7</v>
      </c>
      <c r="E1071" s="33">
        <v>6168</v>
      </c>
      <c r="F1071" s="30">
        <f t="shared" si="48"/>
        <v>5</v>
      </c>
      <c r="G1071" s="57">
        <f t="shared" si="49"/>
        <v>2.0447510014454413</v>
      </c>
      <c r="H1071" s="88">
        <f t="shared" si="50"/>
        <v>5813.0292839530548</v>
      </c>
    </row>
    <row r="1072" spans="1:8" x14ac:dyDescent="0.2">
      <c r="A1072" s="1" t="s">
        <v>72</v>
      </c>
      <c r="B1072" s="1" t="s">
        <v>2609</v>
      </c>
      <c r="C1072" s="1" t="s">
        <v>2610</v>
      </c>
      <c r="D1072" s="87">
        <v>71.3</v>
      </c>
      <c r="E1072" s="33">
        <v>5524</v>
      </c>
      <c r="F1072" s="30">
        <f t="shared" si="48"/>
        <v>2</v>
      </c>
      <c r="G1072" s="57">
        <f t="shared" si="49"/>
        <v>1.1958042906990538</v>
      </c>
      <c r="H1072" s="88">
        <f t="shared" si="50"/>
        <v>3044.6087660792064</v>
      </c>
    </row>
    <row r="1073" spans="1:8" x14ac:dyDescent="0.2">
      <c r="A1073" s="1" t="s">
        <v>72</v>
      </c>
      <c r="B1073" s="1" t="s">
        <v>2611</v>
      </c>
      <c r="C1073" s="1" t="s">
        <v>2612</v>
      </c>
      <c r="D1073" s="87">
        <v>134.5</v>
      </c>
      <c r="E1073" s="33">
        <v>6926</v>
      </c>
      <c r="F1073" s="30">
        <f t="shared" si="48"/>
        <v>7</v>
      </c>
      <c r="G1073" s="57">
        <f t="shared" si="49"/>
        <v>2.9238874039223708</v>
      </c>
      <c r="H1073" s="88">
        <f t="shared" si="50"/>
        <v>9333.8506549802096</v>
      </c>
    </row>
    <row r="1074" spans="1:8" x14ac:dyDescent="0.2">
      <c r="A1074" s="1" t="s">
        <v>72</v>
      </c>
      <c r="B1074" s="1" t="s">
        <v>2613</v>
      </c>
      <c r="C1074" s="1" t="s">
        <v>2614</v>
      </c>
      <c r="D1074" s="87">
        <v>115.7</v>
      </c>
      <c r="E1074" s="33">
        <v>5967</v>
      </c>
      <c r="F1074" s="30">
        <f t="shared" si="48"/>
        <v>6</v>
      </c>
      <c r="G1074" s="57">
        <f t="shared" si="49"/>
        <v>2.445122020939646</v>
      </c>
      <c r="H1074" s="88">
        <f t="shared" si="50"/>
        <v>6724.7213134551603</v>
      </c>
    </row>
    <row r="1075" spans="1:8" x14ac:dyDescent="0.2">
      <c r="A1075" s="1" t="s">
        <v>72</v>
      </c>
      <c r="B1075" s="1" t="s">
        <v>2615</v>
      </c>
      <c r="C1075" s="1" t="s">
        <v>2616</v>
      </c>
      <c r="D1075" s="87">
        <v>122.1</v>
      </c>
      <c r="E1075" s="33">
        <v>6008</v>
      </c>
      <c r="F1075" s="30">
        <f t="shared" si="48"/>
        <v>6</v>
      </c>
      <c r="G1075" s="57">
        <f t="shared" si="49"/>
        <v>2.445122020939646</v>
      </c>
      <c r="H1075" s="88">
        <f t="shared" si="50"/>
        <v>6770.9277109499926</v>
      </c>
    </row>
    <row r="1076" spans="1:8" x14ac:dyDescent="0.2">
      <c r="A1076" s="1" t="s">
        <v>72</v>
      </c>
      <c r="B1076" s="1" t="s">
        <v>2617</v>
      </c>
      <c r="C1076" s="1" t="s">
        <v>2618</v>
      </c>
      <c r="D1076" s="87">
        <v>99.7</v>
      </c>
      <c r="E1076" s="33">
        <v>6164</v>
      </c>
      <c r="F1076" s="30">
        <f t="shared" si="48"/>
        <v>5</v>
      </c>
      <c r="G1076" s="57">
        <f t="shared" si="49"/>
        <v>2.0447510014454413</v>
      </c>
      <c r="H1076" s="88">
        <f t="shared" si="50"/>
        <v>5809.2594854550307</v>
      </c>
    </row>
    <row r="1077" spans="1:8" x14ac:dyDescent="0.2">
      <c r="A1077" s="1" t="s">
        <v>72</v>
      </c>
      <c r="B1077" s="1" t="s">
        <v>2619</v>
      </c>
      <c r="C1077" s="1" t="s">
        <v>2620</v>
      </c>
      <c r="D1077" s="87">
        <v>140.80000000000001</v>
      </c>
      <c r="E1077" s="33">
        <v>5142</v>
      </c>
      <c r="F1077" s="30">
        <f t="shared" si="48"/>
        <v>8</v>
      </c>
      <c r="G1077" s="57">
        <f t="shared" si="49"/>
        <v>3.4963971031312875</v>
      </c>
      <c r="H1077" s="88">
        <f t="shared" si="50"/>
        <v>8286.488657211552</v>
      </c>
    </row>
    <row r="1078" spans="1:8" x14ac:dyDescent="0.2">
      <c r="A1078" s="1" t="s">
        <v>72</v>
      </c>
      <c r="B1078" s="1" t="s">
        <v>2621</v>
      </c>
      <c r="C1078" s="1" t="s">
        <v>2622</v>
      </c>
      <c r="D1078" s="87">
        <v>138.69999999999999</v>
      </c>
      <c r="E1078" s="33">
        <v>7356</v>
      </c>
      <c r="F1078" s="30">
        <f t="shared" si="48"/>
        <v>8</v>
      </c>
      <c r="G1078" s="57">
        <f t="shared" si="49"/>
        <v>3.4963971031312875</v>
      </c>
      <c r="H1078" s="88">
        <f t="shared" si="50"/>
        <v>11854.416678811391</v>
      </c>
    </row>
    <row r="1079" spans="1:8" x14ac:dyDescent="0.2">
      <c r="A1079" s="1" t="s">
        <v>72</v>
      </c>
      <c r="B1079" s="1" t="s">
        <v>2623</v>
      </c>
      <c r="C1079" s="1" t="s">
        <v>2624</v>
      </c>
      <c r="D1079" s="87">
        <v>77.7</v>
      </c>
      <c r="E1079" s="33">
        <v>6289</v>
      </c>
      <c r="F1079" s="30">
        <f t="shared" si="48"/>
        <v>3</v>
      </c>
      <c r="G1079" s="57">
        <f t="shared" si="49"/>
        <v>1.4299479016542671</v>
      </c>
      <c r="H1079" s="88">
        <f t="shared" si="50"/>
        <v>4144.9521913780382</v>
      </c>
    </row>
    <row r="1080" spans="1:8" x14ac:dyDescent="0.2">
      <c r="A1080" s="1" t="s">
        <v>72</v>
      </c>
      <c r="B1080" s="1" t="s">
        <v>2625</v>
      </c>
      <c r="C1080" s="1" t="s">
        <v>2626</v>
      </c>
      <c r="D1080" s="87">
        <v>230.3</v>
      </c>
      <c r="E1080" s="33">
        <v>6682</v>
      </c>
      <c r="F1080" s="30">
        <f t="shared" si="48"/>
        <v>10</v>
      </c>
      <c r="G1080" s="57">
        <f t="shared" si="49"/>
        <v>4.9996657009726428</v>
      </c>
      <c r="H1080" s="88">
        <f t="shared" si="50"/>
        <v>15398.029736440692</v>
      </c>
    </row>
    <row r="1081" spans="1:8" x14ac:dyDescent="0.2">
      <c r="A1081" s="1" t="s">
        <v>72</v>
      </c>
      <c r="B1081" s="1" t="s">
        <v>2627</v>
      </c>
      <c r="C1081" s="1" t="s">
        <v>2628</v>
      </c>
      <c r="D1081" s="87">
        <v>85.7</v>
      </c>
      <c r="E1081" s="33">
        <v>5949</v>
      </c>
      <c r="F1081" s="30">
        <f t="shared" si="48"/>
        <v>3</v>
      </c>
      <c r="G1081" s="57">
        <f t="shared" si="49"/>
        <v>1.4299479016542671</v>
      </c>
      <c r="H1081" s="88">
        <f t="shared" si="50"/>
        <v>3920.8650956444508</v>
      </c>
    </row>
    <row r="1082" spans="1:8" x14ac:dyDescent="0.2">
      <c r="A1082" s="1" t="s">
        <v>72</v>
      </c>
      <c r="B1082" s="1" t="s">
        <v>2629</v>
      </c>
      <c r="C1082" s="1" t="s">
        <v>2630</v>
      </c>
      <c r="D1082" s="87">
        <v>147.5</v>
      </c>
      <c r="E1082" s="33">
        <v>9477</v>
      </c>
      <c r="F1082" s="30">
        <f t="shared" si="48"/>
        <v>8</v>
      </c>
      <c r="G1082" s="57">
        <f t="shared" si="49"/>
        <v>3.4963971031312875</v>
      </c>
      <c r="H1082" s="88">
        <f t="shared" si="50"/>
        <v>15272.472385140774</v>
      </c>
    </row>
    <row r="1083" spans="1:8" x14ac:dyDescent="0.2">
      <c r="A1083" s="1" t="s">
        <v>72</v>
      </c>
      <c r="B1083" s="1" t="s">
        <v>2631</v>
      </c>
      <c r="C1083" s="1" t="s">
        <v>2632</v>
      </c>
      <c r="D1083" s="87">
        <v>169.3</v>
      </c>
      <c r="E1083" s="33">
        <v>8225</v>
      </c>
      <c r="F1083" s="30">
        <f t="shared" si="48"/>
        <v>10</v>
      </c>
      <c r="G1083" s="57">
        <f t="shared" si="49"/>
        <v>4.9996657009726428</v>
      </c>
      <c r="H1083" s="88">
        <f t="shared" si="50"/>
        <v>18953.725618411358</v>
      </c>
    </row>
    <row r="1084" spans="1:8" x14ac:dyDescent="0.2">
      <c r="A1084" s="1" t="s">
        <v>72</v>
      </c>
      <c r="B1084" s="1" t="s">
        <v>2633</v>
      </c>
      <c r="C1084" s="1" t="s">
        <v>2634</v>
      </c>
      <c r="D1084" s="87">
        <v>128.1</v>
      </c>
      <c r="E1084" s="33">
        <v>5954</v>
      </c>
      <c r="F1084" s="30">
        <f t="shared" si="48"/>
        <v>7</v>
      </c>
      <c r="G1084" s="57">
        <f t="shared" si="49"/>
        <v>2.9238874039223708</v>
      </c>
      <c r="H1084" s="88">
        <f t="shared" si="50"/>
        <v>8023.9311001663546</v>
      </c>
    </row>
    <row r="1085" spans="1:8" x14ac:dyDescent="0.2">
      <c r="A1085" s="1" t="s">
        <v>72</v>
      </c>
      <c r="B1085" s="1" t="s">
        <v>2635</v>
      </c>
      <c r="C1085" s="1" t="s">
        <v>2636</v>
      </c>
      <c r="D1085" s="87">
        <v>145</v>
      </c>
      <c r="E1085" s="33">
        <v>6527</v>
      </c>
      <c r="F1085" s="30">
        <f t="shared" si="48"/>
        <v>8</v>
      </c>
      <c r="G1085" s="57">
        <f t="shared" si="49"/>
        <v>3.4963971031312875</v>
      </c>
      <c r="H1085" s="88">
        <f t="shared" si="50"/>
        <v>10518.458083551106</v>
      </c>
    </row>
    <row r="1086" spans="1:8" x14ac:dyDescent="0.2">
      <c r="A1086" s="1" t="s">
        <v>72</v>
      </c>
      <c r="B1086" s="1" t="s">
        <v>2637</v>
      </c>
      <c r="C1086" s="1" t="s">
        <v>2638</v>
      </c>
      <c r="D1086" s="87">
        <v>90.8</v>
      </c>
      <c r="E1086" s="33">
        <v>5919</v>
      </c>
      <c r="F1086" s="30">
        <f t="shared" si="48"/>
        <v>4</v>
      </c>
      <c r="G1086" s="57">
        <f t="shared" si="49"/>
        <v>1.709937836274281</v>
      </c>
      <c r="H1086" s="88">
        <f t="shared" si="50"/>
        <v>4664.9433948677442</v>
      </c>
    </row>
    <row r="1087" spans="1:8" x14ac:dyDescent="0.2">
      <c r="A1087" s="1" t="s">
        <v>72</v>
      </c>
      <c r="B1087" s="1" t="s">
        <v>2639</v>
      </c>
      <c r="C1087" s="1" t="s">
        <v>2640</v>
      </c>
      <c r="D1087" s="87">
        <v>80.099999999999994</v>
      </c>
      <c r="E1087" s="33">
        <v>6308</v>
      </c>
      <c r="F1087" s="30">
        <f t="shared" si="48"/>
        <v>3</v>
      </c>
      <c r="G1087" s="57">
        <f t="shared" si="49"/>
        <v>1.4299479016542671</v>
      </c>
      <c r="H1087" s="88">
        <f t="shared" si="50"/>
        <v>4157.4747055513863</v>
      </c>
    </row>
    <row r="1088" spans="1:8" x14ac:dyDescent="0.2">
      <c r="A1088" s="1" t="s">
        <v>72</v>
      </c>
      <c r="B1088" s="1" t="s">
        <v>2641</v>
      </c>
      <c r="C1088" s="1" t="s">
        <v>2642</v>
      </c>
      <c r="D1088" s="87">
        <v>154.6</v>
      </c>
      <c r="E1088" s="33">
        <v>10916</v>
      </c>
      <c r="F1088" s="30">
        <f t="shared" si="48"/>
        <v>9</v>
      </c>
      <c r="G1088" s="57">
        <f t="shared" si="49"/>
        <v>4.1810066579121354</v>
      </c>
      <c r="H1088" s="88">
        <f t="shared" si="50"/>
        <v>21035.948664390206</v>
      </c>
    </row>
    <row r="1089" spans="1:8" x14ac:dyDescent="0.2">
      <c r="A1089" s="1" t="s">
        <v>72</v>
      </c>
      <c r="B1089" s="1" t="s">
        <v>2643</v>
      </c>
      <c r="C1089" s="1" t="s">
        <v>2644</v>
      </c>
      <c r="D1089" s="87">
        <v>203.3</v>
      </c>
      <c r="E1089" s="33">
        <v>6595</v>
      </c>
      <c r="F1089" s="30">
        <f t="shared" si="48"/>
        <v>10</v>
      </c>
      <c r="G1089" s="57">
        <f t="shared" si="49"/>
        <v>4.9996657009726428</v>
      </c>
      <c r="H1089" s="88">
        <f t="shared" si="50"/>
        <v>15197.546559686672</v>
      </c>
    </row>
    <row r="1090" spans="1:8" x14ac:dyDescent="0.2">
      <c r="A1090" s="1" t="s">
        <v>72</v>
      </c>
      <c r="B1090" s="1" t="s">
        <v>2645</v>
      </c>
      <c r="C1090" s="1" t="s">
        <v>2646</v>
      </c>
      <c r="D1090" s="87">
        <v>141</v>
      </c>
      <c r="E1090" s="33">
        <v>6542</v>
      </c>
      <c r="F1090" s="30">
        <f t="shared" si="48"/>
        <v>8</v>
      </c>
      <c r="G1090" s="57">
        <f t="shared" si="49"/>
        <v>3.4963971031312875</v>
      </c>
      <c r="H1090" s="88">
        <f t="shared" si="50"/>
        <v>10542.631037626987</v>
      </c>
    </row>
    <row r="1091" spans="1:8" x14ac:dyDescent="0.2">
      <c r="A1091" s="1" t="s">
        <v>72</v>
      </c>
      <c r="B1091" s="1" t="s">
        <v>2647</v>
      </c>
      <c r="C1091" s="1" t="s">
        <v>2648</v>
      </c>
      <c r="D1091" s="87">
        <v>154.5</v>
      </c>
      <c r="E1091" s="33">
        <v>5832</v>
      </c>
      <c r="F1091" s="30">
        <f t="shared" si="48"/>
        <v>9</v>
      </c>
      <c r="G1091" s="57">
        <f t="shared" si="49"/>
        <v>4.1810066579121354</v>
      </c>
      <c r="H1091" s="88">
        <f t="shared" si="50"/>
        <v>11238.700312451783</v>
      </c>
    </row>
    <row r="1092" spans="1:8" x14ac:dyDescent="0.2">
      <c r="A1092" s="1" t="s">
        <v>72</v>
      </c>
      <c r="B1092" s="1" t="s">
        <v>2649</v>
      </c>
      <c r="C1092" s="1" t="s">
        <v>2650</v>
      </c>
      <c r="D1092" s="87">
        <v>118.6</v>
      </c>
      <c r="E1092" s="33">
        <v>8089</v>
      </c>
      <c r="F1092" s="30">
        <f t="shared" si="48"/>
        <v>6</v>
      </c>
      <c r="G1092" s="57">
        <f t="shared" si="49"/>
        <v>2.445122020939646</v>
      </c>
      <c r="H1092" s="88">
        <f t="shared" si="50"/>
        <v>9116.1841301388959</v>
      </c>
    </row>
    <row r="1093" spans="1:8" x14ac:dyDescent="0.2">
      <c r="A1093" s="1" t="s">
        <v>72</v>
      </c>
      <c r="B1093" s="1" t="s">
        <v>2651</v>
      </c>
      <c r="C1093" s="1" t="s">
        <v>2652</v>
      </c>
      <c r="D1093" s="87">
        <v>216</v>
      </c>
      <c r="E1093" s="33">
        <v>7737</v>
      </c>
      <c r="F1093" s="30">
        <f t="shared" si="48"/>
        <v>10</v>
      </c>
      <c r="G1093" s="57">
        <f t="shared" si="49"/>
        <v>4.9996657009726428</v>
      </c>
      <c r="H1093" s="88">
        <f t="shared" si="50"/>
        <v>17829.176305124456</v>
      </c>
    </row>
    <row r="1094" spans="1:8" x14ac:dyDescent="0.2">
      <c r="A1094" s="1" t="s">
        <v>72</v>
      </c>
      <c r="B1094" s="1" t="s">
        <v>2653</v>
      </c>
      <c r="C1094" s="1" t="s">
        <v>2654</v>
      </c>
      <c r="D1094" s="87">
        <v>140.4</v>
      </c>
      <c r="E1094" s="33">
        <v>7107</v>
      </c>
      <c r="F1094" s="30">
        <f t="shared" ref="F1094:F1157" si="51">VLOOKUP(D1094,$K$5:$L$15,2)</f>
        <v>8</v>
      </c>
      <c r="G1094" s="57">
        <f t="shared" ref="G1094:G1157" si="52">VLOOKUP(F1094,$L$5:$M$15,2,0)</f>
        <v>3.4963971031312875</v>
      </c>
      <c r="H1094" s="88">
        <f t="shared" ref="H1094:H1157" si="53">E1094*G1094*$E$6797/SUMPRODUCT($E$5:$E$6795,$G$5:$G$6795)</f>
        <v>11453.145641151787</v>
      </c>
    </row>
    <row r="1095" spans="1:8" x14ac:dyDescent="0.2">
      <c r="A1095" s="1" t="s">
        <v>72</v>
      </c>
      <c r="B1095" s="1" t="s">
        <v>2655</v>
      </c>
      <c r="C1095" s="1" t="s">
        <v>2656</v>
      </c>
      <c r="D1095" s="87">
        <v>140.1</v>
      </c>
      <c r="E1095" s="33">
        <v>7603</v>
      </c>
      <c r="F1095" s="30">
        <f t="shared" si="51"/>
        <v>8</v>
      </c>
      <c r="G1095" s="57">
        <f t="shared" si="52"/>
        <v>3.4963971031312875</v>
      </c>
      <c r="H1095" s="88">
        <f t="shared" si="53"/>
        <v>12252.464655927542</v>
      </c>
    </row>
    <row r="1096" spans="1:8" x14ac:dyDescent="0.2">
      <c r="A1096" s="1" t="s">
        <v>72</v>
      </c>
      <c r="B1096" s="1" t="s">
        <v>2657</v>
      </c>
      <c r="C1096" s="1" t="s">
        <v>2658</v>
      </c>
      <c r="D1096" s="87">
        <v>191</v>
      </c>
      <c r="E1096" s="33">
        <v>5855</v>
      </c>
      <c r="F1096" s="30">
        <f t="shared" si="51"/>
        <v>10</v>
      </c>
      <c r="G1096" s="57">
        <f t="shared" si="52"/>
        <v>4.9996657009726428</v>
      </c>
      <c r="H1096" s="88">
        <f t="shared" si="53"/>
        <v>13492.287355112278</v>
      </c>
    </row>
    <row r="1097" spans="1:8" x14ac:dyDescent="0.2">
      <c r="A1097" s="1" t="s">
        <v>72</v>
      </c>
      <c r="B1097" s="1" t="s">
        <v>2659</v>
      </c>
      <c r="C1097" s="1" t="s">
        <v>2660</v>
      </c>
      <c r="D1097" s="87">
        <v>121.7</v>
      </c>
      <c r="E1097" s="33">
        <v>5733</v>
      </c>
      <c r="F1097" s="30">
        <f t="shared" si="51"/>
        <v>6</v>
      </c>
      <c r="G1097" s="57">
        <f t="shared" si="52"/>
        <v>2.445122020939646</v>
      </c>
      <c r="H1097" s="88">
        <f t="shared" si="53"/>
        <v>6461.0067521431938</v>
      </c>
    </row>
    <row r="1098" spans="1:8" x14ac:dyDescent="0.2">
      <c r="A1098" s="1" t="s">
        <v>72</v>
      </c>
      <c r="B1098" s="1" t="s">
        <v>2661</v>
      </c>
      <c r="C1098" s="1" t="s">
        <v>2662</v>
      </c>
      <c r="D1098" s="87">
        <v>114.4</v>
      </c>
      <c r="E1098" s="33">
        <v>5349</v>
      </c>
      <c r="F1098" s="30">
        <f t="shared" si="51"/>
        <v>6</v>
      </c>
      <c r="G1098" s="57">
        <f t="shared" si="52"/>
        <v>2.445122020939646</v>
      </c>
      <c r="H1098" s="88">
        <f t="shared" si="53"/>
        <v>6028.2443951184268</v>
      </c>
    </row>
    <row r="1099" spans="1:8" x14ac:dyDescent="0.2">
      <c r="A1099" s="1" t="s">
        <v>75</v>
      </c>
      <c r="B1099" s="1" t="s">
        <v>2663</v>
      </c>
      <c r="C1099" s="1" t="s">
        <v>2664</v>
      </c>
      <c r="D1099" s="87">
        <v>111.5</v>
      </c>
      <c r="E1099" s="33">
        <v>6444</v>
      </c>
      <c r="F1099" s="30">
        <f t="shared" si="51"/>
        <v>6</v>
      </c>
      <c r="G1099" s="57">
        <f t="shared" si="52"/>
        <v>2.445122020939646</v>
      </c>
      <c r="H1099" s="88">
        <f t="shared" si="53"/>
        <v>7262.2933038218625</v>
      </c>
    </row>
    <row r="1100" spans="1:8" x14ac:dyDescent="0.2">
      <c r="A1100" s="1" t="s">
        <v>75</v>
      </c>
      <c r="B1100" s="1" t="s">
        <v>2665</v>
      </c>
      <c r="C1100" s="1" t="s">
        <v>2666</v>
      </c>
      <c r="D1100" s="87">
        <v>83.7</v>
      </c>
      <c r="E1100" s="33">
        <v>6189</v>
      </c>
      <c r="F1100" s="30">
        <f t="shared" si="51"/>
        <v>3</v>
      </c>
      <c r="G1100" s="57">
        <f t="shared" si="52"/>
        <v>1.4299479016542671</v>
      </c>
      <c r="H1100" s="88">
        <f t="shared" si="53"/>
        <v>4079.0442220446307</v>
      </c>
    </row>
    <row r="1101" spans="1:8" x14ac:dyDescent="0.2">
      <c r="A1101" s="1" t="s">
        <v>75</v>
      </c>
      <c r="B1101" s="1" t="s">
        <v>2667</v>
      </c>
      <c r="C1101" s="1" t="s">
        <v>2668</v>
      </c>
      <c r="D1101" s="87">
        <v>92.3</v>
      </c>
      <c r="E1101" s="33">
        <v>6247</v>
      </c>
      <c r="F1101" s="30">
        <f t="shared" si="51"/>
        <v>4</v>
      </c>
      <c r="G1101" s="57">
        <f t="shared" si="52"/>
        <v>1.709937836274281</v>
      </c>
      <c r="H1101" s="88">
        <f t="shared" si="53"/>
        <v>4923.45014153384</v>
      </c>
    </row>
    <row r="1102" spans="1:8" x14ac:dyDescent="0.2">
      <c r="A1102" s="1" t="s">
        <v>75</v>
      </c>
      <c r="B1102" s="1" t="s">
        <v>2669</v>
      </c>
      <c r="C1102" s="1" t="s">
        <v>2670</v>
      </c>
      <c r="D1102" s="87">
        <v>167.5</v>
      </c>
      <c r="E1102" s="33">
        <v>7676</v>
      </c>
      <c r="F1102" s="30">
        <f t="shared" si="51"/>
        <v>10</v>
      </c>
      <c r="G1102" s="57">
        <f t="shared" si="52"/>
        <v>4.9996657009726428</v>
      </c>
      <c r="H1102" s="88">
        <f t="shared" si="53"/>
        <v>17688.607640963597</v>
      </c>
    </row>
    <row r="1103" spans="1:8" x14ac:dyDescent="0.2">
      <c r="A1103" s="1" t="s">
        <v>75</v>
      </c>
      <c r="B1103" s="1" t="s">
        <v>2671</v>
      </c>
      <c r="C1103" s="1" t="s">
        <v>2672</v>
      </c>
      <c r="D1103" s="87">
        <v>86.3</v>
      </c>
      <c r="E1103" s="33">
        <v>9146</v>
      </c>
      <c r="F1103" s="30">
        <f t="shared" si="51"/>
        <v>3</v>
      </c>
      <c r="G1103" s="57">
        <f t="shared" si="52"/>
        <v>1.4299479016542671</v>
      </c>
      <c r="H1103" s="88">
        <f t="shared" si="53"/>
        <v>6027.9428752335089</v>
      </c>
    </row>
    <row r="1104" spans="1:8" x14ac:dyDescent="0.2">
      <c r="A1104" s="1" t="s">
        <v>75</v>
      </c>
      <c r="B1104" s="1" t="s">
        <v>2673</v>
      </c>
      <c r="C1104" s="1" t="s">
        <v>2674</v>
      </c>
      <c r="D1104" s="87">
        <v>84</v>
      </c>
      <c r="E1104" s="33">
        <v>6196</v>
      </c>
      <c r="F1104" s="30">
        <f t="shared" si="51"/>
        <v>3</v>
      </c>
      <c r="G1104" s="57">
        <f t="shared" si="52"/>
        <v>1.4299479016542671</v>
      </c>
      <c r="H1104" s="88">
        <f t="shared" si="53"/>
        <v>4083.6577798979692</v>
      </c>
    </row>
    <row r="1105" spans="1:8" x14ac:dyDescent="0.2">
      <c r="A1105" s="1" t="s">
        <v>75</v>
      </c>
      <c r="B1105" s="1" t="s">
        <v>2675</v>
      </c>
      <c r="C1105" s="1" t="s">
        <v>2676</v>
      </c>
      <c r="D1105" s="87">
        <v>89.6</v>
      </c>
      <c r="E1105" s="33">
        <v>8881</v>
      </c>
      <c r="F1105" s="30">
        <f t="shared" si="51"/>
        <v>4</v>
      </c>
      <c r="G1105" s="57">
        <f t="shared" si="52"/>
        <v>1.709937836274281</v>
      </c>
      <c r="H1105" s="88">
        <f t="shared" si="53"/>
        <v>6999.3854181146207</v>
      </c>
    </row>
    <row r="1106" spans="1:8" x14ac:dyDescent="0.2">
      <c r="A1106" s="1" t="s">
        <v>75</v>
      </c>
      <c r="B1106" s="1" t="s">
        <v>2677</v>
      </c>
      <c r="C1106" s="1" t="s">
        <v>2678</v>
      </c>
      <c r="D1106" s="87">
        <v>148.9</v>
      </c>
      <c r="E1106" s="33">
        <v>9234</v>
      </c>
      <c r="F1106" s="30">
        <f t="shared" si="51"/>
        <v>9</v>
      </c>
      <c r="G1106" s="57">
        <f t="shared" si="52"/>
        <v>4.1810066579121354</v>
      </c>
      <c r="H1106" s="88">
        <f t="shared" si="53"/>
        <v>17794.608828048658</v>
      </c>
    </row>
    <row r="1107" spans="1:8" x14ac:dyDescent="0.2">
      <c r="A1107" s="1" t="s">
        <v>75</v>
      </c>
      <c r="B1107" s="1" t="s">
        <v>2679</v>
      </c>
      <c r="C1107" s="1" t="s">
        <v>2680</v>
      </c>
      <c r="D1107" s="87">
        <v>140.30000000000001</v>
      </c>
      <c r="E1107" s="33">
        <v>7605</v>
      </c>
      <c r="F1107" s="30">
        <f t="shared" si="51"/>
        <v>8</v>
      </c>
      <c r="G1107" s="57">
        <f t="shared" si="52"/>
        <v>3.4963971031312875</v>
      </c>
      <c r="H1107" s="88">
        <f t="shared" si="53"/>
        <v>12255.687716470993</v>
      </c>
    </row>
    <row r="1108" spans="1:8" x14ac:dyDescent="0.2">
      <c r="A1108" s="1" t="s">
        <v>75</v>
      </c>
      <c r="B1108" s="1" t="s">
        <v>2681</v>
      </c>
      <c r="C1108" s="1" t="s">
        <v>2682</v>
      </c>
      <c r="D1108" s="87">
        <v>220.5</v>
      </c>
      <c r="E1108" s="33">
        <v>12485</v>
      </c>
      <c r="F1108" s="30">
        <f t="shared" si="51"/>
        <v>10</v>
      </c>
      <c r="G1108" s="57">
        <f t="shared" si="52"/>
        <v>4.9996657009726428</v>
      </c>
      <c r="H1108" s="88">
        <f t="shared" si="53"/>
        <v>28770.488066366663</v>
      </c>
    </row>
    <row r="1109" spans="1:8" x14ac:dyDescent="0.2">
      <c r="A1109" s="1" t="s">
        <v>75</v>
      </c>
      <c r="B1109" s="1" t="s">
        <v>2683</v>
      </c>
      <c r="C1109" s="1" t="s">
        <v>2684</v>
      </c>
      <c r="D1109" s="87">
        <v>102.6</v>
      </c>
      <c r="E1109" s="33">
        <v>5943</v>
      </c>
      <c r="F1109" s="30">
        <f t="shared" si="51"/>
        <v>5</v>
      </c>
      <c r="G1109" s="57">
        <f t="shared" si="52"/>
        <v>2.0447510014454413</v>
      </c>
      <c r="H1109" s="88">
        <f t="shared" si="53"/>
        <v>5600.9781184392032</v>
      </c>
    </row>
    <row r="1110" spans="1:8" x14ac:dyDescent="0.2">
      <c r="A1110" s="1" t="s">
        <v>75</v>
      </c>
      <c r="B1110" s="1" t="s">
        <v>2685</v>
      </c>
      <c r="C1110" s="1" t="s">
        <v>2686</v>
      </c>
      <c r="D1110" s="87">
        <v>161.6</v>
      </c>
      <c r="E1110" s="33">
        <v>10766</v>
      </c>
      <c r="F1110" s="30">
        <f t="shared" si="51"/>
        <v>9</v>
      </c>
      <c r="G1110" s="57">
        <f t="shared" si="52"/>
        <v>4.1810066579121354</v>
      </c>
      <c r="H1110" s="88">
        <f t="shared" si="53"/>
        <v>20746.887442362127</v>
      </c>
    </row>
    <row r="1111" spans="1:8" x14ac:dyDescent="0.2">
      <c r="A1111" s="1" t="s">
        <v>75</v>
      </c>
      <c r="B1111" s="1" t="s">
        <v>2687</v>
      </c>
      <c r="C1111" s="1" t="s">
        <v>2688</v>
      </c>
      <c r="D1111" s="87">
        <v>115.9</v>
      </c>
      <c r="E1111" s="33">
        <v>6090</v>
      </c>
      <c r="F1111" s="30">
        <f t="shared" si="51"/>
        <v>6</v>
      </c>
      <c r="G1111" s="57">
        <f t="shared" si="52"/>
        <v>2.445122020939646</v>
      </c>
      <c r="H1111" s="88">
        <f t="shared" si="53"/>
        <v>6863.3405059396564</v>
      </c>
    </row>
    <row r="1112" spans="1:8" x14ac:dyDescent="0.2">
      <c r="A1112" s="1" t="s">
        <v>75</v>
      </c>
      <c r="B1112" s="1" t="s">
        <v>2689</v>
      </c>
      <c r="C1112" s="1" t="s">
        <v>2690</v>
      </c>
      <c r="D1112" s="87">
        <v>91.1</v>
      </c>
      <c r="E1112" s="33">
        <v>7094</v>
      </c>
      <c r="F1112" s="30">
        <f t="shared" si="51"/>
        <v>4</v>
      </c>
      <c r="G1112" s="57">
        <f t="shared" si="52"/>
        <v>1.709937836274281</v>
      </c>
      <c r="H1112" s="88">
        <f t="shared" si="53"/>
        <v>5590.9965269795193</v>
      </c>
    </row>
    <row r="1113" spans="1:8" x14ac:dyDescent="0.2">
      <c r="A1113" s="1" t="s">
        <v>75</v>
      </c>
      <c r="B1113" s="1" t="s">
        <v>2691</v>
      </c>
      <c r="C1113" s="1" t="s">
        <v>2692</v>
      </c>
      <c r="D1113" s="87">
        <v>181.7</v>
      </c>
      <c r="E1113" s="33">
        <v>9137</v>
      </c>
      <c r="F1113" s="30">
        <f t="shared" si="51"/>
        <v>10</v>
      </c>
      <c r="G1113" s="57">
        <f t="shared" si="52"/>
        <v>4.9996657009726428</v>
      </c>
      <c r="H1113" s="88">
        <f t="shared" si="53"/>
        <v>21055.342367832771</v>
      </c>
    </row>
    <row r="1114" spans="1:8" x14ac:dyDescent="0.2">
      <c r="A1114" s="1" t="s">
        <v>75</v>
      </c>
      <c r="B1114" s="1" t="s">
        <v>2693</v>
      </c>
      <c r="C1114" s="1" t="s">
        <v>2694</v>
      </c>
      <c r="D1114" s="87">
        <v>140.9</v>
      </c>
      <c r="E1114" s="33">
        <v>9025</v>
      </c>
      <c r="F1114" s="30">
        <f t="shared" si="51"/>
        <v>8</v>
      </c>
      <c r="G1114" s="57">
        <f t="shared" si="52"/>
        <v>3.4963971031312875</v>
      </c>
      <c r="H1114" s="88">
        <f t="shared" si="53"/>
        <v>14544.060702320936</v>
      </c>
    </row>
    <row r="1115" spans="1:8" x14ac:dyDescent="0.2">
      <c r="A1115" s="1" t="s">
        <v>75</v>
      </c>
      <c r="B1115" s="1" t="s">
        <v>2695</v>
      </c>
      <c r="C1115" s="1" t="s">
        <v>2696</v>
      </c>
      <c r="D1115" s="87">
        <v>123.6</v>
      </c>
      <c r="E1115" s="33">
        <v>9977</v>
      </c>
      <c r="F1115" s="30">
        <f t="shared" si="51"/>
        <v>6</v>
      </c>
      <c r="G1115" s="57">
        <f t="shared" si="52"/>
        <v>2.445122020939646</v>
      </c>
      <c r="H1115" s="88">
        <f t="shared" si="53"/>
        <v>11243.932385510665</v>
      </c>
    </row>
    <row r="1116" spans="1:8" x14ac:dyDescent="0.2">
      <c r="A1116" s="1" t="s">
        <v>75</v>
      </c>
      <c r="B1116" s="1" t="s">
        <v>2697</v>
      </c>
      <c r="C1116" s="1" t="s">
        <v>2698</v>
      </c>
      <c r="D1116" s="87">
        <v>169.6</v>
      </c>
      <c r="E1116" s="33">
        <v>9843</v>
      </c>
      <c r="F1116" s="30">
        <f t="shared" si="51"/>
        <v>10</v>
      </c>
      <c r="G1116" s="57">
        <f t="shared" si="52"/>
        <v>4.9996657009726428</v>
      </c>
      <c r="H1116" s="88">
        <f t="shared" si="53"/>
        <v>22682.251825169969</v>
      </c>
    </row>
    <row r="1117" spans="1:8" x14ac:dyDescent="0.2">
      <c r="A1117" s="1" t="s">
        <v>75</v>
      </c>
      <c r="B1117" s="1" t="s">
        <v>2699</v>
      </c>
      <c r="C1117" s="1" t="s">
        <v>2700</v>
      </c>
      <c r="D1117" s="87">
        <v>148.5</v>
      </c>
      <c r="E1117" s="33">
        <v>8477</v>
      </c>
      <c r="F1117" s="30">
        <f t="shared" si="51"/>
        <v>9</v>
      </c>
      <c r="G1117" s="57">
        <f t="shared" si="52"/>
        <v>4.1810066579121354</v>
      </c>
      <c r="H1117" s="88">
        <f t="shared" si="53"/>
        <v>16335.813194213611</v>
      </c>
    </row>
    <row r="1118" spans="1:8" x14ac:dyDescent="0.2">
      <c r="A1118" s="1" t="s">
        <v>75</v>
      </c>
      <c r="B1118" s="1" t="s">
        <v>2701</v>
      </c>
      <c r="C1118" s="1" t="s">
        <v>2702</v>
      </c>
      <c r="D1118" s="87">
        <v>102.2</v>
      </c>
      <c r="E1118" s="33">
        <v>9331</v>
      </c>
      <c r="F1118" s="30">
        <f t="shared" si="51"/>
        <v>5</v>
      </c>
      <c r="G1118" s="57">
        <f t="shared" si="52"/>
        <v>2.0447510014454413</v>
      </c>
      <c r="H1118" s="88">
        <f t="shared" si="53"/>
        <v>8793.9974462655573</v>
      </c>
    </row>
    <row r="1119" spans="1:8" x14ac:dyDescent="0.2">
      <c r="A1119" s="1" t="s">
        <v>75</v>
      </c>
      <c r="B1119" s="1" t="s">
        <v>2703</v>
      </c>
      <c r="C1119" s="1" t="s">
        <v>2704</v>
      </c>
      <c r="D1119" s="87">
        <v>136.4</v>
      </c>
      <c r="E1119" s="33">
        <v>9137</v>
      </c>
      <c r="F1119" s="30">
        <f t="shared" si="51"/>
        <v>8</v>
      </c>
      <c r="G1119" s="57">
        <f t="shared" si="52"/>
        <v>3.4963971031312875</v>
      </c>
      <c r="H1119" s="88">
        <f t="shared" si="53"/>
        <v>14724.552092754171</v>
      </c>
    </row>
    <row r="1120" spans="1:8" x14ac:dyDescent="0.2">
      <c r="A1120" s="1" t="s">
        <v>75</v>
      </c>
      <c r="B1120" s="1" t="s">
        <v>2705</v>
      </c>
      <c r="C1120" s="1" t="s">
        <v>2706</v>
      </c>
      <c r="D1120" s="87">
        <v>175.6</v>
      </c>
      <c r="E1120" s="33">
        <v>10136</v>
      </c>
      <c r="F1120" s="30">
        <f t="shared" si="51"/>
        <v>10</v>
      </c>
      <c r="G1120" s="57">
        <f t="shared" si="52"/>
        <v>4.9996657009726428</v>
      </c>
      <c r="H1120" s="88">
        <f t="shared" si="53"/>
        <v>23357.442294008211</v>
      </c>
    </row>
    <row r="1121" spans="1:8" x14ac:dyDescent="0.2">
      <c r="A1121" s="1" t="s">
        <v>75</v>
      </c>
      <c r="B1121" s="1" t="s">
        <v>2707</v>
      </c>
      <c r="C1121" s="1" t="s">
        <v>2708</v>
      </c>
      <c r="D1121" s="87">
        <v>139.1</v>
      </c>
      <c r="E1121" s="33">
        <v>10221</v>
      </c>
      <c r="F1121" s="30">
        <f t="shared" si="51"/>
        <v>8</v>
      </c>
      <c r="G1121" s="57">
        <f t="shared" si="52"/>
        <v>3.4963971031312875</v>
      </c>
      <c r="H1121" s="88">
        <f t="shared" si="53"/>
        <v>16471.450907304406</v>
      </c>
    </row>
    <row r="1122" spans="1:8" x14ac:dyDescent="0.2">
      <c r="A1122" s="1" t="s">
        <v>75</v>
      </c>
      <c r="B1122" s="1" t="s">
        <v>2709</v>
      </c>
      <c r="C1122" s="1" t="s">
        <v>2710</v>
      </c>
      <c r="D1122" s="87">
        <v>141.6</v>
      </c>
      <c r="E1122" s="33">
        <v>7061</v>
      </c>
      <c r="F1122" s="30">
        <f t="shared" si="51"/>
        <v>8</v>
      </c>
      <c r="G1122" s="57">
        <f t="shared" si="52"/>
        <v>3.4963971031312875</v>
      </c>
      <c r="H1122" s="88">
        <f t="shared" si="53"/>
        <v>11379.015248652424</v>
      </c>
    </row>
    <row r="1123" spans="1:8" x14ac:dyDescent="0.2">
      <c r="A1123" s="1" t="s">
        <v>75</v>
      </c>
      <c r="B1123" s="1" t="s">
        <v>2711</v>
      </c>
      <c r="C1123" s="1" t="s">
        <v>2712</v>
      </c>
      <c r="D1123" s="87">
        <v>92.9</v>
      </c>
      <c r="E1123" s="33">
        <v>9679</v>
      </c>
      <c r="F1123" s="30">
        <f t="shared" si="51"/>
        <v>4</v>
      </c>
      <c r="G1123" s="57">
        <f t="shared" si="52"/>
        <v>1.709937836274281</v>
      </c>
      <c r="H1123" s="88">
        <f t="shared" si="53"/>
        <v>7628.3134176254252</v>
      </c>
    </row>
    <row r="1124" spans="1:8" x14ac:dyDescent="0.2">
      <c r="A1124" s="1" t="s">
        <v>78</v>
      </c>
      <c r="B1124" s="1" t="s">
        <v>2713</v>
      </c>
      <c r="C1124" s="1" t="s">
        <v>2714</v>
      </c>
      <c r="D1124" s="87">
        <v>204.8</v>
      </c>
      <c r="E1124" s="33">
        <v>7369</v>
      </c>
      <c r="F1124" s="30">
        <f t="shared" si="51"/>
        <v>10</v>
      </c>
      <c r="G1124" s="57">
        <f t="shared" si="52"/>
        <v>4.9996657009726428</v>
      </c>
      <c r="H1124" s="88">
        <f t="shared" si="53"/>
        <v>16981.155511498269</v>
      </c>
    </row>
    <row r="1125" spans="1:8" x14ac:dyDescent="0.2">
      <c r="A1125" s="1" t="s">
        <v>78</v>
      </c>
      <c r="B1125" s="1" t="s">
        <v>2715</v>
      </c>
      <c r="C1125" s="1" t="s">
        <v>2716</v>
      </c>
      <c r="D1125" s="87">
        <v>150.6</v>
      </c>
      <c r="E1125" s="33">
        <v>5927</v>
      </c>
      <c r="F1125" s="30">
        <f t="shared" si="51"/>
        <v>9</v>
      </c>
      <c r="G1125" s="57">
        <f t="shared" si="52"/>
        <v>4.1810066579121354</v>
      </c>
      <c r="H1125" s="88">
        <f t="shared" si="53"/>
        <v>11421.772419736235</v>
      </c>
    </row>
    <row r="1126" spans="1:8" x14ac:dyDescent="0.2">
      <c r="A1126" s="1" t="s">
        <v>78</v>
      </c>
      <c r="B1126" s="1" t="s">
        <v>2717</v>
      </c>
      <c r="C1126" s="1" t="s">
        <v>2718</v>
      </c>
      <c r="D1126" s="87">
        <v>154</v>
      </c>
      <c r="E1126" s="33">
        <v>5757</v>
      </c>
      <c r="F1126" s="30">
        <f t="shared" si="51"/>
        <v>9</v>
      </c>
      <c r="G1126" s="57">
        <f t="shared" si="52"/>
        <v>4.1810066579121354</v>
      </c>
      <c r="H1126" s="88">
        <f t="shared" si="53"/>
        <v>11094.169701437744</v>
      </c>
    </row>
    <row r="1127" spans="1:8" x14ac:dyDescent="0.2">
      <c r="A1127" s="1" t="s">
        <v>78</v>
      </c>
      <c r="B1127" s="1" t="s">
        <v>2719</v>
      </c>
      <c r="C1127" s="1" t="s">
        <v>2720</v>
      </c>
      <c r="D1127" s="87">
        <v>150.69999999999999</v>
      </c>
      <c r="E1127" s="33">
        <v>6312</v>
      </c>
      <c r="F1127" s="30">
        <f t="shared" si="51"/>
        <v>9</v>
      </c>
      <c r="G1127" s="57">
        <f t="shared" si="52"/>
        <v>4.1810066579121354</v>
      </c>
      <c r="H1127" s="88">
        <f t="shared" si="53"/>
        <v>12163.696222941642</v>
      </c>
    </row>
    <row r="1128" spans="1:8" x14ac:dyDescent="0.2">
      <c r="A1128" s="1" t="s">
        <v>78</v>
      </c>
      <c r="B1128" s="1" t="s">
        <v>2721</v>
      </c>
      <c r="C1128" s="1" t="s">
        <v>2722</v>
      </c>
      <c r="D1128" s="87">
        <v>141</v>
      </c>
      <c r="E1128" s="33">
        <v>5819</v>
      </c>
      <c r="F1128" s="30">
        <f t="shared" si="51"/>
        <v>8</v>
      </c>
      <c r="G1128" s="57">
        <f t="shared" si="52"/>
        <v>3.4963971031312875</v>
      </c>
      <c r="H1128" s="88">
        <f t="shared" si="53"/>
        <v>9377.4946511695871</v>
      </c>
    </row>
    <row r="1129" spans="1:8" x14ac:dyDescent="0.2">
      <c r="A1129" s="1" t="s">
        <v>78</v>
      </c>
      <c r="B1129" s="1" t="s">
        <v>2723</v>
      </c>
      <c r="C1129" s="1" t="s">
        <v>2724</v>
      </c>
      <c r="D1129" s="87">
        <v>125.3</v>
      </c>
      <c r="E1129" s="33">
        <v>5935</v>
      </c>
      <c r="F1129" s="30">
        <f t="shared" si="51"/>
        <v>7</v>
      </c>
      <c r="G1129" s="57">
        <f t="shared" si="52"/>
        <v>2.9238874039223708</v>
      </c>
      <c r="H1129" s="88">
        <f t="shared" si="53"/>
        <v>7998.3256767697876</v>
      </c>
    </row>
    <row r="1130" spans="1:8" x14ac:dyDescent="0.2">
      <c r="A1130" s="1" t="s">
        <v>78</v>
      </c>
      <c r="B1130" s="1" t="s">
        <v>2725</v>
      </c>
      <c r="C1130" s="1" t="s">
        <v>2726</v>
      </c>
      <c r="D1130" s="87">
        <v>97.9</v>
      </c>
      <c r="E1130" s="33">
        <v>9301</v>
      </c>
      <c r="F1130" s="30">
        <f t="shared" si="51"/>
        <v>4</v>
      </c>
      <c r="G1130" s="57">
        <f t="shared" si="52"/>
        <v>1.709937836274281</v>
      </c>
      <c r="H1130" s="88">
        <f t="shared" si="53"/>
        <v>7330.4001546992549</v>
      </c>
    </row>
    <row r="1131" spans="1:8" x14ac:dyDescent="0.2">
      <c r="A1131" s="1" t="s">
        <v>78</v>
      </c>
      <c r="B1131" s="1" t="s">
        <v>2727</v>
      </c>
      <c r="C1131" s="1" t="s">
        <v>2728</v>
      </c>
      <c r="D1131" s="87">
        <v>112.4</v>
      </c>
      <c r="E1131" s="33">
        <v>7175</v>
      </c>
      <c r="F1131" s="30">
        <f t="shared" si="51"/>
        <v>6</v>
      </c>
      <c r="G1131" s="57">
        <f t="shared" si="52"/>
        <v>2.445122020939646</v>
      </c>
      <c r="H1131" s="88">
        <f t="shared" si="53"/>
        <v>8086.1195615955721</v>
      </c>
    </row>
    <row r="1132" spans="1:8" x14ac:dyDescent="0.2">
      <c r="A1132" s="1" t="s">
        <v>78</v>
      </c>
      <c r="B1132" s="1" t="s">
        <v>2729</v>
      </c>
      <c r="C1132" s="1" t="s">
        <v>2730</v>
      </c>
      <c r="D1132" s="87">
        <v>128.9</v>
      </c>
      <c r="E1132" s="33">
        <v>6202</v>
      </c>
      <c r="F1132" s="30">
        <f t="shared" si="51"/>
        <v>7</v>
      </c>
      <c r="G1132" s="57">
        <f t="shared" si="52"/>
        <v>2.9238874039223708</v>
      </c>
      <c r="H1132" s="88">
        <f t="shared" si="53"/>
        <v>8358.1492581847051</v>
      </c>
    </row>
    <row r="1133" spans="1:8" x14ac:dyDescent="0.2">
      <c r="A1133" s="1" t="s">
        <v>78</v>
      </c>
      <c r="B1133" s="1" t="s">
        <v>2731</v>
      </c>
      <c r="C1133" s="1" t="s">
        <v>2732</v>
      </c>
      <c r="D1133" s="87">
        <v>133.6</v>
      </c>
      <c r="E1133" s="33">
        <v>7063</v>
      </c>
      <c r="F1133" s="30">
        <f t="shared" si="51"/>
        <v>7</v>
      </c>
      <c r="G1133" s="57">
        <f t="shared" si="52"/>
        <v>2.9238874039223708</v>
      </c>
      <c r="H1133" s="88">
        <f t="shared" si="53"/>
        <v>9518.4792342080909</v>
      </c>
    </row>
    <row r="1134" spans="1:8" x14ac:dyDescent="0.2">
      <c r="A1134" s="1" t="s">
        <v>78</v>
      </c>
      <c r="B1134" s="1" t="s">
        <v>2733</v>
      </c>
      <c r="C1134" s="1" t="s">
        <v>2734</v>
      </c>
      <c r="D1134" s="87">
        <v>101.6</v>
      </c>
      <c r="E1134" s="33">
        <v>6468</v>
      </c>
      <c r="F1134" s="30">
        <f t="shared" si="51"/>
        <v>5</v>
      </c>
      <c r="G1134" s="57">
        <f t="shared" si="52"/>
        <v>2.0447510014454413</v>
      </c>
      <c r="H1134" s="88">
        <f t="shared" si="53"/>
        <v>6095.7641713048579</v>
      </c>
    </row>
    <row r="1135" spans="1:8" x14ac:dyDescent="0.2">
      <c r="A1135" s="1" t="s">
        <v>78</v>
      </c>
      <c r="B1135" s="1" t="s">
        <v>2735</v>
      </c>
      <c r="C1135" s="1" t="s">
        <v>2736</v>
      </c>
      <c r="D1135" s="87">
        <v>147.69999999999999</v>
      </c>
      <c r="E1135" s="33">
        <v>9502</v>
      </c>
      <c r="F1135" s="30">
        <f t="shared" si="51"/>
        <v>8</v>
      </c>
      <c r="G1135" s="57">
        <f t="shared" si="52"/>
        <v>3.4963971031312875</v>
      </c>
      <c r="H1135" s="88">
        <f t="shared" si="53"/>
        <v>15312.76064193391</v>
      </c>
    </row>
    <row r="1136" spans="1:8" x14ac:dyDescent="0.2">
      <c r="A1136" s="1" t="s">
        <v>78</v>
      </c>
      <c r="B1136" s="1" t="s">
        <v>2737</v>
      </c>
      <c r="C1136" s="1" t="s">
        <v>2738</v>
      </c>
      <c r="D1136" s="87">
        <v>79</v>
      </c>
      <c r="E1136" s="33">
        <v>10514</v>
      </c>
      <c r="F1136" s="30">
        <f t="shared" si="51"/>
        <v>3</v>
      </c>
      <c r="G1136" s="57">
        <f t="shared" si="52"/>
        <v>1.4299479016542671</v>
      </c>
      <c r="H1136" s="88">
        <f t="shared" si="53"/>
        <v>6929.5638957145329</v>
      </c>
    </row>
    <row r="1137" spans="1:8" x14ac:dyDescent="0.2">
      <c r="A1137" s="1" t="s">
        <v>78</v>
      </c>
      <c r="B1137" s="1" t="s">
        <v>2739</v>
      </c>
      <c r="C1137" s="1" t="s">
        <v>2740</v>
      </c>
      <c r="D1137" s="87">
        <v>87.3</v>
      </c>
      <c r="E1137" s="33">
        <v>9680</v>
      </c>
      <c r="F1137" s="30">
        <f t="shared" si="51"/>
        <v>4</v>
      </c>
      <c r="G1137" s="57">
        <f t="shared" si="52"/>
        <v>1.709937836274281</v>
      </c>
      <c r="H1137" s="88">
        <f t="shared" si="53"/>
        <v>7629.1015479506286</v>
      </c>
    </row>
    <row r="1138" spans="1:8" x14ac:dyDescent="0.2">
      <c r="A1138" s="1" t="s">
        <v>78</v>
      </c>
      <c r="B1138" s="1" t="s">
        <v>2741</v>
      </c>
      <c r="C1138" s="1" t="s">
        <v>2742</v>
      </c>
      <c r="D1138" s="87">
        <v>94.7</v>
      </c>
      <c r="E1138" s="33">
        <v>5569</v>
      </c>
      <c r="F1138" s="30">
        <f t="shared" si="51"/>
        <v>4</v>
      </c>
      <c r="G1138" s="57">
        <f t="shared" si="52"/>
        <v>1.709937836274281</v>
      </c>
      <c r="H1138" s="88">
        <f t="shared" si="53"/>
        <v>4389.0977810472159</v>
      </c>
    </row>
    <row r="1139" spans="1:8" x14ac:dyDescent="0.2">
      <c r="A1139" s="1" t="s">
        <v>78</v>
      </c>
      <c r="B1139" s="1" t="s">
        <v>2743</v>
      </c>
      <c r="C1139" s="1" t="s">
        <v>2744</v>
      </c>
      <c r="D1139" s="87">
        <v>225.5</v>
      </c>
      <c r="E1139" s="33">
        <v>12539</v>
      </c>
      <c r="F1139" s="30">
        <f t="shared" si="51"/>
        <v>10</v>
      </c>
      <c r="G1139" s="57">
        <f t="shared" si="52"/>
        <v>4.9996657009726428</v>
      </c>
      <c r="H1139" s="88">
        <f t="shared" si="53"/>
        <v>28894.925900213977</v>
      </c>
    </row>
    <row r="1140" spans="1:8" x14ac:dyDescent="0.2">
      <c r="A1140" s="1" t="s">
        <v>78</v>
      </c>
      <c r="B1140" s="1" t="s">
        <v>2745</v>
      </c>
      <c r="C1140" s="1" t="s">
        <v>2746</v>
      </c>
      <c r="D1140" s="87">
        <v>175.5</v>
      </c>
      <c r="E1140" s="33">
        <v>8243</v>
      </c>
      <c r="F1140" s="30">
        <f t="shared" si="51"/>
        <v>10</v>
      </c>
      <c r="G1140" s="57">
        <f t="shared" si="52"/>
        <v>4.9996657009726428</v>
      </c>
      <c r="H1140" s="88">
        <f t="shared" si="53"/>
        <v>18995.204896360465</v>
      </c>
    </row>
    <row r="1141" spans="1:8" x14ac:dyDescent="0.2">
      <c r="A1141" s="1" t="s">
        <v>78</v>
      </c>
      <c r="B1141" s="1" t="s">
        <v>2747</v>
      </c>
      <c r="C1141" s="1" t="s">
        <v>2748</v>
      </c>
      <c r="D1141" s="87">
        <v>132.80000000000001</v>
      </c>
      <c r="E1141" s="33">
        <v>5698</v>
      </c>
      <c r="F1141" s="30">
        <f t="shared" si="51"/>
        <v>7</v>
      </c>
      <c r="G1141" s="57">
        <f t="shared" si="52"/>
        <v>2.9238874039223708</v>
      </c>
      <c r="H1141" s="88">
        <f t="shared" si="53"/>
        <v>7678.9317112441877</v>
      </c>
    </row>
    <row r="1142" spans="1:8" x14ac:dyDescent="0.2">
      <c r="A1142" s="1" t="s">
        <v>78</v>
      </c>
      <c r="B1142" s="1" t="s">
        <v>2749</v>
      </c>
      <c r="C1142" s="1" t="s">
        <v>2750</v>
      </c>
      <c r="D1142" s="87">
        <v>154.1</v>
      </c>
      <c r="E1142" s="33">
        <v>6983</v>
      </c>
      <c r="F1142" s="30">
        <f t="shared" si="51"/>
        <v>9</v>
      </c>
      <c r="G1142" s="57">
        <f t="shared" si="52"/>
        <v>4.1810066579121354</v>
      </c>
      <c r="H1142" s="88">
        <f t="shared" si="53"/>
        <v>13456.763422813927</v>
      </c>
    </row>
    <row r="1143" spans="1:8" x14ac:dyDescent="0.2">
      <c r="A1143" s="1" t="s">
        <v>78</v>
      </c>
      <c r="B1143" s="1" t="s">
        <v>2751</v>
      </c>
      <c r="C1143" s="1" t="s">
        <v>2752</v>
      </c>
      <c r="D1143" s="87">
        <v>142</v>
      </c>
      <c r="E1143" s="33">
        <v>10999</v>
      </c>
      <c r="F1143" s="30">
        <f t="shared" si="51"/>
        <v>8</v>
      </c>
      <c r="G1143" s="57">
        <f t="shared" si="52"/>
        <v>3.4963971031312875</v>
      </c>
      <c r="H1143" s="88">
        <f t="shared" si="53"/>
        <v>17725.221458706699</v>
      </c>
    </row>
    <row r="1144" spans="1:8" x14ac:dyDescent="0.2">
      <c r="A1144" s="1" t="s">
        <v>78</v>
      </c>
      <c r="B1144" s="1" t="s">
        <v>2753</v>
      </c>
      <c r="C1144" s="1" t="s">
        <v>2754</v>
      </c>
      <c r="D1144" s="87">
        <v>151.80000000000001</v>
      </c>
      <c r="E1144" s="33">
        <v>11973</v>
      </c>
      <c r="F1144" s="30">
        <f t="shared" si="51"/>
        <v>9</v>
      </c>
      <c r="G1144" s="57">
        <f t="shared" si="52"/>
        <v>4.1810066579121354</v>
      </c>
      <c r="H1144" s="88">
        <f t="shared" si="53"/>
        <v>23072.866742281418</v>
      </c>
    </row>
    <row r="1145" spans="1:8" x14ac:dyDescent="0.2">
      <c r="A1145" s="1" t="s">
        <v>78</v>
      </c>
      <c r="B1145" s="1" t="s">
        <v>2755</v>
      </c>
      <c r="C1145" s="1" t="s">
        <v>2756</v>
      </c>
      <c r="D1145" s="87">
        <v>168.2</v>
      </c>
      <c r="E1145" s="33">
        <v>10915</v>
      </c>
      <c r="F1145" s="30">
        <f t="shared" si="51"/>
        <v>10</v>
      </c>
      <c r="G1145" s="57">
        <f t="shared" si="52"/>
        <v>4.9996657009726428</v>
      </c>
      <c r="H1145" s="88">
        <f t="shared" si="53"/>
        <v>25152.573267472337</v>
      </c>
    </row>
    <row r="1146" spans="1:8" x14ac:dyDescent="0.2">
      <c r="A1146" s="1" t="s">
        <v>78</v>
      </c>
      <c r="B1146" s="1" t="s">
        <v>2757</v>
      </c>
      <c r="C1146" s="1" t="s">
        <v>2758</v>
      </c>
      <c r="D1146" s="87">
        <v>178.7</v>
      </c>
      <c r="E1146" s="33">
        <v>5873</v>
      </c>
      <c r="F1146" s="30">
        <f t="shared" si="51"/>
        <v>10</v>
      </c>
      <c r="G1146" s="57">
        <f t="shared" si="52"/>
        <v>4.9996657009726428</v>
      </c>
      <c r="H1146" s="88">
        <f t="shared" si="53"/>
        <v>13533.766633061385</v>
      </c>
    </row>
    <row r="1147" spans="1:8" x14ac:dyDescent="0.2">
      <c r="A1147" s="1" t="s">
        <v>78</v>
      </c>
      <c r="B1147" s="1" t="s">
        <v>2759</v>
      </c>
      <c r="C1147" s="1" t="s">
        <v>2760</v>
      </c>
      <c r="D1147" s="87">
        <v>252</v>
      </c>
      <c r="E1147" s="33">
        <v>5927</v>
      </c>
      <c r="F1147" s="30">
        <f t="shared" si="51"/>
        <v>10</v>
      </c>
      <c r="G1147" s="57">
        <f t="shared" si="52"/>
        <v>4.9996657009726428</v>
      </c>
      <c r="H1147" s="88">
        <f t="shared" si="53"/>
        <v>13658.204466908706</v>
      </c>
    </row>
    <row r="1148" spans="1:8" x14ac:dyDescent="0.2">
      <c r="A1148" s="1" t="s">
        <v>78</v>
      </c>
      <c r="B1148" s="1" t="s">
        <v>2761</v>
      </c>
      <c r="C1148" s="1" t="s">
        <v>2762</v>
      </c>
      <c r="D1148" s="87">
        <v>198.2</v>
      </c>
      <c r="E1148" s="33">
        <v>5736</v>
      </c>
      <c r="F1148" s="30">
        <f t="shared" si="51"/>
        <v>10</v>
      </c>
      <c r="G1148" s="57">
        <f t="shared" si="52"/>
        <v>4.9996657009726428</v>
      </c>
      <c r="H1148" s="88">
        <f t="shared" si="53"/>
        <v>13218.06323978207</v>
      </c>
    </row>
    <row r="1149" spans="1:8" x14ac:dyDescent="0.2">
      <c r="A1149" s="1" t="s">
        <v>78</v>
      </c>
      <c r="B1149" s="1" t="s">
        <v>2763</v>
      </c>
      <c r="C1149" s="1" t="s">
        <v>2764</v>
      </c>
      <c r="D1149" s="87">
        <v>212.8</v>
      </c>
      <c r="E1149" s="33">
        <v>6073</v>
      </c>
      <c r="F1149" s="30">
        <f t="shared" si="51"/>
        <v>10</v>
      </c>
      <c r="G1149" s="57">
        <f t="shared" si="52"/>
        <v>4.9996657009726428</v>
      </c>
      <c r="H1149" s="88">
        <f t="shared" si="53"/>
        <v>13994.647499162575</v>
      </c>
    </row>
    <row r="1150" spans="1:8" x14ac:dyDescent="0.2">
      <c r="A1150" s="1" t="s">
        <v>78</v>
      </c>
      <c r="B1150" s="1" t="s">
        <v>2765</v>
      </c>
      <c r="C1150" s="1" t="s">
        <v>2766</v>
      </c>
      <c r="D1150" s="87">
        <v>152.5</v>
      </c>
      <c r="E1150" s="33">
        <v>6058</v>
      </c>
      <c r="F1150" s="30">
        <f t="shared" si="51"/>
        <v>9</v>
      </c>
      <c r="G1150" s="57">
        <f t="shared" si="52"/>
        <v>4.1810066579121354</v>
      </c>
      <c r="H1150" s="88">
        <f t="shared" si="53"/>
        <v>11674.219220307428</v>
      </c>
    </row>
    <row r="1151" spans="1:8" x14ac:dyDescent="0.2">
      <c r="A1151" s="1" t="s">
        <v>78</v>
      </c>
      <c r="B1151" s="1" t="s">
        <v>2767</v>
      </c>
      <c r="C1151" s="1" t="s">
        <v>2768</v>
      </c>
      <c r="D1151" s="87">
        <v>189.3</v>
      </c>
      <c r="E1151" s="33">
        <v>11229</v>
      </c>
      <c r="F1151" s="30">
        <f t="shared" si="51"/>
        <v>10</v>
      </c>
      <c r="G1151" s="57">
        <f t="shared" si="52"/>
        <v>4.9996657009726428</v>
      </c>
      <c r="H1151" s="88">
        <f t="shared" si="53"/>
        <v>25876.156227251202</v>
      </c>
    </row>
    <row r="1152" spans="1:8" x14ac:dyDescent="0.2">
      <c r="A1152" s="1" t="s">
        <v>78</v>
      </c>
      <c r="B1152" s="1" t="s">
        <v>2769</v>
      </c>
      <c r="C1152" s="1" t="s">
        <v>2770</v>
      </c>
      <c r="D1152" s="87">
        <v>128.19999999999999</v>
      </c>
      <c r="E1152" s="33">
        <v>10172</v>
      </c>
      <c r="F1152" s="30">
        <f t="shared" si="51"/>
        <v>7</v>
      </c>
      <c r="G1152" s="57">
        <f t="shared" si="52"/>
        <v>2.9238874039223708</v>
      </c>
      <c r="H1152" s="88">
        <f t="shared" si="53"/>
        <v>13708.335094204258</v>
      </c>
    </row>
    <row r="1153" spans="1:8" x14ac:dyDescent="0.2">
      <c r="A1153" s="1" t="s">
        <v>78</v>
      </c>
      <c r="B1153" s="1" t="s">
        <v>2771</v>
      </c>
      <c r="C1153" s="1" t="s">
        <v>2772</v>
      </c>
      <c r="D1153" s="87">
        <v>113.2</v>
      </c>
      <c r="E1153" s="33">
        <v>10074</v>
      </c>
      <c r="F1153" s="30">
        <f t="shared" si="51"/>
        <v>6</v>
      </c>
      <c r="G1153" s="57">
        <f t="shared" si="52"/>
        <v>2.445122020939646</v>
      </c>
      <c r="H1153" s="88">
        <f t="shared" si="53"/>
        <v>11353.249960071607</v>
      </c>
    </row>
    <row r="1154" spans="1:8" x14ac:dyDescent="0.2">
      <c r="A1154" s="1" t="s">
        <v>81</v>
      </c>
      <c r="B1154" s="1" t="s">
        <v>2773</v>
      </c>
      <c r="C1154" s="1" t="s">
        <v>2774</v>
      </c>
      <c r="D1154" s="87">
        <v>122.9</v>
      </c>
      <c r="E1154" s="33">
        <v>7201</v>
      </c>
      <c r="F1154" s="30">
        <f t="shared" si="51"/>
        <v>6</v>
      </c>
      <c r="G1154" s="57">
        <f t="shared" si="52"/>
        <v>2.445122020939646</v>
      </c>
      <c r="H1154" s="88">
        <f t="shared" si="53"/>
        <v>8115.4211795191241</v>
      </c>
    </row>
    <row r="1155" spans="1:8" x14ac:dyDescent="0.2">
      <c r="A1155" s="1" t="s">
        <v>81</v>
      </c>
      <c r="B1155" s="1" t="s">
        <v>2775</v>
      </c>
      <c r="C1155" s="1" t="s">
        <v>2776</v>
      </c>
      <c r="D1155" s="87">
        <v>140.69999999999999</v>
      </c>
      <c r="E1155" s="33">
        <v>7927</v>
      </c>
      <c r="F1155" s="30">
        <f t="shared" si="51"/>
        <v>8</v>
      </c>
      <c r="G1155" s="57">
        <f t="shared" si="52"/>
        <v>3.4963971031312875</v>
      </c>
      <c r="H1155" s="88">
        <f t="shared" si="53"/>
        <v>12774.600463966544</v>
      </c>
    </row>
    <row r="1156" spans="1:8" x14ac:dyDescent="0.2">
      <c r="A1156" s="1" t="s">
        <v>81</v>
      </c>
      <c r="B1156" s="1" t="s">
        <v>2777</v>
      </c>
      <c r="C1156" s="1" t="s">
        <v>2778</v>
      </c>
      <c r="D1156" s="87">
        <v>123.6</v>
      </c>
      <c r="E1156" s="33">
        <v>8411</v>
      </c>
      <c r="F1156" s="30">
        <f t="shared" si="51"/>
        <v>6</v>
      </c>
      <c r="G1156" s="57">
        <f t="shared" si="52"/>
        <v>2.445122020939646</v>
      </c>
      <c r="H1156" s="88">
        <f t="shared" si="53"/>
        <v>9479.0733982690399</v>
      </c>
    </row>
    <row r="1157" spans="1:8" x14ac:dyDescent="0.2">
      <c r="A1157" s="1" t="s">
        <v>81</v>
      </c>
      <c r="B1157" s="1" t="s">
        <v>2779</v>
      </c>
      <c r="C1157" s="1" t="s">
        <v>2780</v>
      </c>
      <c r="D1157" s="87">
        <v>193.9</v>
      </c>
      <c r="E1157" s="33">
        <v>6820</v>
      </c>
      <c r="F1157" s="30">
        <f t="shared" si="51"/>
        <v>10</v>
      </c>
      <c r="G1157" s="57">
        <f t="shared" si="52"/>
        <v>4.9996657009726428</v>
      </c>
      <c r="H1157" s="88">
        <f t="shared" si="53"/>
        <v>15716.037534050509</v>
      </c>
    </row>
    <row r="1158" spans="1:8" x14ac:dyDescent="0.2">
      <c r="A1158" s="1" t="s">
        <v>81</v>
      </c>
      <c r="B1158" s="1" t="s">
        <v>2781</v>
      </c>
      <c r="C1158" s="1" t="s">
        <v>2782</v>
      </c>
      <c r="D1158" s="87">
        <v>106</v>
      </c>
      <c r="E1158" s="33">
        <v>5813</v>
      </c>
      <c r="F1158" s="30">
        <f t="shared" ref="F1158:F1221" si="54">VLOOKUP(D1158,$K$5:$L$15,2)</f>
        <v>5</v>
      </c>
      <c r="G1158" s="57">
        <f t="shared" ref="G1158:G1221" si="55">VLOOKUP(F1158,$L$5:$M$15,2,0)</f>
        <v>2.0447510014454413</v>
      </c>
      <c r="H1158" s="88">
        <f t="shared" ref="H1158:H1221" si="56">E1158*G1158*$E$6797/SUMPRODUCT($E$5:$E$6795,$G$5:$G$6795)</f>
        <v>5478.4596672534226</v>
      </c>
    </row>
    <row r="1159" spans="1:8" x14ac:dyDescent="0.2">
      <c r="A1159" s="1" t="s">
        <v>81</v>
      </c>
      <c r="B1159" s="1" t="s">
        <v>2783</v>
      </c>
      <c r="C1159" s="1" t="s">
        <v>2784</v>
      </c>
      <c r="D1159" s="87">
        <v>96.3</v>
      </c>
      <c r="E1159" s="33">
        <v>6403</v>
      </c>
      <c r="F1159" s="30">
        <f t="shared" si="54"/>
        <v>4</v>
      </c>
      <c r="G1159" s="57">
        <f t="shared" si="55"/>
        <v>1.709937836274281</v>
      </c>
      <c r="H1159" s="88">
        <f t="shared" si="56"/>
        <v>5046.3984722652758</v>
      </c>
    </row>
    <row r="1160" spans="1:8" x14ac:dyDescent="0.2">
      <c r="A1160" s="1" t="s">
        <v>81</v>
      </c>
      <c r="B1160" s="1" t="s">
        <v>2785</v>
      </c>
      <c r="C1160" s="1" t="s">
        <v>2786</v>
      </c>
      <c r="D1160" s="87">
        <v>135.6</v>
      </c>
      <c r="E1160" s="33">
        <v>6180</v>
      </c>
      <c r="F1160" s="30">
        <f t="shared" si="54"/>
        <v>7</v>
      </c>
      <c r="G1160" s="57">
        <f t="shared" si="55"/>
        <v>2.9238874039223708</v>
      </c>
      <c r="H1160" s="88">
        <f t="shared" si="56"/>
        <v>8328.5008731992057</v>
      </c>
    </row>
    <row r="1161" spans="1:8" x14ac:dyDescent="0.2">
      <c r="A1161" s="1" t="s">
        <v>81</v>
      </c>
      <c r="B1161" s="1" t="s">
        <v>2787</v>
      </c>
      <c r="C1161" s="1" t="s">
        <v>2788</v>
      </c>
      <c r="D1161" s="87">
        <v>92.9</v>
      </c>
      <c r="E1161" s="33">
        <v>5801</v>
      </c>
      <c r="F1161" s="30">
        <f t="shared" si="54"/>
        <v>4</v>
      </c>
      <c r="G1161" s="57">
        <f t="shared" si="55"/>
        <v>1.709937836274281</v>
      </c>
      <c r="H1161" s="88">
        <f t="shared" si="56"/>
        <v>4571.944016493966</v>
      </c>
    </row>
    <row r="1162" spans="1:8" x14ac:dyDescent="0.2">
      <c r="A1162" s="1" t="s">
        <v>81</v>
      </c>
      <c r="B1162" s="1" t="s">
        <v>2789</v>
      </c>
      <c r="C1162" s="1" t="s">
        <v>2790</v>
      </c>
      <c r="D1162" s="87">
        <v>116.5</v>
      </c>
      <c r="E1162" s="33">
        <v>7450</v>
      </c>
      <c r="F1162" s="30">
        <f t="shared" si="54"/>
        <v>6</v>
      </c>
      <c r="G1162" s="57">
        <f t="shared" si="55"/>
        <v>2.445122020939646</v>
      </c>
      <c r="H1162" s="88">
        <f t="shared" si="56"/>
        <v>8396.0405204023718</v>
      </c>
    </row>
    <row r="1163" spans="1:8" x14ac:dyDescent="0.2">
      <c r="A1163" s="1" t="s">
        <v>81</v>
      </c>
      <c r="B1163" s="1" t="s">
        <v>2791</v>
      </c>
      <c r="C1163" s="1" t="s">
        <v>2792</v>
      </c>
      <c r="D1163" s="87">
        <v>93.9</v>
      </c>
      <c r="E1163" s="33">
        <v>7527</v>
      </c>
      <c r="F1163" s="30">
        <f t="shared" si="54"/>
        <v>4</v>
      </c>
      <c r="G1163" s="57">
        <f t="shared" si="55"/>
        <v>1.709937836274281</v>
      </c>
      <c r="H1163" s="88">
        <f t="shared" si="56"/>
        <v>5932.2569577917739</v>
      </c>
    </row>
    <row r="1164" spans="1:8" x14ac:dyDescent="0.2">
      <c r="A1164" s="1" t="s">
        <v>81</v>
      </c>
      <c r="B1164" s="1" t="s">
        <v>2793</v>
      </c>
      <c r="C1164" s="1" t="s">
        <v>2794</v>
      </c>
      <c r="D1164" s="87">
        <v>91.5</v>
      </c>
      <c r="E1164" s="33">
        <v>6261</v>
      </c>
      <c r="F1164" s="30">
        <f t="shared" si="54"/>
        <v>4</v>
      </c>
      <c r="G1164" s="57">
        <f t="shared" si="55"/>
        <v>1.709937836274281</v>
      </c>
      <c r="H1164" s="88">
        <f t="shared" si="56"/>
        <v>4934.483966086661</v>
      </c>
    </row>
    <row r="1165" spans="1:8" x14ac:dyDescent="0.2">
      <c r="A1165" s="1" t="s">
        <v>81</v>
      </c>
      <c r="B1165" s="1" t="s">
        <v>2795</v>
      </c>
      <c r="C1165" s="1" t="s">
        <v>2796</v>
      </c>
      <c r="D1165" s="87">
        <v>120.9</v>
      </c>
      <c r="E1165" s="33">
        <v>7513</v>
      </c>
      <c r="F1165" s="30">
        <f t="shared" si="54"/>
        <v>6</v>
      </c>
      <c r="G1165" s="57">
        <f t="shared" si="55"/>
        <v>2.445122020939646</v>
      </c>
      <c r="H1165" s="88">
        <f t="shared" si="56"/>
        <v>8467.0405946017472</v>
      </c>
    </row>
    <row r="1166" spans="1:8" x14ac:dyDescent="0.2">
      <c r="A1166" s="1" t="s">
        <v>81</v>
      </c>
      <c r="B1166" s="1" t="s">
        <v>2797</v>
      </c>
      <c r="C1166" s="1" t="s">
        <v>2798</v>
      </c>
      <c r="D1166" s="87">
        <v>61</v>
      </c>
      <c r="E1166" s="33">
        <v>7845</v>
      </c>
      <c r="F1166" s="30">
        <f t="shared" si="54"/>
        <v>1</v>
      </c>
      <c r="G1166" s="57">
        <f t="shared" si="55"/>
        <v>1</v>
      </c>
      <c r="H1166" s="88">
        <f t="shared" si="56"/>
        <v>3615.8521497351644</v>
      </c>
    </row>
    <row r="1167" spans="1:8" x14ac:dyDescent="0.2">
      <c r="A1167" s="1" t="s">
        <v>81</v>
      </c>
      <c r="B1167" s="1" t="s">
        <v>2799</v>
      </c>
      <c r="C1167" s="1" t="s">
        <v>2800</v>
      </c>
      <c r="D1167" s="87">
        <v>251.2</v>
      </c>
      <c r="E1167" s="33">
        <v>6439</v>
      </c>
      <c r="F1167" s="30">
        <f t="shared" si="54"/>
        <v>10</v>
      </c>
      <c r="G1167" s="57">
        <f t="shared" si="55"/>
        <v>4.9996657009726428</v>
      </c>
      <c r="H1167" s="88">
        <f t="shared" si="56"/>
        <v>14838.059484127747</v>
      </c>
    </row>
    <row r="1168" spans="1:8" x14ac:dyDescent="0.2">
      <c r="A1168" s="1" t="s">
        <v>81</v>
      </c>
      <c r="B1168" s="1" t="s">
        <v>2801</v>
      </c>
      <c r="C1168" s="1" t="s">
        <v>2802</v>
      </c>
      <c r="D1168" s="87">
        <v>119.2</v>
      </c>
      <c r="E1168" s="33">
        <v>5807</v>
      </c>
      <c r="F1168" s="30">
        <f t="shared" si="54"/>
        <v>6</v>
      </c>
      <c r="G1168" s="57">
        <f t="shared" si="55"/>
        <v>2.445122020939646</v>
      </c>
      <c r="H1168" s="88">
        <f t="shared" si="56"/>
        <v>6544.4036646948407</v>
      </c>
    </row>
    <row r="1169" spans="1:8" x14ac:dyDescent="0.2">
      <c r="A1169" s="1" t="s">
        <v>81</v>
      </c>
      <c r="B1169" s="1" t="s">
        <v>2803</v>
      </c>
      <c r="C1169" s="1" t="s">
        <v>2804</v>
      </c>
      <c r="D1169" s="87">
        <v>169.3</v>
      </c>
      <c r="E1169" s="33">
        <v>6172</v>
      </c>
      <c r="F1169" s="30">
        <f t="shared" si="54"/>
        <v>10</v>
      </c>
      <c r="G1169" s="57">
        <f t="shared" si="55"/>
        <v>4.9996657009726428</v>
      </c>
      <c r="H1169" s="88">
        <f t="shared" si="56"/>
        <v>14222.783527882661</v>
      </c>
    </row>
    <row r="1170" spans="1:8" x14ac:dyDescent="0.2">
      <c r="A1170" s="1" t="s">
        <v>81</v>
      </c>
      <c r="B1170" s="1" t="s">
        <v>2805</v>
      </c>
      <c r="C1170" s="1" t="s">
        <v>2806</v>
      </c>
      <c r="D1170" s="87">
        <v>62.8</v>
      </c>
      <c r="E1170" s="33">
        <v>5754</v>
      </c>
      <c r="F1170" s="30">
        <f t="shared" si="54"/>
        <v>2</v>
      </c>
      <c r="G1170" s="57">
        <f t="shared" si="55"/>
        <v>1.1958042906990538</v>
      </c>
      <c r="H1170" s="88">
        <f t="shared" si="56"/>
        <v>3171.3756046378985</v>
      </c>
    </row>
    <row r="1171" spans="1:8" x14ac:dyDescent="0.2">
      <c r="A1171" s="1" t="s">
        <v>81</v>
      </c>
      <c r="B1171" s="1" t="s">
        <v>2807</v>
      </c>
      <c r="C1171" s="1" t="s">
        <v>2808</v>
      </c>
      <c r="D1171" s="87">
        <v>123.8</v>
      </c>
      <c r="E1171" s="33">
        <v>8981</v>
      </c>
      <c r="F1171" s="30">
        <f t="shared" si="54"/>
        <v>7</v>
      </c>
      <c r="G1171" s="57">
        <f t="shared" si="55"/>
        <v>2.9238874039223708</v>
      </c>
      <c r="H1171" s="88">
        <f t="shared" si="56"/>
        <v>12103.279343398393</v>
      </c>
    </row>
    <row r="1172" spans="1:8" x14ac:dyDescent="0.2">
      <c r="A1172" s="1" t="s">
        <v>81</v>
      </c>
      <c r="B1172" s="1" t="s">
        <v>2809</v>
      </c>
      <c r="C1172" s="1" t="s">
        <v>2810</v>
      </c>
      <c r="D1172" s="87">
        <v>126.1</v>
      </c>
      <c r="E1172" s="33">
        <v>7769</v>
      </c>
      <c r="F1172" s="30">
        <f t="shared" si="54"/>
        <v>7</v>
      </c>
      <c r="G1172" s="57">
        <f t="shared" si="55"/>
        <v>2.9238874039223708</v>
      </c>
      <c r="H1172" s="88">
        <f t="shared" si="56"/>
        <v>10469.922861470006</v>
      </c>
    </row>
    <row r="1173" spans="1:8" x14ac:dyDescent="0.2">
      <c r="A1173" s="1" t="s">
        <v>81</v>
      </c>
      <c r="B1173" s="1" t="s">
        <v>2811</v>
      </c>
      <c r="C1173" s="1" t="s">
        <v>2812</v>
      </c>
      <c r="D1173" s="87">
        <v>120.7</v>
      </c>
      <c r="E1173" s="33">
        <v>7034</v>
      </c>
      <c r="F1173" s="30">
        <f t="shared" si="54"/>
        <v>6</v>
      </c>
      <c r="G1173" s="57">
        <f t="shared" si="55"/>
        <v>2.445122020939646</v>
      </c>
      <c r="H1173" s="88">
        <f t="shared" si="56"/>
        <v>7927.21463362554</v>
      </c>
    </row>
    <row r="1174" spans="1:8" x14ac:dyDescent="0.2">
      <c r="A1174" s="1" t="s">
        <v>81</v>
      </c>
      <c r="B1174" s="1" t="s">
        <v>2813</v>
      </c>
      <c r="C1174" s="1" t="s">
        <v>2814</v>
      </c>
      <c r="D1174" s="87">
        <v>93</v>
      </c>
      <c r="E1174" s="33">
        <v>7036</v>
      </c>
      <c r="F1174" s="30">
        <f t="shared" si="54"/>
        <v>4</v>
      </c>
      <c r="G1174" s="57">
        <f t="shared" si="55"/>
        <v>1.709937836274281</v>
      </c>
      <c r="H1174" s="88">
        <f t="shared" si="56"/>
        <v>5545.2849681178322</v>
      </c>
    </row>
    <row r="1175" spans="1:8" x14ac:dyDescent="0.2">
      <c r="A1175" s="1" t="s">
        <v>81</v>
      </c>
      <c r="B1175" s="1" t="s">
        <v>2815</v>
      </c>
      <c r="C1175" s="1" t="s">
        <v>2816</v>
      </c>
      <c r="D1175" s="87">
        <v>120</v>
      </c>
      <c r="E1175" s="33">
        <v>7349</v>
      </c>
      <c r="F1175" s="30">
        <f t="shared" si="54"/>
        <v>6</v>
      </c>
      <c r="G1175" s="57">
        <f t="shared" si="55"/>
        <v>2.445122020939646</v>
      </c>
      <c r="H1175" s="88">
        <f t="shared" si="56"/>
        <v>8282.2150046224197</v>
      </c>
    </row>
    <row r="1176" spans="1:8" x14ac:dyDescent="0.2">
      <c r="A1176" s="1" t="s">
        <v>81</v>
      </c>
      <c r="B1176" s="1" t="s">
        <v>2817</v>
      </c>
      <c r="C1176" s="1" t="s">
        <v>2818</v>
      </c>
      <c r="D1176" s="87">
        <v>121.5</v>
      </c>
      <c r="E1176" s="33">
        <v>7727</v>
      </c>
      <c r="F1176" s="30">
        <f t="shared" si="54"/>
        <v>6</v>
      </c>
      <c r="G1176" s="57">
        <f t="shared" si="55"/>
        <v>2.445122020939646</v>
      </c>
      <c r="H1176" s="88">
        <f t="shared" si="56"/>
        <v>8708.2154498186737</v>
      </c>
    </row>
    <row r="1177" spans="1:8" x14ac:dyDescent="0.2">
      <c r="A1177" s="1" t="s">
        <v>81</v>
      </c>
      <c r="B1177" s="1" t="s">
        <v>2819</v>
      </c>
      <c r="C1177" s="1" t="s">
        <v>2820</v>
      </c>
      <c r="D1177" s="87">
        <v>116.6</v>
      </c>
      <c r="E1177" s="33">
        <v>6964</v>
      </c>
      <c r="F1177" s="30">
        <f t="shared" si="54"/>
        <v>6</v>
      </c>
      <c r="G1177" s="57">
        <f t="shared" si="55"/>
        <v>2.445122020939646</v>
      </c>
      <c r="H1177" s="88">
        <f t="shared" si="56"/>
        <v>7848.3256622929002</v>
      </c>
    </row>
    <row r="1178" spans="1:8" x14ac:dyDescent="0.2">
      <c r="A1178" s="1" t="s">
        <v>81</v>
      </c>
      <c r="B1178" s="1" t="s">
        <v>2821</v>
      </c>
      <c r="C1178" s="1" t="s">
        <v>2822</v>
      </c>
      <c r="D1178" s="87">
        <v>68.2</v>
      </c>
      <c r="E1178" s="33">
        <v>6025</v>
      </c>
      <c r="F1178" s="30">
        <f t="shared" si="54"/>
        <v>2</v>
      </c>
      <c r="G1178" s="57">
        <f t="shared" si="55"/>
        <v>1.1958042906990538</v>
      </c>
      <c r="H1178" s="88">
        <f t="shared" si="56"/>
        <v>3320.7400100700975</v>
      </c>
    </row>
    <row r="1179" spans="1:8" x14ac:dyDescent="0.2">
      <c r="A1179" s="1" t="s">
        <v>81</v>
      </c>
      <c r="B1179" s="1" t="s">
        <v>2823</v>
      </c>
      <c r="C1179" s="1" t="s">
        <v>2824</v>
      </c>
      <c r="D1179" s="87">
        <v>155.9</v>
      </c>
      <c r="E1179" s="33">
        <v>6580</v>
      </c>
      <c r="F1179" s="30">
        <f t="shared" si="54"/>
        <v>9</v>
      </c>
      <c r="G1179" s="57">
        <f t="shared" si="55"/>
        <v>4.1810066579121354</v>
      </c>
      <c r="H1179" s="88">
        <f t="shared" si="56"/>
        <v>12680.152272965148</v>
      </c>
    </row>
    <row r="1180" spans="1:8" x14ac:dyDescent="0.2">
      <c r="A1180" s="1" t="s">
        <v>81</v>
      </c>
      <c r="B1180" s="1" t="s">
        <v>2825</v>
      </c>
      <c r="C1180" s="1" t="s">
        <v>2826</v>
      </c>
      <c r="D1180" s="87">
        <v>101.2</v>
      </c>
      <c r="E1180" s="33">
        <v>9211</v>
      </c>
      <c r="F1180" s="30">
        <f t="shared" si="54"/>
        <v>5</v>
      </c>
      <c r="G1180" s="57">
        <f t="shared" si="55"/>
        <v>2.0447510014454413</v>
      </c>
      <c r="H1180" s="88">
        <f t="shared" si="56"/>
        <v>8680.9034913248342</v>
      </c>
    </row>
    <row r="1181" spans="1:8" x14ac:dyDescent="0.2">
      <c r="A1181" s="1" t="s">
        <v>81</v>
      </c>
      <c r="B1181" s="1" t="s">
        <v>2827</v>
      </c>
      <c r="C1181" s="1" t="s">
        <v>2828</v>
      </c>
      <c r="D1181" s="87">
        <v>92.5</v>
      </c>
      <c r="E1181" s="33">
        <v>7383</v>
      </c>
      <c r="F1181" s="30">
        <f t="shared" si="54"/>
        <v>4</v>
      </c>
      <c r="G1181" s="57">
        <f t="shared" si="55"/>
        <v>1.709937836274281</v>
      </c>
      <c r="H1181" s="88">
        <f t="shared" si="56"/>
        <v>5818.7661909627559</v>
      </c>
    </row>
    <row r="1182" spans="1:8" x14ac:dyDescent="0.2">
      <c r="A1182" s="1" t="s">
        <v>81</v>
      </c>
      <c r="B1182" s="1" t="s">
        <v>2829</v>
      </c>
      <c r="C1182" s="1" t="s">
        <v>2830</v>
      </c>
      <c r="D1182" s="87">
        <v>96.3</v>
      </c>
      <c r="E1182" s="33">
        <v>5849</v>
      </c>
      <c r="F1182" s="30">
        <f t="shared" si="54"/>
        <v>4</v>
      </c>
      <c r="G1182" s="57">
        <f t="shared" si="55"/>
        <v>1.709937836274281</v>
      </c>
      <c r="H1182" s="88">
        <f t="shared" si="56"/>
        <v>4609.7742721036384</v>
      </c>
    </row>
    <row r="1183" spans="1:8" x14ac:dyDescent="0.2">
      <c r="A1183" s="1" t="s">
        <v>81</v>
      </c>
      <c r="B1183" s="1" t="s">
        <v>2831</v>
      </c>
      <c r="C1183" s="1" t="s">
        <v>2832</v>
      </c>
      <c r="D1183" s="87">
        <v>75.099999999999994</v>
      </c>
      <c r="E1183" s="33">
        <v>7318</v>
      </c>
      <c r="F1183" s="30">
        <f t="shared" si="54"/>
        <v>3</v>
      </c>
      <c r="G1183" s="57">
        <f t="shared" si="55"/>
        <v>1.4299479016542671</v>
      </c>
      <c r="H1183" s="88">
        <f t="shared" si="56"/>
        <v>4823.1451958188081</v>
      </c>
    </row>
    <row r="1184" spans="1:8" x14ac:dyDescent="0.2">
      <c r="A1184" s="1" t="s">
        <v>81</v>
      </c>
      <c r="B1184" s="1" t="s">
        <v>2833</v>
      </c>
      <c r="C1184" s="1" t="s">
        <v>2834</v>
      </c>
      <c r="D1184" s="87">
        <v>95.3</v>
      </c>
      <c r="E1184" s="33">
        <v>6650</v>
      </c>
      <c r="F1184" s="30">
        <f t="shared" si="54"/>
        <v>4</v>
      </c>
      <c r="G1184" s="57">
        <f t="shared" si="55"/>
        <v>1.709937836274281</v>
      </c>
      <c r="H1184" s="88">
        <f t="shared" si="56"/>
        <v>5241.0666625900494</v>
      </c>
    </row>
    <row r="1185" spans="1:8" x14ac:dyDescent="0.2">
      <c r="A1185" s="1" t="s">
        <v>81</v>
      </c>
      <c r="B1185" s="1" t="s">
        <v>2835</v>
      </c>
      <c r="C1185" s="1" t="s">
        <v>2836</v>
      </c>
      <c r="D1185" s="87">
        <v>78</v>
      </c>
      <c r="E1185" s="33">
        <v>5893</v>
      </c>
      <c r="F1185" s="30">
        <f t="shared" si="54"/>
        <v>3</v>
      </c>
      <c r="G1185" s="57">
        <f t="shared" si="55"/>
        <v>1.4299479016542671</v>
      </c>
      <c r="H1185" s="88">
        <f t="shared" si="56"/>
        <v>3883.9566328177425</v>
      </c>
    </row>
    <row r="1186" spans="1:8" x14ac:dyDescent="0.2">
      <c r="A1186" s="1" t="s">
        <v>81</v>
      </c>
      <c r="B1186" s="1" t="s">
        <v>2837</v>
      </c>
      <c r="C1186" s="1" t="s">
        <v>2838</v>
      </c>
      <c r="D1186" s="87">
        <v>66.900000000000006</v>
      </c>
      <c r="E1186" s="33">
        <v>5514</v>
      </c>
      <c r="F1186" s="30">
        <f t="shared" si="54"/>
        <v>2</v>
      </c>
      <c r="G1186" s="57">
        <f t="shared" si="55"/>
        <v>1.1958042906990538</v>
      </c>
      <c r="H1186" s="88">
        <f t="shared" si="56"/>
        <v>3039.0971644027409</v>
      </c>
    </row>
    <row r="1187" spans="1:8" x14ac:dyDescent="0.2">
      <c r="A1187" s="1" t="s">
        <v>81</v>
      </c>
      <c r="B1187" s="1" t="s">
        <v>2839</v>
      </c>
      <c r="C1187" s="1" t="s">
        <v>2840</v>
      </c>
      <c r="D1187" s="87">
        <v>66.400000000000006</v>
      </c>
      <c r="E1187" s="33">
        <v>5568</v>
      </c>
      <c r="F1187" s="30">
        <f t="shared" si="54"/>
        <v>2</v>
      </c>
      <c r="G1187" s="57">
        <f t="shared" si="55"/>
        <v>1.1958042906990538</v>
      </c>
      <c r="H1187" s="88">
        <f t="shared" si="56"/>
        <v>3068.8598134556514</v>
      </c>
    </row>
    <row r="1188" spans="1:8" x14ac:dyDescent="0.2">
      <c r="A1188" s="1" t="s">
        <v>81</v>
      </c>
      <c r="B1188" s="1" t="s">
        <v>2841</v>
      </c>
      <c r="C1188" s="1" t="s">
        <v>2842</v>
      </c>
      <c r="D1188" s="87">
        <v>71.8</v>
      </c>
      <c r="E1188" s="33">
        <v>5939</v>
      </c>
      <c r="F1188" s="30">
        <f t="shared" si="54"/>
        <v>2</v>
      </c>
      <c r="G1188" s="57">
        <f t="shared" si="55"/>
        <v>1.1958042906990538</v>
      </c>
      <c r="H1188" s="88">
        <f t="shared" si="56"/>
        <v>3273.3402356524989</v>
      </c>
    </row>
    <row r="1189" spans="1:8" x14ac:dyDescent="0.2">
      <c r="A1189" s="1" t="s">
        <v>81</v>
      </c>
      <c r="B1189" s="1" t="s">
        <v>2843</v>
      </c>
      <c r="C1189" s="1" t="s">
        <v>2844</v>
      </c>
      <c r="D1189" s="87">
        <v>67.099999999999994</v>
      </c>
      <c r="E1189" s="33">
        <v>6139</v>
      </c>
      <c r="F1189" s="30">
        <f t="shared" si="54"/>
        <v>2</v>
      </c>
      <c r="G1189" s="57">
        <f t="shared" si="55"/>
        <v>1.1958042906990538</v>
      </c>
      <c r="H1189" s="88">
        <f t="shared" si="56"/>
        <v>3383.5722691817969</v>
      </c>
    </row>
    <row r="1190" spans="1:8" x14ac:dyDescent="0.2">
      <c r="A1190" s="1" t="s">
        <v>81</v>
      </c>
      <c r="B1190" s="1" t="s">
        <v>2845</v>
      </c>
      <c r="C1190" s="1" t="s">
        <v>2846</v>
      </c>
      <c r="D1190" s="87">
        <v>59.8</v>
      </c>
      <c r="E1190" s="33">
        <v>6815</v>
      </c>
      <c r="F1190" s="30">
        <f t="shared" si="54"/>
        <v>1</v>
      </c>
      <c r="G1190" s="57">
        <f t="shared" si="55"/>
        <v>1</v>
      </c>
      <c r="H1190" s="88">
        <f t="shared" si="56"/>
        <v>3141.113116691542</v>
      </c>
    </row>
    <row r="1191" spans="1:8" x14ac:dyDescent="0.2">
      <c r="A1191" s="1" t="s">
        <v>81</v>
      </c>
      <c r="B1191" s="1" t="s">
        <v>2847</v>
      </c>
      <c r="C1191" s="1" t="s">
        <v>2848</v>
      </c>
      <c r="D1191" s="87">
        <v>69.900000000000006</v>
      </c>
      <c r="E1191" s="33">
        <v>5783</v>
      </c>
      <c r="F1191" s="30">
        <f t="shared" si="54"/>
        <v>2</v>
      </c>
      <c r="G1191" s="57">
        <f t="shared" si="55"/>
        <v>1.1958042906990538</v>
      </c>
      <c r="H1191" s="88">
        <f t="shared" si="56"/>
        <v>3187.3592494996469</v>
      </c>
    </row>
    <row r="1192" spans="1:8" x14ac:dyDescent="0.2">
      <c r="A1192" s="1" t="s">
        <v>81</v>
      </c>
      <c r="B1192" s="1" t="s">
        <v>2849</v>
      </c>
      <c r="C1192" s="1" t="s">
        <v>2850</v>
      </c>
      <c r="D1192" s="87">
        <v>72.3</v>
      </c>
      <c r="E1192" s="33">
        <v>7124</v>
      </c>
      <c r="F1192" s="30">
        <f t="shared" si="54"/>
        <v>2</v>
      </c>
      <c r="G1192" s="57">
        <f t="shared" si="55"/>
        <v>1.1958042906990538</v>
      </c>
      <c r="H1192" s="88">
        <f t="shared" si="56"/>
        <v>3926.4650343135891</v>
      </c>
    </row>
    <row r="1193" spans="1:8" x14ac:dyDescent="0.2">
      <c r="A1193" s="1" t="s">
        <v>81</v>
      </c>
      <c r="B1193" s="1" t="s">
        <v>2851</v>
      </c>
      <c r="C1193" s="1" t="s">
        <v>2852</v>
      </c>
      <c r="D1193" s="87">
        <v>83.1</v>
      </c>
      <c r="E1193" s="33">
        <v>6847</v>
      </c>
      <c r="F1193" s="30">
        <f t="shared" si="54"/>
        <v>3</v>
      </c>
      <c r="G1193" s="57">
        <f t="shared" si="55"/>
        <v>1.4299479016542671</v>
      </c>
      <c r="H1193" s="88">
        <f t="shared" si="56"/>
        <v>4512.7186602584561</v>
      </c>
    </row>
    <row r="1194" spans="1:8" x14ac:dyDescent="0.2">
      <c r="A1194" s="1" t="s">
        <v>81</v>
      </c>
      <c r="B1194" s="1" t="s">
        <v>2853</v>
      </c>
      <c r="C1194" s="1" t="s">
        <v>2854</v>
      </c>
      <c r="D1194" s="87">
        <v>49.8</v>
      </c>
      <c r="E1194" s="33">
        <v>5712</v>
      </c>
      <c r="F1194" s="30">
        <f t="shared" si="54"/>
        <v>1</v>
      </c>
      <c r="G1194" s="57">
        <f t="shared" si="55"/>
        <v>1</v>
      </c>
      <c r="H1194" s="88">
        <f t="shared" si="56"/>
        <v>2632.7275308205558</v>
      </c>
    </row>
    <row r="1195" spans="1:8" x14ac:dyDescent="0.2">
      <c r="A1195" s="1" t="s">
        <v>81</v>
      </c>
      <c r="B1195" s="1" t="s">
        <v>2855</v>
      </c>
      <c r="C1195" s="1" t="s">
        <v>2856</v>
      </c>
      <c r="D1195" s="87">
        <v>65.7</v>
      </c>
      <c r="E1195" s="33">
        <v>5363</v>
      </c>
      <c r="F1195" s="30">
        <f t="shared" si="54"/>
        <v>2</v>
      </c>
      <c r="G1195" s="57">
        <f t="shared" si="55"/>
        <v>1.1958042906990538</v>
      </c>
      <c r="H1195" s="88">
        <f t="shared" si="56"/>
        <v>2955.8719790881214</v>
      </c>
    </row>
    <row r="1196" spans="1:8" x14ac:dyDescent="0.2">
      <c r="A1196" s="1" t="s">
        <v>84</v>
      </c>
      <c r="B1196" s="1" t="s">
        <v>2857</v>
      </c>
      <c r="C1196" s="1" t="s">
        <v>2858</v>
      </c>
      <c r="D1196" s="87">
        <v>114.2</v>
      </c>
      <c r="E1196" s="33">
        <v>9840</v>
      </c>
      <c r="F1196" s="30">
        <f t="shared" si="54"/>
        <v>6</v>
      </c>
      <c r="G1196" s="57">
        <f t="shared" si="55"/>
        <v>2.445122020939646</v>
      </c>
      <c r="H1196" s="88">
        <f t="shared" si="56"/>
        <v>11089.535398759641</v>
      </c>
    </row>
    <row r="1197" spans="1:8" x14ac:dyDescent="0.2">
      <c r="A1197" s="1" t="s">
        <v>84</v>
      </c>
      <c r="B1197" s="1" t="s">
        <v>2859</v>
      </c>
      <c r="C1197" s="1" t="s">
        <v>2860</v>
      </c>
      <c r="D1197" s="87">
        <v>79.599999999999994</v>
      </c>
      <c r="E1197" s="33">
        <v>6070</v>
      </c>
      <c r="F1197" s="30">
        <f t="shared" si="54"/>
        <v>3</v>
      </c>
      <c r="G1197" s="57">
        <f t="shared" si="55"/>
        <v>1.4299479016542671</v>
      </c>
      <c r="H1197" s="88">
        <f t="shared" si="56"/>
        <v>4000.6137385378747</v>
      </c>
    </row>
    <row r="1198" spans="1:8" x14ac:dyDescent="0.2">
      <c r="A1198" s="1" t="s">
        <v>84</v>
      </c>
      <c r="B1198" s="1" t="s">
        <v>2861</v>
      </c>
      <c r="C1198" s="1" t="s">
        <v>2862</v>
      </c>
      <c r="D1198" s="87">
        <v>122.6</v>
      </c>
      <c r="E1198" s="33">
        <v>7197</v>
      </c>
      <c r="F1198" s="30">
        <f t="shared" si="54"/>
        <v>6</v>
      </c>
      <c r="G1198" s="57">
        <f t="shared" si="55"/>
        <v>2.445122020939646</v>
      </c>
      <c r="H1198" s="88">
        <f t="shared" si="56"/>
        <v>8110.9132383001161</v>
      </c>
    </row>
    <row r="1199" spans="1:8" x14ac:dyDescent="0.2">
      <c r="A1199" s="1" t="s">
        <v>84</v>
      </c>
      <c r="B1199" s="1" t="s">
        <v>2863</v>
      </c>
      <c r="C1199" s="1" t="s">
        <v>2864</v>
      </c>
      <c r="D1199" s="87">
        <v>161.1</v>
      </c>
      <c r="E1199" s="33">
        <v>8187</v>
      </c>
      <c r="F1199" s="30">
        <f t="shared" si="54"/>
        <v>9</v>
      </c>
      <c r="G1199" s="57">
        <f t="shared" si="55"/>
        <v>4.1810066579121354</v>
      </c>
      <c r="H1199" s="88">
        <f t="shared" si="56"/>
        <v>15776.961498292652</v>
      </c>
    </row>
    <row r="1200" spans="1:8" x14ac:dyDescent="0.2">
      <c r="A1200" s="1" t="s">
        <v>84</v>
      </c>
      <c r="B1200" s="1" t="s">
        <v>2865</v>
      </c>
      <c r="C1200" s="1" t="s">
        <v>2866</v>
      </c>
      <c r="D1200" s="87">
        <v>135.4</v>
      </c>
      <c r="E1200" s="33">
        <v>7569</v>
      </c>
      <c r="F1200" s="30">
        <f t="shared" si="54"/>
        <v>7</v>
      </c>
      <c r="G1200" s="57">
        <f t="shared" si="55"/>
        <v>2.9238874039223708</v>
      </c>
      <c r="H1200" s="88">
        <f t="shared" si="56"/>
        <v>10200.392088874562</v>
      </c>
    </row>
    <row r="1201" spans="1:8" x14ac:dyDescent="0.2">
      <c r="A1201" s="1" t="s">
        <v>84</v>
      </c>
      <c r="B1201" s="1" t="s">
        <v>2867</v>
      </c>
      <c r="C1201" s="1" t="s">
        <v>2868</v>
      </c>
      <c r="D1201" s="87">
        <v>190.7</v>
      </c>
      <c r="E1201" s="33">
        <v>7662</v>
      </c>
      <c r="F1201" s="30">
        <f t="shared" si="54"/>
        <v>10</v>
      </c>
      <c r="G1201" s="57">
        <f t="shared" si="55"/>
        <v>4.9996657009726428</v>
      </c>
      <c r="H1201" s="88">
        <f t="shared" si="56"/>
        <v>17656.345980336511</v>
      </c>
    </row>
    <row r="1202" spans="1:8" x14ac:dyDescent="0.2">
      <c r="A1202" s="1" t="s">
        <v>84</v>
      </c>
      <c r="B1202" s="1" t="s">
        <v>2869</v>
      </c>
      <c r="C1202" s="1" t="s">
        <v>2870</v>
      </c>
      <c r="D1202" s="87">
        <v>110.5</v>
      </c>
      <c r="E1202" s="33">
        <v>6658</v>
      </c>
      <c r="F1202" s="30">
        <f t="shared" si="54"/>
        <v>5</v>
      </c>
      <c r="G1202" s="57">
        <f t="shared" si="55"/>
        <v>2.0447510014454413</v>
      </c>
      <c r="H1202" s="88">
        <f t="shared" si="56"/>
        <v>6274.8295999609991</v>
      </c>
    </row>
    <row r="1203" spans="1:8" x14ac:dyDescent="0.2">
      <c r="A1203" s="1" t="s">
        <v>84</v>
      </c>
      <c r="B1203" s="1" t="s">
        <v>2871</v>
      </c>
      <c r="C1203" s="1" t="s">
        <v>2872</v>
      </c>
      <c r="D1203" s="87">
        <v>180.3</v>
      </c>
      <c r="E1203" s="33">
        <v>5740</v>
      </c>
      <c r="F1203" s="30">
        <f t="shared" si="54"/>
        <v>10</v>
      </c>
      <c r="G1203" s="57">
        <f t="shared" si="55"/>
        <v>4.9996657009726428</v>
      </c>
      <c r="H1203" s="88">
        <f t="shared" si="56"/>
        <v>13227.280857104095</v>
      </c>
    </row>
    <row r="1204" spans="1:8" x14ac:dyDescent="0.2">
      <c r="A1204" s="1" t="s">
        <v>84</v>
      </c>
      <c r="B1204" s="1" t="s">
        <v>2873</v>
      </c>
      <c r="C1204" s="1" t="s">
        <v>2874</v>
      </c>
      <c r="D1204" s="87">
        <v>111.6</v>
      </c>
      <c r="E1204" s="33">
        <v>6868</v>
      </c>
      <c r="F1204" s="30">
        <f t="shared" si="54"/>
        <v>6</v>
      </c>
      <c r="G1204" s="57">
        <f t="shared" si="55"/>
        <v>2.445122020939646</v>
      </c>
      <c r="H1204" s="88">
        <f t="shared" si="56"/>
        <v>7740.1350730367094</v>
      </c>
    </row>
    <row r="1205" spans="1:8" x14ac:dyDescent="0.2">
      <c r="A1205" s="1" t="s">
        <v>84</v>
      </c>
      <c r="B1205" s="1" t="s">
        <v>2875</v>
      </c>
      <c r="C1205" s="1" t="s">
        <v>2876</v>
      </c>
      <c r="D1205" s="87">
        <v>123</v>
      </c>
      <c r="E1205" s="33">
        <v>7783</v>
      </c>
      <c r="F1205" s="30">
        <f t="shared" si="54"/>
        <v>6</v>
      </c>
      <c r="G1205" s="57">
        <f t="shared" si="55"/>
        <v>2.445122020939646</v>
      </c>
      <c r="H1205" s="88">
        <f t="shared" si="56"/>
        <v>8771.3266268847856</v>
      </c>
    </row>
    <row r="1206" spans="1:8" x14ac:dyDescent="0.2">
      <c r="A1206" s="1" t="s">
        <v>84</v>
      </c>
      <c r="B1206" s="1" t="s">
        <v>2877</v>
      </c>
      <c r="C1206" s="1" t="s">
        <v>2878</v>
      </c>
      <c r="D1206" s="87">
        <v>133.69999999999999</v>
      </c>
      <c r="E1206" s="33">
        <v>9139</v>
      </c>
      <c r="F1206" s="30">
        <f t="shared" si="54"/>
        <v>7</v>
      </c>
      <c r="G1206" s="57">
        <f t="shared" si="55"/>
        <v>2.9238874039223708</v>
      </c>
      <c r="H1206" s="88">
        <f t="shared" si="56"/>
        <v>12316.208653748792</v>
      </c>
    </row>
    <row r="1207" spans="1:8" x14ac:dyDescent="0.2">
      <c r="A1207" s="1" t="s">
        <v>84</v>
      </c>
      <c r="B1207" s="1" t="s">
        <v>2879</v>
      </c>
      <c r="C1207" s="1" t="s">
        <v>2880</v>
      </c>
      <c r="D1207" s="87">
        <v>112.1</v>
      </c>
      <c r="E1207" s="33">
        <v>6116</v>
      </c>
      <c r="F1207" s="30">
        <f t="shared" si="54"/>
        <v>6</v>
      </c>
      <c r="G1207" s="57">
        <f t="shared" si="55"/>
        <v>2.445122020939646</v>
      </c>
      <c r="H1207" s="88">
        <f t="shared" si="56"/>
        <v>6892.6421238632074</v>
      </c>
    </row>
    <row r="1208" spans="1:8" x14ac:dyDescent="0.2">
      <c r="A1208" s="1" t="s">
        <v>84</v>
      </c>
      <c r="B1208" s="1" t="s">
        <v>2881</v>
      </c>
      <c r="C1208" s="1" t="s">
        <v>2882</v>
      </c>
      <c r="D1208" s="87">
        <v>219.2</v>
      </c>
      <c r="E1208" s="33">
        <v>9777</v>
      </c>
      <c r="F1208" s="30">
        <f t="shared" si="54"/>
        <v>10</v>
      </c>
      <c r="G1208" s="57">
        <f t="shared" si="55"/>
        <v>4.9996657009726428</v>
      </c>
      <c r="H1208" s="88">
        <f t="shared" si="56"/>
        <v>22530.161139356576</v>
      </c>
    </row>
    <row r="1209" spans="1:8" x14ac:dyDescent="0.2">
      <c r="A1209" s="1" t="s">
        <v>84</v>
      </c>
      <c r="B1209" s="1" t="s">
        <v>2883</v>
      </c>
      <c r="C1209" s="1" t="s">
        <v>2884</v>
      </c>
      <c r="D1209" s="87">
        <v>111.2</v>
      </c>
      <c r="E1209" s="33">
        <v>5826</v>
      </c>
      <c r="F1209" s="30">
        <f t="shared" si="54"/>
        <v>5</v>
      </c>
      <c r="G1209" s="57">
        <f t="shared" si="55"/>
        <v>2.0447510014454413</v>
      </c>
      <c r="H1209" s="88">
        <f t="shared" si="56"/>
        <v>5490.7115123719996</v>
      </c>
    </row>
    <row r="1210" spans="1:8" x14ac:dyDescent="0.2">
      <c r="A1210" s="1" t="s">
        <v>84</v>
      </c>
      <c r="B1210" s="1" t="s">
        <v>2885</v>
      </c>
      <c r="C1210" s="1" t="s">
        <v>2886</v>
      </c>
      <c r="D1210" s="87">
        <v>104.5</v>
      </c>
      <c r="E1210" s="33">
        <v>7892</v>
      </c>
      <c r="F1210" s="30">
        <f t="shared" si="54"/>
        <v>5</v>
      </c>
      <c r="G1210" s="57">
        <f t="shared" si="55"/>
        <v>2.0447510014454413</v>
      </c>
      <c r="H1210" s="88">
        <f t="shared" si="56"/>
        <v>7437.8124366014126</v>
      </c>
    </row>
    <row r="1211" spans="1:8" x14ac:dyDescent="0.2">
      <c r="A1211" s="1" t="s">
        <v>84</v>
      </c>
      <c r="B1211" s="1" t="s">
        <v>2887</v>
      </c>
      <c r="C1211" s="1" t="s">
        <v>2888</v>
      </c>
      <c r="D1211" s="87">
        <v>101.7</v>
      </c>
      <c r="E1211" s="33">
        <v>5544</v>
      </c>
      <c r="F1211" s="30">
        <f t="shared" si="54"/>
        <v>5</v>
      </c>
      <c r="G1211" s="57">
        <f t="shared" si="55"/>
        <v>2.0447510014454413</v>
      </c>
      <c r="H1211" s="88">
        <f t="shared" si="56"/>
        <v>5224.9407182613068</v>
      </c>
    </row>
    <row r="1212" spans="1:8" x14ac:dyDescent="0.2">
      <c r="A1212" s="1" t="s">
        <v>84</v>
      </c>
      <c r="B1212" s="1" t="s">
        <v>2889</v>
      </c>
      <c r="C1212" s="1" t="s">
        <v>2890</v>
      </c>
      <c r="D1212" s="87">
        <v>131.5</v>
      </c>
      <c r="E1212" s="33">
        <v>7898</v>
      </c>
      <c r="F1212" s="30">
        <f t="shared" si="54"/>
        <v>7</v>
      </c>
      <c r="G1212" s="57">
        <f t="shared" si="55"/>
        <v>2.9238874039223708</v>
      </c>
      <c r="H1212" s="88">
        <f t="shared" si="56"/>
        <v>10643.770209794066</v>
      </c>
    </row>
    <row r="1213" spans="1:8" x14ac:dyDescent="0.2">
      <c r="A1213" s="1" t="s">
        <v>84</v>
      </c>
      <c r="B1213" s="1" t="s">
        <v>2891</v>
      </c>
      <c r="C1213" s="1" t="s">
        <v>2892</v>
      </c>
      <c r="D1213" s="87">
        <v>132.19999999999999</v>
      </c>
      <c r="E1213" s="33">
        <v>7254</v>
      </c>
      <c r="F1213" s="30">
        <f t="shared" si="54"/>
        <v>7</v>
      </c>
      <c r="G1213" s="57">
        <f t="shared" si="55"/>
        <v>2.9238874039223708</v>
      </c>
      <c r="H1213" s="88">
        <f t="shared" si="56"/>
        <v>9775.881122036737</v>
      </c>
    </row>
    <row r="1214" spans="1:8" x14ac:dyDescent="0.2">
      <c r="A1214" s="1" t="s">
        <v>84</v>
      </c>
      <c r="B1214" s="1" t="s">
        <v>2893</v>
      </c>
      <c r="C1214" s="1" t="s">
        <v>2894</v>
      </c>
      <c r="D1214" s="87">
        <v>158.6</v>
      </c>
      <c r="E1214" s="33">
        <v>6956</v>
      </c>
      <c r="F1214" s="30">
        <f t="shared" si="54"/>
        <v>9</v>
      </c>
      <c r="G1214" s="57">
        <f t="shared" si="55"/>
        <v>4.1810066579121354</v>
      </c>
      <c r="H1214" s="88">
        <f t="shared" si="56"/>
        <v>13404.732402848871</v>
      </c>
    </row>
    <row r="1215" spans="1:8" x14ac:dyDescent="0.2">
      <c r="A1215" s="1" t="s">
        <v>84</v>
      </c>
      <c r="B1215" s="1" t="s">
        <v>2895</v>
      </c>
      <c r="C1215" s="1" t="s">
        <v>2896</v>
      </c>
      <c r="D1215" s="87">
        <v>166.3</v>
      </c>
      <c r="E1215" s="33">
        <v>10384</v>
      </c>
      <c r="F1215" s="30">
        <f t="shared" si="54"/>
        <v>10</v>
      </c>
      <c r="G1215" s="57">
        <f t="shared" si="55"/>
        <v>4.9996657009726428</v>
      </c>
      <c r="H1215" s="88">
        <f t="shared" si="56"/>
        <v>23928.93456797368</v>
      </c>
    </row>
    <row r="1216" spans="1:8" x14ac:dyDescent="0.2">
      <c r="A1216" s="1" t="s">
        <v>84</v>
      </c>
      <c r="B1216" s="1" t="s">
        <v>2897</v>
      </c>
      <c r="C1216" s="1" t="s">
        <v>2898</v>
      </c>
      <c r="D1216" s="87">
        <v>112.9</v>
      </c>
      <c r="E1216" s="33">
        <v>6329</v>
      </c>
      <c r="F1216" s="30">
        <f t="shared" si="54"/>
        <v>6</v>
      </c>
      <c r="G1216" s="57">
        <f t="shared" si="55"/>
        <v>2.445122020939646</v>
      </c>
      <c r="H1216" s="88">
        <f t="shared" si="56"/>
        <v>7132.6899937753833</v>
      </c>
    </row>
    <row r="1217" spans="1:8" x14ac:dyDescent="0.2">
      <c r="A1217" s="1" t="s">
        <v>84</v>
      </c>
      <c r="B1217" s="1" t="s">
        <v>2899</v>
      </c>
      <c r="C1217" s="1" t="s">
        <v>2900</v>
      </c>
      <c r="D1217" s="87">
        <v>91.1</v>
      </c>
      <c r="E1217" s="33">
        <v>6516</v>
      </c>
      <c r="F1217" s="30">
        <f t="shared" si="54"/>
        <v>4</v>
      </c>
      <c r="G1217" s="57">
        <f t="shared" si="55"/>
        <v>1.709937836274281</v>
      </c>
      <c r="H1217" s="88">
        <f t="shared" si="56"/>
        <v>5135.4571990130462</v>
      </c>
    </row>
    <row r="1218" spans="1:8" x14ac:dyDescent="0.2">
      <c r="A1218" s="1" t="s">
        <v>84</v>
      </c>
      <c r="B1218" s="1" t="s">
        <v>2901</v>
      </c>
      <c r="C1218" s="1" t="s">
        <v>2902</v>
      </c>
      <c r="D1218" s="87">
        <v>89.1</v>
      </c>
      <c r="E1218" s="33">
        <v>5992</v>
      </c>
      <c r="F1218" s="30">
        <f t="shared" si="54"/>
        <v>4</v>
      </c>
      <c r="G1218" s="57">
        <f t="shared" si="55"/>
        <v>1.709937836274281</v>
      </c>
      <c r="H1218" s="88">
        <f t="shared" si="56"/>
        <v>4722.4769086074548</v>
      </c>
    </row>
    <row r="1219" spans="1:8" x14ac:dyDescent="0.2">
      <c r="A1219" s="1" t="s">
        <v>84</v>
      </c>
      <c r="B1219" s="1" t="s">
        <v>2903</v>
      </c>
      <c r="C1219" s="1" t="s">
        <v>2904</v>
      </c>
      <c r="D1219" s="87">
        <v>98.4</v>
      </c>
      <c r="E1219" s="33">
        <v>7409</v>
      </c>
      <c r="F1219" s="30">
        <f t="shared" si="54"/>
        <v>4</v>
      </c>
      <c r="G1219" s="57">
        <f t="shared" si="55"/>
        <v>1.709937836274281</v>
      </c>
      <c r="H1219" s="88">
        <f t="shared" si="56"/>
        <v>5839.2575794179966</v>
      </c>
    </row>
    <row r="1220" spans="1:8" x14ac:dyDescent="0.2">
      <c r="A1220" s="1" t="s">
        <v>84</v>
      </c>
      <c r="B1220" s="1" t="s">
        <v>2905</v>
      </c>
      <c r="C1220" s="1" t="s">
        <v>2906</v>
      </c>
      <c r="D1220" s="87">
        <v>125.6</v>
      </c>
      <c r="E1220" s="33">
        <v>5210</v>
      </c>
      <c r="F1220" s="30">
        <f t="shared" si="54"/>
        <v>7</v>
      </c>
      <c r="G1220" s="57">
        <f t="shared" si="55"/>
        <v>2.9238874039223708</v>
      </c>
      <c r="H1220" s="88">
        <f t="shared" si="56"/>
        <v>7021.2766261113047</v>
      </c>
    </row>
    <row r="1221" spans="1:8" x14ac:dyDescent="0.2">
      <c r="A1221" s="1" t="s">
        <v>84</v>
      </c>
      <c r="B1221" s="1" t="s">
        <v>2907</v>
      </c>
      <c r="C1221" s="1" t="s">
        <v>2908</v>
      </c>
      <c r="D1221" s="87">
        <v>125.9</v>
      </c>
      <c r="E1221" s="33">
        <v>5767</v>
      </c>
      <c r="F1221" s="30">
        <f t="shared" si="54"/>
        <v>7</v>
      </c>
      <c r="G1221" s="57">
        <f t="shared" si="55"/>
        <v>2.9238874039223708</v>
      </c>
      <c r="H1221" s="88">
        <f t="shared" si="56"/>
        <v>7771.9198277896157</v>
      </c>
    </row>
    <row r="1222" spans="1:8" x14ac:dyDescent="0.2">
      <c r="A1222" s="1" t="s">
        <v>84</v>
      </c>
      <c r="B1222" s="1" t="s">
        <v>2909</v>
      </c>
      <c r="C1222" s="1" t="s">
        <v>2910</v>
      </c>
      <c r="D1222" s="87">
        <v>179.6</v>
      </c>
      <c r="E1222" s="33">
        <v>6095</v>
      </c>
      <c r="F1222" s="30">
        <f t="shared" ref="F1222:F1285" si="57">VLOOKUP(D1222,$K$5:$L$15,2)</f>
        <v>10</v>
      </c>
      <c r="G1222" s="57">
        <f t="shared" ref="G1222:G1285" si="58">VLOOKUP(F1222,$L$5:$M$15,2,0)</f>
        <v>4.9996657009726428</v>
      </c>
      <c r="H1222" s="88">
        <f t="shared" ref="H1222:H1285" si="59">E1222*G1222*$E$6797/SUMPRODUCT($E$5:$E$6795,$G$5:$G$6795)</f>
        <v>14045.344394433705</v>
      </c>
    </row>
    <row r="1223" spans="1:8" x14ac:dyDescent="0.2">
      <c r="A1223" s="1" t="s">
        <v>84</v>
      </c>
      <c r="B1223" s="1" t="s">
        <v>2911</v>
      </c>
      <c r="C1223" s="1" t="s">
        <v>2912</v>
      </c>
      <c r="D1223" s="87">
        <v>161</v>
      </c>
      <c r="E1223" s="33">
        <v>10170</v>
      </c>
      <c r="F1223" s="30">
        <f t="shared" si="57"/>
        <v>9</v>
      </c>
      <c r="G1223" s="57">
        <f t="shared" si="58"/>
        <v>4.1810066579121354</v>
      </c>
      <c r="H1223" s="88">
        <f t="shared" si="59"/>
        <v>19598.350853503882</v>
      </c>
    </row>
    <row r="1224" spans="1:8" x14ac:dyDescent="0.2">
      <c r="A1224" s="1" t="s">
        <v>84</v>
      </c>
      <c r="B1224" s="1" t="s">
        <v>2913</v>
      </c>
      <c r="C1224" s="1" t="s">
        <v>2914</v>
      </c>
      <c r="D1224" s="87">
        <v>131.69999999999999</v>
      </c>
      <c r="E1224" s="33">
        <v>9129</v>
      </c>
      <c r="F1224" s="30">
        <f t="shared" si="57"/>
        <v>7</v>
      </c>
      <c r="G1224" s="57">
        <f t="shared" si="58"/>
        <v>2.9238874039223708</v>
      </c>
      <c r="H1224" s="88">
        <f t="shared" si="59"/>
        <v>12302.732115119021</v>
      </c>
    </row>
    <row r="1225" spans="1:8" x14ac:dyDescent="0.2">
      <c r="A1225" s="1" t="s">
        <v>84</v>
      </c>
      <c r="B1225" s="1" t="s">
        <v>2915</v>
      </c>
      <c r="C1225" s="1" t="s">
        <v>2916</v>
      </c>
      <c r="D1225" s="87">
        <v>87</v>
      </c>
      <c r="E1225" s="33">
        <v>7264</v>
      </c>
      <c r="F1225" s="30">
        <f t="shared" si="57"/>
        <v>4</v>
      </c>
      <c r="G1225" s="57">
        <f t="shared" si="58"/>
        <v>1.709937836274281</v>
      </c>
      <c r="H1225" s="88">
        <f t="shared" si="59"/>
        <v>5724.9786822637761</v>
      </c>
    </row>
    <row r="1226" spans="1:8" x14ac:dyDescent="0.2">
      <c r="A1226" s="1" t="s">
        <v>87</v>
      </c>
      <c r="B1226" s="1" t="s">
        <v>2917</v>
      </c>
      <c r="C1226" s="1" t="s">
        <v>2918</v>
      </c>
      <c r="D1226" s="87">
        <v>130.6</v>
      </c>
      <c r="E1226" s="33">
        <v>10344</v>
      </c>
      <c r="F1226" s="30">
        <f t="shared" si="57"/>
        <v>7</v>
      </c>
      <c r="G1226" s="57">
        <f t="shared" si="58"/>
        <v>2.9238874039223708</v>
      </c>
      <c r="H1226" s="88">
        <f t="shared" si="59"/>
        <v>13940.131558636342</v>
      </c>
    </row>
    <row r="1227" spans="1:8" x14ac:dyDescent="0.2">
      <c r="A1227" s="1" t="s">
        <v>87</v>
      </c>
      <c r="B1227" s="1" t="s">
        <v>2919</v>
      </c>
      <c r="C1227" s="1" t="s">
        <v>2920</v>
      </c>
      <c r="D1227" s="87">
        <v>97.3</v>
      </c>
      <c r="E1227" s="33">
        <v>7599</v>
      </c>
      <c r="F1227" s="30">
        <f t="shared" si="57"/>
        <v>4</v>
      </c>
      <c r="G1227" s="57">
        <f t="shared" si="58"/>
        <v>1.709937836274281</v>
      </c>
      <c r="H1227" s="88">
        <f t="shared" si="59"/>
        <v>5989.0023412062828</v>
      </c>
    </row>
    <row r="1228" spans="1:8" x14ac:dyDescent="0.2">
      <c r="A1228" s="1" t="s">
        <v>87</v>
      </c>
      <c r="B1228" s="1" t="s">
        <v>2921</v>
      </c>
      <c r="C1228" s="1" t="s">
        <v>2922</v>
      </c>
      <c r="D1228" s="87">
        <v>140.6</v>
      </c>
      <c r="E1228" s="33">
        <v>8378</v>
      </c>
      <c r="F1228" s="30">
        <f t="shared" si="57"/>
        <v>8</v>
      </c>
      <c r="G1228" s="57">
        <f t="shared" si="58"/>
        <v>3.4963971031312875</v>
      </c>
      <c r="H1228" s="88">
        <f t="shared" si="59"/>
        <v>13501.40061651466</v>
      </c>
    </row>
    <row r="1229" spans="1:8" x14ac:dyDescent="0.2">
      <c r="A1229" s="1" t="s">
        <v>87</v>
      </c>
      <c r="B1229" s="1" t="s">
        <v>2923</v>
      </c>
      <c r="C1229" s="1" t="s">
        <v>2924</v>
      </c>
      <c r="D1229" s="87">
        <v>125.4</v>
      </c>
      <c r="E1229" s="33">
        <v>8479</v>
      </c>
      <c r="F1229" s="30">
        <f t="shared" si="57"/>
        <v>7</v>
      </c>
      <c r="G1229" s="57">
        <f t="shared" si="58"/>
        <v>2.9238874039223708</v>
      </c>
      <c r="H1229" s="88">
        <f t="shared" si="59"/>
        <v>11426.757104183831</v>
      </c>
    </row>
    <row r="1230" spans="1:8" x14ac:dyDescent="0.2">
      <c r="A1230" s="1" t="s">
        <v>87</v>
      </c>
      <c r="B1230" s="1" t="s">
        <v>2925</v>
      </c>
      <c r="C1230" s="1" t="s">
        <v>2926</v>
      </c>
      <c r="D1230" s="87">
        <v>85.8</v>
      </c>
      <c r="E1230" s="33">
        <v>8146</v>
      </c>
      <c r="F1230" s="30">
        <f t="shared" si="57"/>
        <v>3</v>
      </c>
      <c r="G1230" s="57">
        <f t="shared" si="58"/>
        <v>1.4299479016542671</v>
      </c>
      <c r="H1230" s="88">
        <f t="shared" si="59"/>
        <v>5368.8631818994281</v>
      </c>
    </row>
    <row r="1231" spans="1:8" x14ac:dyDescent="0.2">
      <c r="A1231" s="1" t="s">
        <v>87</v>
      </c>
      <c r="B1231" s="1" t="s">
        <v>2927</v>
      </c>
      <c r="C1231" s="1" t="s">
        <v>2928</v>
      </c>
      <c r="D1231" s="87">
        <v>95.1</v>
      </c>
      <c r="E1231" s="33">
        <v>8217</v>
      </c>
      <c r="F1231" s="30">
        <f t="shared" si="57"/>
        <v>4</v>
      </c>
      <c r="G1231" s="57">
        <f t="shared" si="58"/>
        <v>1.709937836274281</v>
      </c>
      <c r="H1231" s="88">
        <f t="shared" si="59"/>
        <v>6476.0668821808167</v>
      </c>
    </row>
    <row r="1232" spans="1:8" x14ac:dyDescent="0.2">
      <c r="A1232" s="1" t="s">
        <v>87</v>
      </c>
      <c r="B1232" s="1" t="s">
        <v>2929</v>
      </c>
      <c r="C1232" s="1" t="s">
        <v>2930</v>
      </c>
      <c r="D1232" s="87">
        <v>105.6</v>
      </c>
      <c r="E1232" s="33">
        <v>8098</v>
      </c>
      <c r="F1232" s="30">
        <f t="shared" si="57"/>
        <v>5</v>
      </c>
      <c r="G1232" s="57">
        <f t="shared" si="58"/>
        <v>2.0447510014454413</v>
      </c>
      <c r="H1232" s="88">
        <f t="shared" si="59"/>
        <v>7631.9570592496493</v>
      </c>
    </row>
    <row r="1233" spans="1:8" x14ac:dyDescent="0.2">
      <c r="A1233" s="1" t="s">
        <v>87</v>
      </c>
      <c r="B1233" s="1" t="s">
        <v>2931</v>
      </c>
      <c r="C1233" s="1" t="s">
        <v>2932</v>
      </c>
      <c r="D1233" s="87">
        <v>101.4</v>
      </c>
      <c r="E1233" s="33">
        <v>6705</v>
      </c>
      <c r="F1233" s="30">
        <f t="shared" si="57"/>
        <v>5</v>
      </c>
      <c r="G1233" s="57">
        <f t="shared" si="58"/>
        <v>2.0447510014454413</v>
      </c>
      <c r="H1233" s="88">
        <f t="shared" si="59"/>
        <v>6319.1247323127809</v>
      </c>
    </row>
    <row r="1234" spans="1:8" x14ac:dyDescent="0.2">
      <c r="A1234" s="1" t="s">
        <v>87</v>
      </c>
      <c r="B1234" s="1" t="s">
        <v>2933</v>
      </c>
      <c r="C1234" s="1" t="s">
        <v>2934</v>
      </c>
      <c r="D1234" s="87">
        <v>138.69999999999999</v>
      </c>
      <c r="E1234" s="33">
        <v>7454</v>
      </c>
      <c r="F1234" s="30">
        <f t="shared" si="57"/>
        <v>8</v>
      </c>
      <c r="G1234" s="57">
        <f t="shared" si="58"/>
        <v>3.4963971031312875</v>
      </c>
      <c r="H1234" s="88">
        <f t="shared" si="59"/>
        <v>12012.346645440472</v>
      </c>
    </row>
    <row r="1235" spans="1:8" x14ac:dyDescent="0.2">
      <c r="A1235" s="1" t="s">
        <v>87</v>
      </c>
      <c r="B1235" s="1" t="s">
        <v>2935</v>
      </c>
      <c r="C1235" s="1" t="s">
        <v>2936</v>
      </c>
      <c r="D1235" s="87">
        <v>81.400000000000006</v>
      </c>
      <c r="E1235" s="33">
        <v>7149</v>
      </c>
      <c r="F1235" s="30">
        <f t="shared" si="57"/>
        <v>3</v>
      </c>
      <c r="G1235" s="57">
        <f t="shared" si="58"/>
        <v>1.4299479016542671</v>
      </c>
      <c r="H1235" s="88">
        <f t="shared" si="59"/>
        <v>4711.7607276453482</v>
      </c>
    </row>
    <row r="1236" spans="1:8" x14ac:dyDescent="0.2">
      <c r="A1236" s="1" t="s">
        <v>87</v>
      </c>
      <c r="B1236" s="1" t="s">
        <v>2937</v>
      </c>
      <c r="C1236" s="1" t="s">
        <v>2938</v>
      </c>
      <c r="D1236" s="87">
        <v>123.9</v>
      </c>
      <c r="E1236" s="33">
        <v>8361</v>
      </c>
      <c r="F1236" s="30">
        <f t="shared" si="57"/>
        <v>7</v>
      </c>
      <c r="G1236" s="57">
        <f t="shared" si="58"/>
        <v>2.9238874039223708</v>
      </c>
      <c r="H1236" s="88">
        <f t="shared" si="59"/>
        <v>11267.733948352517</v>
      </c>
    </row>
    <row r="1237" spans="1:8" x14ac:dyDescent="0.2">
      <c r="A1237" s="1" t="s">
        <v>87</v>
      </c>
      <c r="B1237" s="1" t="s">
        <v>2939</v>
      </c>
      <c r="C1237" s="1" t="s">
        <v>2940</v>
      </c>
      <c r="D1237" s="87">
        <v>78.599999999999994</v>
      </c>
      <c r="E1237" s="33">
        <v>7908</v>
      </c>
      <c r="F1237" s="30">
        <f t="shared" si="57"/>
        <v>3</v>
      </c>
      <c r="G1237" s="57">
        <f t="shared" si="58"/>
        <v>1.4299479016542671</v>
      </c>
      <c r="H1237" s="88">
        <f t="shared" si="59"/>
        <v>5212.0022148859161</v>
      </c>
    </row>
    <row r="1238" spans="1:8" x14ac:dyDescent="0.2">
      <c r="A1238" s="1" t="s">
        <v>87</v>
      </c>
      <c r="B1238" s="1" t="s">
        <v>2941</v>
      </c>
      <c r="C1238" s="1" t="s">
        <v>2942</v>
      </c>
      <c r="D1238" s="87">
        <v>95</v>
      </c>
      <c r="E1238" s="33">
        <v>6578</v>
      </c>
      <c r="F1238" s="30">
        <f t="shared" si="57"/>
        <v>4</v>
      </c>
      <c r="G1238" s="57">
        <f t="shared" si="58"/>
        <v>1.709937836274281</v>
      </c>
      <c r="H1238" s="88">
        <f t="shared" si="59"/>
        <v>5184.3212791755404</v>
      </c>
    </row>
    <row r="1239" spans="1:8" x14ac:dyDescent="0.2">
      <c r="A1239" s="1" t="s">
        <v>87</v>
      </c>
      <c r="B1239" s="1" t="s">
        <v>2943</v>
      </c>
      <c r="C1239" s="1" t="s">
        <v>2944</v>
      </c>
      <c r="D1239" s="87">
        <v>90.2</v>
      </c>
      <c r="E1239" s="33">
        <v>7951</v>
      </c>
      <c r="F1239" s="30">
        <f t="shared" si="57"/>
        <v>4</v>
      </c>
      <c r="G1239" s="57">
        <f t="shared" si="58"/>
        <v>1.709937836274281</v>
      </c>
      <c r="H1239" s="88">
        <f t="shared" si="59"/>
        <v>6266.4242156772152</v>
      </c>
    </row>
    <row r="1240" spans="1:8" x14ac:dyDescent="0.2">
      <c r="A1240" s="1" t="s">
        <v>87</v>
      </c>
      <c r="B1240" s="1" t="s">
        <v>2945</v>
      </c>
      <c r="C1240" s="1" t="s">
        <v>2946</v>
      </c>
      <c r="D1240" s="87">
        <v>79.5</v>
      </c>
      <c r="E1240" s="33">
        <v>9017</v>
      </c>
      <c r="F1240" s="30">
        <f t="shared" si="57"/>
        <v>3</v>
      </c>
      <c r="G1240" s="57">
        <f t="shared" si="58"/>
        <v>1.4299479016542671</v>
      </c>
      <c r="H1240" s="88">
        <f t="shared" si="59"/>
        <v>5942.9215947934126</v>
      </c>
    </row>
    <row r="1241" spans="1:8" x14ac:dyDescent="0.2">
      <c r="A1241" s="1" t="s">
        <v>87</v>
      </c>
      <c r="B1241" s="1" t="s">
        <v>2947</v>
      </c>
      <c r="C1241" s="1" t="s">
        <v>2948</v>
      </c>
      <c r="D1241" s="87">
        <v>70.7</v>
      </c>
      <c r="E1241" s="33">
        <v>7835</v>
      </c>
      <c r="F1241" s="30">
        <f t="shared" si="57"/>
        <v>2</v>
      </c>
      <c r="G1241" s="57">
        <f t="shared" si="58"/>
        <v>1.1958042906990538</v>
      </c>
      <c r="H1241" s="88">
        <f t="shared" si="59"/>
        <v>4318.3399135102427</v>
      </c>
    </row>
    <row r="1242" spans="1:8" x14ac:dyDescent="0.2">
      <c r="A1242" s="1" t="s">
        <v>87</v>
      </c>
      <c r="B1242" s="1" t="s">
        <v>2949</v>
      </c>
      <c r="C1242" s="1" t="s">
        <v>2950</v>
      </c>
      <c r="D1242" s="87">
        <v>155.1</v>
      </c>
      <c r="E1242" s="33">
        <v>8595</v>
      </c>
      <c r="F1242" s="30">
        <f t="shared" si="57"/>
        <v>9</v>
      </c>
      <c r="G1242" s="57">
        <f t="shared" si="58"/>
        <v>4.1810066579121354</v>
      </c>
      <c r="H1242" s="88">
        <f t="shared" si="59"/>
        <v>16563.208022209037</v>
      </c>
    </row>
    <row r="1243" spans="1:8" x14ac:dyDescent="0.2">
      <c r="A1243" s="1" t="s">
        <v>87</v>
      </c>
      <c r="B1243" s="1" t="s">
        <v>2951</v>
      </c>
      <c r="C1243" s="1" t="s">
        <v>2952</v>
      </c>
      <c r="D1243" s="87">
        <v>115.4</v>
      </c>
      <c r="E1243" s="33">
        <v>7972</v>
      </c>
      <c r="F1243" s="30">
        <f t="shared" si="57"/>
        <v>6</v>
      </c>
      <c r="G1243" s="57">
        <f t="shared" si="58"/>
        <v>2.445122020939646</v>
      </c>
      <c r="H1243" s="88">
        <f t="shared" si="59"/>
        <v>8984.3268494829135</v>
      </c>
    </row>
    <row r="1244" spans="1:8" x14ac:dyDescent="0.2">
      <c r="A1244" s="1" t="s">
        <v>87</v>
      </c>
      <c r="B1244" s="1" t="s">
        <v>2953</v>
      </c>
      <c r="C1244" s="1" t="s">
        <v>2954</v>
      </c>
      <c r="D1244" s="87">
        <v>119.5</v>
      </c>
      <c r="E1244" s="33">
        <v>9097</v>
      </c>
      <c r="F1244" s="30">
        <f t="shared" si="57"/>
        <v>6</v>
      </c>
      <c r="G1244" s="57">
        <f t="shared" si="58"/>
        <v>2.445122020939646</v>
      </c>
      <c r="H1244" s="88">
        <f t="shared" si="59"/>
        <v>10252.185317328907</v>
      </c>
    </row>
    <row r="1245" spans="1:8" x14ac:dyDescent="0.2">
      <c r="A1245" s="1" t="s">
        <v>87</v>
      </c>
      <c r="B1245" s="1" t="s">
        <v>2955</v>
      </c>
      <c r="C1245" s="1" t="s">
        <v>2956</v>
      </c>
      <c r="D1245" s="87">
        <v>89</v>
      </c>
      <c r="E1245" s="33">
        <v>8206</v>
      </c>
      <c r="F1245" s="30">
        <f t="shared" si="57"/>
        <v>4</v>
      </c>
      <c r="G1245" s="57">
        <f t="shared" si="58"/>
        <v>1.709937836274281</v>
      </c>
      <c r="H1245" s="88">
        <f t="shared" si="59"/>
        <v>6467.3974486036004</v>
      </c>
    </row>
    <row r="1246" spans="1:8" x14ac:dyDescent="0.2">
      <c r="A1246" s="1" t="s">
        <v>87</v>
      </c>
      <c r="B1246" s="1" t="s">
        <v>2957</v>
      </c>
      <c r="C1246" s="1" t="s">
        <v>2958</v>
      </c>
      <c r="D1246" s="87">
        <v>90.4</v>
      </c>
      <c r="E1246" s="33">
        <v>8505</v>
      </c>
      <c r="F1246" s="30">
        <f t="shared" si="57"/>
        <v>4</v>
      </c>
      <c r="G1246" s="57">
        <f t="shared" si="58"/>
        <v>1.709937836274281</v>
      </c>
      <c r="H1246" s="88">
        <f t="shared" si="59"/>
        <v>6703.0484158388526</v>
      </c>
    </row>
    <row r="1247" spans="1:8" x14ac:dyDescent="0.2">
      <c r="A1247" s="1" t="s">
        <v>87</v>
      </c>
      <c r="B1247" s="1" t="s">
        <v>2959</v>
      </c>
      <c r="C1247" s="1" t="s">
        <v>2960</v>
      </c>
      <c r="D1247" s="87">
        <v>115.3</v>
      </c>
      <c r="E1247" s="33">
        <v>8412</v>
      </c>
      <c r="F1247" s="30">
        <f t="shared" si="57"/>
        <v>6</v>
      </c>
      <c r="G1247" s="57">
        <f t="shared" si="58"/>
        <v>2.445122020939646</v>
      </c>
      <c r="H1247" s="88">
        <f t="shared" si="59"/>
        <v>9480.2003835737905</v>
      </c>
    </row>
    <row r="1248" spans="1:8" x14ac:dyDescent="0.2">
      <c r="A1248" s="1" t="s">
        <v>87</v>
      </c>
      <c r="B1248" s="1" t="s">
        <v>2961</v>
      </c>
      <c r="C1248" s="1" t="s">
        <v>2962</v>
      </c>
      <c r="D1248" s="87">
        <v>63.2</v>
      </c>
      <c r="E1248" s="33">
        <v>7746</v>
      </c>
      <c r="F1248" s="30">
        <f t="shared" si="57"/>
        <v>2</v>
      </c>
      <c r="G1248" s="57">
        <f t="shared" si="58"/>
        <v>1.1958042906990538</v>
      </c>
      <c r="H1248" s="88">
        <f t="shared" si="59"/>
        <v>4269.2866585897054</v>
      </c>
    </row>
    <row r="1249" spans="1:8" x14ac:dyDescent="0.2">
      <c r="A1249" s="1" t="s">
        <v>87</v>
      </c>
      <c r="B1249" s="1" t="s">
        <v>2963</v>
      </c>
      <c r="C1249" s="1" t="s">
        <v>2964</v>
      </c>
      <c r="D1249" s="87">
        <v>85.8</v>
      </c>
      <c r="E1249" s="33">
        <v>9169</v>
      </c>
      <c r="F1249" s="30">
        <f t="shared" si="57"/>
        <v>3</v>
      </c>
      <c r="G1249" s="57">
        <f t="shared" si="58"/>
        <v>1.4299479016542671</v>
      </c>
      <c r="H1249" s="88">
        <f t="shared" si="59"/>
        <v>6043.1017081801938</v>
      </c>
    </row>
    <row r="1250" spans="1:8" x14ac:dyDescent="0.2">
      <c r="A1250" s="1" t="s">
        <v>87</v>
      </c>
      <c r="B1250" s="1" t="s">
        <v>2965</v>
      </c>
      <c r="C1250" s="1" t="s">
        <v>2966</v>
      </c>
      <c r="D1250" s="87">
        <v>91.9</v>
      </c>
      <c r="E1250" s="33">
        <v>8639</v>
      </c>
      <c r="F1250" s="30">
        <f t="shared" si="57"/>
        <v>4</v>
      </c>
      <c r="G1250" s="57">
        <f t="shared" si="58"/>
        <v>1.709937836274281</v>
      </c>
      <c r="H1250" s="88">
        <f t="shared" si="59"/>
        <v>6808.6578794158549</v>
      </c>
    </row>
    <row r="1251" spans="1:8" x14ac:dyDescent="0.2">
      <c r="A1251" s="1" t="s">
        <v>87</v>
      </c>
      <c r="B1251" s="1" t="s">
        <v>2967</v>
      </c>
      <c r="C1251" s="1" t="s">
        <v>2968</v>
      </c>
      <c r="D1251" s="87">
        <v>60.9</v>
      </c>
      <c r="E1251" s="33">
        <v>8100</v>
      </c>
      <c r="F1251" s="30">
        <f t="shared" si="57"/>
        <v>1</v>
      </c>
      <c r="G1251" s="57">
        <f t="shared" si="58"/>
        <v>1</v>
      </c>
      <c r="H1251" s="88">
        <f t="shared" si="59"/>
        <v>3733.3846287896536</v>
      </c>
    </row>
    <row r="1252" spans="1:8" x14ac:dyDescent="0.2">
      <c r="A1252" s="1" t="s">
        <v>87</v>
      </c>
      <c r="B1252" s="1" t="s">
        <v>2969</v>
      </c>
      <c r="C1252" s="1" t="s">
        <v>2970</v>
      </c>
      <c r="D1252" s="87">
        <v>78.5</v>
      </c>
      <c r="E1252" s="33">
        <v>7843</v>
      </c>
      <c r="F1252" s="30">
        <f t="shared" si="57"/>
        <v>3</v>
      </c>
      <c r="G1252" s="57">
        <f t="shared" si="58"/>
        <v>1.4299479016542671</v>
      </c>
      <c r="H1252" s="88">
        <f t="shared" si="59"/>
        <v>5169.1620348192009</v>
      </c>
    </row>
    <row r="1253" spans="1:8" x14ac:dyDescent="0.2">
      <c r="A1253" s="1" t="s">
        <v>87</v>
      </c>
      <c r="B1253" s="1" t="s">
        <v>2971</v>
      </c>
      <c r="C1253" s="1" t="s">
        <v>2972</v>
      </c>
      <c r="D1253" s="87">
        <v>68</v>
      </c>
      <c r="E1253" s="33">
        <v>7963</v>
      </c>
      <c r="F1253" s="30">
        <f t="shared" si="57"/>
        <v>2</v>
      </c>
      <c r="G1253" s="57">
        <f t="shared" si="58"/>
        <v>1.1958042906990538</v>
      </c>
      <c r="H1253" s="88">
        <f t="shared" si="59"/>
        <v>4388.8884149689929</v>
      </c>
    </row>
    <row r="1254" spans="1:8" x14ac:dyDescent="0.2">
      <c r="A1254" s="1" t="s">
        <v>90</v>
      </c>
      <c r="B1254" s="1" t="s">
        <v>2973</v>
      </c>
      <c r="C1254" s="1" t="s">
        <v>2974</v>
      </c>
      <c r="D1254" s="87">
        <v>87.7</v>
      </c>
      <c r="E1254" s="33">
        <v>5689</v>
      </c>
      <c r="F1254" s="30">
        <f t="shared" si="57"/>
        <v>4</v>
      </c>
      <c r="G1254" s="57">
        <f t="shared" si="58"/>
        <v>1.709937836274281</v>
      </c>
      <c r="H1254" s="88">
        <f t="shared" si="59"/>
        <v>4483.6734200713963</v>
      </c>
    </row>
    <row r="1255" spans="1:8" x14ac:dyDescent="0.2">
      <c r="A1255" s="1" t="s">
        <v>90</v>
      </c>
      <c r="B1255" s="1" t="s">
        <v>2975</v>
      </c>
      <c r="C1255" s="1" t="s">
        <v>2976</v>
      </c>
      <c r="D1255" s="87">
        <v>96.3</v>
      </c>
      <c r="E1255" s="33">
        <v>7545</v>
      </c>
      <c r="F1255" s="30">
        <f t="shared" si="57"/>
        <v>4</v>
      </c>
      <c r="G1255" s="57">
        <f t="shared" si="58"/>
        <v>1.709937836274281</v>
      </c>
      <c r="H1255" s="88">
        <f t="shared" si="59"/>
        <v>5946.4433036454011</v>
      </c>
    </row>
    <row r="1256" spans="1:8" x14ac:dyDescent="0.2">
      <c r="A1256" s="1" t="s">
        <v>90</v>
      </c>
      <c r="B1256" s="1" t="s">
        <v>2977</v>
      </c>
      <c r="C1256" s="1" t="s">
        <v>2978</v>
      </c>
      <c r="D1256" s="87">
        <v>83.4</v>
      </c>
      <c r="E1256" s="33">
        <v>10070</v>
      </c>
      <c r="F1256" s="30">
        <f t="shared" si="57"/>
        <v>3</v>
      </c>
      <c r="G1256" s="57">
        <f t="shared" si="58"/>
        <v>1.4299479016542671</v>
      </c>
      <c r="H1256" s="88">
        <f t="shared" si="59"/>
        <v>6636.9325118742017</v>
      </c>
    </row>
    <row r="1257" spans="1:8" x14ac:dyDescent="0.2">
      <c r="A1257" s="1" t="s">
        <v>90</v>
      </c>
      <c r="B1257" s="1" t="s">
        <v>2979</v>
      </c>
      <c r="C1257" s="1" t="s">
        <v>2980</v>
      </c>
      <c r="D1257" s="87">
        <v>106.8</v>
      </c>
      <c r="E1257" s="33">
        <v>6085</v>
      </c>
      <c r="F1257" s="30">
        <f t="shared" si="57"/>
        <v>5</v>
      </c>
      <c r="G1257" s="57">
        <f t="shared" si="58"/>
        <v>2.0447510014454413</v>
      </c>
      <c r="H1257" s="88">
        <f t="shared" si="59"/>
        <v>5734.805965119057</v>
      </c>
    </row>
    <row r="1258" spans="1:8" x14ac:dyDescent="0.2">
      <c r="A1258" s="1" t="s">
        <v>90</v>
      </c>
      <c r="B1258" s="1" t="s">
        <v>2981</v>
      </c>
      <c r="C1258" s="1" t="s">
        <v>2982</v>
      </c>
      <c r="D1258" s="87">
        <v>116.2</v>
      </c>
      <c r="E1258" s="33">
        <v>7648</v>
      </c>
      <c r="F1258" s="30">
        <f t="shared" si="57"/>
        <v>6</v>
      </c>
      <c r="G1258" s="57">
        <f t="shared" si="58"/>
        <v>2.445122020939646</v>
      </c>
      <c r="H1258" s="88">
        <f t="shared" si="59"/>
        <v>8619.1836107432646</v>
      </c>
    </row>
    <row r="1259" spans="1:8" x14ac:dyDescent="0.2">
      <c r="A1259" s="1" t="s">
        <v>90</v>
      </c>
      <c r="B1259" s="1" t="s">
        <v>2983</v>
      </c>
      <c r="C1259" s="1" t="s">
        <v>2984</v>
      </c>
      <c r="D1259" s="87">
        <v>85.9</v>
      </c>
      <c r="E1259" s="33">
        <v>7831</v>
      </c>
      <c r="F1259" s="30">
        <f t="shared" si="57"/>
        <v>3</v>
      </c>
      <c r="G1259" s="57">
        <f t="shared" si="58"/>
        <v>1.4299479016542671</v>
      </c>
      <c r="H1259" s="88">
        <f t="shared" si="59"/>
        <v>5161.2530784991914</v>
      </c>
    </row>
    <row r="1260" spans="1:8" x14ac:dyDescent="0.2">
      <c r="A1260" s="1" t="s">
        <v>90</v>
      </c>
      <c r="B1260" s="1" t="s">
        <v>2985</v>
      </c>
      <c r="C1260" s="1" t="s">
        <v>2986</v>
      </c>
      <c r="D1260" s="87">
        <v>109.1</v>
      </c>
      <c r="E1260" s="33">
        <v>6187</v>
      </c>
      <c r="F1260" s="30">
        <f t="shared" si="57"/>
        <v>5</v>
      </c>
      <c r="G1260" s="57">
        <f t="shared" si="58"/>
        <v>2.0447510014454413</v>
      </c>
      <c r="H1260" s="88">
        <f t="shared" si="59"/>
        <v>5830.9358268186697</v>
      </c>
    </row>
    <row r="1261" spans="1:8" x14ac:dyDescent="0.2">
      <c r="A1261" s="1" t="s">
        <v>90</v>
      </c>
      <c r="B1261" s="1" t="s">
        <v>2987</v>
      </c>
      <c r="C1261" s="1" t="s">
        <v>2988</v>
      </c>
      <c r="D1261" s="87">
        <v>108.5</v>
      </c>
      <c r="E1261" s="33">
        <v>7892</v>
      </c>
      <c r="F1261" s="30">
        <f t="shared" si="57"/>
        <v>5</v>
      </c>
      <c r="G1261" s="57">
        <f t="shared" si="58"/>
        <v>2.0447510014454413</v>
      </c>
      <c r="H1261" s="88">
        <f t="shared" si="59"/>
        <v>7437.8124366014126</v>
      </c>
    </row>
    <row r="1262" spans="1:8" x14ac:dyDescent="0.2">
      <c r="A1262" s="1" t="s">
        <v>90</v>
      </c>
      <c r="B1262" s="1" t="s">
        <v>2989</v>
      </c>
      <c r="C1262" s="1" t="s">
        <v>2990</v>
      </c>
      <c r="D1262" s="87">
        <v>210.2</v>
      </c>
      <c r="E1262" s="33">
        <v>7296</v>
      </c>
      <c r="F1262" s="30">
        <f t="shared" si="57"/>
        <v>10</v>
      </c>
      <c r="G1262" s="57">
        <f t="shared" si="58"/>
        <v>4.9996657009726428</v>
      </c>
      <c r="H1262" s="88">
        <f t="shared" si="59"/>
        <v>16812.933995371339</v>
      </c>
    </row>
    <row r="1263" spans="1:8" x14ac:dyDescent="0.2">
      <c r="A1263" s="1" t="s">
        <v>90</v>
      </c>
      <c r="B1263" s="1" t="s">
        <v>2991</v>
      </c>
      <c r="C1263" s="1" t="s">
        <v>2992</v>
      </c>
      <c r="D1263" s="87">
        <v>210.7</v>
      </c>
      <c r="E1263" s="33">
        <v>9030</v>
      </c>
      <c r="F1263" s="30">
        <f t="shared" si="57"/>
        <v>10</v>
      </c>
      <c r="G1263" s="57">
        <f t="shared" si="58"/>
        <v>4.9996657009726428</v>
      </c>
      <c r="H1263" s="88">
        <f t="shared" si="59"/>
        <v>20808.77110446864</v>
      </c>
    </row>
    <row r="1264" spans="1:8" x14ac:dyDescent="0.2">
      <c r="A1264" s="1" t="s">
        <v>90</v>
      </c>
      <c r="B1264" s="1" t="s">
        <v>2993</v>
      </c>
      <c r="C1264" s="1" t="s">
        <v>2994</v>
      </c>
      <c r="D1264" s="87">
        <v>144.9</v>
      </c>
      <c r="E1264" s="33">
        <v>6708</v>
      </c>
      <c r="F1264" s="30">
        <f t="shared" si="57"/>
        <v>8</v>
      </c>
      <c r="G1264" s="57">
        <f t="shared" si="58"/>
        <v>3.4963971031312875</v>
      </c>
      <c r="H1264" s="88">
        <f t="shared" si="59"/>
        <v>10810.145062733391</v>
      </c>
    </row>
    <row r="1265" spans="1:8" x14ac:dyDescent="0.2">
      <c r="A1265" s="1" t="s">
        <v>90</v>
      </c>
      <c r="B1265" s="1" t="s">
        <v>2995</v>
      </c>
      <c r="C1265" s="1" t="s">
        <v>2996</v>
      </c>
      <c r="D1265" s="87">
        <v>166</v>
      </c>
      <c r="E1265" s="33">
        <v>8260</v>
      </c>
      <c r="F1265" s="30">
        <f t="shared" si="57"/>
        <v>10</v>
      </c>
      <c r="G1265" s="57">
        <f t="shared" si="58"/>
        <v>4.9996657009726428</v>
      </c>
      <c r="H1265" s="88">
        <f t="shared" si="59"/>
        <v>19034.379769979063</v>
      </c>
    </row>
    <row r="1266" spans="1:8" x14ac:dyDescent="0.2">
      <c r="A1266" s="1" t="s">
        <v>90</v>
      </c>
      <c r="B1266" s="1" t="s">
        <v>2997</v>
      </c>
      <c r="C1266" s="1" t="s">
        <v>2998</v>
      </c>
      <c r="D1266" s="87">
        <v>140.19999999999999</v>
      </c>
      <c r="E1266" s="33">
        <v>8868</v>
      </c>
      <c r="F1266" s="30">
        <f t="shared" si="57"/>
        <v>8</v>
      </c>
      <c r="G1266" s="57">
        <f t="shared" si="58"/>
        <v>3.4963971031312875</v>
      </c>
      <c r="H1266" s="88">
        <f t="shared" si="59"/>
        <v>14291.050449660061</v>
      </c>
    </row>
    <row r="1267" spans="1:8" x14ac:dyDescent="0.2">
      <c r="A1267" s="1" t="s">
        <v>90</v>
      </c>
      <c r="B1267" s="1" t="s">
        <v>2999</v>
      </c>
      <c r="C1267" s="1" t="s">
        <v>3000</v>
      </c>
      <c r="D1267" s="87">
        <v>134.6</v>
      </c>
      <c r="E1267" s="33">
        <v>7974</v>
      </c>
      <c r="F1267" s="30">
        <f t="shared" si="57"/>
        <v>7</v>
      </c>
      <c r="G1267" s="57">
        <f t="shared" si="58"/>
        <v>2.9238874039223708</v>
      </c>
      <c r="H1267" s="88">
        <f t="shared" si="59"/>
        <v>10746.191903380335</v>
      </c>
    </row>
    <row r="1268" spans="1:8" x14ac:dyDescent="0.2">
      <c r="A1268" s="1" t="s">
        <v>90</v>
      </c>
      <c r="B1268" s="1" t="s">
        <v>3001</v>
      </c>
      <c r="C1268" s="1" t="s">
        <v>3002</v>
      </c>
      <c r="D1268" s="87">
        <v>188.2</v>
      </c>
      <c r="E1268" s="33">
        <v>8066</v>
      </c>
      <c r="F1268" s="30">
        <f t="shared" si="57"/>
        <v>10</v>
      </c>
      <c r="G1268" s="57">
        <f t="shared" si="58"/>
        <v>4.9996657009726428</v>
      </c>
      <c r="H1268" s="88">
        <f t="shared" si="59"/>
        <v>18587.325329860912</v>
      </c>
    </row>
    <row r="1269" spans="1:8" x14ac:dyDescent="0.2">
      <c r="A1269" s="1" t="s">
        <v>90</v>
      </c>
      <c r="B1269" s="1" t="s">
        <v>3003</v>
      </c>
      <c r="C1269" s="1" t="s">
        <v>3004</v>
      </c>
      <c r="D1269" s="87">
        <v>135.4</v>
      </c>
      <c r="E1269" s="33">
        <v>7811</v>
      </c>
      <c r="F1269" s="30">
        <f t="shared" si="57"/>
        <v>7</v>
      </c>
      <c r="G1269" s="57">
        <f t="shared" si="58"/>
        <v>2.9238874039223708</v>
      </c>
      <c r="H1269" s="88">
        <f t="shared" si="59"/>
        <v>10526.524323715048</v>
      </c>
    </row>
    <row r="1270" spans="1:8" x14ac:dyDescent="0.2">
      <c r="A1270" s="1" t="s">
        <v>90</v>
      </c>
      <c r="B1270" s="1" t="s">
        <v>3005</v>
      </c>
      <c r="C1270" s="1" t="s">
        <v>3006</v>
      </c>
      <c r="D1270" s="87">
        <v>180.2</v>
      </c>
      <c r="E1270" s="33">
        <v>8522</v>
      </c>
      <c r="F1270" s="30">
        <f t="shared" si="57"/>
        <v>10</v>
      </c>
      <c r="G1270" s="57">
        <f t="shared" si="58"/>
        <v>4.9996657009726428</v>
      </c>
      <c r="H1270" s="88">
        <f t="shared" si="59"/>
        <v>19638.133704571617</v>
      </c>
    </row>
    <row r="1271" spans="1:8" x14ac:dyDescent="0.2">
      <c r="A1271" s="1" t="s">
        <v>90</v>
      </c>
      <c r="B1271" s="1" t="s">
        <v>3007</v>
      </c>
      <c r="C1271" s="1" t="s">
        <v>3008</v>
      </c>
      <c r="D1271" s="87">
        <v>97.4</v>
      </c>
      <c r="E1271" s="33">
        <v>12244</v>
      </c>
      <c r="F1271" s="30">
        <f t="shared" si="57"/>
        <v>4</v>
      </c>
      <c r="G1271" s="57">
        <f t="shared" si="58"/>
        <v>1.709937836274281</v>
      </c>
      <c r="H1271" s="88">
        <f t="shared" si="59"/>
        <v>9649.8677017673017</v>
      </c>
    </row>
    <row r="1272" spans="1:8" x14ac:dyDescent="0.2">
      <c r="A1272" s="1" t="s">
        <v>90</v>
      </c>
      <c r="B1272" s="1" t="s">
        <v>3009</v>
      </c>
      <c r="C1272" s="1" t="s">
        <v>3010</v>
      </c>
      <c r="D1272" s="87">
        <v>94.4</v>
      </c>
      <c r="E1272" s="33">
        <v>8191</v>
      </c>
      <c r="F1272" s="30">
        <f t="shared" si="57"/>
        <v>4</v>
      </c>
      <c r="G1272" s="57">
        <f t="shared" si="58"/>
        <v>1.709937836274281</v>
      </c>
      <c r="H1272" s="88">
        <f t="shared" si="59"/>
        <v>6455.575493725577</v>
      </c>
    </row>
    <row r="1273" spans="1:8" x14ac:dyDescent="0.2">
      <c r="A1273" s="1" t="s">
        <v>90</v>
      </c>
      <c r="B1273" s="1" t="s">
        <v>3011</v>
      </c>
      <c r="C1273" s="1" t="s">
        <v>3012</v>
      </c>
      <c r="D1273" s="87">
        <v>102.8</v>
      </c>
      <c r="E1273" s="33">
        <v>7295</v>
      </c>
      <c r="F1273" s="30">
        <f t="shared" si="57"/>
        <v>5</v>
      </c>
      <c r="G1273" s="57">
        <f t="shared" si="58"/>
        <v>2.0447510014454413</v>
      </c>
      <c r="H1273" s="88">
        <f t="shared" si="59"/>
        <v>6875.170010771325</v>
      </c>
    </row>
    <row r="1274" spans="1:8" x14ac:dyDescent="0.2">
      <c r="A1274" s="1" t="s">
        <v>90</v>
      </c>
      <c r="B1274" s="1" t="s">
        <v>3013</v>
      </c>
      <c r="C1274" s="1" t="s">
        <v>3014</v>
      </c>
      <c r="D1274" s="87">
        <v>77.599999999999994</v>
      </c>
      <c r="E1274" s="33">
        <v>11366</v>
      </c>
      <c r="F1274" s="30">
        <f t="shared" si="57"/>
        <v>3</v>
      </c>
      <c r="G1274" s="57">
        <f t="shared" si="58"/>
        <v>1.4299479016542671</v>
      </c>
      <c r="H1274" s="88">
        <f t="shared" si="59"/>
        <v>7491.0997944351702</v>
      </c>
    </row>
    <row r="1275" spans="1:8" x14ac:dyDescent="0.2">
      <c r="A1275" s="1" t="s">
        <v>90</v>
      </c>
      <c r="B1275" s="1" t="s">
        <v>3015</v>
      </c>
      <c r="C1275" s="1" t="s">
        <v>3016</v>
      </c>
      <c r="D1275" s="87">
        <v>117.9</v>
      </c>
      <c r="E1275" s="33">
        <v>5933</v>
      </c>
      <c r="F1275" s="30">
        <f t="shared" si="57"/>
        <v>6</v>
      </c>
      <c r="G1275" s="57">
        <f t="shared" si="58"/>
        <v>2.445122020939646</v>
      </c>
      <c r="H1275" s="88">
        <f t="shared" si="59"/>
        <v>6686.4038130935924</v>
      </c>
    </row>
    <row r="1276" spans="1:8" x14ac:dyDescent="0.2">
      <c r="A1276" s="1" t="s">
        <v>90</v>
      </c>
      <c r="B1276" s="1" t="s">
        <v>3017</v>
      </c>
      <c r="C1276" s="1" t="s">
        <v>3018</v>
      </c>
      <c r="D1276" s="87">
        <v>116.6</v>
      </c>
      <c r="E1276" s="33">
        <v>7837</v>
      </c>
      <c r="F1276" s="30">
        <f t="shared" si="57"/>
        <v>6</v>
      </c>
      <c r="G1276" s="57">
        <f t="shared" si="58"/>
        <v>2.445122020939646</v>
      </c>
      <c r="H1276" s="88">
        <f t="shared" si="59"/>
        <v>8832.1838333413925</v>
      </c>
    </row>
    <row r="1277" spans="1:8" x14ac:dyDescent="0.2">
      <c r="A1277" s="1" t="s">
        <v>90</v>
      </c>
      <c r="B1277" s="1" t="s">
        <v>3019</v>
      </c>
      <c r="C1277" s="1" t="s">
        <v>3020</v>
      </c>
      <c r="D1277" s="87">
        <v>152.5</v>
      </c>
      <c r="E1277" s="33">
        <v>9197</v>
      </c>
      <c r="F1277" s="30">
        <f t="shared" si="57"/>
        <v>9</v>
      </c>
      <c r="G1277" s="57">
        <f t="shared" si="58"/>
        <v>4.1810066579121354</v>
      </c>
      <c r="H1277" s="88">
        <f t="shared" si="59"/>
        <v>17723.307059948402</v>
      </c>
    </row>
    <row r="1278" spans="1:8" x14ac:dyDescent="0.2">
      <c r="A1278" s="1" t="s">
        <v>90</v>
      </c>
      <c r="B1278" s="1" t="s">
        <v>3021</v>
      </c>
      <c r="C1278" s="1" t="s">
        <v>3022</v>
      </c>
      <c r="D1278" s="87">
        <v>107.5</v>
      </c>
      <c r="E1278" s="33">
        <v>8400</v>
      </c>
      <c r="F1278" s="30">
        <f t="shared" si="57"/>
        <v>5</v>
      </c>
      <c r="G1278" s="57">
        <f t="shared" si="58"/>
        <v>2.0447510014454413</v>
      </c>
      <c r="H1278" s="88">
        <f t="shared" si="59"/>
        <v>7916.5768458504645</v>
      </c>
    </row>
    <row r="1279" spans="1:8" x14ac:dyDescent="0.2">
      <c r="A1279" s="1" t="s">
        <v>90</v>
      </c>
      <c r="B1279" s="1" t="s">
        <v>3023</v>
      </c>
      <c r="C1279" s="1" t="s">
        <v>3024</v>
      </c>
      <c r="D1279" s="87">
        <v>131.9</v>
      </c>
      <c r="E1279" s="33">
        <v>7888</v>
      </c>
      <c r="F1279" s="30">
        <f t="shared" si="57"/>
        <v>7</v>
      </c>
      <c r="G1279" s="57">
        <f t="shared" si="58"/>
        <v>2.9238874039223708</v>
      </c>
      <c r="H1279" s="88">
        <f t="shared" si="59"/>
        <v>10630.293671164292</v>
      </c>
    </row>
    <row r="1280" spans="1:8" x14ac:dyDescent="0.2">
      <c r="A1280" s="1" t="s">
        <v>90</v>
      </c>
      <c r="B1280" s="1" t="s">
        <v>3025</v>
      </c>
      <c r="C1280" s="1" t="s">
        <v>3026</v>
      </c>
      <c r="D1280" s="87">
        <v>146.9</v>
      </c>
      <c r="E1280" s="33">
        <v>7901</v>
      </c>
      <c r="F1280" s="30">
        <f t="shared" si="57"/>
        <v>8</v>
      </c>
      <c r="G1280" s="57">
        <f t="shared" si="58"/>
        <v>3.4963971031312875</v>
      </c>
      <c r="H1280" s="88">
        <f t="shared" si="59"/>
        <v>12732.700676901686</v>
      </c>
    </row>
    <row r="1281" spans="1:8" x14ac:dyDescent="0.2">
      <c r="A1281" s="1" t="s">
        <v>90</v>
      </c>
      <c r="B1281" s="1" t="s">
        <v>3027</v>
      </c>
      <c r="C1281" s="1" t="s">
        <v>3028</v>
      </c>
      <c r="D1281" s="87">
        <v>97</v>
      </c>
      <c r="E1281" s="33">
        <v>8083</v>
      </c>
      <c r="F1281" s="30">
        <f t="shared" si="57"/>
        <v>4</v>
      </c>
      <c r="G1281" s="57">
        <f t="shared" si="58"/>
        <v>1.709937836274281</v>
      </c>
      <c r="H1281" s="88">
        <f t="shared" si="59"/>
        <v>6370.4574186038135</v>
      </c>
    </row>
    <row r="1282" spans="1:8" x14ac:dyDescent="0.2">
      <c r="A1282" s="1" t="s">
        <v>90</v>
      </c>
      <c r="B1282" s="1" t="s">
        <v>3029</v>
      </c>
      <c r="C1282" s="1" t="s">
        <v>3030</v>
      </c>
      <c r="D1282" s="87">
        <v>103.2</v>
      </c>
      <c r="E1282" s="33">
        <v>7632</v>
      </c>
      <c r="F1282" s="30">
        <f t="shared" si="57"/>
        <v>5</v>
      </c>
      <c r="G1282" s="57">
        <f t="shared" si="58"/>
        <v>2.0447510014454413</v>
      </c>
      <c r="H1282" s="88">
        <f t="shared" si="59"/>
        <v>7192.7755342298497</v>
      </c>
    </row>
    <row r="1283" spans="1:8" x14ac:dyDescent="0.2">
      <c r="A1283" s="1" t="s">
        <v>90</v>
      </c>
      <c r="B1283" s="1" t="s">
        <v>3031</v>
      </c>
      <c r="C1283" s="1" t="s">
        <v>3032</v>
      </c>
      <c r="D1283" s="87">
        <v>178.4</v>
      </c>
      <c r="E1283" s="33">
        <v>6592</v>
      </c>
      <c r="F1283" s="30">
        <f t="shared" si="57"/>
        <v>10</v>
      </c>
      <c r="G1283" s="57">
        <f t="shared" si="58"/>
        <v>4.9996657009726428</v>
      </c>
      <c r="H1283" s="88">
        <f t="shared" si="59"/>
        <v>15190.633346695156</v>
      </c>
    </row>
    <row r="1284" spans="1:8" x14ac:dyDescent="0.2">
      <c r="A1284" s="1" t="s">
        <v>90</v>
      </c>
      <c r="B1284" s="1" t="s">
        <v>3033</v>
      </c>
      <c r="C1284" s="1" t="s">
        <v>3034</v>
      </c>
      <c r="D1284" s="87">
        <v>157.80000000000001</v>
      </c>
      <c r="E1284" s="33">
        <v>8399</v>
      </c>
      <c r="F1284" s="30">
        <f t="shared" si="57"/>
        <v>9</v>
      </c>
      <c r="G1284" s="57">
        <f t="shared" si="58"/>
        <v>4.1810066579121354</v>
      </c>
      <c r="H1284" s="88">
        <f t="shared" si="59"/>
        <v>16185.501358759009</v>
      </c>
    </row>
    <row r="1285" spans="1:8" x14ac:dyDescent="0.2">
      <c r="A1285" s="1" t="s">
        <v>90</v>
      </c>
      <c r="B1285" s="1" t="s">
        <v>3035</v>
      </c>
      <c r="C1285" s="1" t="s">
        <v>3036</v>
      </c>
      <c r="D1285" s="87">
        <v>128</v>
      </c>
      <c r="E1285" s="33">
        <v>7832</v>
      </c>
      <c r="F1285" s="30">
        <f t="shared" si="57"/>
        <v>7</v>
      </c>
      <c r="G1285" s="57">
        <f t="shared" si="58"/>
        <v>2.9238874039223708</v>
      </c>
      <c r="H1285" s="88">
        <f t="shared" si="59"/>
        <v>10554.825054837569</v>
      </c>
    </row>
    <row r="1286" spans="1:8" x14ac:dyDescent="0.2">
      <c r="A1286" s="1" t="s">
        <v>90</v>
      </c>
      <c r="B1286" s="1" t="s">
        <v>3037</v>
      </c>
      <c r="C1286" s="1" t="s">
        <v>3038</v>
      </c>
      <c r="D1286" s="87">
        <v>165.3</v>
      </c>
      <c r="E1286" s="33">
        <v>7381</v>
      </c>
      <c r="F1286" s="30">
        <f t="shared" ref="F1286:F1349" si="60">VLOOKUP(D1286,$K$5:$L$15,2)</f>
        <v>9</v>
      </c>
      <c r="G1286" s="57">
        <f t="shared" ref="G1286:G1349" si="61">VLOOKUP(F1286,$L$5:$M$15,2,0)</f>
        <v>4.1810066579121354</v>
      </c>
      <c r="H1286" s="88">
        <f t="shared" ref="H1286:H1349" si="62">E1286*G1286*$E$6797/SUMPRODUCT($E$5:$E$6795,$G$5:$G$6795)</f>
        <v>14223.7391985951</v>
      </c>
    </row>
    <row r="1287" spans="1:8" x14ac:dyDescent="0.2">
      <c r="A1287" s="1" t="s">
        <v>90</v>
      </c>
      <c r="B1287" s="1" t="s">
        <v>3039</v>
      </c>
      <c r="C1287" s="1" t="s">
        <v>3040</v>
      </c>
      <c r="D1287" s="87">
        <v>130</v>
      </c>
      <c r="E1287" s="33">
        <v>7699</v>
      </c>
      <c r="F1287" s="30">
        <f t="shared" si="60"/>
        <v>7</v>
      </c>
      <c r="G1287" s="57">
        <f t="shared" si="61"/>
        <v>2.9238874039223708</v>
      </c>
      <c r="H1287" s="88">
        <f t="shared" si="62"/>
        <v>10375.587091061599</v>
      </c>
    </row>
    <row r="1288" spans="1:8" x14ac:dyDescent="0.2">
      <c r="A1288" s="1" t="s">
        <v>90</v>
      </c>
      <c r="B1288" s="1" t="s">
        <v>3041</v>
      </c>
      <c r="C1288" s="1" t="s">
        <v>3042</v>
      </c>
      <c r="D1288" s="87">
        <v>101.5</v>
      </c>
      <c r="E1288" s="33">
        <v>8387</v>
      </c>
      <c r="F1288" s="30">
        <f t="shared" si="60"/>
        <v>5</v>
      </c>
      <c r="G1288" s="57">
        <f t="shared" si="61"/>
        <v>2.0447510014454413</v>
      </c>
      <c r="H1288" s="88">
        <f t="shared" si="62"/>
        <v>7904.3250007318848</v>
      </c>
    </row>
    <row r="1289" spans="1:8" x14ac:dyDescent="0.2">
      <c r="A1289" s="1" t="s">
        <v>90</v>
      </c>
      <c r="B1289" s="1" t="s">
        <v>3043</v>
      </c>
      <c r="C1289" s="1" t="s">
        <v>3044</v>
      </c>
      <c r="D1289" s="87">
        <v>103</v>
      </c>
      <c r="E1289" s="33">
        <v>7381</v>
      </c>
      <c r="F1289" s="30">
        <f t="shared" si="60"/>
        <v>5</v>
      </c>
      <c r="G1289" s="57">
        <f t="shared" si="61"/>
        <v>2.0447510014454413</v>
      </c>
      <c r="H1289" s="88">
        <f t="shared" si="62"/>
        <v>6956.2206784788414</v>
      </c>
    </row>
    <row r="1290" spans="1:8" x14ac:dyDescent="0.2">
      <c r="A1290" s="1" t="s">
        <v>90</v>
      </c>
      <c r="B1290" s="1" t="s">
        <v>3045</v>
      </c>
      <c r="C1290" s="1" t="s">
        <v>3046</v>
      </c>
      <c r="D1290" s="87">
        <v>84.2</v>
      </c>
      <c r="E1290" s="33">
        <v>7595</v>
      </c>
      <c r="F1290" s="30">
        <f t="shared" si="60"/>
        <v>3</v>
      </c>
      <c r="G1290" s="57">
        <f t="shared" si="61"/>
        <v>1.4299479016542671</v>
      </c>
      <c r="H1290" s="88">
        <f t="shared" si="62"/>
        <v>5005.7102708723496</v>
      </c>
    </row>
    <row r="1291" spans="1:8" x14ac:dyDescent="0.2">
      <c r="A1291" s="1" t="s">
        <v>90</v>
      </c>
      <c r="B1291" s="1" t="s">
        <v>3047</v>
      </c>
      <c r="C1291" s="1" t="s">
        <v>3048</v>
      </c>
      <c r="D1291" s="87">
        <v>112.8</v>
      </c>
      <c r="E1291" s="33">
        <v>8489</v>
      </c>
      <c r="F1291" s="30">
        <f t="shared" si="60"/>
        <v>6</v>
      </c>
      <c r="G1291" s="57">
        <f t="shared" si="61"/>
        <v>2.445122020939646</v>
      </c>
      <c r="H1291" s="88">
        <f t="shared" si="62"/>
        <v>9566.9782520396948</v>
      </c>
    </row>
    <row r="1292" spans="1:8" x14ac:dyDescent="0.2">
      <c r="A1292" s="1" t="s">
        <v>90</v>
      </c>
      <c r="B1292" s="1" t="s">
        <v>3049</v>
      </c>
      <c r="C1292" s="1" t="s">
        <v>3050</v>
      </c>
      <c r="D1292" s="87">
        <v>108.7</v>
      </c>
      <c r="E1292" s="33">
        <v>7741</v>
      </c>
      <c r="F1292" s="30">
        <f t="shared" si="60"/>
        <v>5</v>
      </c>
      <c r="G1292" s="57">
        <f t="shared" si="61"/>
        <v>2.0447510014454413</v>
      </c>
      <c r="H1292" s="88">
        <f t="shared" si="62"/>
        <v>7295.5025433010042</v>
      </c>
    </row>
    <row r="1293" spans="1:8" x14ac:dyDescent="0.2">
      <c r="A1293" s="1" t="s">
        <v>90</v>
      </c>
      <c r="B1293" s="1" t="s">
        <v>3051</v>
      </c>
      <c r="C1293" s="1" t="s">
        <v>3052</v>
      </c>
      <c r="D1293" s="87">
        <v>109.4</v>
      </c>
      <c r="E1293" s="33">
        <v>7725</v>
      </c>
      <c r="F1293" s="30">
        <f t="shared" si="60"/>
        <v>5</v>
      </c>
      <c r="G1293" s="57">
        <f t="shared" si="61"/>
        <v>2.0447510014454413</v>
      </c>
      <c r="H1293" s="88">
        <f t="shared" si="62"/>
        <v>7280.4233493089087</v>
      </c>
    </row>
    <row r="1294" spans="1:8" x14ac:dyDescent="0.2">
      <c r="A1294" s="1" t="s">
        <v>93</v>
      </c>
      <c r="B1294" s="1" t="s">
        <v>3053</v>
      </c>
      <c r="C1294" s="1" t="s">
        <v>3054</v>
      </c>
      <c r="D1294" s="87">
        <v>197.3</v>
      </c>
      <c r="E1294" s="33">
        <v>7472</v>
      </c>
      <c r="F1294" s="30">
        <f t="shared" si="60"/>
        <v>10</v>
      </c>
      <c r="G1294" s="57">
        <f t="shared" si="61"/>
        <v>4.9996657009726428</v>
      </c>
      <c r="H1294" s="88">
        <f t="shared" si="62"/>
        <v>17218.509157540382</v>
      </c>
    </row>
    <row r="1295" spans="1:8" x14ac:dyDescent="0.2">
      <c r="A1295" s="1" t="s">
        <v>93</v>
      </c>
      <c r="B1295" s="1" t="s">
        <v>3055</v>
      </c>
      <c r="C1295" s="1" t="s">
        <v>3056</v>
      </c>
      <c r="D1295" s="87">
        <v>114.5</v>
      </c>
      <c r="E1295" s="33">
        <v>10150</v>
      </c>
      <c r="F1295" s="30">
        <f t="shared" si="60"/>
        <v>6</v>
      </c>
      <c r="G1295" s="57">
        <f t="shared" si="61"/>
        <v>2.445122020939646</v>
      </c>
      <c r="H1295" s="88">
        <f t="shared" si="62"/>
        <v>11438.900843232759</v>
      </c>
    </row>
    <row r="1296" spans="1:8" x14ac:dyDescent="0.2">
      <c r="A1296" s="1" t="s">
        <v>93</v>
      </c>
      <c r="B1296" s="1" t="s">
        <v>3057</v>
      </c>
      <c r="C1296" s="1" t="s">
        <v>3058</v>
      </c>
      <c r="D1296" s="87">
        <v>192.9</v>
      </c>
      <c r="E1296" s="33">
        <v>7510</v>
      </c>
      <c r="F1296" s="30">
        <f t="shared" si="60"/>
        <v>10</v>
      </c>
      <c r="G1296" s="57">
        <f t="shared" si="61"/>
        <v>4.9996657009726428</v>
      </c>
      <c r="H1296" s="88">
        <f t="shared" si="62"/>
        <v>17306.076522099607</v>
      </c>
    </row>
    <row r="1297" spans="1:8" x14ac:dyDescent="0.2">
      <c r="A1297" s="1" t="s">
        <v>93</v>
      </c>
      <c r="B1297" s="1" t="s">
        <v>3059</v>
      </c>
      <c r="C1297" s="1" t="s">
        <v>3060</v>
      </c>
      <c r="D1297" s="87">
        <v>150</v>
      </c>
      <c r="E1297" s="33">
        <v>8830</v>
      </c>
      <c r="F1297" s="30">
        <f t="shared" si="60"/>
        <v>9</v>
      </c>
      <c r="G1297" s="57">
        <f t="shared" si="61"/>
        <v>4.1810066579121354</v>
      </c>
      <c r="H1297" s="88">
        <f t="shared" si="62"/>
        <v>17016.070603386361</v>
      </c>
    </row>
    <row r="1298" spans="1:8" x14ac:dyDescent="0.2">
      <c r="A1298" s="1" t="s">
        <v>93</v>
      </c>
      <c r="B1298" s="1" t="s">
        <v>3061</v>
      </c>
      <c r="C1298" s="1" t="s">
        <v>3062</v>
      </c>
      <c r="D1298" s="87">
        <v>131.5</v>
      </c>
      <c r="E1298" s="33">
        <v>10036</v>
      </c>
      <c r="F1298" s="30">
        <f t="shared" si="60"/>
        <v>7</v>
      </c>
      <c r="G1298" s="57">
        <f t="shared" si="61"/>
        <v>2.9238874039223708</v>
      </c>
      <c r="H1298" s="88">
        <f t="shared" si="62"/>
        <v>13525.054168839359</v>
      </c>
    </row>
    <row r="1299" spans="1:8" x14ac:dyDescent="0.2">
      <c r="A1299" s="1" t="s">
        <v>93</v>
      </c>
      <c r="B1299" s="1" t="s">
        <v>3063</v>
      </c>
      <c r="C1299" s="1" t="s">
        <v>3064</v>
      </c>
      <c r="D1299" s="87">
        <v>181.5</v>
      </c>
      <c r="E1299" s="33">
        <v>6659</v>
      </c>
      <c r="F1299" s="30">
        <f t="shared" si="60"/>
        <v>10</v>
      </c>
      <c r="G1299" s="57">
        <f t="shared" si="61"/>
        <v>4.9996657009726428</v>
      </c>
      <c r="H1299" s="88">
        <f t="shared" si="62"/>
        <v>15345.028436839051</v>
      </c>
    </row>
    <row r="1300" spans="1:8" x14ac:dyDescent="0.2">
      <c r="A1300" s="1" t="s">
        <v>93</v>
      </c>
      <c r="B1300" s="1" t="s">
        <v>3065</v>
      </c>
      <c r="C1300" s="1" t="s">
        <v>3066</v>
      </c>
      <c r="D1300" s="87">
        <v>150.80000000000001</v>
      </c>
      <c r="E1300" s="33">
        <v>8284</v>
      </c>
      <c r="F1300" s="30">
        <f t="shared" si="60"/>
        <v>9</v>
      </c>
      <c r="G1300" s="57">
        <f t="shared" si="61"/>
        <v>4.1810066579121354</v>
      </c>
      <c r="H1300" s="88">
        <f t="shared" si="62"/>
        <v>15963.887755204149</v>
      </c>
    </row>
    <row r="1301" spans="1:8" x14ac:dyDescent="0.2">
      <c r="A1301" s="1" t="s">
        <v>93</v>
      </c>
      <c r="B1301" s="1" t="s">
        <v>3067</v>
      </c>
      <c r="C1301" s="1" t="s">
        <v>3068</v>
      </c>
      <c r="D1301" s="87">
        <v>164.7</v>
      </c>
      <c r="E1301" s="33">
        <v>5768</v>
      </c>
      <c r="F1301" s="30">
        <f t="shared" si="60"/>
        <v>9</v>
      </c>
      <c r="G1301" s="57">
        <f t="shared" si="61"/>
        <v>4.1810066579121354</v>
      </c>
      <c r="H1301" s="88">
        <f t="shared" si="62"/>
        <v>11115.367524386471</v>
      </c>
    </row>
    <row r="1302" spans="1:8" x14ac:dyDescent="0.2">
      <c r="A1302" s="1" t="s">
        <v>93</v>
      </c>
      <c r="B1302" s="1" t="s">
        <v>3069</v>
      </c>
      <c r="C1302" s="1" t="s">
        <v>3070</v>
      </c>
      <c r="D1302" s="87">
        <v>109.1</v>
      </c>
      <c r="E1302" s="33">
        <v>7633</v>
      </c>
      <c r="F1302" s="30">
        <f t="shared" si="60"/>
        <v>5</v>
      </c>
      <c r="G1302" s="57">
        <f t="shared" si="61"/>
        <v>2.0447510014454413</v>
      </c>
      <c r="H1302" s="88">
        <f t="shared" si="62"/>
        <v>7193.7179838543561</v>
      </c>
    </row>
    <row r="1303" spans="1:8" x14ac:dyDescent="0.2">
      <c r="A1303" s="1" t="s">
        <v>93</v>
      </c>
      <c r="B1303" s="1" t="s">
        <v>3071</v>
      </c>
      <c r="C1303" s="1" t="s">
        <v>3072</v>
      </c>
      <c r="D1303" s="87">
        <v>166.8</v>
      </c>
      <c r="E1303" s="33">
        <v>6806</v>
      </c>
      <c r="F1303" s="30">
        <f t="shared" si="60"/>
        <v>10</v>
      </c>
      <c r="G1303" s="57">
        <f t="shared" si="61"/>
        <v>4.9996657009726428</v>
      </c>
      <c r="H1303" s="88">
        <f t="shared" si="62"/>
        <v>15683.775873423428</v>
      </c>
    </row>
    <row r="1304" spans="1:8" x14ac:dyDescent="0.2">
      <c r="A1304" s="1" t="s">
        <v>93</v>
      </c>
      <c r="B1304" s="1" t="s">
        <v>3073</v>
      </c>
      <c r="C1304" s="1" t="s">
        <v>3074</v>
      </c>
      <c r="D1304" s="87">
        <v>133.19999999999999</v>
      </c>
      <c r="E1304" s="33">
        <v>5982</v>
      </c>
      <c r="F1304" s="30">
        <f t="shared" si="60"/>
        <v>7</v>
      </c>
      <c r="G1304" s="57">
        <f t="shared" si="61"/>
        <v>2.9238874039223708</v>
      </c>
      <c r="H1304" s="88">
        <f t="shared" si="62"/>
        <v>8061.6654083297171</v>
      </c>
    </row>
    <row r="1305" spans="1:8" x14ac:dyDescent="0.2">
      <c r="A1305" s="1" t="s">
        <v>93</v>
      </c>
      <c r="B1305" s="1" t="s">
        <v>3075</v>
      </c>
      <c r="C1305" s="1" t="s">
        <v>3076</v>
      </c>
      <c r="D1305" s="87">
        <v>125.3</v>
      </c>
      <c r="E1305" s="33">
        <v>5888</v>
      </c>
      <c r="F1305" s="30">
        <f t="shared" si="60"/>
        <v>7</v>
      </c>
      <c r="G1305" s="57">
        <f t="shared" si="61"/>
        <v>2.9238874039223708</v>
      </c>
      <c r="H1305" s="88">
        <f t="shared" si="62"/>
        <v>7934.985945209859</v>
      </c>
    </row>
    <row r="1306" spans="1:8" x14ac:dyDescent="0.2">
      <c r="A1306" s="1" t="s">
        <v>93</v>
      </c>
      <c r="B1306" s="1" t="s">
        <v>3077</v>
      </c>
      <c r="C1306" s="1" t="s">
        <v>3078</v>
      </c>
      <c r="D1306" s="87">
        <v>131.4</v>
      </c>
      <c r="E1306" s="33">
        <v>6768</v>
      </c>
      <c r="F1306" s="30">
        <f t="shared" si="60"/>
        <v>7</v>
      </c>
      <c r="G1306" s="57">
        <f t="shared" si="61"/>
        <v>2.9238874039223708</v>
      </c>
      <c r="H1306" s="88">
        <f t="shared" si="62"/>
        <v>9120.921344629809</v>
      </c>
    </row>
    <row r="1307" spans="1:8" x14ac:dyDescent="0.2">
      <c r="A1307" s="1" t="s">
        <v>93</v>
      </c>
      <c r="B1307" s="1" t="s">
        <v>3079</v>
      </c>
      <c r="C1307" s="1" t="s">
        <v>3080</v>
      </c>
      <c r="D1307" s="87">
        <v>93.7</v>
      </c>
      <c r="E1307" s="33">
        <v>8909</v>
      </c>
      <c r="F1307" s="30">
        <f t="shared" si="60"/>
        <v>4</v>
      </c>
      <c r="G1307" s="57">
        <f t="shared" si="61"/>
        <v>1.709937836274281</v>
      </c>
      <c r="H1307" s="88">
        <f t="shared" si="62"/>
        <v>7021.4530672202627</v>
      </c>
    </row>
    <row r="1308" spans="1:8" x14ac:dyDescent="0.2">
      <c r="A1308" s="1" t="s">
        <v>93</v>
      </c>
      <c r="B1308" s="1" t="s">
        <v>3081</v>
      </c>
      <c r="C1308" s="1" t="s">
        <v>3082</v>
      </c>
      <c r="D1308" s="87">
        <v>141.9</v>
      </c>
      <c r="E1308" s="33">
        <v>6929</v>
      </c>
      <c r="F1308" s="30">
        <f t="shared" si="60"/>
        <v>8</v>
      </c>
      <c r="G1308" s="57">
        <f t="shared" si="61"/>
        <v>3.4963971031312875</v>
      </c>
      <c r="H1308" s="88">
        <f t="shared" si="62"/>
        <v>11166.293252784682</v>
      </c>
    </row>
    <row r="1309" spans="1:8" x14ac:dyDescent="0.2">
      <c r="A1309" s="1" t="s">
        <v>93</v>
      </c>
      <c r="B1309" s="1" t="s">
        <v>3083</v>
      </c>
      <c r="C1309" s="1" t="s">
        <v>3084</v>
      </c>
      <c r="D1309" s="87">
        <v>84.1</v>
      </c>
      <c r="E1309" s="33">
        <v>7119</v>
      </c>
      <c r="F1309" s="30">
        <f t="shared" si="60"/>
        <v>3</v>
      </c>
      <c r="G1309" s="57">
        <f t="shared" si="61"/>
        <v>1.4299479016542671</v>
      </c>
      <c r="H1309" s="88">
        <f t="shared" si="62"/>
        <v>4691.9883368453266</v>
      </c>
    </row>
    <row r="1310" spans="1:8" x14ac:dyDescent="0.2">
      <c r="A1310" s="1" t="s">
        <v>93</v>
      </c>
      <c r="B1310" s="1" t="s">
        <v>3085</v>
      </c>
      <c r="C1310" s="1" t="s">
        <v>3086</v>
      </c>
      <c r="D1310" s="87">
        <v>97.6</v>
      </c>
      <c r="E1310" s="33">
        <v>7114</v>
      </c>
      <c r="F1310" s="30">
        <f t="shared" si="60"/>
        <v>4</v>
      </c>
      <c r="G1310" s="57">
        <f t="shared" si="61"/>
        <v>1.709937836274281</v>
      </c>
      <c r="H1310" s="88">
        <f t="shared" si="62"/>
        <v>5606.7591334835497</v>
      </c>
    </row>
    <row r="1311" spans="1:8" x14ac:dyDescent="0.2">
      <c r="A1311" s="1" t="s">
        <v>93</v>
      </c>
      <c r="B1311" s="1" t="s">
        <v>3087</v>
      </c>
      <c r="C1311" s="1" t="s">
        <v>3088</v>
      </c>
      <c r="D1311" s="87">
        <v>144.30000000000001</v>
      </c>
      <c r="E1311" s="33">
        <v>5314</v>
      </c>
      <c r="F1311" s="30">
        <f t="shared" si="60"/>
        <v>8</v>
      </c>
      <c r="G1311" s="57">
        <f t="shared" si="61"/>
        <v>3.4963971031312875</v>
      </c>
      <c r="H1311" s="88">
        <f t="shared" si="62"/>
        <v>8563.6718639483042</v>
      </c>
    </row>
    <row r="1312" spans="1:8" x14ac:dyDescent="0.2">
      <c r="A1312" s="1" t="s">
        <v>93</v>
      </c>
      <c r="B1312" s="1" t="s">
        <v>3089</v>
      </c>
      <c r="C1312" s="1" t="s">
        <v>3090</v>
      </c>
      <c r="D1312" s="87">
        <v>82.4</v>
      </c>
      <c r="E1312" s="33">
        <v>5639</v>
      </c>
      <c r="F1312" s="30">
        <f t="shared" si="60"/>
        <v>3</v>
      </c>
      <c r="G1312" s="57">
        <f t="shared" si="61"/>
        <v>1.4299479016542671</v>
      </c>
      <c r="H1312" s="88">
        <f t="shared" si="62"/>
        <v>3716.5503907108855</v>
      </c>
    </row>
    <row r="1313" spans="1:8" x14ac:dyDescent="0.2">
      <c r="A1313" s="1" t="s">
        <v>93</v>
      </c>
      <c r="B1313" s="1" t="s">
        <v>3091</v>
      </c>
      <c r="C1313" s="1" t="s">
        <v>3092</v>
      </c>
      <c r="D1313" s="87">
        <v>147.9</v>
      </c>
      <c r="E1313" s="33">
        <v>7126</v>
      </c>
      <c r="F1313" s="30">
        <f t="shared" si="60"/>
        <v>8</v>
      </c>
      <c r="G1313" s="57">
        <f t="shared" si="61"/>
        <v>3.4963971031312875</v>
      </c>
      <c r="H1313" s="88">
        <f t="shared" si="62"/>
        <v>11483.764716314568</v>
      </c>
    </row>
    <row r="1314" spans="1:8" x14ac:dyDescent="0.2">
      <c r="A1314" s="1" t="s">
        <v>96</v>
      </c>
      <c r="B1314" s="1" t="s">
        <v>3093</v>
      </c>
      <c r="C1314" s="1" t="s">
        <v>3094</v>
      </c>
      <c r="D1314" s="87">
        <v>155</v>
      </c>
      <c r="E1314" s="33">
        <v>7676</v>
      </c>
      <c r="F1314" s="30">
        <f t="shared" si="60"/>
        <v>9</v>
      </c>
      <c r="G1314" s="57">
        <f t="shared" si="61"/>
        <v>4.1810066579121354</v>
      </c>
      <c r="H1314" s="88">
        <f t="shared" si="62"/>
        <v>14792.226268583661</v>
      </c>
    </row>
    <row r="1315" spans="1:8" x14ac:dyDescent="0.2">
      <c r="A1315" s="1" t="s">
        <v>96</v>
      </c>
      <c r="B1315" s="1" t="s">
        <v>3095</v>
      </c>
      <c r="C1315" s="1" t="s">
        <v>3096</v>
      </c>
      <c r="D1315" s="87">
        <v>122.5</v>
      </c>
      <c r="E1315" s="33">
        <v>7237</v>
      </c>
      <c r="F1315" s="30">
        <f t="shared" si="60"/>
        <v>6</v>
      </c>
      <c r="G1315" s="57">
        <f t="shared" si="61"/>
        <v>2.445122020939646</v>
      </c>
      <c r="H1315" s="88">
        <f t="shared" si="62"/>
        <v>8155.992650490196</v>
      </c>
    </row>
    <row r="1316" spans="1:8" x14ac:dyDescent="0.2">
      <c r="A1316" s="1" t="s">
        <v>96</v>
      </c>
      <c r="B1316" s="1" t="s">
        <v>3097</v>
      </c>
      <c r="C1316" s="1" t="s">
        <v>3098</v>
      </c>
      <c r="D1316" s="87">
        <v>112.2</v>
      </c>
      <c r="E1316" s="33">
        <v>8008</v>
      </c>
      <c r="F1316" s="30">
        <f t="shared" si="60"/>
        <v>6</v>
      </c>
      <c r="G1316" s="57">
        <f t="shared" si="61"/>
        <v>2.445122020939646</v>
      </c>
      <c r="H1316" s="88">
        <f t="shared" si="62"/>
        <v>9024.8983204539854</v>
      </c>
    </row>
    <row r="1317" spans="1:8" x14ac:dyDescent="0.2">
      <c r="A1317" s="1" t="s">
        <v>96</v>
      </c>
      <c r="B1317" s="1" t="s">
        <v>3099</v>
      </c>
      <c r="C1317" s="1" t="s">
        <v>3100</v>
      </c>
      <c r="D1317" s="87">
        <v>194.9</v>
      </c>
      <c r="E1317" s="33">
        <v>7883</v>
      </c>
      <c r="F1317" s="30">
        <f t="shared" si="60"/>
        <v>10</v>
      </c>
      <c r="G1317" s="57">
        <f t="shared" si="61"/>
        <v>4.9996657009726428</v>
      </c>
      <c r="H1317" s="88">
        <f t="shared" si="62"/>
        <v>18165.619337378324</v>
      </c>
    </row>
    <row r="1318" spans="1:8" x14ac:dyDescent="0.2">
      <c r="A1318" s="1" t="s">
        <v>96</v>
      </c>
      <c r="B1318" s="1" t="s">
        <v>3101</v>
      </c>
      <c r="C1318" s="1" t="s">
        <v>3102</v>
      </c>
      <c r="D1318" s="87">
        <v>153.6</v>
      </c>
      <c r="E1318" s="33">
        <v>8927</v>
      </c>
      <c r="F1318" s="30">
        <f t="shared" si="60"/>
        <v>9</v>
      </c>
      <c r="G1318" s="57">
        <f t="shared" si="61"/>
        <v>4.1810066579121354</v>
      </c>
      <c r="H1318" s="88">
        <f t="shared" si="62"/>
        <v>17202.996860297855</v>
      </c>
    </row>
    <row r="1319" spans="1:8" x14ac:dyDescent="0.2">
      <c r="A1319" s="1" t="s">
        <v>96</v>
      </c>
      <c r="B1319" s="1" t="s">
        <v>3103</v>
      </c>
      <c r="C1319" s="1" t="s">
        <v>3104</v>
      </c>
      <c r="D1319" s="87">
        <v>128.30000000000001</v>
      </c>
      <c r="E1319" s="33">
        <v>7389</v>
      </c>
      <c r="F1319" s="30">
        <f t="shared" si="60"/>
        <v>7</v>
      </c>
      <c r="G1319" s="57">
        <f t="shared" si="61"/>
        <v>2.9238874039223708</v>
      </c>
      <c r="H1319" s="88">
        <f t="shared" si="62"/>
        <v>9957.8143935386615</v>
      </c>
    </row>
    <row r="1320" spans="1:8" x14ac:dyDescent="0.2">
      <c r="A1320" s="1" t="s">
        <v>96</v>
      </c>
      <c r="B1320" s="1" t="s">
        <v>3105</v>
      </c>
      <c r="C1320" s="1" t="s">
        <v>3106</v>
      </c>
      <c r="D1320" s="87">
        <v>112.6</v>
      </c>
      <c r="E1320" s="33">
        <v>7590</v>
      </c>
      <c r="F1320" s="30">
        <f t="shared" si="60"/>
        <v>6</v>
      </c>
      <c r="G1320" s="57">
        <f t="shared" si="61"/>
        <v>2.445122020939646</v>
      </c>
      <c r="H1320" s="88">
        <f t="shared" si="62"/>
        <v>8553.8184630676496</v>
      </c>
    </row>
    <row r="1321" spans="1:8" x14ac:dyDescent="0.2">
      <c r="A1321" s="1" t="s">
        <v>96</v>
      </c>
      <c r="B1321" s="1" t="s">
        <v>3107</v>
      </c>
      <c r="C1321" s="1" t="s">
        <v>3108</v>
      </c>
      <c r="D1321" s="87">
        <v>133.4</v>
      </c>
      <c r="E1321" s="33">
        <v>7572</v>
      </c>
      <c r="F1321" s="30">
        <f t="shared" si="60"/>
        <v>7</v>
      </c>
      <c r="G1321" s="57">
        <f t="shared" si="61"/>
        <v>2.9238874039223708</v>
      </c>
      <c r="H1321" s="88">
        <f t="shared" si="62"/>
        <v>10204.435050463493</v>
      </c>
    </row>
    <row r="1322" spans="1:8" x14ac:dyDescent="0.2">
      <c r="A1322" s="1" t="s">
        <v>96</v>
      </c>
      <c r="B1322" s="1" t="s">
        <v>3109</v>
      </c>
      <c r="C1322" s="1" t="s">
        <v>3110</v>
      </c>
      <c r="D1322" s="87">
        <v>173.8</v>
      </c>
      <c r="E1322" s="33">
        <v>6642</v>
      </c>
      <c r="F1322" s="30">
        <f t="shared" si="60"/>
        <v>10</v>
      </c>
      <c r="G1322" s="57">
        <f t="shared" si="61"/>
        <v>4.9996657009726428</v>
      </c>
      <c r="H1322" s="88">
        <f t="shared" si="62"/>
        <v>15305.853563220453</v>
      </c>
    </row>
    <row r="1323" spans="1:8" x14ac:dyDescent="0.2">
      <c r="A1323" s="1" t="s">
        <v>96</v>
      </c>
      <c r="B1323" s="1" t="s">
        <v>3111</v>
      </c>
      <c r="C1323" s="1" t="s">
        <v>3112</v>
      </c>
      <c r="D1323" s="87">
        <v>163.9</v>
      </c>
      <c r="E1323" s="33">
        <v>5771</v>
      </c>
      <c r="F1323" s="30">
        <f t="shared" si="60"/>
        <v>9</v>
      </c>
      <c r="G1323" s="57">
        <f t="shared" si="61"/>
        <v>4.1810066579121354</v>
      </c>
      <c r="H1323" s="88">
        <f t="shared" si="62"/>
        <v>11121.148748827032</v>
      </c>
    </row>
    <row r="1324" spans="1:8" x14ac:dyDescent="0.2">
      <c r="A1324" s="1" t="s">
        <v>96</v>
      </c>
      <c r="B1324" s="1" t="s">
        <v>3113</v>
      </c>
      <c r="C1324" s="1" t="s">
        <v>3114</v>
      </c>
      <c r="D1324" s="87">
        <v>181.3</v>
      </c>
      <c r="E1324" s="33">
        <v>6954</v>
      </c>
      <c r="F1324" s="30">
        <f t="shared" si="60"/>
        <v>10</v>
      </c>
      <c r="G1324" s="57">
        <f t="shared" si="61"/>
        <v>4.9996657009726428</v>
      </c>
      <c r="H1324" s="88">
        <f t="shared" si="62"/>
        <v>16024.827714338307</v>
      </c>
    </row>
    <row r="1325" spans="1:8" x14ac:dyDescent="0.2">
      <c r="A1325" s="1" t="s">
        <v>96</v>
      </c>
      <c r="B1325" s="1" t="s">
        <v>3115</v>
      </c>
      <c r="C1325" s="1" t="s">
        <v>3116</v>
      </c>
      <c r="D1325" s="87">
        <v>156.5</v>
      </c>
      <c r="E1325" s="33">
        <v>7071</v>
      </c>
      <c r="F1325" s="30">
        <f t="shared" si="60"/>
        <v>9</v>
      </c>
      <c r="G1325" s="57">
        <f t="shared" si="61"/>
        <v>4.1810066579121354</v>
      </c>
      <c r="H1325" s="88">
        <f t="shared" si="62"/>
        <v>13626.346006403734</v>
      </c>
    </row>
    <row r="1326" spans="1:8" x14ac:dyDescent="0.2">
      <c r="A1326" s="1" t="s">
        <v>96</v>
      </c>
      <c r="B1326" s="1" t="s">
        <v>3117</v>
      </c>
      <c r="C1326" s="1" t="s">
        <v>3118</v>
      </c>
      <c r="D1326" s="87">
        <v>102</v>
      </c>
      <c r="E1326" s="33">
        <v>5792</v>
      </c>
      <c r="F1326" s="30">
        <f t="shared" si="60"/>
        <v>5</v>
      </c>
      <c r="G1326" s="57">
        <f t="shared" si="61"/>
        <v>2.0447510014454413</v>
      </c>
      <c r="H1326" s="88">
        <f t="shared" si="62"/>
        <v>5458.6682251387956</v>
      </c>
    </row>
    <row r="1327" spans="1:8" x14ac:dyDescent="0.2">
      <c r="A1327" s="1" t="s">
        <v>96</v>
      </c>
      <c r="B1327" s="1" t="s">
        <v>3119</v>
      </c>
      <c r="C1327" s="1" t="s">
        <v>3120</v>
      </c>
      <c r="D1327" s="87">
        <v>193.4</v>
      </c>
      <c r="E1327" s="33">
        <v>8491</v>
      </c>
      <c r="F1327" s="30">
        <f t="shared" si="60"/>
        <v>10</v>
      </c>
      <c r="G1327" s="57">
        <f t="shared" si="61"/>
        <v>4.9996657009726428</v>
      </c>
      <c r="H1327" s="88">
        <f t="shared" si="62"/>
        <v>19566.697170325933</v>
      </c>
    </row>
    <row r="1328" spans="1:8" x14ac:dyDescent="0.2">
      <c r="A1328" s="1" t="s">
        <v>96</v>
      </c>
      <c r="B1328" s="1" t="s">
        <v>3121</v>
      </c>
      <c r="C1328" s="1" t="s">
        <v>3122</v>
      </c>
      <c r="D1328" s="87">
        <v>138.5</v>
      </c>
      <c r="E1328" s="33">
        <v>7583</v>
      </c>
      <c r="F1328" s="30">
        <f t="shared" si="60"/>
        <v>8</v>
      </c>
      <c r="G1328" s="57">
        <f t="shared" si="61"/>
        <v>3.4963971031312875</v>
      </c>
      <c r="H1328" s="88">
        <f t="shared" si="62"/>
        <v>12220.234050493036</v>
      </c>
    </row>
    <row r="1329" spans="1:8" x14ac:dyDescent="0.2">
      <c r="A1329" s="1" t="s">
        <v>96</v>
      </c>
      <c r="B1329" s="1" t="s">
        <v>3123</v>
      </c>
      <c r="C1329" s="1" t="s">
        <v>3124</v>
      </c>
      <c r="D1329" s="87">
        <v>117.4</v>
      </c>
      <c r="E1329" s="33">
        <v>7340</v>
      </c>
      <c r="F1329" s="30">
        <f t="shared" si="60"/>
        <v>6</v>
      </c>
      <c r="G1329" s="57">
        <f t="shared" si="61"/>
        <v>2.445122020939646</v>
      </c>
      <c r="H1329" s="88">
        <f t="shared" si="62"/>
        <v>8272.072136879653</v>
      </c>
    </row>
    <row r="1330" spans="1:8" x14ac:dyDescent="0.2">
      <c r="A1330" s="1" t="s">
        <v>96</v>
      </c>
      <c r="B1330" s="1" t="s">
        <v>3125</v>
      </c>
      <c r="C1330" s="1" t="s">
        <v>3126</v>
      </c>
      <c r="D1330" s="87">
        <v>149.4</v>
      </c>
      <c r="E1330" s="33">
        <v>7785</v>
      </c>
      <c r="F1330" s="30">
        <f t="shared" si="60"/>
        <v>9</v>
      </c>
      <c r="G1330" s="57">
        <f t="shared" si="61"/>
        <v>4.1810066579121354</v>
      </c>
      <c r="H1330" s="88">
        <f t="shared" si="62"/>
        <v>15002.277423257399</v>
      </c>
    </row>
    <row r="1331" spans="1:8" x14ac:dyDescent="0.2">
      <c r="A1331" s="1" t="s">
        <v>96</v>
      </c>
      <c r="B1331" s="1" t="s">
        <v>3127</v>
      </c>
      <c r="C1331" s="1" t="s">
        <v>3128</v>
      </c>
      <c r="D1331" s="87">
        <v>183.1</v>
      </c>
      <c r="E1331" s="33">
        <v>5270</v>
      </c>
      <c r="F1331" s="30">
        <f t="shared" si="60"/>
        <v>10</v>
      </c>
      <c r="G1331" s="57">
        <f t="shared" si="61"/>
        <v>4.9996657009726428</v>
      </c>
      <c r="H1331" s="88">
        <f t="shared" si="62"/>
        <v>12144.210821766304</v>
      </c>
    </row>
    <row r="1332" spans="1:8" x14ac:dyDescent="0.2">
      <c r="A1332" s="1" t="s">
        <v>96</v>
      </c>
      <c r="B1332" s="1" t="s">
        <v>3129</v>
      </c>
      <c r="C1332" s="1" t="s">
        <v>3130</v>
      </c>
      <c r="D1332" s="87">
        <v>195</v>
      </c>
      <c r="E1332" s="33">
        <v>9003</v>
      </c>
      <c r="F1332" s="30">
        <f t="shared" si="60"/>
        <v>10</v>
      </c>
      <c r="G1332" s="57">
        <f t="shared" si="61"/>
        <v>4.9996657009726428</v>
      </c>
      <c r="H1332" s="88">
        <f t="shared" si="62"/>
        <v>20746.552187544981</v>
      </c>
    </row>
    <row r="1333" spans="1:8" x14ac:dyDescent="0.2">
      <c r="A1333" s="1" t="s">
        <v>96</v>
      </c>
      <c r="B1333" s="1" t="s">
        <v>3131</v>
      </c>
      <c r="C1333" s="1" t="s">
        <v>3132</v>
      </c>
      <c r="D1333" s="87">
        <v>154.69999999999999</v>
      </c>
      <c r="E1333" s="33">
        <v>9095</v>
      </c>
      <c r="F1333" s="30">
        <f t="shared" si="60"/>
        <v>9</v>
      </c>
      <c r="G1333" s="57">
        <f t="shared" si="61"/>
        <v>4.1810066579121354</v>
      </c>
      <c r="H1333" s="88">
        <f t="shared" si="62"/>
        <v>17526.745428969305</v>
      </c>
    </row>
    <row r="1334" spans="1:8" x14ac:dyDescent="0.2">
      <c r="A1334" s="1" t="s">
        <v>96</v>
      </c>
      <c r="B1334" s="1" t="s">
        <v>3133</v>
      </c>
      <c r="C1334" s="1" t="s">
        <v>3134</v>
      </c>
      <c r="D1334" s="87">
        <v>98.5</v>
      </c>
      <c r="E1334" s="33">
        <v>9327</v>
      </c>
      <c r="F1334" s="30">
        <f t="shared" si="60"/>
        <v>4</v>
      </c>
      <c r="G1334" s="57">
        <f t="shared" si="61"/>
        <v>1.709937836274281</v>
      </c>
      <c r="H1334" s="88">
        <f t="shared" si="62"/>
        <v>7350.8915431544938</v>
      </c>
    </row>
    <row r="1335" spans="1:8" x14ac:dyDescent="0.2">
      <c r="A1335" s="1" t="s">
        <v>96</v>
      </c>
      <c r="B1335" s="1" t="s">
        <v>3135</v>
      </c>
      <c r="C1335" s="1" t="s">
        <v>3136</v>
      </c>
      <c r="D1335" s="87">
        <v>221</v>
      </c>
      <c r="E1335" s="33">
        <v>5842</v>
      </c>
      <c r="F1335" s="30">
        <f t="shared" si="60"/>
        <v>10</v>
      </c>
      <c r="G1335" s="57">
        <f t="shared" si="61"/>
        <v>4.9996657009726428</v>
      </c>
      <c r="H1335" s="88">
        <f t="shared" si="62"/>
        <v>13462.330098815701</v>
      </c>
    </row>
    <row r="1336" spans="1:8" x14ac:dyDescent="0.2">
      <c r="A1336" s="1" t="s">
        <v>96</v>
      </c>
      <c r="B1336" s="1" t="s">
        <v>3137</v>
      </c>
      <c r="C1336" s="1" t="s">
        <v>3138</v>
      </c>
      <c r="D1336" s="87">
        <v>192</v>
      </c>
      <c r="E1336" s="33">
        <v>7634</v>
      </c>
      <c r="F1336" s="30">
        <f t="shared" si="60"/>
        <v>10</v>
      </c>
      <c r="G1336" s="57">
        <f t="shared" si="61"/>
        <v>4.9996657009726428</v>
      </c>
      <c r="H1336" s="88">
        <f t="shared" si="62"/>
        <v>17591.822659082343</v>
      </c>
    </row>
    <row r="1337" spans="1:8" x14ac:dyDescent="0.2">
      <c r="A1337" s="1" t="s">
        <v>96</v>
      </c>
      <c r="B1337" s="1" t="s">
        <v>3139</v>
      </c>
      <c r="C1337" s="1" t="s">
        <v>3140</v>
      </c>
      <c r="D1337" s="87">
        <v>219.3</v>
      </c>
      <c r="E1337" s="33">
        <v>6259</v>
      </c>
      <c r="F1337" s="30">
        <f t="shared" si="60"/>
        <v>10</v>
      </c>
      <c r="G1337" s="57">
        <f t="shared" si="61"/>
        <v>4.9996657009726428</v>
      </c>
      <c r="H1337" s="88">
        <f t="shared" si="62"/>
        <v>14423.266704636677</v>
      </c>
    </row>
    <row r="1338" spans="1:8" x14ac:dyDescent="0.2">
      <c r="A1338" s="1" t="s">
        <v>96</v>
      </c>
      <c r="B1338" s="1" t="s">
        <v>3141</v>
      </c>
      <c r="C1338" s="1" t="s">
        <v>3142</v>
      </c>
      <c r="D1338" s="87">
        <v>180.2</v>
      </c>
      <c r="E1338" s="33">
        <v>7396</v>
      </c>
      <c r="F1338" s="30">
        <f t="shared" si="60"/>
        <v>10</v>
      </c>
      <c r="G1338" s="57">
        <f t="shared" si="61"/>
        <v>4.9996657009726428</v>
      </c>
      <c r="H1338" s="88">
        <f t="shared" si="62"/>
        <v>17043.374428421932</v>
      </c>
    </row>
    <row r="1339" spans="1:8" x14ac:dyDescent="0.2">
      <c r="A1339" s="1" t="s">
        <v>96</v>
      </c>
      <c r="B1339" s="1" t="s">
        <v>3143</v>
      </c>
      <c r="C1339" s="1" t="s">
        <v>3144</v>
      </c>
      <c r="D1339" s="87">
        <v>137.80000000000001</v>
      </c>
      <c r="E1339" s="33">
        <v>6211</v>
      </c>
      <c r="F1339" s="30">
        <f t="shared" si="60"/>
        <v>8</v>
      </c>
      <c r="G1339" s="57">
        <f t="shared" si="61"/>
        <v>3.4963971031312875</v>
      </c>
      <c r="H1339" s="88">
        <f t="shared" si="62"/>
        <v>10009.214517685909</v>
      </c>
    </row>
    <row r="1340" spans="1:8" x14ac:dyDescent="0.2">
      <c r="A1340" s="1" t="s">
        <v>96</v>
      </c>
      <c r="B1340" s="1" t="s">
        <v>3145</v>
      </c>
      <c r="C1340" s="1" t="s">
        <v>3146</v>
      </c>
      <c r="D1340" s="87">
        <v>155.6</v>
      </c>
      <c r="E1340" s="33">
        <v>9179</v>
      </c>
      <c r="F1340" s="30">
        <f t="shared" si="60"/>
        <v>9</v>
      </c>
      <c r="G1340" s="57">
        <f t="shared" si="61"/>
        <v>4.1810066579121354</v>
      </c>
      <c r="H1340" s="88">
        <f t="shared" si="62"/>
        <v>17688.619713305026</v>
      </c>
    </row>
    <row r="1341" spans="1:8" x14ac:dyDescent="0.2">
      <c r="A1341" s="1" t="s">
        <v>96</v>
      </c>
      <c r="B1341" s="1" t="s">
        <v>3147</v>
      </c>
      <c r="C1341" s="1" t="s">
        <v>3148</v>
      </c>
      <c r="D1341" s="87">
        <v>216.8</v>
      </c>
      <c r="E1341" s="33">
        <v>8329</v>
      </c>
      <c r="F1341" s="30">
        <f t="shared" si="60"/>
        <v>10</v>
      </c>
      <c r="G1341" s="57">
        <f t="shared" si="61"/>
        <v>4.9996657009726428</v>
      </c>
      <c r="H1341" s="88">
        <f t="shared" si="62"/>
        <v>19193.383668783972</v>
      </c>
    </row>
    <row r="1342" spans="1:8" x14ac:dyDescent="0.2">
      <c r="A1342" s="1" t="s">
        <v>96</v>
      </c>
      <c r="B1342" s="1" t="s">
        <v>3149</v>
      </c>
      <c r="C1342" s="1" t="s">
        <v>3150</v>
      </c>
      <c r="D1342" s="87">
        <v>135.9</v>
      </c>
      <c r="E1342" s="33">
        <v>7207</v>
      </c>
      <c r="F1342" s="30">
        <f t="shared" si="60"/>
        <v>7</v>
      </c>
      <c r="G1342" s="57">
        <f t="shared" si="61"/>
        <v>2.9238874039223708</v>
      </c>
      <c r="H1342" s="88">
        <f t="shared" si="62"/>
        <v>9712.5413904768066</v>
      </c>
    </row>
    <row r="1343" spans="1:8" x14ac:dyDescent="0.2">
      <c r="A1343" s="1" t="s">
        <v>96</v>
      </c>
      <c r="B1343" s="1" t="s">
        <v>3151</v>
      </c>
      <c r="C1343" s="1" t="s">
        <v>3152</v>
      </c>
      <c r="D1343" s="87">
        <v>166.4</v>
      </c>
      <c r="E1343" s="33">
        <v>8552</v>
      </c>
      <c r="F1343" s="30">
        <f t="shared" si="60"/>
        <v>10</v>
      </c>
      <c r="G1343" s="57">
        <f t="shared" si="61"/>
        <v>4.9996657009726428</v>
      </c>
      <c r="H1343" s="88">
        <f t="shared" si="62"/>
        <v>19707.2658344868</v>
      </c>
    </row>
    <row r="1344" spans="1:8" x14ac:dyDescent="0.2">
      <c r="A1344" s="1" t="s">
        <v>96</v>
      </c>
      <c r="B1344" s="1" t="s">
        <v>3153</v>
      </c>
      <c r="C1344" s="1" t="s">
        <v>3154</v>
      </c>
      <c r="D1344" s="87">
        <v>196.5</v>
      </c>
      <c r="E1344" s="33">
        <v>11862</v>
      </c>
      <c r="F1344" s="30">
        <f t="shared" si="60"/>
        <v>10</v>
      </c>
      <c r="G1344" s="57">
        <f t="shared" si="61"/>
        <v>4.9996657009726428</v>
      </c>
      <c r="H1344" s="88">
        <f t="shared" si="62"/>
        <v>27334.844168461459</v>
      </c>
    </row>
    <row r="1345" spans="1:8" x14ac:dyDescent="0.2">
      <c r="A1345" s="1" t="s">
        <v>96</v>
      </c>
      <c r="B1345" s="1" t="s">
        <v>3155</v>
      </c>
      <c r="C1345" s="1" t="s">
        <v>3156</v>
      </c>
      <c r="D1345" s="87">
        <v>166</v>
      </c>
      <c r="E1345" s="33">
        <v>7913</v>
      </c>
      <c r="F1345" s="30">
        <f t="shared" si="60"/>
        <v>10</v>
      </c>
      <c r="G1345" s="57">
        <f t="shared" si="61"/>
        <v>4.9996657009726428</v>
      </c>
      <c r="H1345" s="88">
        <f t="shared" si="62"/>
        <v>18234.751467293503</v>
      </c>
    </row>
    <row r="1346" spans="1:8" x14ac:dyDescent="0.2">
      <c r="A1346" s="1" t="s">
        <v>96</v>
      </c>
      <c r="B1346" s="1" t="s">
        <v>3157</v>
      </c>
      <c r="C1346" s="1" t="s">
        <v>3158</v>
      </c>
      <c r="D1346" s="87">
        <v>86.9</v>
      </c>
      <c r="E1346" s="33">
        <v>7556</v>
      </c>
      <c r="F1346" s="30">
        <f t="shared" si="60"/>
        <v>4</v>
      </c>
      <c r="G1346" s="57">
        <f t="shared" si="61"/>
        <v>1.709937836274281</v>
      </c>
      <c r="H1346" s="88">
        <f t="shared" si="62"/>
        <v>5955.1127372226174</v>
      </c>
    </row>
    <row r="1347" spans="1:8" x14ac:dyDescent="0.2">
      <c r="A1347" s="1" t="s">
        <v>96</v>
      </c>
      <c r="B1347" s="1" t="s">
        <v>3159</v>
      </c>
      <c r="C1347" s="1" t="s">
        <v>3160</v>
      </c>
      <c r="D1347" s="87">
        <v>171.1</v>
      </c>
      <c r="E1347" s="33">
        <v>9273</v>
      </c>
      <c r="F1347" s="30">
        <f t="shared" si="60"/>
        <v>10</v>
      </c>
      <c r="G1347" s="57">
        <f t="shared" si="61"/>
        <v>4.9996657009726428</v>
      </c>
      <c r="H1347" s="88">
        <f t="shared" si="62"/>
        <v>21368.741356781582</v>
      </c>
    </row>
    <row r="1348" spans="1:8" x14ac:dyDescent="0.2">
      <c r="A1348" s="1" t="s">
        <v>96</v>
      </c>
      <c r="B1348" s="1" t="s">
        <v>3161</v>
      </c>
      <c r="C1348" s="1" t="s">
        <v>3162</v>
      </c>
      <c r="D1348" s="87">
        <v>81.8</v>
      </c>
      <c r="E1348" s="33">
        <v>7086</v>
      </c>
      <c r="F1348" s="30">
        <f t="shared" si="60"/>
        <v>3</v>
      </c>
      <c r="G1348" s="57">
        <f t="shared" si="61"/>
        <v>1.4299479016542671</v>
      </c>
      <c r="H1348" s="88">
        <f t="shared" si="62"/>
        <v>4670.2387069653014</v>
      </c>
    </row>
    <row r="1349" spans="1:8" x14ac:dyDescent="0.2">
      <c r="A1349" s="1" t="s">
        <v>96</v>
      </c>
      <c r="B1349" s="1" t="s">
        <v>3163</v>
      </c>
      <c r="C1349" s="1" t="s">
        <v>3164</v>
      </c>
      <c r="D1349" s="87">
        <v>197.5</v>
      </c>
      <c r="E1349" s="33">
        <v>7790</v>
      </c>
      <c r="F1349" s="30">
        <f t="shared" si="60"/>
        <v>10</v>
      </c>
      <c r="G1349" s="57">
        <f t="shared" si="61"/>
        <v>4.9996657009726428</v>
      </c>
      <c r="H1349" s="88">
        <f t="shared" si="62"/>
        <v>17951.309734641276</v>
      </c>
    </row>
    <row r="1350" spans="1:8" x14ac:dyDescent="0.2">
      <c r="A1350" s="1" t="s">
        <v>96</v>
      </c>
      <c r="B1350" s="1" t="s">
        <v>3165</v>
      </c>
      <c r="C1350" s="1" t="s">
        <v>3166</v>
      </c>
      <c r="D1350" s="87">
        <v>134.5</v>
      </c>
      <c r="E1350" s="33">
        <v>11002</v>
      </c>
      <c r="F1350" s="30">
        <f t="shared" ref="F1350:F1413" si="63">VLOOKUP(D1350,$K$5:$L$15,2)</f>
        <v>7</v>
      </c>
      <c r="G1350" s="57">
        <f t="shared" ref="G1350:G1413" si="64">VLOOKUP(F1350,$L$5:$M$15,2,0)</f>
        <v>2.9238874039223708</v>
      </c>
      <c r="H1350" s="88">
        <f t="shared" ref="H1350:H1413" si="65">E1350*G1350*$E$6797/SUMPRODUCT($E$5:$E$6795,$G$5:$G$6795)</f>
        <v>14826.887800475351</v>
      </c>
    </row>
    <row r="1351" spans="1:8" x14ac:dyDescent="0.2">
      <c r="A1351" s="1" t="s">
        <v>96</v>
      </c>
      <c r="B1351" s="1" t="s">
        <v>3167</v>
      </c>
      <c r="C1351" s="1" t="s">
        <v>3168</v>
      </c>
      <c r="D1351" s="87">
        <v>167.1</v>
      </c>
      <c r="E1351" s="33">
        <v>8339</v>
      </c>
      <c r="F1351" s="30">
        <f t="shared" si="63"/>
        <v>10</v>
      </c>
      <c r="G1351" s="57">
        <f t="shared" si="64"/>
        <v>4.9996657009726428</v>
      </c>
      <c r="H1351" s="88">
        <f t="shared" si="65"/>
        <v>19216.427712089033</v>
      </c>
    </row>
    <row r="1352" spans="1:8" x14ac:dyDescent="0.2">
      <c r="A1352" s="1" t="s">
        <v>96</v>
      </c>
      <c r="B1352" s="1" t="s">
        <v>3169</v>
      </c>
      <c r="C1352" s="1" t="s">
        <v>3170</v>
      </c>
      <c r="D1352" s="87">
        <v>156.5</v>
      </c>
      <c r="E1352" s="33">
        <v>7543</v>
      </c>
      <c r="F1352" s="30">
        <f t="shared" si="63"/>
        <v>9</v>
      </c>
      <c r="G1352" s="57">
        <f t="shared" si="64"/>
        <v>4.1810066579121354</v>
      </c>
      <c r="H1352" s="88">
        <f t="shared" si="65"/>
        <v>14535.925318385427</v>
      </c>
    </row>
    <row r="1353" spans="1:8" x14ac:dyDescent="0.2">
      <c r="A1353" s="1" t="s">
        <v>96</v>
      </c>
      <c r="B1353" s="1" t="s">
        <v>3171</v>
      </c>
      <c r="C1353" s="1" t="s">
        <v>3172</v>
      </c>
      <c r="D1353" s="87">
        <v>64.5</v>
      </c>
      <c r="E1353" s="33">
        <v>8092</v>
      </c>
      <c r="F1353" s="30">
        <f t="shared" si="63"/>
        <v>2</v>
      </c>
      <c r="G1353" s="57">
        <f t="shared" si="64"/>
        <v>1.1958042906990538</v>
      </c>
      <c r="H1353" s="88">
        <f t="shared" si="65"/>
        <v>4459.9880765953903</v>
      </c>
    </row>
    <row r="1354" spans="1:8" x14ac:dyDescent="0.2">
      <c r="A1354" s="1" t="s">
        <v>96</v>
      </c>
      <c r="B1354" s="1" t="s">
        <v>3173</v>
      </c>
      <c r="C1354" s="1" t="s">
        <v>3174</v>
      </c>
      <c r="D1354" s="87">
        <v>119.8</v>
      </c>
      <c r="E1354" s="33">
        <v>8834</v>
      </c>
      <c r="F1354" s="30">
        <f t="shared" si="63"/>
        <v>6</v>
      </c>
      <c r="G1354" s="57">
        <f t="shared" si="64"/>
        <v>2.445122020939646</v>
      </c>
      <c r="H1354" s="88">
        <f t="shared" si="65"/>
        <v>9955.7881821791325</v>
      </c>
    </row>
    <row r="1355" spans="1:8" x14ac:dyDescent="0.2">
      <c r="A1355" s="1" t="s">
        <v>96</v>
      </c>
      <c r="B1355" s="1" t="s">
        <v>3175</v>
      </c>
      <c r="C1355" s="1" t="s">
        <v>3176</v>
      </c>
      <c r="D1355" s="87">
        <v>223.4</v>
      </c>
      <c r="E1355" s="33">
        <v>6305</v>
      </c>
      <c r="F1355" s="30">
        <f t="shared" si="63"/>
        <v>10</v>
      </c>
      <c r="G1355" s="57">
        <f t="shared" si="64"/>
        <v>4.9996657009726428</v>
      </c>
      <c r="H1355" s="88">
        <f t="shared" si="65"/>
        <v>14529.26930383995</v>
      </c>
    </row>
    <row r="1356" spans="1:8" x14ac:dyDescent="0.2">
      <c r="A1356" s="1" t="s">
        <v>96</v>
      </c>
      <c r="B1356" s="1" t="s">
        <v>3177</v>
      </c>
      <c r="C1356" s="1" t="s">
        <v>3178</v>
      </c>
      <c r="D1356" s="87">
        <v>206</v>
      </c>
      <c r="E1356" s="33">
        <v>8863</v>
      </c>
      <c r="F1356" s="30">
        <f t="shared" si="63"/>
        <v>10</v>
      </c>
      <c r="G1356" s="57">
        <f t="shared" si="64"/>
        <v>4.9996657009726428</v>
      </c>
      <c r="H1356" s="88">
        <f t="shared" si="65"/>
        <v>20423.935581274149</v>
      </c>
    </row>
    <row r="1357" spans="1:8" x14ac:dyDescent="0.2">
      <c r="A1357" s="1" t="s">
        <v>96</v>
      </c>
      <c r="B1357" s="1" t="s">
        <v>3179</v>
      </c>
      <c r="C1357" s="1" t="s">
        <v>3180</v>
      </c>
      <c r="D1357" s="87">
        <v>159.4</v>
      </c>
      <c r="E1357" s="33">
        <v>5988</v>
      </c>
      <c r="F1357" s="30">
        <f t="shared" si="63"/>
        <v>9</v>
      </c>
      <c r="G1357" s="57">
        <f t="shared" si="64"/>
        <v>4.1810066579121354</v>
      </c>
      <c r="H1357" s="88">
        <f t="shared" si="65"/>
        <v>11539.32398336099</v>
      </c>
    </row>
    <row r="1358" spans="1:8" x14ac:dyDescent="0.2">
      <c r="A1358" s="1" t="s">
        <v>96</v>
      </c>
      <c r="B1358" s="1" t="s">
        <v>3181</v>
      </c>
      <c r="C1358" s="1" t="s">
        <v>3182</v>
      </c>
      <c r="D1358" s="87">
        <v>74.099999999999994</v>
      </c>
      <c r="E1358" s="33">
        <v>5731</v>
      </c>
      <c r="F1358" s="30">
        <f t="shared" si="63"/>
        <v>2</v>
      </c>
      <c r="G1358" s="57">
        <f t="shared" si="64"/>
        <v>1.1958042906990538</v>
      </c>
      <c r="H1358" s="88">
        <f t="shared" si="65"/>
        <v>3158.6989207820293</v>
      </c>
    </row>
    <row r="1359" spans="1:8" x14ac:dyDescent="0.2">
      <c r="A1359" s="1" t="s">
        <v>96</v>
      </c>
      <c r="B1359" s="1" t="s">
        <v>3183</v>
      </c>
      <c r="C1359" s="1" t="s">
        <v>3184</v>
      </c>
      <c r="D1359" s="87">
        <v>61.9</v>
      </c>
      <c r="E1359" s="33">
        <v>7832</v>
      </c>
      <c r="F1359" s="30">
        <f t="shared" si="63"/>
        <v>2</v>
      </c>
      <c r="G1359" s="57">
        <f t="shared" si="64"/>
        <v>1.1958042906990538</v>
      </c>
      <c r="H1359" s="88">
        <f t="shared" si="65"/>
        <v>4316.6864330073031</v>
      </c>
    </row>
    <row r="1360" spans="1:8" x14ac:dyDescent="0.2">
      <c r="A1360" s="1" t="s">
        <v>96</v>
      </c>
      <c r="B1360" s="1" t="s">
        <v>3185</v>
      </c>
      <c r="C1360" s="1" t="s">
        <v>3186</v>
      </c>
      <c r="D1360" s="87">
        <v>158.6</v>
      </c>
      <c r="E1360" s="33">
        <v>10066</v>
      </c>
      <c r="F1360" s="30">
        <f t="shared" si="63"/>
        <v>9</v>
      </c>
      <c r="G1360" s="57">
        <f t="shared" si="64"/>
        <v>4.1810066579121354</v>
      </c>
      <c r="H1360" s="88">
        <f t="shared" si="65"/>
        <v>19397.935072897748</v>
      </c>
    </row>
    <row r="1361" spans="1:8" x14ac:dyDescent="0.2">
      <c r="A1361" s="1" t="s">
        <v>96</v>
      </c>
      <c r="B1361" s="1" t="s">
        <v>3187</v>
      </c>
      <c r="C1361" s="1" t="s">
        <v>3188</v>
      </c>
      <c r="D1361" s="87">
        <v>82.1</v>
      </c>
      <c r="E1361" s="33">
        <v>6136</v>
      </c>
      <c r="F1361" s="30">
        <f t="shared" si="63"/>
        <v>3</v>
      </c>
      <c r="G1361" s="57">
        <f t="shared" si="64"/>
        <v>1.4299479016542671</v>
      </c>
      <c r="H1361" s="88">
        <f t="shared" si="65"/>
        <v>4044.1129982979237</v>
      </c>
    </row>
    <row r="1362" spans="1:8" x14ac:dyDescent="0.2">
      <c r="A1362" s="1" t="s">
        <v>96</v>
      </c>
      <c r="B1362" s="1" t="s">
        <v>3189</v>
      </c>
      <c r="C1362" s="1" t="s">
        <v>3190</v>
      </c>
      <c r="D1362" s="87">
        <v>142.19999999999999</v>
      </c>
      <c r="E1362" s="33">
        <v>8047</v>
      </c>
      <c r="F1362" s="30">
        <f t="shared" si="63"/>
        <v>8</v>
      </c>
      <c r="G1362" s="57">
        <f t="shared" si="64"/>
        <v>3.4963971031312875</v>
      </c>
      <c r="H1362" s="88">
        <f t="shared" si="65"/>
        <v>12967.98409657358</v>
      </c>
    </row>
    <row r="1363" spans="1:8" x14ac:dyDescent="0.2">
      <c r="A1363" s="1" t="s">
        <v>96</v>
      </c>
      <c r="B1363" s="1" t="s">
        <v>3191</v>
      </c>
      <c r="C1363" s="1" t="s">
        <v>3192</v>
      </c>
      <c r="D1363" s="87">
        <v>107.7</v>
      </c>
      <c r="E1363" s="33">
        <v>7628</v>
      </c>
      <c r="F1363" s="30">
        <f t="shared" si="63"/>
        <v>5</v>
      </c>
      <c r="G1363" s="57">
        <f t="shared" si="64"/>
        <v>2.0447510014454413</v>
      </c>
      <c r="H1363" s="88">
        <f t="shared" si="65"/>
        <v>7189.0057357318256</v>
      </c>
    </row>
    <row r="1364" spans="1:8" x14ac:dyDescent="0.2">
      <c r="A1364" s="1" t="s">
        <v>96</v>
      </c>
      <c r="B1364" s="1" t="s">
        <v>3193</v>
      </c>
      <c r="C1364" s="1" t="s">
        <v>3194</v>
      </c>
      <c r="D1364" s="87">
        <v>110.6</v>
      </c>
      <c r="E1364" s="33">
        <v>7707</v>
      </c>
      <c r="F1364" s="30">
        <f t="shared" si="63"/>
        <v>5</v>
      </c>
      <c r="G1364" s="57">
        <f t="shared" si="64"/>
        <v>2.0447510014454413</v>
      </c>
      <c r="H1364" s="88">
        <f t="shared" si="65"/>
        <v>7263.4592560678002</v>
      </c>
    </row>
    <row r="1365" spans="1:8" x14ac:dyDescent="0.2">
      <c r="A1365" s="1" t="s">
        <v>96</v>
      </c>
      <c r="B1365" s="1" t="s">
        <v>3195</v>
      </c>
      <c r="C1365" s="1" t="s">
        <v>3196</v>
      </c>
      <c r="D1365" s="87">
        <v>74.599999999999994</v>
      </c>
      <c r="E1365" s="33">
        <v>7208</v>
      </c>
      <c r="F1365" s="30">
        <f t="shared" si="63"/>
        <v>3</v>
      </c>
      <c r="G1365" s="57">
        <f t="shared" si="64"/>
        <v>1.4299479016542671</v>
      </c>
      <c r="H1365" s="88">
        <f t="shared" si="65"/>
        <v>4750.64642955206</v>
      </c>
    </row>
    <row r="1366" spans="1:8" x14ac:dyDescent="0.2">
      <c r="A1366" s="1" t="s">
        <v>96</v>
      </c>
      <c r="B1366" s="1" t="s">
        <v>3197</v>
      </c>
      <c r="C1366" s="1" t="s">
        <v>3198</v>
      </c>
      <c r="D1366" s="87">
        <v>156.9</v>
      </c>
      <c r="E1366" s="33">
        <v>6546</v>
      </c>
      <c r="F1366" s="30">
        <f t="shared" si="63"/>
        <v>9</v>
      </c>
      <c r="G1366" s="57">
        <f t="shared" si="64"/>
        <v>4.1810066579121354</v>
      </c>
      <c r="H1366" s="88">
        <f t="shared" si="65"/>
        <v>12614.631729305451</v>
      </c>
    </row>
    <row r="1367" spans="1:8" x14ac:dyDescent="0.2">
      <c r="A1367" s="1" t="s">
        <v>96</v>
      </c>
      <c r="B1367" s="1" t="s">
        <v>3199</v>
      </c>
      <c r="C1367" s="1" t="s">
        <v>3200</v>
      </c>
      <c r="D1367" s="87">
        <v>104.5</v>
      </c>
      <c r="E1367" s="33">
        <v>7808</v>
      </c>
      <c r="F1367" s="30">
        <f t="shared" si="63"/>
        <v>5</v>
      </c>
      <c r="G1367" s="57">
        <f t="shared" si="64"/>
        <v>2.0447510014454413</v>
      </c>
      <c r="H1367" s="88">
        <f t="shared" si="65"/>
        <v>7358.6466681429065</v>
      </c>
    </row>
    <row r="1368" spans="1:8" x14ac:dyDescent="0.2">
      <c r="A1368" s="1" t="s">
        <v>96</v>
      </c>
      <c r="B1368" s="1" t="s">
        <v>3201</v>
      </c>
      <c r="C1368" s="1" t="s">
        <v>3202</v>
      </c>
      <c r="D1368" s="87">
        <v>114.2</v>
      </c>
      <c r="E1368" s="33">
        <v>8594</v>
      </c>
      <c r="F1368" s="30">
        <f t="shared" si="63"/>
        <v>6</v>
      </c>
      <c r="G1368" s="57">
        <f t="shared" si="64"/>
        <v>2.445122020939646</v>
      </c>
      <c r="H1368" s="88">
        <f t="shared" si="65"/>
        <v>9685.3117090386531</v>
      </c>
    </row>
    <row r="1369" spans="1:8" x14ac:dyDescent="0.2">
      <c r="A1369" s="1" t="s">
        <v>96</v>
      </c>
      <c r="B1369" s="1" t="s">
        <v>3203</v>
      </c>
      <c r="C1369" s="1" t="s">
        <v>3204</v>
      </c>
      <c r="D1369" s="87">
        <v>149.30000000000001</v>
      </c>
      <c r="E1369" s="33">
        <v>6178</v>
      </c>
      <c r="F1369" s="30">
        <f t="shared" si="63"/>
        <v>9</v>
      </c>
      <c r="G1369" s="57">
        <f t="shared" si="64"/>
        <v>4.1810066579121354</v>
      </c>
      <c r="H1369" s="88">
        <f t="shared" si="65"/>
        <v>11905.468197929891</v>
      </c>
    </row>
    <row r="1370" spans="1:8" x14ac:dyDescent="0.2">
      <c r="A1370" s="1" t="s">
        <v>96</v>
      </c>
      <c r="B1370" s="1" t="s">
        <v>3205</v>
      </c>
      <c r="C1370" s="1" t="s">
        <v>3206</v>
      </c>
      <c r="D1370" s="87">
        <v>160.6</v>
      </c>
      <c r="E1370" s="33">
        <v>7227</v>
      </c>
      <c r="F1370" s="30">
        <f t="shared" si="63"/>
        <v>9</v>
      </c>
      <c r="G1370" s="57">
        <f t="shared" si="64"/>
        <v>4.1810066579121354</v>
      </c>
      <c r="H1370" s="88">
        <f t="shared" si="65"/>
        <v>13926.969677312936</v>
      </c>
    </row>
    <row r="1371" spans="1:8" x14ac:dyDescent="0.2">
      <c r="A1371" s="1" t="s">
        <v>96</v>
      </c>
      <c r="B1371" s="1" t="s">
        <v>3207</v>
      </c>
      <c r="C1371" s="1" t="s">
        <v>3208</v>
      </c>
      <c r="D1371" s="87">
        <v>161.9</v>
      </c>
      <c r="E1371" s="33">
        <v>9740</v>
      </c>
      <c r="F1371" s="30">
        <f t="shared" si="63"/>
        <v>9</v>
      </c>
      <c r="G1371" s="57">
        <f t="shared" si="64"/>
        <v>4.1810066579121354</v>
      </c>
      <c r="H1371" s="88">
        <f t="shared" si="65"/>
        <v>18769.708683690053</v>
      </c>
    </row>
    <row r="1372" spans="1:8" x14ac:dyDescent="0.2">
      <c r="A1372" s="1" t="s">
        <v>99</v>
      </c>
      <c r="B1372" s="1" t="s">
        <v>3209</v>
      </c>
      <c r="C1372" s="1" t="s">
        <v>3210</v>
      </c>
      <c r="D1372" s="87">
        <v>74.7</v>
      </c>
      <c r="E1372" s="33">
        <v>7758</v>
      </c>
      <c r="F1372" s="30">
        <f t="shared" si="63"/>
        <v>3</v>
      </c>
      <c r="G1372" s="57">
        <f t="shared" si="64"/>
        <v>1.4299479016542671</v>
      </c>
      <c r="H1372" s="88">
        <f t="shared" si="65"/>
        <v>5113.1402608858043</v>
      </c>
    </row>
    <row r="1373" spans="1:8" x14ac:dyDescent="0.2">
      <c r="A1373" s="1" t="s">
        <v>99</v>
      </c>
      <c r="B1373" s="1" t="s">
        <v>3211</v>
      </c>
      <c r="C1373" s="1" t="s">
        <v>3212</v>
      </c>
      <c r="D1373" s="87">
        <v>75.400000000000006</v>
      </c>
      <c r="E1373" s="33">
        <v>6136</v>
      </c>
      <c r="F1373" s="30">
        <f t="shared" si="63"/>
        <v>3</v>
      </c>
      <c r="G1373" s="57">
        <f t="shared" si="64"/>
        <v>1.4299479016542671</v>
      </c>
      <c r="H1373" s="88">
        <f t="shared" si="65"/>
        <v>4044.1129982979237</v>
      </c>
    </row>
    <row r="1374" spans="1:8" x14ac:dyDescent="0.2">
      <c r="A1374" s="1" t="s">
        <v>99</v>
      </c>
      <c r="B1374" s="1" t="s">
        <v>3213</v>
      </c>
      <c r="C1374" s="1" t="s">
        <v>3214</v>
      </c>
      <c r="D1374" s="87">
        <v>79.8</v>
      </c>
      <c r="E1374" s="33">
        <v>5748</v>
      </c>
      <c r="F1374" s="30">
        <f t="shared" si="63"/>
        <v>3</v>
      </c>
      <c r="G1374" s="57">
        <f t="shared" si="64"/>
        <v>1.4299479016542671</v>
      </c>
      <c r="H1374" s="88">
        <f t="shared" si="65"/>
        <v>3788.3900772843008</v>
      </c>
    </row>
    <row r="1375" spans="1:8" x14ac:dyDescent="0.2">
      <c r="A1375" s="1" t="s">
        <v>99</v>
      </c>
      <c r="B1375" s="1" t="s">
        <v>3215</v>
      </c>
      <c r="C1375" s="1" t="s">
        <v>3216</v>
      </c>
      <c r="D1375" s="87">
        <v>106.2</v>
      </c>
      <c r="E1375" s="33">
        <v>9860</v>
      </c>
      <c r="F1375" s="30">
        <f t="shared" si="63"/>
        <v>5</v>
      </c>
      <c r="G1375" s="57">
        <f t="shared" si="64"/>
        <v>2.0447510014454413</v>
      </c>
      <c r="H1375" s="88">
        <f t="shared" si="65"/>
        <v>9292.5532976292343</v>
      </c>
    </row>
    <row r="1376" spans="1:8" x14ac:dyDescent="0.2">
      <c r="A1376" s="1" t="s">
        <v>99</v>
      </c>
      <c r="B1376" s="1" t="s">
        <v>3217</v>
      </c>
      <c r="C1376" s="1" t="s">
        <v>3218</v>
      </c>
      <c r="D1376" s="87">
        <v>119.5</v>
      </c>
      <c r="E1376" s="33">
        <v>5845</v>
      </c>
      <c r="F1376" s="30">
        <f t="shared" si="63"/>
        <v>6</v>
      </c>
      <c r="G1376" s="57">
        <f t="shared" si="64"/>
        <v>2.445122020939646</v>
      </c>
      <c r="H1376" s="88">
        <f t="shared" si="65"/>
        <v>6587.2291062754166</v>
      </c>
    </row>
    <row r="1377" spans="1:8" x14ac:dyDescent="0.2">
      <c r="A1377" s="1" t="s">
        <v>99</v>
      </c>
      <c r="B1377" s="1" t="s">
        <v>3219</v>
      </c>
      <c r="C1377" s="1" t="s">
        <v>3220</v>
      </c>
      <c r="D1377" s="87">
        <v>108.5</v>
      </c>
      <c r="E1377" s="33">
        <v>5919</v>
      </c>
      <c r="F1377" s="30">
        <f t="shared" si="63"/>
        <v>5</v>
      </c>
      <c r="G1377" s="57">
        <f t="shared" si="64"/>
        <v>2.0447510014454413</v>
      </c>
      <c r="H1377" s="88">
        <f t="shared" si="65"/>
        <v>5578.3593274510586</v>
      </c>
    </row>
    <row r="1378" spans="1:8" x14ac:dyDescent="0.2">
      <c r="A1378" s="1" t="s">
        <v>99</v>
      </c>
      <c r="B1378" s="1" t="s">
        <v>3221</v>
      </c>
      <c r="C1378" s="1" t="s">
        <v>3222</v>
      </c>
      <c r="D1378" s="87">
        <v>126.7</v>
      </c>
      <c r="E1378" s="33">
        <v>8873</v>
      </c>
      <c r="F1378" s="30">
        <f t="shared" si="63"/>
        <v>7</v>
      </c>
      <c r="G1378" s="57">
        <f t="shared" si="64"/>
        <v>2.9238874039223708</v>
      </c>
      <c r="H1378" s="88">
        <f t="shared" si="65"/>
        <v>11957.732726196853</v>
      </c>
    </row>
    <row r="1379" spans="1:8" x14ac:dyDescent="0.2">
      <c r="A1379" s="1" t="s">
        <v>99</v>
      </c>
      <c r="B1379" s="1" t="s">
        <v>3223</v>
      </c>
      <c r="C1379" s="1" t="s">
        <v>3224</v>
      </c>
      <c r="D1379" s="87">
        <v>100</v>
      </c>
      <c r="E1379" s="33">
        <v>9685</v>
      </c>
      <c r="F1379" s="30">
        <f t="shared" si="63"/>
        <v>5</v>
      </c>
      <c r="G1379" s="57">
        <f t="shared" si="64"/>
        <v>2.0447510014454413</v>
      </c>
      <c r="H1379" s="88">
        <f t="shared" si="65"/>
        <v>9127.6246133406821</v>
      </c>
    </row>
    <row r="1380" spans="1:8" x14ac:dyDescent="0.2">
      <c r="A1380" s="1" t="s">
        <v>99</v>
      </c>
      <c r="B1380" s="1" t="s">
        <v>3225</v>
      </c>
      <c r="C1380" s="1" t="s">
        <v>3226</v>
      </c>
      <c r="D1380" s="87">
        <v>61.5</v>
      </c>
      <c r="E1380" s="33">
        <v>5372</v>
      </c>
      <c r="F1380" s="30">
        <f t="shared" si="63"/>
        <v>1</v>
      </c>
      <c r="G1380" s="57">
        <f t="shared" si="64"/>
        <v>1</v>
      </c>
      <c r="H1380" s="88">
        <f t="shared" si="65"/>
        <v>2476.0175587479034</v>
      </c>
    </row>
    <row r="1381" spans="1:8" x14ac:dyDescent="0.2">
      <c r="A1381" s="1" t="s">
        <v>99</v>
      </c>
      <c r="B1381" s="1" t="s">
        <v>3227</v>
      </c>
      <c r="C1381" s="1" t="s">
        <v>3228</v>
      </c>
      <c r="D1381" s="87">
        <v>124.3</v>
      </c>
      <c r="E1381" s="33">
        <v>6622</v>
      </c>
      <c r="F1381" s="30">
        <f t="shared" si="63"/>
        <v>7</v>
      </c>
      <c r="G1381" s="57">
        <f t="shared" si="64"/>
        <v>2.9238874039223708</v>
      </c>
      <c r="H1381" s="88">
        <f t="shared" si="65"/>
        <v>8924.1638806351366</v>
      </c>
    </row>
    <row r="1382" spans="1:8" x14ac:dyDescent="0.2">
      <c r="A1382" s="1" t="s">
        <v>99</v>
      </c>
      <c r="B1382" s="1" t="s">
        <v>3229</v>
      </c>
      <c r="C1382" s="1" t="s">
        <v>3230</v>
      </c>
      <c r="D1382" s="87">
        <v>161.5</v>
      </c>
      <c r="E1382" s="33">
        <v>6042</v>
      </c>
      <c r="F1382" s="30">
        <f t="shared" si="63"/>
        <v>9</v>
      </c>
      <c r="G1382" s="57">
        <f t="shared" si="64"/>
        <v>4.1810066579121354</v>
      </c>
      <c r="H1382" s="88">
        <f t="shared" si="65"/>
        <v>11643.386023291099</v>
      </c>
    </row>
    <row r="1383" spans="1:8" x14ac:dyDescent="0.2">
      <c r="A1383" s="1" t="s">
        <v>99</v>
      </c>
      <c r="B1383" s="1" t="s">
        <v>3231</v>
      </c>
      <c r="C1383" s="1" t="s">
        <v>3232</v>
      </c>
      <c r="D1383" s="87">
        <v>182.6</v>
      </c>
      <c r="E1383" s="33">
        <v>7266</v>
      </c>
      <c r="F1383" s="30">
        <f t="shared" si="63"/>
        <v>10</v>
      </c>
      <c r="G1383" s="57">
        <f t="shared" si="64"/>
        <v>4.9996657009726428</v>
      </c>
      <c r="H1383" s="88">
        <f t="shared" si="65"/>
        <v>16743.80186545616</v>
      </c>
    </row>
    <row r="1384" spans="1:8" x14ac:dyDescent="0.2">
      <c r="A1384" s="1" t="s">
        <v>99</v>
      </c>
      <c r="B1384" s="1" t="s">
        <v>3233</v>
      </c>
      <c r="C1384" s="1" t="s">
        <v>3234</v>
      </c>
      <c r="D1384" s="87">
        <v>130.69999999999999</v>
      </c>
      <c r="E1384" s="33">
        <v>5314</v>
      </c>
      <c r="F1384" s="30">
        <f t="shared" si="63"/>
        <v>7</v>
      </c>
      <c r="G1384" s="57">
        <f t="shared" si="64"/>
        <v>2.9238874039223708</v>
      </c>
      <c r="H1384" s="88">
        <f t="shared" si="65"/>
        <v>7161.4326278609351</v>
      </c>
    </row>
    <row r="1385" spans="1:8" x14ac:dyDescent="0.2">
      <c r="A1385" s="1" t="s">
        <v>99</v>
      </c>
      <c r="B1385" s="1" t="s">
        <v>3235</v>
      </c>
      <c r="C1385" s="1" t="s">
        <v>3236</v>
      </c>
      <c r="D1385" s="87">
        <v>218.6</v>
      </c>
      <c r="E1385" s="33">
        <v>6856</v>
      </c>
      <c r="F1385" s="30">
        <f t="shared" si="63"/>
        <v>10</v>
      </c>
      <c r="G1385" s="57">
        <f t="shared" si="64"/>
        <v>4.9996657009726428</v>
      </c>
      <c r="H1385" s="88">
        <f t="shared" si="65"/>
        <v>15798.996089948723</v>
      </c>
    </row>
    <row r="1386" spans="1:8" x14ac:dyDescent="0.2">
      <c r="A1386" s="1" t="s">
        <v>99</v>
      </c>
      <c r="B1386" s="1" t="s">
        <v>3237</v>
      </c>
      <c r="C1386" s="1" t="s">
        <v>3238</v>
      </c>
      <c r="D1386" s="87">
        <v>130.5</v>
      </c>
      <c r="E1386" s="33">
        <v>10333</v>
      </c>
      <c r="F1386" s="30">
        <f t="shared" si="63"/>
        <v>7</v>
      </c>
      <c r="G1386" s="57">
        <f t="shared" si="64"/>
        <v>2.9238874039223708</v>
      </c>
      <c r="H1386" s="88">
        <f t="shared" si="65"/>
        <v>13925.30736614359</v>
      </c>
    </row>
    <row r="1387" spans="1:8" x14ac:dyDescent="0.2">
      <c r="A1387" s="1" t="s">
        <v>99</v>
      </c>
      <c r="B1387" s="1" t="s">
        <v>3239</v>
      </c>
      <c r="C1387" s="1" t="s">
        <v>3240</v>
      </c>
      <c r="D1387" s="87">
        <v>116.7</v>
      </c>
      <c r="E1387" s="33">
        <v>10477</v>
      </c>
      <c r="F1387" s="30">
        <f t="shared" si="63"/>
        <v>6</v>
      </c>
      <c r="G1387" s="57">
        <f t="shared" si="64"/>
        <v>2.445122020939646</v>
      </c>
      <c r="H1387" s="88">
        <f t="shared" si="65"/>
        <v>11807.425037886664</v>
      </c>
    </row>
    <row r="1388" spans="1:8" x14ac:dyDescent="0.2">
      <c r="A1388" s="1" t="s">
        <v>99</v>
      </c>
      <c r="B1388" s="1" t="s">
        <v>3241</v>
      </c>
      <c r="C1388" s="1" t="s">
        <v>3242</v>
      </c>
      <c r="D1388" s="87">
        <v>187.2</v>
      </c>
      <c r="E1388" s="33">
        <v>6451</v>
      </c>
      <c r="F1388" s="30">
        <f t="shared" si="63"/>
        <v>10</v>
      </c>
      <c r="G1388" s="57">
        <f t="shared" si="64"/>
        <v>4.9996657009726428</v>
      </c>
      <c r="H1388" s="88">
        <f t="shared" si="65"/>
        <v>14865.71233609382</v>
      </c>
    </row>
    <row r="1389" spans="1:8" x14ac:dyDescent="0.2">
      <c r="A1389" s="1" t="s">
        <v>99</v>
      </c>
      <c r="B1389" s="1" t="s">
        <v>3243</v>
      </c>
      <c r="C1389" s="1" t="s">
        <v>3244</v>
      </c>
      <c r="D1389" s="87">
        <v>96.8</v>
      </c>
      <c r="E1389" s="33">
        <v>6321</v>
      </c>
      <c r="F1389" s="30">
        <f t="shared" si="63"/>
        <v>4</v>
      </c>
      <c r="G1389" s="57">
        <f t="shared" si="64"/>
        <v>1.709937836274281</v>
      </c>
      <c r="H1389" s="88">
        <f t="shared" si="65"/>
        <v>4981.7717855987521</v>
      </c>
    </row>
    <row r="1390" spans="1:8" x14ac:dyDescent="0.2">
      <c r="A1390" s="1" t="s">
        <v>99</v>
      </c>
      <c r="B1390" s="1" t="s">
        <v>3245</v>
      </c>
      <c r="C1390" s="1" t="s">
        <v>3246</v>
      </c>
      <c r="D1390" s="87">
        <v>141.5</v>
      </c>
      <c r="E1390" s="33">
        <v>13723</v>
      </c>
      <c r="F1390" s="30">
        <f t="shared" si="63"/>
        <v>8</v>
      </c>
      <c r="G1390" s="57">
        <f t="shared" si="64"/>
        <v>3.4963971031312875</v>
      </c>
      <c r="H1390" s="88">
        <f t="shared" si="65"/>
        <v>22115.029918886445</v>
      </c>
    </row>
    <row r="1391" spans="1:8" x14ac:dyDescent="0.2">
      <c r="A1391" s="1" t="s">
        <v>99</v>
      </c>
      <c r="B1391" s="1" t="s">
        <v>3247</v>
      </c>
      <c r="C1391" s="1" t="s">
        <v>3248</v>
      </c>
      <c r="D1391" s="87">
        <v>127.2</v>
      </c>
      <c r="E1391" s="33">
        <v>10426</v>
      </c>
      <c r="F1391" s="30">
        <f t="shared" si="63"/>
        <v>7</v>
      </c>
      <c r="G1391" s="57">
        <f t="shared" si="64"/>
        <v>2.9238874039223708</v>
      </c>
      <c r="H1391" s="88">
        <f t="shared" si="65"/>
        <v>14050.639175400473</v>
      </c>
    </row>
    <row r="1392" spans="1:8" x14ac:dyDescent="0.2">
      <c r="A1392" s="1" t="s">
        <v>99</v>
      </c>
      <c r="B1392" s="1" t="s">
        <v>3249</v>
      </c>
      <c r="C1392" s="1" t="s">
        <v>3250</v>
      </c>
      <c r="D1392" s="87">
        <v>91.5</v>
      </c>
      <c r="E1392" s="33">
        <v>5473</v>
      </c>
      <c r="F1392" s="30">
        <f t="shared" si="63"/>
        <v>4</v>
      </c>
      <c r="G1392" s="57">
        <f t="shared" si="64"/>
        <v>1.709937836274281</v>
      </c>
      <c r="H1392" s="88">
        <f t="shared" si="65"/>
        <v>4313.4372698278712</v>
      </c>
    </row>
    <row r="1393" spans="1:8" x14ac:dyDescent="0.2">
      <c r="A1393" s="1" t="s">
        <v>99</v>
      </c>
      <c r="B1393" s="1" t="s">
        <v>3251</v>
      </c>
      <c r="C1393" s="1" t="s">
        <v>3252</v>
      </c>
      <c r="D1393" s="87">
        <v>130.19999999999999</v>
      </c>
      <c r="E1393" s="33">
        <v>10232</v>
      </c>
      <c r="F1393" s="30">
        <f t="shared" si="63"/>
        <v>7</v>
      </c>
      <c r="G1393" s="57">
        <f t="shared" si="64"/>
        <v>2.9238874039223708</v>
      </c>
      <c r="H1393" s="88">
        <f t="shared" si="65"/>
        <v>13789.194325982893</v>
      </c>
    </row>
    <row r="1394" spans="1:8" x14ac:dyDescent="0.2">
      <c r="A1394" s="1" t="s">
        <v>99</v>
      </c>
      <c r="B1394" s="1" t="s">
        <v>3253</v>
      </c>
      <c r="C1394" s="1" t="s">
        <v>3254</v>
      </c>
      <c r="D1394" s="87">
        <v>80.2</v>
      </c>
      <c r="E1394" s="33">
        <v>5382</v>
      </c>
      <c r="F1394" s="30">
        <f t="shared" si="63"/>
        <v>3</v>
      </c>
      <c r="G1394" s="57">
        <f t="shared" si="64"/>
        <v>1.4299479016542671</v>
      </c>
      <c r="H1394" s="88">
        <f t="shared" si="65"/>
        <v>3547.1669095240268</v>
      </c>
    </row>
    <row r="1395" spans="1:8" x14ac:dyDescent="0.2">
      <c r="A1395" s="1" t="s">
        <v>102</v>
      </c>
      <c r="B1395" s="1" t="s">
        <v>3255</v>
      </c>
      <c r="C1395" s="1" t="s">
        <v>3256</v>
      </c>
      <c r="D1395" s="87">
        <v>89.8</v>
      </c>
      <c r="E1395" s="33">
        <v>6745</v>
      </c>
      <c r="F1395" s="30">
        <f t="shared" si="63"/>
        <v>4</v>
      </c>
      <c r="G1395" s="57">
        <f t="shared" si="64"/>
        <v>1.709937836274281</v>
      </c>
      <c r="H1395" s="88">
        <f t="shared" si="65"/>
        <v>5315.9390434841926</v>
      </c>
    </row>
    <row r="1396" spans="1:8" x14ac:dyDescent="0.2">
      <c r="A1396" s="1" t="s">
        <v>102</v>
      </c>
      <c r="B1396" s="1" t="s">
        <v>3257</v>
      </c>
      <c r="C1396" s="1" t="s">
        <v>3258</v>
      </c>
      <c r="D1396" s="87">
        <v>76.2</v>
      </c>
      <c r="E1396" s="33">
        <v>7079</v>
      </c>
      <c r="F1396" s="30">
        <f t="shared" si="63"/>
        <v>3</v>
      </c>
      <c r="G1396" s="57">
        <f t="shared" si="64"/>
        <v>1.4299479016542671</v>
      </c>
      <c r="H1396" s="88">
        <f t="shared" si="65"/>
        <v>4665.6251491119629</v>
      </c>
    </row>
    <row r="1397" spans="1:8" x14ac:dyDescent="0.2">
      <c r="A1397" s="1" t="s">
        <v>102</v>
      </c>
      <c r="B1397" s="1" t="s">
        <v>3259</v>
      </c>
      <c r="C1397" s="1" t="s">
        <v>3260</v>
      </c>
      <c r="D1397" s="87">
        <v>119</v>
      </c>
      <c r="E1397" s="33">
        <v>7286</v>
      </c>
      <c r="F1397" s="30">
        <f t="shared" si="63"/>
        <v>6</v>
      </c>
      <c r="G1397" s="57">
        <f t="shared" si="64"/>
        <v>2.445122020939646</v>
      </c>
      <c r="H1397" s="88">
        <f t="shared" si="65"/>
        <v>8211.2149304230443</v>
      </c>
    </row>
    <row r="1398" spans="1:8" x14ac:dyDescent="0.2">
      <c r="A1398" s="1" t="s">
        <v>102</v>
      </c>
      <c r="B1398" s="1" t="s">
        <v>3261</v>
      </c>
      <c r="C1398" s="1" t="s">
        <v>3262</v>
      </c>
      <c r="D1398" s="87">
        <v>182.2</v>
      </c>
      <c r="E1398" s="33">
        <v>8410</v>
      </c>
      <c r="F1398" s="30">
        <f t="shared" si="63"/>
        <v>10</v>
      </c>
      <c r="G1398" s="57">
        <f t="shared" si="64"/>
        <v>4.9996657009726428</v>
      </c>
      <c r="H1398" s="88">
        <f t="shared" si="65"/>
        <v>19380.040419554956</v>
      </c>
    </row>
    <row r="1399" spans="1:8" x14ac:dyDescent="0.2">
      <c r="A1399" s="1" t="s">
        <v>102</v>
      </c>
      <c r="B1399" s="1" t="s">
        <v>3263</v>
      </c>
      <c r="C1399" s="1" t="s">
        <v>3264</v>
      </c>
      <c r="D1399" s="87">
        <v>129.80000000000001</v>
      </c>
      <c r="E1399" s="33">
        <v>7692</v>
      </c>
      <c r="F1399" s="30">
        <f t="shared" si="63"/>
        <v>7</v>
      </c>
      <c r="G1399" s="57">
        <f t="shared" si="64"/>
        <v>2.9238874039223708</v>
      </c>
      <c r="H1399" s="88">
        <f t="shared" si="65"/>
        <v>10366.15351402076</v>
      </c>
    </row>
    <row r="1400" spans="1:8" x14ac:dyDescent="0.2">
      <c r="A1400" s="1" t="s">
        <v>102</v>
      </c>
      <c r="B1400" s="1" t="s">
        <v>3265</v>
      </c>
      <c r="C1400" s="1" t="s">
        <v>3266</v>
      </c>
      <c r="D1400" s="87">
        <v>114.1</v>
      </c>
      <c r="E1400" s="33">
        <v>7233</v>
      </c>
      <c r="F1400" s="30">
        <f t="shared" si="63"/>
        <v>6</v>
      </c>
      <c r="G1400" s="57">
        <f t="shared" si="64"/>
        <v>2.445122020939646</v>
      </c>
      <c r="H1400" s="88">
        <f t="shared" si="65"/>
        <v>8151.4847092711871</v>
      </c>
    </row>
    <row r="1401" spans="1:8" x14ac:dyDescent="0.2">
      <c r="A1401" s="1" t="s">
        <v>102</v>
      </c>
      <c r="B1401" s="1" t="s">
        <v>3267</v>
      </c>
      <c r="C1401" s="1" t="s">
        <v>3268</v>
      </c>
      <c r="D1401" s="87">
        <v>130.4</v>
      </c>
      <c r="E1401" s="33">
        <v>8158</v>
      </c>
      <c r="F1401" s="30">
        <f t="shared" si="63"/>
        <v>7</v>
      </c>
      <c r="G1401" s="57">
        <f t="shared" si="64"/>
        <v>2.9238874039223708</v>
      </c>
      <c r="H1401" s="88">
        <f t="shared" si="65"/>
        <v>10994.160214168141</v>
      </c>
    </row>
    <row r="1402" spans="1:8" x14ac:dyDescent="0.2">
      <c r="A1402" s="1" t="s">
        <v>102</v>
      </c>
      <c r="B1402" s="1" t="s">
        <v>3269</v>
      </c>
      <c r="C1402" s="1" t="s">
        <v>3270</v>
      </c>
      <c r="D1402" s="87">
        <v>111.2</v>
      </c>
      <c r="E1402" s="33">
        <v>8734</v>
      </c>
      <c r="F1402" s="30">
        <f t="shared" si="63"/>
        <v>5</v>
      </c>
      <c r="G1402" s="57">
        <f t="shared" si="64"/>
        <v>2.0447510014454413</v>
      </c>
      <c r="H1402" s="88">
        <f t="shared" si="65"/>
        <v>8231.3550204354706</v>
      </c>
    </row>
    <row r="1403" spans="1:8" x14ac:dyDescent="0.2">
      <c r="A1403" s="1" t="s">
        <v>102</v>
      </c>
      <c r="B1403" s="1" t="s">
        <v>3271</v>
      </c>
      <c r="C1403" s="1" t="s">
        <v>3272</v>
      </c>
      <c r="D1403" s="87">
        <v>98.1</v>
      </c>
      <c r="E1403" s="33">
        <v>9582</v>
      </c>
      <c r="F1403" s="30">
        <f t="shared" si="63"/>
        <v>4</v>
      </c>
      <c r="G1403" s="57">
        <f t="shared" si="64"/>
        <v>1.709937836274281</v>
      </c>
      <c r="H1403" s="88">
        <f t="shared" si="65"/>
        <v>7551.8647760808799</v>
      </c>
    </row>
    <row r="1404" spans="1:8" x14ac:dyDescent="0.2">
      <c r="A1404" s="1" t="s">
        <v>102</v>
      </c>
      <c r="B1404" s="1" t="s">
        <v>3273</v>
      </c>
      <c r="C1404" s="1" t="s">
        <v>3274</v>
      </c>
      <c r="D1404" s="87">
        <v>89.8</v>
      </c>
      <c r="E1404" s="33">
        <v>7513</v>
      </c>
      <c r="F1404" s="30">
        <f t="shared" si="63"/>
        <v>4</v>
      </c>
      <c r="G1404" s="57">
        <f t="shared" si="64"/>
        <v>1.709937836274281</v>
      </c>
      <c r="H1404" s="88">
        <f t="shared" si="65"/>
        <v>5921.2231332389529</v>
      </c>
    </row>
    <row r="1405" spans="1:8" x14ac:dyDescent="0.2">
      <c r="A1405" s="1" t="s">
        <v>102</v>
      </c>
      <c r="B1405" s="1" t="s">
        <v>3275</v>
      </c>
      <c r="C1405" s="1" t="s">
        <v>3276</v>
      </c>
      <c r="D1405" s="87">
        <v>103.3</v>
      </c>
      <c r="E1405" s="33">
        <v>6229</v>
      </c>
      <c r="F1405" s="30">
        <f t="shared" si="63"/>
        <v>5</v>
      </c>
      <c r="G1405" s="57">
        <f t="shared" si="64"/>
        <v>2.0447510014454413</v>
      </c>
      <c r="H1405" s="88">
        <f t="shared" si="65"/>
        <v>5870.5187110479219</v>
      </c>
    </row>
    <row r="1406" spans="1:8" x14ac:dyDescent="0.2">
      <c r="A1406" s="1" t="s">
        <v>102</v>
      </c>
      <c r="B1406" s="1" t="s">
        <v>3277</v>
      </c>
      <c r="C1406" s="1" t="s">
        <v>3278</v>
      </c>
      <c r="D1406" s="87">
        <v>62.2</v>
      </c>
      <c r="E1406" s="33">
        <v>5893</v>
      </c>
      <c r="F1406" s="30">
        <f t="shared" si="63"/>
        <v>2</v>
      </c>
      <c r="G1406" s="57">
        <f t="shared" si="64"/>
        <v>1.1958042906990538</v>
      </c>
      <c r="H1406" s="88">
        <f t="shared" si="65"/>
        <v>3247.9868679407605</v>
      </c>
    </row>
    <row r="1407" spans="1:8" x14ac:dyDescent="0.2">
      <c r="A1407" s="1" t="s">
        <v>102</v>
      </c>
      <c r="B1407" s="1" t="s">
        <v>3279</v>
      </c>
      <c r="C1407" s="1" t="s">
        <v>3280</v>
      </c>
      <c r="D1407" s="87">
        <v>67.5</v>
      </c>
      <c r="E1407" s="33">
        <v>6525</v>
      </c>
      <c r="F1407" s="30">
        <f t="shared" si="63"/>
        <v>2</v>
      </c>
      <c r="G1407" s="57">
        <f t="shared" si="64"/>
        <v>1.1958042906990538</v>
      </c>
      <c r="H1407" s="88">
        <f t="shared" si="65"/>
        <v>3596.3200938933414</v>
      </c>
    </row>
    <row r="1408" spans="1:8" x14ac:dyDescent="0.2">
      <c r="A1408" s="1" t="s">
        <v>102</v>
      </c>
      <c r="B1408" s="1" t="s">
        <v>3281</v>
      </c>
      <c r="C1408" s="1" t="s">
        <v>3282</v>
      </c>
      <c r="D1408" s="87">
        <v>81.400000000000006</v>
      </c>
      <c r="E1408" s="33">
        <v>5961</v>
      </c>
      <c r="F1408" s="30">
        <f t="shared" si="63"/>
        <v>3</v>
      </c>
      <c r="G1408" s="57">
        <f t="shared" si="64"/>
        <v>1.4299479016542671</v>
      </c>
      <c r="H1408" s="88">
        <f t="shared" si="65"/>
        <v>3928.7740519644603</v>
      </c>
    </row>
    <row r="1409" spans="1:8" x14ac:dyDescent="0.2">
      <c r="A1409" s="1" t="s">
        <v>102</v>
      </c>
      <c r="B1409" s="1" t="s">
        <v>3283</v>
      </c>
      <c r="C1409" s="1" t="s">
        <v>3284</v>
      </c>
      <c r="D1409" s="87">
        <v>80.400000000000006</v>
      </c>
      <c r="E1409" s="33">
        <v>5616</v>
      </c>
      <c r="F1409" s="30">
        <f t="shared" si="63"/>
        <v>3</v>
      </c>
      <c r="G1409" s="57">
        <f t="shared" si="64"/>
        <v>1.4299479016542671</v>
      </c>
      <c r="H1409" s="88">
        <f t="shared" si="65"/>
        <v>3701.3915577642015</v>
      </c>
    </row>
    <row r="1410" spans="1:8" x14ac:dyDescent="0.2">
      <c r="A1410" s="1" t="s">
        <v>102</v>
      </c>
      <c r="B1410" s="1" t="s">
        <v>3285</v>
      </c>
      <c r="C1410" s="1" t="s">
        <v>3286</v>
      </c>
      <c r="D1410" s="87">
        <v>91.4</v>
      </c>
      <c r="E1410" s="33">
        <v>5624</v>
      </c>
      <c r="F1410" s="30">
        <f t="shared" si="63"/>
        <v>4</v>
      </c>
      <c r="G1410" s="57">
        <f t="shared" si="64"/>
        <v>1.709937836274281</v>
      </c>
      <c r="H1410" s="88">
        <f t="shared" si="65"/>
        <v>4432.4449489332983</v>
      </c>
    </row>
    <row r="1411" spans="1:8" x14ac:dyDescent="0.2">
      <c r="A1411" s="1" t="s">
        <v>102</v>
      </c>
      <c r="B1411" s="1" t="s">
        <v>3287</v>
      </c>
      <c r="C1411" s="1" t="s">
        <v>3288</v>
      </c>
      <c r="D1411" s="87">
        <v>83.7</v>
      </c>
      <c r="E1411" s="33">
        <v>6940</v>
      </c>
      <c r="F1411" s="30">
        <f t="shared" si="63"/>
        <v>3</v>
      </c>
      <c r="G1411" s="57">
        <f t="shared" si="64"/>
        <v>1.4299479016542671</v>
      </c>
      <c r="H1411" s="88">
        <f t="shared" si="65"/>
        <v>4574.0130717385255</v>
      </c>
    </row>
    <row r="1412" spans="1:8" x14ac:dyDescent="0.2">
      <c r="A1412" s="1" t="s">
        <v>102</v>
      </c>
      <c r="B1412" s="1" t="s">
        <v>3289</v>
      </c>
      <c r="C1412" s="1" t="s">
        <v>3290</v>
      </c>
      <c r="D1412" s="87">
        <v>99.7</v>
      </c>
      <c r="E1412" s="33">
        <v>6833</v>
      </c>
      <c r="F1412" s="30">
        <f t="shared" si="63"/>
        <v>5</v>
      </c>
      <c r="G1412" s="57">
        <f t="shared" si="64"/>
        <v>2.0447510014454413</v>
      </c>
      <c r="H1412" s="88">
        <f t="shared" si="65"/>
        <v>6439.7582842495503</v>
      </c>
    </row>
    <row r="1413" spans="1:8" x14ac:dyDescent="0.2">
      <c r="A1413" s="1" t="s">
        <v>102</v>
      </c>
      <c r="B1413" s="1" t="s">
        <v>3291</v>
      </c>
      <c r="C1413" s="1" t="s">
        <v>3292</v>
      </c>
      <c r="D1413" s="87">
        <v>81</v>
      </c>
      <c r="E1413" s="33">
        <v>5988</v>
      </c>
      <c r="F1413" s="30">
        <f t="shared" si="63"/>
        <v>3</v>
      </c>
      <c r="G1413" s="57">
        <f t="shared" si="64"/>
        <v>1.4299479016542671</v>
      </c>
      <c r="H1413" s="88">
        <f t="shared" si="65"/>
        <v>3946.5692036844798</v>
      </c>
    </row>
    <row r="1414" spans="1:8" x14ac:dyDescent="0.2">
      <c r="A1414" s="1" t="s">
        <v>102</v>
      </c>
      <c r="B1414" s="1" t="s">
        <v>3293</v>
      </c>
      <c r="C1414" s="1" t="s">
        <v>3294</v>
      </c>
      <c r="D1414" s="87">
        <v>83.5</v>
      </c>
      <c r="E1414" s="33">
        <v>6910</v>
      </c>
      <c r="F1414" s="30">
        <f t="shared" ref="F1414:F1477" si="66">VLOOKUP(D1414,$K$5:$L$15,2)</f>
        <v>3</v>
      </c>
      <c r="G1414" s="57">
        <f t="shared" ref="G1414:G1477" si="67">VLOOKUP(F1414,$L$5:$M$15,2,0)</f>
        <v>1.4299479016542671</v>
      </c>
      <c r="H1414" s="88">
        <f t="shared" ref="H1414:H1477" si="68">E1414*G1414*$E$6797/SUMPRODUCT($E$5:$E$6795,$G$5:$G$6795)</f>
        <v>4554.2406809385038</v>
      </c>
    </row>
    <row r="1415" spans="1:8" x14ac:dyDescent="0.2">
      <c r="A1415" s="1" t="s">
        <v>102</v>
      </c>
      <c r="B1415" s="1" t="s">
        <v>3295</v>
      </c>
      <c r="C1415" s="1" t="s">
        <v>3296</v>
      </c>
      <c r="D1415" s="87">
        <v>104</v>
      </c>
      <c r="E1415" s="33">
        <v>9238</v>
      </c>
      <c r="F1415" s="30">
        <f t="shared" si="66"/>
        <v>5</v>
      </c>
      <c r="G1415" s="57">
        <f t="shared" si="67"/>
        <v>2.0447510014454413</v>
      </c>
      <c r="H1415" s="88">
        <f t="shared" si="68"/>
        <v>8706.3496311864983</v>
      </c>
    </row>
    <row r="1416" spans="1:8" x14ac:dyDescent="0.2">
      <c r="A1416" s="1" t="s">
        <v>102</v>
      </c>
      <c r="B1416" s="1" t="s">
        <v>3297</v>
      </c>
      <c r="C1416" s="1" t="s">
        <v>3298</v>
      </c>
      <c r="D1416" s="87">
        <v>72.2</v>
      </c>
      <c r="E1416" s="33">
        <v>8147</v>
      </c>
      <c r="F1416" s="30">
        <f t="shared" si="66"/>
        <v>2</v>
      </c>
      <c r="G1416" s="57">
        <f t="shared" si="67"/>
        <v>1.1958042906990538</v>
      </c>
      <c r="H1416" s="88">
        <f t="shared" si="68"/>
        <v>4490.3018858159467</v>
      </c>
    </row>
    <row r="1417" spans="1:8" x14ac:dyDescent="0.2">
      <c r="A1417" s="1" t="s">
        <v>102</v>
      </c>
      <c r="B1417" s="1" t="s">
        <v>3299</v>
      </c>
      <c r="C1417" s="1" t="s">
        <v>3300</v>
      </c>
      <c r="D1417" s="87">
        <v>171.5</v>
      </c>
      <c r="E1417" s="33">
        <v>6102</v>
      </c>
      <c r="F1417" s="30">
        <f t="shared" si="66"/>
        <v>10</v>
      </c>
      <c r="G1417" s="57">
        <f t="shared" si="67"/>
        <v>4.9996657009726428</v>
      </c>
      <c r="H1417" s="88">
        <f t="shared" si="68"/>
        <v>14061.475224747246</v>
      </c>
    </row>
    <row r="1418" spans="1:8" x14ac:dyDescent="0.2">
      <c r="A1418" s="1" t="s">
        <v>102</v>
      </c>
      <c r="B1418" s="1" t="s">
        <v>3301</v>
      </c>
      <c r="C1418" s="1" t="s">
        <v>3302</v>
      </c>
      <c r="D1418" s="87">
        <v>167.9</v>
      </c>
      <c r="E1418" s="33">
        <v>6579</v>
      </c>
      <c r="F1418" s="30">
        <f t="shared" si="66"/>
        <v>10</v>
      </c>
      <c r="G1418" s="57">
        <f t="shared" si="67"/>
        <v>4.9996657009726428</v>
      </c>
      <c r="H1418" s="88">
        <f t="shared" si="68"/>
        <v>15160.67609039858</v>
      </c>
    </row>
    <row r="1419" spans="1:8" x14ac:dyDescent="0.2">
      <c r="A1419" s="1" t="s">
        <v>102</v>
      </c>
      <c r="B1419" s="1" t="s">
        <v>3303</v>
      </c>
      <c r="C1419" s="1" t="s">
        <v>3304</v>
      </c>
      <c r="D1419" s="87">
        <v>88</v>
      </c>
      <c r="E1419" s="33">
        <v>8651</v>
      </c>
      <c r="F1419" s="30">
        <f t="shared" si="66"/>
        <v>4</v>
      </c>
      <c r="G1419" s="57">
        <f t="shared" si="67"/>
        <v>1.709937836274281</v>
      </c>
      <c r="H1419" s="88">
        <f t="shared" si="68"/>
        <v>6818.1154433182728</v>
      </c>
    </row>
    <row r="1420" spans="1:8" x14ac:dyDescent="0.2">
      <c r="A1420" s="1" t="s">
        <v>102</v>
      </c>
      <c r="B1420" s="1" t="s">
        <v>3305</v>
      </c>
      <c r="C1420" s="1" t="s">
        <v>3306</v>
      </c>
      <c r="D1420" s="87">
        <v>94.6</v>
      </c>
      <c r="E1420" s="33">
        <v>7392</v>
      </c>
      <c r="F1420" s="30">
        <f t="shared" si="66"/>
        <v>4</v>
      </c>
      <c r="G1420" s="57">
        <f t="shared" si="67"/>
        <v>1.709937836274281</v>
      </c>
      <c r="H1420" s="88">
        <f t="shared" si="68"/>
        <v>5825.8593638895709</v>
      </c>
    </row>
    <row r="1421" spans="1:8" x14ac:dyDescent="0.2">
      <c r="A1421" s="1" t="s">
        <v>102</v>
      </c>
      <c r="B1421" s="1" t="s">
        <v>3307</v>
      </c>
      <c r="C1421" s="1" t="s">
        <v>3308</v>
      </c>
      <c r="D1421" s="87">
        <v>86.3</v>
      </c>
      <c r="E1421" s="33">
        <v>7150</v>
      </c>
      <c r="F1421" s="30">
        <f t="shared" si="66"/>
        <v>3</v>
      </c>
      <c r="G1421" s="57">
        <f t="shared" si="67"/>
        <v>1.4299479016542671</v>
      </c>
      <c r="H1421" s="88">
        <f t="shared" si="68"/>
        <v>4712.4198073386824</v>
      </c>
    </row>
    <row r="1422" spans="1:8" x14ac:dyDescent="0.2">
      <c r="A1422" s="1" t="s">
        <v>102</v>
      </c>
      <c r="B1422" s="1" t="s">
        <v>3309</v>
      </c>
      <c r="C1422" s="1" t="s">
        <v>3310</v>
      </c>
      <c r="D1422" s="87">
        <v>90.7</v>
      </c>
      <c r="E1422" s="33">
        <v>7589</v>
      </c>
      <c r="F1422" s="30">
        <f t="shared" si="66"/>
        <v>4</v>
      </c>
      <c r="G1422" s="57">
        <f t="shared" si="67"/>
        <v>1.709937836274281</v>
      </c>
      <c r="H1422" s="88">
        <f t="shared" si="68"/>
        <v>5981.121037954269</v>
      </c>
    </row>
    <row r="1423" spans="1:8" x14ac:dyDescent="0.2">
      <c r="A1423" s="1" t="s">
        <v>102</v>
      </c>
      <c r="B1423" s="1" t="s">
        <v>3311</v>
      </c>
      <c r="C1423" s="1" t="s">
        <v>3312</v>
      </c>
      <c r="D1423" s="87">
        <v>156.19999999999999</v>
      </c>
      <c r="E1423" s="33">
        <v>6695</v>
      </c>
      <c r="F1423" s="30">
        <f t="shared" si="66"/>
        <v>9</v>
      </c>
      <c r="G1423" s="57">
        <f t="shared" si="67"/>
        <v>4.1810066579121354</v>
      </c>
      <c r="H1423" s="88">
        <f t="shared" si="68"/>
        <v>12901.76587652001</v>
      </c>
    </row>
    <row r="1424" spans="1:8" x14ac:dyDescent="0.2">
      <c r="A1424" s="1" t="s">
        <v>102</v>
      </c>
      <c r="B1424" s="1" t="s">
        <v>3313</v>
      </c>
      <c r="C1424" s="1" t="s">
        <v>3314</v>
      </c>
      <c r="D1424" s="87">
        <v>108.9</v>
      </c>
      <c r="E1424" s="33">
        <v>7724</v>
      </c>
      <c r="F1424" s="30">
        <f t="shared" si="66"/>
        <v>5</v>
      </c>
      <c r="G1424" s="57">
        <f t="shared" si="67"/>
        <v>2.0447510014454413</v>
      </c>
      <c r="H1424" s="88">
        <f t="shared" si="68"/>
        <v>7279.4808996844022</v>
      </c>
    </row>
    <row r="1425" spans="1:8" x14ac:dyDescent="0.2">
      <c r="A1425" s="1" t="s">
        <v>102</v>
      </c>
      <c r="B1425" s="1" t="s">
        <v>3315</v>
      </c>
      <c r="C1425" s="1" t="s">
        <v>3316</v>
      </c>
      <c r="D1425" s="87">
        <v>119</v>
      </c>
      <c r="E1425" s="33">
        <v>7302</v>
      </c>
      <c r="F1425" s="30">
        <f t="shared" si="66"/>
        <v>6</v>
      </c>
      <c r="G1425" s="57">
        <f t="shared" si="67"/>
        <v>2.445122020939646</v>
      </c>
      <c r="H1425" s="88">
        <f t="shared" si="68"/>
        <v>8229.2466952990762</v>
      </c>
    </row>
    <row r="1426" spans="1:8" x14ac:dyDescent="0.2">
      <c r="A1426" s="1" t="s">
        <v>102</v>
      </c>
      <c r="B1426" s="1" t="s">
        <v>3317</v>
      </c>
      <c r="C1426" s="1" t="s">
        <v>3318</v>
      </c>
      <c r="D1426" s="87">
        <v>161.9</v>
      </c>
      <c r="E1426" s="33">
        <v>7405</v>
      </c>
      <c r="F1426" s="30">
        <f t="shared" si="66"/>
        <v>9</v>
      </c>
      <c r="G1426" s="57">
        <f t="shared" si="67"/>
        <v>4.1810066579121354</v>
      </c>
      <c r="H1426" s="88">
        <f t="shared" si="68"/>
        <v>14269.988994119594</v>
      </c>
    </row>
    <row r="1427" spans="1:8" x14ac:dyDescent="0.2">
      <c r="A1427" s="1" t="s">
        <v>102</v>
      </c>
      <c r="B1427" s="1" t="s">
        <v>3319</v>
      </c>
      <c r="C1427" s="1" t="s">
        <v>3320</v>
      </c>
      <c r="D1427" s="87">
        <v>86.1</v>
      </c>
      <c r="E1427" s="33">
        <v>6284</v>
      </c>
      <c r="F1427" s="30">
        <f t="shared" si="66"/>
        <v>3</v>
      </c>
      <c r="G1427" s="57">
        <f t="shared" si="67"/>
        <v>1.4299479016542671</v>
      </c>
      <c r="H1427" s="88">
        <f t="shared" si="68"/>
        <v>4141.656792911368</v>
      </c>
    </row>
    <row r="1428" spans="1:8" x14ac:dyDescent="0.2">
      <c r="A1428" s="1" t="s">
        <v>102</v>
      </c>
      <c r="B1428" s="1" t="s">
        <v>3321</v>
      </c>
      <c r="C1428" s="1" t="s">
        <v>3322</v>
      </c>
      <c r="D1428" s="87">
        <v>213.2</v>
      </c>
      <c r="E1428" s="33">
        <v>7619</v>
      </c>
      <c r="F1428" s="30">
        <f t="shared" si="66"/>
        <v>10</v>
      </c>
      <c r="G1428" s="57">
        <f t="shared" si="67"/>
        <v>4.9996657009726428</v>
      </c>
      <c r="H1428" s="88">
        <f t="shared" si="68"/>
        <v>17557.256594124756</v>
      </c>
    </row>
    <row r="1429" spans="1:8" x14ac:dyDescent="0.2">
      <c r="A1429" s="1" t="s">
        <v>102</v>
      </c>
      <c r="B1429" s="1" t="s">
        <v>3323</v>
      </c>
      <c r="C1429" s="1" t="s">
        <v>3324</v>
      </c>
      <c r="D1429" s="87">
        <v>159.80000000000001</v>
      </c>
      <c r="E1429" s="33">
        <v>6790</v>
      </c>
      <c r="F1429" s="30">
        <f t="shared" si="66"/>
        <v>9</v>
      </c>
      <c r="G1429" s="57">
        <f t="shared" si="67"/>
        <v>4.1810066579121354</v>
      </c>
      <c r="H1429" s="88">
        <f t="shared" si="68"/>
        <v>13084.83798380446</v>
      </c>
    </row>
    <row r="1430" spans="1:8" x14ac:dyDescent="0.2">
      <c r="A1430" s="1" t="s">
        <v>102</v>
      </c>
      <c r="B1430" s="1" t="s">
        <v>3325</v>
      </c>
      <c r="C1430" s="1" t="s">
        <v>3326</v>
      </c>
      <c r="D1430" s="87">
        <v>172.1</v>
      </c>
      <c r="E1430" s="33">
        <v>6916</v>
      </c>
      <c r="F1430" s="30">
        <f t="shared" si="66"/>
        <v>10</v>
      </c>
      <c r="G1430" s="57">
        <f t="shared" si="67"/>
        <v>4.9996657009726428</v>
      </c>
      <c r="H1430" s="88">
        <f t="shared" si="68"/>
        <v>15937.260349779079</v>
      </c>
    </row>
    <row r="1431" spans="1:8" x14ac:dyDescent="0.2">
      <c r="A1431" s="1" t="s">
        <v>102</v>
      </c>
      <c r="B1431" s="1" t="s">
        <v>3327</v>
      </c>
      <c r="C1431" s="1" t="s">
        <v>3328</v>
      </c>
      <c r="D1431" s="87">
        <v>226.2</v>
      </c>
      <c r="E1431" s="33">
        <v>6521</v>
      </c>
      <c r="F1431" s="30">
        <f t="shared" si="66"/>
        <v>10</v>
      </c>
      <c r="G1431" s="57">
        <f t="shared" si="67"/>
        <v>4.9996657009726428</v>
      </c>
      <c r="H1431" s="88">
        <f t="shared" si="68"/>
        <v>15027.020639229235</v>
      </c>
    </row>
    <row r="1432" spans="1:8" x14ac:dyDescent="0.2">
      <c r="A1432" s="1" t="s">
        <v>102</v>
      </c>
      <c r="B1432" s="1" t="s">
        <v>3329</v>
      </c>
      <c r="C1432" s="1" t="s">
        <v>3330</v>
      </c>
      <c r="D1432" s="87">
        <v>140.80000000000001</v>
      </c>
      <c r="E1432" s="33">
        <v>8642</v>
      </c>
      <c r="F1432" s="30">
        <f t="shared" si="66"/>
        <v>8</v>
      </c>
      <c r="G1432" s="57">
        <f t="shared" si="67"/>
        <v>3.4963971031312875</v>
      </c>
      <c r="H1432" s="88">
        <f t="shared" si="68"/>
        <v>13926.844608250141</v>
      </c>
    </row>
    <row r="1433" spans="1:8" x14ac:dyDescent="0.2">
      <c r="A1433" s="1" t="s">
        <v>105</v>
      </c>
      <c r="B1433" s="1" t="s">
        <v>3331</v>
      </c>
      <c r="C1433" s="1" t="s">
        <v>3332</v>
      </c>
      <c r="D1433" s="87">
        <v>120</v>
      </c>
      <c r="E1433" s="33">
        <v>7563</v>
      </c>
      <c r="F1433" s="30">
        <f t="shared" si="66"/>
        <v>6</v>
      </c>
      <c r="G1433" s="57">
        <f t="shared" si="67"/>
        <v>2.445122020939646</v>
      </c>
      <c r="H1433" s="88">
        <f t="shared" si="68"/>
        <v>8523.3898598393444</v>
      </c>
    </row>
    <row r="1434" spans="1:8" x14ac:dyDescent="0.2">
      <c r="A1434" s="1" t="s">
        <v>105</v>
      </c>
      <c r="B1434" s="1" t="s">
        <v>3333</v>
      </c>
      <c r="C1434" s="1" t="s">
        <v>3334</v>
      </c>
      <c r="D1434" s="87">
        <v>166</v>
      </c>
      <c r="E1434" s="33">
        <v>7778</v>
      </c>
      <c r="F1434" s="30">
        <f t="shared" si="66"/>
        <v>10</v>
      </c>
      <c r="G1434" s="57">
        <f t="shared" si="67"/>
        <v>4.9996657009726428</v>
      </c>
      <c r="H1434" s="88">
        <f t="shared" si="68"/>
        <v>17923.656882675201</v>
      </c>
    </row>
    <row r="1435" spans="1:8" x14ac:dyDescent="0.2">
      <c r="A1435" s="1" t="s">
        <v>105</v>
      </c>
      <c r="B1435" s="1" t="s">
        <v>3335</v>
      </c>
      <c r="C1435" s="1" t="s">
        <v>3336</v>
      </c>
      <c r="D1435" s="87">
        <v>105.3</v>
      </c>
      <c r="E1435" s="33">
        <v>7780</v>
      </c>
      <c r="F1435" s="30">
        <f t="shared" si="66"/>
        <v>5</v>
      </c>
      <c r="G1435" s="57">
        <f t="shared" si="67"/>
        <v>2.0447510014454413</v>
      </c>
      <c r="H1435" s="88">
        <f t="shared" si="68"/>
        <v>7332.2580786567387</v>
      </c>
    </row>
    <row r="1436" spans="1:8" x14ac:dyDescent="0.2">
      <c r="A1436" s="1" t="s">
        <v>105</v>
      </c>
      <c r="B1436" s="1" t="s">
        <v>3337</v>
      </c>
      <c r="C1436" s="1" t="s">
        <v>3338</v>
      </c>
      <c r="D1436" s="87">
        <v>92.1</v>
      </c>
      <c r="E1436" s="33">
        <v>8607</v>
      </c>
      <c r="F1436" s="30">
        <f t="shared" si="66"/>
        <v>4</v>
      </c>
      <c r="G1436" s="57">
        <f t="shared" si="67"/>
        <v>1.709937836274281</v>
      </c>
      <c r="H1436" s="88">
        <f t="shared" si="68"/>
        <v>6783.4377090094058</v>
      </c>
    </row>
    <row r="1437" spans="1:8" x14ac:dyDescent="0.2">
      <c r="A1437" s="1" t="s">
        <v>105</v>
      </c>
      <c r="B1437" s="1" t="s">
        <v>3339</v>
      </c>
      <c r="C1437" s="1" t="s">
        <v>3340</v>
      </c>
      <c r="D1437" s="87">
        <v>152</v>
      </c>
      <c r="E1437" s="33">
        <v>7592</v>
      </c>
      <c r="F1437" s="30">
        <f t="shared" si="66"/>
        <v>9</v>
      </c>
      <c r="G1437" s="57">
        <f t="shared" si="67"/>
        <v>4.1810066579121354</v>
      </c>
      <c r="H1437" s="88">
        <f t="shared" si="68"/>
        <v>14630.351984247935</v>
      </c>
    </row>
    <row r="1438" spans="1:8" x14ac:dyDescent="0.2">
      <c r="A1438" s="1" t="s">
        <v>105</v>
      </c>
      <c r="B1438" s="1" t="s">
        <v>3341</v>
      </c>
      <c r="C1438" s="1" t="s">
        <v>3342</v>
      </c>
      <c r="D1438" s="87">
        <v>92.3</v>
      </c>
      <c r="E1438" s="33">
        <v>7091</v>
      </c>
      <c r="F1438" s="30">
        <f t="shared" si="66"/>
        <v>4</v>
      </c>
      <c r="G1438" s="57">
        <f t="shared" si="67"/>
        <v>1.709937836274281</v>
      </c>
      <c r="H1438" s="88">
        <f t="shared" si="68"/>
        <v>5588.6321360039155</v>
      </c>
    </row>
    <row r="1439" spans="1:8" x14ac:dyDescent="0.2">
      <c r="A1439" s="1" t="s">
        <v>105</v>
      </c>
      <c r="B1439" s="1" t="s">
        <v>3343</v>
      </c>
      <c r="C1439" s="1" t="s">
        <v>3344</v>
      </c>
      <c r="D1439" s="87">
        <v>122</v>
      </c>
      <c r="E1439" s="33">
        <v>7703</v>
      </c>
      <c r="F1439" s="30">
        <f t="shared" si="66"/>
        <v>6</v>
      </c>
      <c r="G1439" s="57">
        <f t="shared" si="67"/>
        <v>2.445122020939646</v>
      </c>
      <c r="H1439" s="88">
        <f t="shared" si="68"/>
        <v>8681.1678025046258</v>
      </c>
    </row>
    <row r="1440" spans="1:8" x14ac:dyDescent="0.2">
      <c r="A1440" s="1" t="s">
        <v>105</v>
      </c>
      <c r="B1440" s="1" t="s">
        <v>3345</v>
      </c>
      <c r="C1440" s="1" t="s">
        <v>3346</v>
      </c>
      <c r="D1440" s="87">
        <v>192.3</v>
      </c>
      <c r="E1440" s="33">
        <v>7239</v>
      </c>
      <c r="F1440" s="30">
        <f t="shared" si="66"/>
        <v>10</v>
      </c>
      <c r="G1440" s="57">
        <f t="shared" si="67"/>
        <v>4.9996657009726428</v>
      </c>
      <c r="H1440" s="88">
        <f t="shared" si="68"/>
        <v>16681.582948532501</v>
      </c>
    </row>
    <row r="1441" spans="1:8" x14ac:dyDescent="0.2">
      <c r="A1441" s="1" t="s">
        <v>105</v>
      </c>
      <c r="B1441" s="1" t="s">
        <v>3347</v>
      </c>
      <c r="C1441" s="1" t="s">
        <v>3348</v>
      </c>
      <c r="D1441" s="87">
        <v>167.5</v>
      </c>
      <c r="E1441" s="33">
        <v>6205</v>
      </c>
      <c r="F1441" s="30">
        <f t="shared" si="66"/>
        <v>10</v>
      </c>
      <c r="G1441" s="57">
        <f t="shared" si="67"/>
        <v>4.9996657009726428</v>
      </c>
      <c r="H1441" s="88">
        <f t="shared" si="68"/>
        <v>14298.828870789359</v>
      </c>
    </row>
    <row r="1442" spans="1:8" x14ac:dyDescent="0.2">
      <c r="A1442" s="1" t="s">
        <v>105</v>
      </c>
      <c r="B1442" s="1" t="s">
        <v>3349</v>
      </c>
      <c r="C1442" s="1" t="s">
        <v>3350</v>
      </c>
      <c r="D1442" s="87">
        <v>172.7</v>
      </c>
      <c r="E1442" s="33">
        <v>7604</v>
      </c>
      <c r="F1442" s="30">
        <f t="shared" si="66"/>
        <v>10</v>
      </c>
      <c r="G1442" s="57">
        <f t="shared" si="67"/>
        <v>4.9996657009726428</v>
      </c>
      <c r="H1442" s="88">
        <f t="shared" si="68"/>
        <v>17522.690529167165</v>
      </c>
    </row>
    <row r="1443" spans="1:8" x14ac:dyDescent="0.2">
      <c r="A1443" s="1" t="s">
        <v>105</v>
      </c>
      <c r="B1443" s="1" t="s">
        <v>3351</v>
      </c>
      <c r="C1443" s="1" t="s">
        <v>3352</v>
      </c>
      <c r="D1443" s="87">
        <v>237.9</v>
      </c>
      <c r="E1443" s="33">
        <v>7617</v>
      </c>
      <c r="F1443" s="30">
        <f t="shared" si="66"/>
        <v>10</v>
      </c>
      <c r="G1443" s="57">
        <f t="shared" si="67"/>
        <v>4.9996657009726428</v>
      </c>
      <c r="H1443" s="88">
        <f t="shared" si="68"/>
        <v>17552.647785463741</v>
      </c>
    </row>
    <row r="1444" spans="1:8" x14ac:dyDescent="0.2">
      <c r="A1444" s="1" t="s">
        <v>105</v>
      </c>
      <c r="B1444" s="1" t="s">
        <v>3353</v>
      </c>
      <c r="C1444" s="1" t="s">
        <v>3354</v>
      </c>
      <c r="D1444" s="87">
        <v>136.80000000000001</v>
      </c>
      <c r="E1444" s="33">
        <v>7904</v>
      </c>
      <c r="F1444" s="30">
        <f t="shared" si="66"/>
        <v>8</v>
      </c>
      <c r="G1444" s="57">
        <f t="shared" si="67"/>
        <v>3.4963971031312875</v>
      </c>
      <c r="H1444" s="88">
        <f t="shared" si="68"/>
        <v>12737.535267716863</v>
      </c>
    </row>
    <row r="1445" spans="1:8" x14ac:dyDescent="0.2">
      <c r="A1445" s="1" t="s">
        <v>105</v>
      </c>
      <c r="B1445" s="1" t="s">
        <v>3355</v>
      </c>
      <c r="C1445" s="1" t="s">
        <v>3356</v>
      </c>
      <c r="D1445" s="87">
        <v>81.099999999999994</v>
      </c>
      <c r="E1445" s="33">
        <v>6148</v>
      </c>
      <c r="F1445" s="30">
        <f t="shared" si="66"/>
        <v>3</v>
      </c>
      <c r="G1445" s="57">
        <f t="shared" si="67"/>
        <v>1.4299479016542671</v>
      </c>
      <c r="H1445" s="88">
        <f t="shared" si="68"/>
        <v>4052.0219546179333</v>
      </c>
    </row>
    <row r="1446" spans="1:8" x14ac:dyDescent="0.2">
      <c r="A1446" s="1" t="s">
        <v>105</v>
      </c>
      <c r="B1446" s="1" t="s">
        <v>3357</v>
      </c>
      <c r="C1446" s="1" t="s">
        <v>3358</v>
      </c>
      <c r="D1446" s="87">
        <v>108.6</v>
      </c>
      <c r="E1446" s="33">
        <v>7760</v>
      </c>
      <c r="F1446" s="30">
        <f t="shared" si="66"/>
        <v>5</v>
      </c>
      <c r="G1446" s="57">
        <f t="shared" si="67"/>
        <v>2.0447510014454413</v>
      </c>
      <c r="H1446" s="88">
        <f t="shared" si="68"/>
        <v>7313.4090861666191</v>
      </c>
    </row>
    <row r="1447" spans="1:8" x14ac:dyDescent="0.2">
      <c r="A1447" s="1" t="s">
        <v>105</v>
      </c>
      <c r="B1447" s="1" t="s">
        <v>3359</v>
      </c>
      <c r="C1447" s="1" t="s">
        <v>3360</v>
      </c>
      <c r="D1447" s="87">
        <v>88.6</v>
      </c>
      <c r="E1447" s="33">
        <v>7910</v>
      </c>
      <c r="F1447" s="30">
        <f t="shared" si="66"/>
        <v>4</v>
      </c>
      <c r="G1447" s="57">
        <f t="shared" si="67"/>
        <v>1.709937836274281</v>
      </c>
      <c r="H1447" s="88">
        <f t="shared" si="68"/>
        <v>6234.1108723439529</v>
      </c>
    </row>
    <row r="1448" spans="1:8" x14ac:dyDescent="0.2">
      <c r="A1448" s="1" t="s">
        <v>105</v>
      </c>
      <c r="B1448" s="1" t="s">
        <v>3361</v>
      </c>
      <c r="C1448" s="1" t="s">
        <v>3362</v>
      </c>
      <c r="D1448" s="87">
        <v>223.4</v>
      </c>
      <c r="E1448" s="33">
        <v>7764</v>
      </c>
      <c r="F1448" s="30">
        <f t="shared" si="66"/>
        <v>10</v>
      </c>
      <c r="G1448" s="57">
        <f t="shared" si="67"/>
        <v>4.9996657009726428</v>
      </c>
      <c r="H1448" s="88">
        <f t="shared" si="68"/>
        <v>17891.395222048119</v>
      </c>
    </row>
    <row r="1449" spans="1:8" x14ac:dyDescent="0.2">
      <c r="A1449" s="1" t="s">
        <v>105</v>
      </c>
      <c r="B1449" s="1" t="s">
        <v>3363</v>
      </c>
      <c r="C1449" s="1" t="s">
        <v>3364</v>
      </c>
      <c r="D1449" s="87">
        <v>95.6</v>
      </c>
      <c r="E1449" s="33">
        <v>7385</v>
      </c>
      <c r="F1449" s="30">
        <f t="shared" si="66"/>
        <v>4</v>
      </c>
      <c r="G1449" s="57">
        <f t="shared" si="67"/>
        <v>1.709937836274281</v>
      </c>
      <c r="H1449" s="88">
        <f t="shared" si="68"/>
        <v>5820.342451613159</v>
      </c>
    </row>
    <row r="1450" spans="1:8" x14ac:dyDescent="0.2">
      <c r="A1450" s="1" t="s">
        <v>105</v>
      </c>
      <c r="B1450" s="1" t="s">
        <v>3365</v>
      </c>
      <c r="C1450" s="1" t="s">
        <v>3366</v>
      </c>
      <c r="D1450" s="87">
        <v>110.8</v>
      </c>
      <c r="E1450" s="33">
        <v>7647</v>
      </c>
      <c r="F1450" s="30">
        <f t="shared" si="66"/>
        <v>5</v>
      </c>
      <c r="G1450" s="57">
        <f t="shared" si="67"/>
        <v>2.0447510014454413</v>
      </c>
      <c r="H1450" s="88">
        <f t="shared" si="68"/>
        <v>7206.9122785974396</v>
      </c>
    </row>
    <row r="1451" spans="1:8" x14ac:dyDescent="0.2">
      <c r="A1451" s="1" t="s">
        <v>105</v>
      </c>
      <c r="B1451" s="1" t="s">
        <v>3367</v>
      </c>
      <c r="C1451" s="1" t="s">
        <v>3368</v>
      </c>
      <c r="D1451" s="87">
        <v>156.30000000000001</v>
      </c>
      <c r="E1451" s="33">
        <v>6363</v>
      </c>
      <c r="F1451" s="30">
        <f t="shared" si="66"/>
        <v>9</v>
      </c>
      <c r="G1451" s="57">
        <f t="shared" si="67"/>
        <v>4.1810066579121354</v>
      </c>
      <c r="H1451" s="88">
        <f t="shared" si="68"/>
        <v>12261.977038431192</v>
      </c>
    </row>
    <row r="1452" spans="1:8" x14ac:dyDescent="0.2">
      <c r="A1452" s="1" t="s">
        <v>105</v>
      </c>
      <c r="B1452" s="1" t="s">
        <v>3369</v>
      </c>
      <c r="C1452" s="1" t="s">
        <v>3370</v>
      </c>
      <c r="D1452" s="87">
        <v>120.2</v>
      </c>
      <c r="E1452" s="33">
        <v>7863</v>
      </c>
      <c r="F1452" s="30">
        <f t="shared" si="66"/>
        <v>6</v>
      </c>
      <c r="G1452" s="57">
        <f t="shared" si="67"/>
        <v>2.445122020939646</v>
      </c>
      <c r="H1452" s="88">
        <f t="shared" si="68"/>
        <v>8861.4854512649454</v>
      </c>
    </row>
    <row r="1453" spans="1:8" x14ac:dyDescent="0.2">
      <c r="A1453" s="1" t="s">
        <v>105</v>
      </c>
      <c r="B1453" s="1" t="s">
        <v>3371</v>
      </c>
      <c r="C1453" s="1" t="s">
        <v>3372</v>
      </c>
      <c r="D1453" s="87">
        <v>179.8</v>
      </c>
      <c r="E1453" s="33">
        <v>9546</v>
      </c>
      <c r="F1453" s="30">
        <f t="shared" si="66"/>
        <v>10</v>
      </c>
      <c r="G1453" s="57">
        <f t="shared" si="67"/>
        <v>4.9996657009726428</v>
      </c>
      <c r="H1453" s="88">
        <f t="shared" si="68"/>
        <v>21997.843739009702</v>
      </c>
    </row>
    <row r="1454" spans="1:8" x14ac:dyDescent="0.2">
      <c r="A1454" s="1" t="s">
        <v>105</v>
      </c>
      <c r="B1454" s="1" t="s">
        <v>3373</v>
      </c>
      <c r="C1454" s="1" t="s">
        <v>3374</v>
      </c>
      <c r="D1454" s="87">
        <v>100.4</v>
      </c>
      <c r="E1454" s="33">
        <v>8456</v>
      </c>
      <c r="F1454" s="30">
        <f t="shared" si="66"/>
        <v>5</v>
      </c>
      <c r="G1454" s="57">
        <f t="shared" si="67"/>
        <v>2.0447510014454413</v>
      </c>
      <c r="H1454" s="88">
        <f t="shared" si="68"/>
        <v>7969.3540248228001</v>
      </c>
    </row>
    <row r="1455" spans="1:8" x14ac:dyDescent="0.2">
      <c r="A1455" s="1" t="s">
        <v>105</v>
      </c>
      <c r="B1455" s="1" t="s">
        <v>3375</v>
      </c>
      <c r="C1455" s="1" t="s">
        <v>3376</v>
      </c>
      <c r="D1455" s="87">
        <v>68</v>
      </c>
      <c r="E1455" s="33">
        <v>8198</v>
      </c>
      <c r="F1455" s="30">
        <f t="shared" si="66"/>
        <v>2</v>
      </c>
      <c r="G1455" s="57">
        <f t="shared" si="67"/>
        <v>1.1958042906990538</v>
      </c>
      <c r="H1455" s="88">
        <f t="shared" si="68"/>
        <v>4518.4110543659181</v>
      </c>
    </row>
    <row r="1456" spans="1:8" x14ac:dyDescent="0.2">
      <c r="A1456" s="1" t="s">
        <v>105</v>
      </c>
      <c r="B1456" s="1" t="s">
        <v>3377</v>
      </c>
      <c r="C1456" s="1" t="s">
        <v>3378</v>
      </c>
      <c r="D1456" s="87">
        <v>71.599999999999994</v>
      </c>
      <c r="E1456" s="33">
        <v>8661</v>
      </c>
      <c r="F1456" s="30">
        <f t="shared" si="66"/>
        <v>2</v>
      </c>
      <c r="G1456" s="57">
        <f t="shared" si="67"/>
        <v>1.1958042906990538</v>
      </c>
      <c r="H1456" s="88">
        <f t="shared" si="68"/>
        <v>4773.5982119862429</v>
      </c>
    </row>
    <row r="1457" spans="1:8" x14ac:dyDescent="0.2">
      <c r="A1457" s="1" t="s">
        <v>105</v>
      </c>
      <c r="B1457" s="1" t="s">
        <v>3379</v>
      </c>
      <c r="C1457" s="1" t="s">
        <v>3380</v>
      </c>
      <c r="D1457" s="87">
        <v>186.1</v>
      </c>
      <c r="E1457" s="33">
        <v>6854</v>
      </c>
      <c r="F1457" s="30">
        <f t="shared" si="66"/>
        <v>10</v>
      </c>
      <c r="G1457" s="57">
        <f t="shared" si="67"/>
        <v>4.9996657009726428</v>
      </c>
      <c r="H1457" s="88">
        <f t="shared" si="68"/>
        <v>15794.387281287711</v>
      </c>
    </row>
    <row r="1458" spans="1:8" x14ac:dyDescent="0.2">
      <c r="A1458" s="1" t="s">
        <v>105</v>
      </c>
      <c r="B1458" s="1" t="s">
        <v>3381</v>
      </c>
      <c r="C1458" s="1" t="s">
        <v>3382</v>
      </c>
      <c r="D1458" s="87">
        <v>84.3</v>
      </c>
      <c r="E1458" s="33">
        <v>7795</v>
      </c>
      <c r="F1458" s="30">
        <f t="shared" si="66"/>
        <v>3</v>
      </c>
      <c r="G1458" s="57">
        <f t="shared" si="67"/>
        <v>1.4299479016542671</v>
      </c>
      <c r="H1458" s="88">
        <f t="shared" si="68"/>
        <v>5137.5262095391654</v>
      </c>
    </row>
    <row r="1459" spans="1:8" x14ac:dyDescent="0.2">
      <c r="A1459" s="1" t="s">
        <v>105</v>
      </c>
      <c r="B1459" s="1" t="s">
        <v>3383</v>
      </c>
      <c r="C1459" s="1" t="s">
        <v>3384</v>
      </c>
      <c r="D1459" s="87">
        <v>247.7</v>
      </c>
      <c r="E1459" s="33">
        <v>8187</v>
      </c>
      <c r="F1459" s="30">
        <f t="shared" si="66"/>
        <v>10</v>
      </c>
      <c r="G1459" s="57">
        <f t="shared" si="67"/>
        <v>4.9996657009726428</v>
      </c>
      <c r="H1459" s="88">
        <f t="shared" si="68"/>
        <v>18866.158253852129</v>
      </c>
    </row>
    <row r="1460" spans="1:8" x14ac:dyDescent="0.2">
      <c r="A1460" s="1" t="s">
        <v>105</v>
      </c>
      <c r="B1460" s="1" t="s">
        <v>3385</v>
      </c>
      <c r="C1460" s="1" t="s">
        <v>3386</v>
      </c>
      <c r="D1460" s="87">
        <v>68.2</v>
      </c>
      <c r="E1460" s="33">
        <v>7167</v>
      </c>
      <c r="F1460" s="30">
        <f t="shared" si="66"/>
        <v>2</v>
      </c>
      <c r="G1460" s="57">
        <f t="shared" si="67"/>
        <v>1.1958042906990538</v>
      </c>
      <c r="H1460" s="88">
        <f t="shared" si="68"/>
        <v>3950.1649215223883</v>
      </c>
    </row>
    <row r="1461" spans="1:8" x14ac:dyDescent="0.2">
      <c r="A1461" s="1" t="s">
        <v>105</v>
      </c>
      <c r="B1461" s="1" t="s">
        <v>3387</v>
      </c>
      <c r="C1461" s="1" t="s">
        <v>3388</v>
      </c>
      <c r="D1461" s="87">
        <v>129.80000000000001</v>
      </c>
      <c r="E1461" s="33">
        <v>7959</v>
      </c>
      <c r="F1461" s="30">
        <f t="shared" si="66"/>
        <v>7</v>
      </c>
      <c r="G1461" s="57">
        <f t="shared" si="67"/>
        <v>2.9238874039223708</v>
      </c>
      <c r="H1461" s="88">
        <f t="shared" si="68"/>
        <v>10725.977095435675</v>
      </c>
    </row>
    <row r="1462" spans="1:8" x14ac:dyDescent="0.2">
      <c r="A1462" s="1" t="s">
        <v>105</v>
      </c>
      <c r="B1462" s="1" t="s">
        <v>3389</v>
      </c>
      <c r="C1462" s="1" t="s">
        <v>3390</v>
      </c>
      <c r="D1462" s="87">
        <v>94.8</v>
      </c>
      <c r="E1462" s="33">
        <v>6030</v>
      </c>
      <c r="F1462" s="30">
        <f t="shared" si="66"/>
        <v>4</v>
      </c>
      <c r="G1462" s="57">
        <f t="shared" si="67"/>
        <v>1.709937836274281</v>
      </c>
      <c r="H1462" s="88">
        <f t="shared" si="68"/>
        <v>4752.4258609651115</v>
      </c>
    </row>
    <row r="1463" spans="1:8" x14ac:dyDescent="0.2">
      <c r="A1463" s="1" t="s">
        <v>105</v>
      </c>
      <c r="B1463" s="1" t="s">
        <v>3391</v>
      </c>
      <c r="C1463" s="1" t="s">
        <v>3392</v>
      </c>
      <c r="D1463" s="87">
        <v>162.30000000000001</v>
      </c>
      <c r="E1463" s="33">
        <v>7975</v>
      </c>
      <c r="F1463" s="30">
        <f t="shared" si="66"/>
        <v>9</v>
      </c>
      <c r="G1463" s="57">
        <f t="shared" si="67"/>
        <v>4.1810066579121354</v>
      </c>
      <c r="H1463" s="88">
        <f t="shared" si="68"/>
        <v>15368.421637826301</v>
      </c>
    </row>
    <row r="1464" spans="1:8" x14ac:dyDescent="0.2">
      <c r="A1464" s="1" t="s">
        <v>105</v>
      </c>
      <c r="B1464" s="1" t="s">
        <v>3393</v>
      </c>
      <c r="C1464" s="1" t="s">
        <v>3394</v>
      </c>
      <c r="D1464" s="87">
        <v>89.6</v>
      </c>
      <c r="E1464" s="33">
        <v>7545</v>
      </c>
      <c r="F1464" s="30">
        <f t="shared" si="66"/>
        <v>4</v>
      </c>
      <c r="G1464" s="57">
        <f t="shared" si="67"/>
        <v>1.709937836274281</v>
      </c>
      <c r="H1464" s="88">
        <f t="shared" si="68"/>
        <v>5946.4433036454011</v>
      </c>
    </row>
    <row r="1465" spans="1:8" x14ac:dyDescent="0.2">
      <c r="A1465" s="1" t="s">
        <v>105</v>
      </c>
      <c r="B1465" s="1" t="s">
        <v>3395</v>
      </c>
      <c r="C1465" s="1" t="s">
        <v>3396</v>
      </c>
      <c r="D1465" s="87">
        <v>60.2</v>
      </c>
      <c r="E1465" s="33">
        <v>6724</v>
      </c>
      <c r="F1465" s="30">
        <f t="shared" si="66"/>
        <v>1</v>
      </c>
      <c r="G1465" s="57">
        <f t="shared" si="67"/>
        <v>1</v>
      </c>
      <c r="H1465" s="88">
        <f t="shared" si="68"/>
        <v>3099.1701535779794</v>
      </c>
    </row>
    <row r="1466" spans="1:8" x14ac:dyDescent="0.2">
      <c r="A1466" s="1" t="s">
        <v>105</v>
      </c>
      <c r="B1466" s="1" t="s">
        <v>3397</v>
      </c>
      <c r="C1466" s="1" t="s">
        <v>3398</v>
      </c>
      <c r="D1466" s="87">
        <v>82.6</v>
      </c>
      <c r="E1466" s="33">
        <v>7545</v>
      </c>
      <c r="F1466" s="30">
        <f t="shared" si="66"/>
        <v>3</v>
      </c>
      <c r="G1466" s="57">
        <f t="shared" si="67"/>
        <v>1.4299479016542671</v>
      </c>
      <c r="H1466" s="88">
        <f t="shared" si="68"/>
        <v>4972.7562862056448</v>
      </c>
    </row>
    <row r="1467" spans="1:8" x14ac:dyDescent="0.2">
      <c r="A1467" s="1" t="s">
        <v>105</v>
      </c>
      <c r="B1467" s="1" t="s">
        <v>3399</v>
      </c>
      <c r="C1467" s="1" t="s">
        <v>3400</v>
      </c>
      <c r="D1467" s="87">
        <v>82.5</v>
      </c>
      <c r="E1467" s="33">
        <v>8007</v>
      </c>
      <c r="F1467" s="30">
        <f t="shared" si="66"/>
        <v>3</v>
      </c>
      <c r="G1467" s="57">
        <f t="shared" si="67"/>
        <v>1.4299479016542671</v>
      </c>
      <c r="H1467" s="88">
        <f t="shared" si="68"/>
        <v>5277.2511045259907</v>
      </c>
    </row>
    <row r="1468" spans="1:8" x14ac:dyDescent="0.2">
      <c r="A1468" s="1" t="s">
        <v>105</v>
      </c>
      <c r="B1468" s="1" t="s">
        <v>3401</v>
      </c>
      <c r="C1468" s="1" t="s">
        <v>3402</v>
      </c>
      <c r="D1468" s="87">
        <v>107.1</v>
      </c>
      <c r="E1468" s="33">
        <v>8559</v>
      </c>
      <c r="F1468" s="30">
        <f t="shared" si="66"/>
        <v>5</v>
      </c>
      <c r="G1468" s="57">
        <f t="shared" si="67"/>
        <v>2.0447510014454413</v>
      </c>
      <c r="H1468" s="88">
        <f t="shared" si="68"/>
        <v>8066.4263361469184</v>
      </c>
    </row>
    <row r="1469" spans="1:8" x14ac:dyDescent="0.2">
      <c r="A1469" s="1" t="s">
        <v>105</v>
      </c>
      <c r="B1469" s="1" t="s">
        <v>3403</v>
      </c>
      <c r="C1469" s="1" t="s">
        <v>3404</v>
      </c>
      <c r="D1469" s="87">
        <v>92.8</v>
      </c>
      <c r="E1469" s="33">
        <v>7456</v>
      </c>
      <c r="F1469" s="30">
        <f t="shared" si="66"/>
        <v>4</v>
      </c>
      <c r="G1469" s="57">
        <f t="shared" si="67"/>
        <v>1.709937836274281</v>
      </c>
      <c r="H1469" s="88">
        <f t="shared" si="68"/>
        <v>5876.2997047024664</v>
      </c>
    </row>
    <row r="1470" spans="1:8" x14ac:dyDescent="0.2">
      <c r="A1470" s="1" t="s">
        <v>105</v>
      </c>
      <c r="B1470" s="1" t="s">
        <v>3405</v>
      </c>
      <c r="C1470" s="1" t="s">
        <v>3406</v>
      </c>
      <c r="D1470" s="87">
        <v>90.1</v>
      </c>
      <c r="E1470" s="33">
        <v>7282</v>
      </c>
      <c r="F1470" s="30">
        <f t="shared" si="66"/>
        <v>4</v>
      </c>
      <c r="G1470" s="57">
        <f t="shared" si="67"/>
        <v>1.709937836274281</v>
      </c>
      <c r="H1470" s="88">
        <f t="shared" si="68"/>
        <v>5739.1650281174034</v>
      </c>
    </row>
    <row r="1471" spans="1:8" x14ac:dyDescent="0.2">
      <c r="A1471" s="1" t="s">
        <v>105</v>
      </c>
      <c r="B1471" s="1" t="s">
        <v>3407</v>
      </c>
      <c r="C1471" s="1" t="s">
        <v>3408</v>
      </c>
      <c r="D1471" s="87">
        <v>108.4</v>
      </c>
      <c r="E1471" s="33">
        <v>6463</v>
      </c>
      <c r="F1471" s="30">
        <f t="shared" si="66"/>
        <v>5</v>
      </c>
      <c r="G1471" s="57">
        <f t="shared" si="67"/>
        <v>2.0447510014454413</v>
      </c>
      <c r="H1471" s="88">
        <f t="shared" si="68"/>
        <v>6091.0519231823264</v>
      </c>
    </row>
    <row r="1472" spans="1:8" x14ac:dyDescent="0.2">
      <c r="A1472" s="1" t="s">
        <v>105</v>
      </c>
      <c r="B1472" s="1" t="s">
        <v>3409</v>
      </c>
      <c r="C1472" s="1" t="s">
        <v>3410</v>
      </c>
      <c r="D1472" s="87">
        <v>55.5</v>
      </c>
      <c r="E1472" s="33">
        <v>8955</v>
      </c>
      <c r="F1472" s="30">
        <f t="shared" si="66"/>
        <v>1</v>
      </c>
      <c r="G1472" s="57">
        <f t="shared" si="67"/>
        <v>1</v>
      </c>
      <c r="H1472" s="88">
        <f t="shared" si="68"/>
        <v>4127.4641173841173</v>
      </c>
    </row>
    <row r="1473" spans="1:8" x14ac:dyDescent="0.2">
      <c r="A1473" s="1" t="s">
        <v>105</v>
      </c>
      <c r="B1473" s="1" t="s">
        <v>3411</v>
      </c>
      <c r="C1473" s="1" t="s">
        <v>3412</v>
      </c>
      <c r="D1473" s="87">
        <v>58.2</v>
      </c>
      <c r="E1473" s="33">
        <v>7317</v>
      </c>
      <c r="F1473" s="30">
        <f t="shared" si="66"/>
        <v>1</v>
      </c>
      <c r="G1473" s="57">
        <f t="shared" si="67"/>
        <v>1</v>
      </c>
      <c r="H1473" s="88">
        <f t="shared" si="68"/>
        <v>3372.4907813399873</v>
      </c>
    </row>
    <row r="1474" spans="1:8" x14ac:dyDescent="0.2">
      <c r="A1474" s="1" t="s">
        <v>105</v>
      </c>
      <c r="B1474" s="1" t="s">
        <v>3413</v>
      </c>
      <c r="C1474" s="1" t="s">
        <v>3414</v>
      </c>
      <c r="D1474" s="87">
        <v>120.5</v>
      </c>
      <c r="E1474" s="33">
        <v>8025</v>
      </c>
      <c r="F1474" s="30">
        <f t="shared" si="66"/>
        <v>6</v>
      </c>
      <c r="G1474" s="57">
        <f t="shared" si="67"/>
        <v>2.445122020939646</v>
      </c>
      <c r="H1474" s="88">
        <f t="shared" si="68"/>
        <v>9044.057070634768</v>
      </c>
    </row>
    <row r="1475" spans="1:8" x14ac:dyDescent="0.2">
      <c r="A1475" s="1" t="s">
        <v>129</v>
      </c>
      <c r="B1475" s="1" t="s">
        <v>3415</v>
      </c>
      <c r="C1475" s="1" t="s">
        <v>3416</v>
      </c>
      <c r="D1475" s="87">
        <v>110</v>
      </c>
      <c r="E1475" s="33">
        <v>6384</v>
      </c>
      <c r="F1475" s="30">
        <f t="shared" si="66"/>
        <v>5</v>
      </c>
      <c r="G1475" s="57">
        <f t="shared" si="67"/>
        <v>2.0447510014454413</v>
      </c>
      <c r="H1475" s="88">
        <f t="shared" si="68"/>
        <v>6016.5984028463517</v>
      </c>
    </row>
    <row r="1476" spans="1:8" x14ac:dyDescent="0.2">
      <c r="A1476" s="1" t="s">
        <v>129</v>
      </c>
      <c r="B1476" s="1" t="s">
        <v>3417</v>
      </c>
      <c r="C1476" s="1" t="s">
        <v>3418</v>
      </c>
      <c r="D1476" s="87">
        <v>129.80000000000001</v>
      </c>
      <c r="E1476" s="33">
        <v>5901</v>
      </c>
      <c r="F1476" s="30">
        <f t="shared" si="66"/>
        <v>7</v>
      </c>
      <c r="G1476" s="57">
        <f t="shared" si="67"/>
        <v>2.9238874039223708</v>
      </c>
      <c r="H1476" s="88">
        <f t="shared" si="68"/>
        <v>7952.5054454285619</v>
      </c>
    </row>
    <row r="1477" spans="1:8" x14ac:dyDescent="0.2">
      <c r="A1477" s="1" t="s">
        <v>129</v>
      </c>
      <c r="B1477" s="1" t="s">
        <v>3419</v>
      </c>
      <c r="C1477" s="1" t="s">
        <v>3420</v>
      </c>
      <c r="D1477" s="87">
        <v>130</v>
      </c>
      <c r="E1477" s="33">
        <v>6271</v>
      </c>
      <c r="F1477" s="30">
        <f t="shared" si="66"/>
        <v>7</v>
      </c>
      <c r="G1477" s="57">
        <f t="shared" si="67"/>
        <v>2.9238874039223708</v>
      </c>
      <c r="H1477" s="88">
        <f t="shared" si="68"/>
        <v>8451.1373747301332</v>
      </c>
    </row>
    <row r="1478" spans="1:8" x14ac:dyDescent="0.2">
      <c r="A1478" s="1" t="s">
        <v>129</v>
      </c>
      <c r="B1478" s="1" t="s">
        <v>3421</v>
      </c>
      <c r="C1478" s="1" t="s">
        <v>3422</v>
      </c>
      <c r="D1478" s="87">
        <v>95.4</v>
      </c>
      <c r="E1478" s="33">
        <v>7686</v>
      </c>
      <c r="F1478" s="30">
        <f t="shared" ref="F1478:F1541" si="69">VLOOKUP(D1478,$K$5:$L$15,2)</f>
        <v>4</v>
      </c>
      <c r="G1478" s="57">
        <f t="shared" ref="G1478:G1541" si="70">VLOOKUP(F1478,$L$5:$M$15,2,0)</f>
        <v>1.709937836274281</v>
      </c>
      <c r="H1478" s="88">
        <f t="shared" ref="H1478:H1541" si="71">E1478*G1478*$E$6797/SUMPRODUCT($E$5:$E$6795,$G$5:$G$6795)</f>
        <v>6057.5696794988144</v>
      </c>
    </row>
    <row r="1479" spans="1:8" x14ac:dyDescent="0.2">
      <c r="A1479" s="1" t="s">
        <v>129</v>
      </c>
      <c r="B1479" s="1" t="s">
        <v>3423</v>
      </c>
      <c r="C1479" s="1" t="s">
        <v>3424</v>
      </c>
      <c r="D1479" s="87">
        <v>78.400000000000006</v>
      </c>
      <c r="E1479" s="33">
        <v>7797</v>
      </c>
      <c r="F1479" s="30">
        <f t="shared" si="69"/>
        <v>3</v>
      </c>
      <c r="G1479" s="57">
        <f t="shared" si="70"/>
        <v>1.4299479016542671</v>
      </c>
      <c r="H1479" s="88">
        <f t="shared" si="71"/>
        <v>5138.8443689258338</v>
      </c>
    </row>
    <row r="1480" spans="1:8" x14ac:dyDescent="0.2">
      <c r="A1480" s="1" t="s">
        <v>129</v>
      </c>
      <c r="B1480" s="1" t="s">
        <v>3425</v>
      </c>
      <c r="C1480" s="1" t="s">
        <v>3426</v>
      </c>
      <c r="D1480" s="87">
        <v>164.5</v>
      </c>
      <c r="E1480" s="33">
        <v>7405</v>
      </c>
      <c r="F1480" s="30">
        <f t="shared" si="69"/>
        <v>9</v>
      </c>
      <c r="G1480" s="57">
        <f t="shared" si="70"/>
        <v>4.1810066579121354</v>
      </c>
      <c r="H1480" s="88">
        <f t="shared" si="71"/>
        <v>14269.988994119594</v>
      </c>
    </row>
    <row r="1481" spans="1:8" x14ac:dyDescent="0.2">
      <c r="A1481" s="1" t="s">
        <v>129</v>
      </c>
      <c r="B1481" s="1" t="s">
        <v>3427</v>
      </c>
      <c r="C1481" s="1" t="s">
        <v>3428</v>
      </c>
      <c r="D1481" s="87">
        <v>149.4</v>
      </c>
      <c r="E1481" s="33">
        <v>9283</v>
      </c>
      <c r="F1481" s="30">
        <f t="shared" si="69"/>
        <v>9</v>
      </c>
      <c r="G1481" s="57">
        <f t="shared" si="70"/>
        <v>4.1810066579121354</v>
      </c>
      <c r="H1481" s="88">
        <f t="shared" si="71"/>
        <v>17889.035493911168</v>
      </c>
    </row>
    <row r="1482" spans="1:8" x14ac:dyDescent="0.2">
      <c r="A1482" s="1" t="s">
        <v>129</v>
      </c>
      <c r="B1482" s="1" t="s">
        <v>3429</v>
      </c>
      <c r="C1482" s="1" t="s">
        <v>3430</v>
      </c>
      <c r="D1482" s="87">
        <v>119.2</v>
      </c>
      <c r="E1482" s="33">
        <v>6170</v>
      </c>
      <c r="F1482" s="30">
        <f t="shared" si="69"/>
        <v>6</v>
      </c>
      <c r="G1482" s="57">
        <f t="shared" si="70"/>
        <v>2.445122020939646</v>
      </c>
      <c r="H1482" s="88">
        <f t="shared" si="71"/>
        <v>6953.4993303198153</v>
      </c>
    </row>
    <row r="1483" spans="1:8" x14ac:dyDescent="0.2">
      <c r="A1483" s="1" t="s">
        <v>129</v>
      </c>
      <c r="B1483" s="1" t="s">
        <v>3431</v>
      </c>
      <c r="C1483" s="1" t="s">
        <v>3432</v>
      </c>
      <c r="D1483" s="87">
        <v>84.1</v>
      </c>
      <c r="E1483" s="33">
        <v>7977</v>
      </c>
      <c r="F1483" s="30">
        <f t="shared" si="69"/>
        <v>3</v>
      </c>
      <c r="G1483" s="57">
        <f t="shared" si="70"/>
        <v>1.4299479016542671</v>
      </c>
      <c r="H1483" s="88">
        <f t="shared" si="71"/>
        <v>5257.4787137259682</v>
      </c>
    </row>
    <row r="1484" spans="1:8" x14ac:dyDescent="0.2">
      <c r="A1484" s="1" t="s">
        <v>129</v>
      </c>
      <c r="B1484" s="1" t="s">
        <v>3433</v>
      </c>
      <c r="C1484" s="1" t="s">
        <v>3434</v>
      </c>
      <c r="D1484" s="87">
        <v>112.7</v>
      </c>
      <c r="E1484" s="33">
        <v>10119</v>
      </c>
      <c r="F1484" s="30">
        <f t="shared" si="69"/>
        <v>6</v>
      </c>
      <c r="G1484" s="57">
        <f t="shared" si="70"/>
        <v>2.445122020939646</v>
      </c>
      <c r="H1484" s="88">
        <f t="shared" si="71"/>
        <v>11403.96429878545</v>
      </c>
    </row>
    <row r="1485" spans="1:8" x14ac:dyDescent="0.2">
      <c r="A1485" s="1" t="s">
        <v>129</v>
      </c>
      <c r="B1485" s="1" t="s">
        <v>3435</v>
      </c>
      <c r="C1485" s="1" t="s">
        <v>3436</v>
      </c>
      <c r="D1485" s="87">
        <v>146.6</v>
      </c>
      <c r="E1485" s="33">
        <v>6915</v>
      </c>
      <c r="F1485" s="30">
        <f t="shared" si="69"/>
        <v>8</v>
      </c>
      <c r="G1485" s="57">
        <f t="shared" si="70"/>
        <v>3.4963971031312875</v>
      </c>
      <c r="H1485" s="88">
        <f t="shared" si="71"/>
        <v>11143.731828980528</v>
      </c>
    </row>
    <row r="1486" spans="1:8" x14ac:dyDescent="0.2">
      <c r="A1486" s="1" t="s">
        <v>129</v>
      </c>
      <c r="B1486" s="1" t="s">
        <v>3437</v>
      </c>
      <c r="C1486" s="1" t="s">
        <v>3438</v>
      </c>
      <c r="D1486" s="87">
        <v>100.9</v>
      </c>
      <c r="E1486" s="33">
        <v>10656</v>
      </c>
      <c r="F1486" s="30">
        <f t="shared" si="69"/>
        <v>5</v>
      </c>
      <c r="G1486" s="57">
        <f t="shared" si="70"/>
        <v>2.0447510014454413</v>
      </c>
      <c r="H1486" s="88">
        <f t="shared" si="71"/>
        <v>10042.743198736016</v>
      </c>
    </row>
    <row r="1487" spans="1:8" x14ac:dyDescent="0.2">
      <c r="A1487" s="1" t="s">
        <v>129</v>
      </c>
      <c r="B1487" s="1" t="s">
        <v>3439</v>
      </c>
      <c r="C1487" s="1" t="s">
        <v>3440</v>
      </c>
      <c r="D1487" s="87">
        <v>101.2</v>
      </c>
      <c r="E1487" s="33">
        <v>11480</v>
      </c>
      <c r="F1487" s="30">
        <f t="shared" si="69"/>
        <v>5</v>
      </c>
      <c r="G1487" s="57">
        <f t="shared" si="70"/>
        <v>2.0447510014454413</v>
      </c>
      <c r="H1487" s="88">
        <f t="shared" si="71"/>
        <v>10819.321689328966</v>
      </c>
    </row>
    <row r="1488" spans="1:8" x14ac:dyDescent="0.2">
      <c r="A1488" s="1" t="s">
        <v>129</v>
      </c>
      <c r="B1488" s="1" t="s">
        <v>3441</v>
      </c>
      <c r="C1488" s="1" t="s">
        <v>3442</v>
      </c>
      <c r="D1488" s="87">
        <v>154.5</v>
      </c>
      <c r="E1488" s="33">
        <v>8715</v>
      </c>
      <c r="F1488" s="30">
        <f t="shared" si="69"/>
        <v>9</v>
      </c>
      <c r="G1488" s="57">
        <f t="shared" si="70"/>
        <v>4.1810066579121354</v>
      </c>
      <c r="H1488" s="88">
        <f t="shared" si="71"/>
        <v>16794.456999831498</v>
      </c>
    </row>
    <row r="1489" spans="1:8" x14ac:dyDescent="0.2">
      <c r="A1489" s="1" t="s">
        <v>129</v>
      </c>
      <c r="B1489" s="1" t="s">
        <v>3443</v>
      </c>
      <c r="C1489" s="1" t="s">
        <v>3444</v>
      </c>
      <c r="D1489" s="87">
        <v>110.9</v>
      </c>
      <c r="E1489" s="33">
        <v>6869</v>
      </c>
      <c r="F1489" s="30">
        <f t="shared" si="69"/>
        <v>5</v>
      </c>
      <c r="G1489" s="57">
        <f t="shared" si="70"/>
        <v>2.0447510014454413</v>
      </c>
      <c r="H1489" s="88">
        <f t="shared" si="71"/>
        <v>6473.6864707317663</v>
      </c>
    </row>
    <row r="1490" spans="1:8" x14ac:dyDescent="0.2">
      <c r="A1490" s="1" t="s">
        <v>129</v>
      </c>
      <c r="B1490" s="1" t="s">
        <v>3445</v>
      </c>
      <c r="C1490" s="1" t="s">
        <v>3446</v>
      </c>
      <c r="D1490" s="87">
        <v>78.400000000000006</v>
      </c>
      <c r="E1490" s="33">
        <v>5829</v>
      </c>
      <c r="F1490" s="30">
        <f t="shared" si="69"/>
        <v>3</v>
      </c>
      <c r="G1490" s="57">
        <f t="shared" si="70"/>
        <v>1.4299479016542671</v>
      </c>
      <c r="H1490" s="88">
        <f t="shared" si="71"/>
        <v>3841.7755324443606</v>
      </c>
    </row>
    <row r="1491" spans="1:8" x14ac:dyDescent="0.2">
      <c r="A1491" s="1" t="s">
        <v>129</v>
      </c>
      <c r="B1491" s="1" t="s">
        <v>3447</v>
      </c>
      <c r="C1491" s="1" t="s">
        <v>3448</v>
      </c>
      <c r="D1491" s="87">
        <v>166.3</v>
      </c>
      <c r="E1491" s="33">
        <v>6283</v>
      </c>
      <c r="F1491" s="30">
        <f t="shared" si="69"/>
        <v>10</v>
      </c>
      <c r="G1491" s="57">
        <f t="shared" si="70"/>
        <v>4.9996657009726428</v>
      </c>
      <c r="H1491" s="88">
        <f t="shared" si="71"/>
        <v>14478.57240856882</v>
      </c>
    </row>
    <row r="1492" spans="1:8" x14ac:dyDescent="0.2">
      <c r="A1492" s="1" t="s">
        <v>129</v>
      </c>
      <c r="B1492" s="1" t="s">
        <v>3449</v>
      </c>
      <c r="C1492" s="1" t="s">
        <v>3450</v>
      </c>
      <c r="D1492" s="87">
        <v>152.6</v>
      </c>
      <c r="E1492" s="33">
        <v>6010</v>
      </c>
      <c r="F1492" s="30">
        <f t="shared" si="69"/>
        <v>9</v>
      </c>
      <c r="G1492" s="57">
        <f t="shared" si="70"/>
        <v>4.1810066579121354</v>
      </c>
      <c r="H1492" s="88">
        <f t="shared" si="71"/>
        <v>11581.719629258441</v>
      </c>
    </row>
    <row r="1493" spans="1:8" x14ac:dyDescent="0.2">
      <c r="A1493" s="1" t="s">
        <v>129</v>
      </c>
      <c r="B1493" s="1" t="s">
        <v>3451</v>
      </c>
      <c r="C1493" s="1" t="s">
        <v>3452</v>
      </c>
      <c r="D1493" s="87">
        <v>118.2</v>
      </c>
      <c r="E1493" s="33">
        <v>5896</v>
      </c>
      <c r="F1493" s="30">
        <f t="shared" si="69"/>
        <v>6</v>
      </c>
      <c r="G1493" s="57">
        <f t="shared" si="70"/>
        <v>2.445122020939646</v>
      </c>
      <c r="H1493" s="88">
        <f t="shared" si="71"/>
        <v>6644.7053568177689</v>
      </c>
    </row>
    <row r="1494" spans="1:8" x14ac:dyDescent="0.2">
      <c r="A1494" s="1" t="s">
        <v>129</v>
      </c>
      <c r="B1494" s="1" t="s">
        <v>3453</v>
      </c>
      <c r="C1494" s="1" t="s">
        <v>3454</v>
      </c>
      <c r="D1494" s="87">
        <v>130.4</v>
      </c>
      <c r="E1494" s="33">
        <v>10400</v>
      </c>
      <c r="F1494" s="30">
        <f t="shared" si="69"/>
        <v>7</v>
      </c>
      <c r="G1494" s="57">
        <f t="shared" si="70"/>
        <v>2.9238874039223708</v>
      </c>
      <c r="H1494" s="88">
        <f t="shared" si="71"/>
        <v>14015.600174963067</v>
      </c>
    </row>
    <row r="1495" spans="1:8" x14ac:dyDescent="0.2">
      <c r="A1495" s="1" t="s">
        <v>129</v>
      </c>
      <c r="B1495" s="1" t="s">
        <v>3455</v>
      </c>
      <c r="C1495" s="1" t="s">
        <v>3456</v>
      </c>
      <c r="D1495" s="87">
        <v>114.5</v>
      </c>
      <c r="E1495" s="33">
        <v>9372</v>
      </c>
      <c r="F1495" s="30">
        <f t="shared" si="69"/>
        <v>6</v>
      </c>
      <c r="G1495" s="57">
        <f t="shared" si="70"/>
        <v>2.445122020939646</v>
      </c>
      <c r="H1495" s="88">
        <f t="shared" si="71"/>
        <v>10562.106276135706</v>
      </c>
    </row>
    <row r="1496" spans="1:8" x14ac:dyDescent="0.2">
      <c r="A1496" s="1" t="s">
        <v>129</v>
      </c>
      <c r="B1496" s="1" t="s">
        <v>3457</v>
      </c>
      <c r="C1496" s="1" t="s">
        <v>3458</v>
      </c>
      <c r="D1496" s="87">
        <v>146.30000000000001</v>
      </c>
      <c r="E1496" s="33">
        <v>6260</v>
      </c>
      <c r="F1496" s="30">
        <f t="shared" si="69"/>
        <v>8</v>
      </c>
      <c r="G1496" s="57">
        <f t="shared" si="70"/>
        <v>3.4963971031312875</v>
      </c>
      <c r="H1496" s="88">
        <f t="shared" si="71"/>
        <v>10088.179501000452</v>
      </c>
    </row>
    <row r="1497" spans="1:8" x14ac:dyDescent="0.2">
      <c r="A1497" s="1" t="s">
        <v>129</v>
      </c>
      <c r="B1497" s="1" t="s">
        <v>3459</v>
      </c>
      <c r="C1497" s="1" t="s">
        <v>3460</v>
      </c>
      <c r="D1497" s="87">
        <v>136.80000000000001</v>
      </c>
      <c r="E1497" s="33">
        <v>6499</v>
      </c>
      <c r="F1497" s="30">
        <f t="shared" si="69"/>
        <v>8</v>
      </c>
      <c r="G1497" s="57">
        <f t="shared" si="70"/>
        <v>3.4963971031312875</v>
      </c>
      <c r="H1497" s="88">
        <f t="shared" si="71"/>
        <v>10473.335235942799</v>
      </c>
    </row>
    <row r="1498" spans="1:8" x14ac:dyDescent="0.2">
      <c r="A1498" s="1" t="s">
        <v>129</v>
      </c>
      <c r="B1498" s="1" t="s">
        <v>3461</v>
      </c>
      <c r="C1498" s="1" t="s">
        <v>3462</v>
      </c>
      <c r="D1498" s="87">
        <v>83.8</v>
      </c>
      <c r="E1498" s="33">
        <v>9732</v>
      </c>
      <c r="F1498" s="30">
        <f t="shared" si="69"/>
        <v>3</v>
      </c>
      <c r="G1498" s="57">
        <f t="shared" si="70"/>
        <v>1.4299479016542671</v>
      </c>
      <c r="H1498" s="88">
        <f t="shared" si="71"/>
        <v>6414.163575527281</v>
      </c>
    </row>
    <row r="1499" spans="1:8" x14ac:dyDescent="0.2">
      <c r="A1499" s="1" t="s">
        <v>129</v>
      </c>
      <c r="B1499" s="1" t="s">
        <v>3463</v>
      </c>
      <c r="C1499" s="1" t="s">
        <v>3464</v>
      </c>
      <c r="D1499" s="87">
        <v>140.6</v>
      </c>
      <c r="E1499" s="33">
        <v>7529</v>
      </c>
      <c r="F1499" s="30">
        <f t="shared" si="69"/>
        <v>8</v>
      </c>
      <c r="G1499" s="57">
        <f t="shared" si="70"/>
        <v>3.4963971031312875</v>
      </c>
      <c r="H1499" s="88">
        <f t="shared" si="71"/>
        <v>12133.211415819869</v>
      </c>
    </row>
    <row r="1500" spans="1:8" x14ac:dyDescent="0.2">
      <c r="A1500" s="1" t="s">
        <v>129</v>
      </c>
      <c r="B1500" s="1" t="s">
        <v>3465</v>
      </c>
      <c r="C1500" s="1" t="s">
        <v>3466</v>
      </c>
      <c r="D1500" s="87">
        <v>139.6</v>
      </c>
      <c r="E1500" s="33">
        <v>9255</v>
      </c>
      <c r="F1500" s="30">
        <f t="shared" si="69"/>
        <v>8</v>
      </c>
      <c r="G1500" s="57">
        <f t="shared" si="70"/>
        <v>3.4963971031312875</v>
      </c>
      <c r="H1500" s="88">
        <f t="shared" si="71"/>
        <v>14914.712664817756</v>
      </c>
    </row>
    <row r="1501" spans="1:8" x14ac:dyDescent="0.2">
      <c r="A1501" s="1" t="s">
        <v>129</v>
      </c>
      <c r="B1501" s="1" t="s">
        <v>3467</v>
      </c>
      <c r="C1501" s="1" t="s">
        <v>3468</v>
      </c>
      <c r="D1501" s="87">
        <v>81.400000000000006</v>
      </c>
      <c r="E1501" s="33">
        <v>6212</v>
      </c>
      <c r="F1501" s="30">
        <f t="shared" si="69"/>
        <v>3</v>
      </c>
      <c r="G1501" s="57">
        <f t="shared" si="70"/>
        <v>1.4299479016542671</v>
      </c>
      <c r="H1501" s="88">
        <f t="shared" si="71"/>
        <v>4094.2030549913143</v>
      </c>
    </row>
    <row r="1502" spans="1:8" x14ac:dyDescent="0.2">
      <c r="A1502" s="1" t="s">
        <v>129</v>
      </c>
      <c r="B1502" s="1" t="s">
        <v>3469</v>
      </c>
      <c r="C1502" s="1" t="s">
        <v>3470</v>
      </c>
      <c r="D1502" s="87">
        <v>109.5</v>
      </c>
      <c r="E1502" s="33">
        <v>8468</v>
      </c>
      <c r="F1502" s="30">
        <f t="shared" si="69"/>
        <v>5</v>
      </c>
      <c r="G1502" s="57">
        <f t="shared" si="70"/>
        <v>2.0447510014454413</v>
      </c>
      <c r="H1502" s="88">
        <f t="shared" si="71"/>
        <v>7980.6634203168724</v>
      </c>
    </row>
    <row r="1503" spans="1:8" x14ac:dyDescent="0.2">
      <c r="A1503" s="1" t="s">
        <v>129</v>
      </c>
      <c r="B1503" s="1" t="s">
        <v>3471</v>
      </c>
      <c r="C1503" s="1" t="s">
        <v>3472</v>
      </c>
      <c r="D1503" s="87">
        <v>130.4</v>
      </c>
      <c r="E1503" s="33">
        <v>8375</v>
      </c>
      <c r="F1503" s="30">
        <f t="shared" si="69"/>
        <v>7</v>
      </c>
      <c r="G1503" s="57">
        <f t="shared" si="70"/>
        <v>2.9238874039223708</v>
      </c>
      <c r="H1503" s="88">
        <f t="shared" si="71"/>
        <v>11286.601102434201</v>
      </c>
    </row>
    <row r="1504" spans="1:8" x14ac:dyDescent="0.2">
      <c r="A1504" s="1" t="s">
        <v>129</v>
      </c>
      <c r="B1504" s="1" t="s">
        <v>3473</v>
      </c>
      <c r="C1504" s="1" t="s">
        <v>3474</v>
      </c>
      <c r="D1504" s="87">
        <v>125.5</v>
      </c>
      <c r="E1504" s="33">
        <v>7923</v>
      </c>
      <c r="F1504" s="30">
        <f t="shared" si="69"/>
        <v>7</v>
      </c>
      <c r="G1504" s="57">
        <f t="shared" si="70"/>
        <v>2.9238874039223708</v>
      </c>
      <c r="H1504" s="88">
        <f t="shared" si="71"/>
        <v>10677.461556368497</v>
      </c>
    </row>
    <row r="1505" spans="1:8" x14ac:dyDescent="0.2">
      <c r="A1505" s="1" t="s">
        <v>132</v>
      </c>
      <c r="B1505" s="1" t="s">
        <v>3475</v>
      </c>
      <c r="C1505" s="1" t="s">
        <v>3476</v>
      </c>
      <c r="D1505" s="87">
        <v>120.1</v>
      </c>
      <c r="E1505" s="33">
        <v>6057</v>
      </c>
      <c r="F1505" s="30">
        <f t="shared" si="69"/>
        <v>6</v>
      </c>
      <c r="G1505" s="57">
        <f t="shared" si="70"/>
        <v>2.445122020939646</v>
      </c>
      <c r="H1505" s="88">
        <f t="shared" si="71"/>
        <v>6826.14999088284</v>
      </c>
    </row>
    <row r="1506" spans="1:8" x14ac:dyDescent="0.2">
      <c r="A1506" s="1" t="s">
        <v>132</v>
      </c>
      <c r="B1506" s="1" t="s">
        <v>3477</v>
      </c>
      <c r="C1506" s="1" t="s">
        <v>3478</v>
      </c>
      <c r="D1506" s="87">
        <v>125.3</v>
      </c>
      <c r="E1506" s="33">
        <v>11608</v>
      </c>
      <c r="F1506" s="30">
        <f t="shared" si="69"/>
        <v>7</v>
      </c>
      <c r="G1506" s="57">
        <f t="shared" si="70"/>
        <v>2.9238874039223708</v>
      </c>
      <c r="H1506" s="88">
        <f t="shared" si="71"/>
        <v>15643.566041439542</v>
      </c>
    </row>
    <row r="1507" spans="1:8" x14ac:dyDescent="0.2">
      <c r="A1507" s="1" t="s">
        <v>132</v>
      </c>
      <c r="B1507" s="1" t="s">
        <v>3479</v>
      </c>
      <c r="C1507" s="1" t="s">
        <v>3480</v>
      </c>
      <c r="D1507" s="87">
        <v>120.8</v>
      </c>
      <c r="E1507" s="33">
        <v>11217</v>
      </c>
      <c r="F1507" s="30">
        <f t="shared" si="69"/>
        <v>6</v>
      </c>
      <c r="G1507" s="57">
        <f t="shared" si="70"/>
        <v>2.445122020939646</v>
      </c>
      <c r="H1507" s="88">
        <f t="shared" si="71"/>
        <v>12641.394163403142</v>
      </c>
    </row>
    <row r="1508" spans="1:8" x14ac:dyDescent="0.2">
      <c r="A1508" s="1" t="s">
        <v>132</v>
      </c>
      <c r="B1508" s="1" t="s">
        <v>3481</v>
      </c>
      <c r="C1508" s="1" t="s">
        <v>3482</v>
      </c>
      <c r="D1508" s="87">
        <v>146.19999999999999</v>
      </c>
      <c r="E1508" s="33">
        <v>7488</v>
      </c>
      <c r="F1508" s="30">
        <f t="shared" si="69"/>
        <v>8</v>
      </c>
      <c r="G1508" s="57">
        <f t="shared" si="70"/>
        <v>3.4963971031312875</v>
      </c>
      <c r="H1508" s="88">
        <f t="shared" si="71"/>
        <v>12067.13867467913</v>
      </c>
    </row>
    <row r="1509" spans="1:8" x14ac:dyDescent="0.2">
      <c r="A1509" s="1" t="s">
        <v>132</v>
      </c>
      <c r="B1509" s="1" t="s">
        <v>3483</v>
      </c>
      <c r="C1509" s="1" t="s">
        <v>3484</v>
      </c>
      <c r="D1509" s="87">
        <v>141</v>
      </c>
      <c r="E1509" s="33">
        <v>8398</v>
      </c>
      <c r="F1509" s="30">
        <f t="shared" si="69"/>
        <v>8</v>
      </c>
      <c r="G1509" s="57">
        <f t="shared" si="70"/>
        <v>3.4963971031312875</v>
      </c>
      <c r="H1509" s="88">
        <f t="shared" si="71"/>
        <v>13533.631221949163</v>
      </c>
    </row>
    <row r="1510" spans="1:8" x14ac:dyDescent="0.2">
      <c r="A1510" s="1" t="s">
        <v>132</v>
      </c>
      <c r="B1510" s="1" t="s">
        <v>3485</v>
      </c>
      <c r="C1510" s="1" t="s">
        <v>3486</v>
      </c>
      <c r="D1510" s="87">
        <v>119.3</v>
      </c>
      <c r="E1510" s="33">
        <v>8704</v>
      </c>
      <c r="F1510" s="30">
        <f t="shared" si="69"/>
        <v>6</v>
      </c>
      <c r="G1510" s="57">
        <f t="shared" si="70"/>
        <v>2.445122020939646</v>
      </c>
      <c r="H1510" s="88">
        <f t="shared" si="71"/>
        <v>9809.2800925613737</v>
      </c>
    </row>
    <row r="1511" spans="1:8" x14ac:dyDescent="0.2">
      <c r="A1511" s="1" t="s">
        <v>132</v>
      </c>
      <c r="B1511" s="1" t="s">
        <v>3487</v>
      </c>
      <c r="C1511" s="1" t="s">
        <v>3488</v>
      </c>
      <c r="D1511" s="87">
        <v>75.7</v>
      </c>
      <c r="E1511" s="33">
        <v>8545</v>
      </c>
      <c r="F1511" s="30">
        <f t="shared" si="69"/>
        <v>3</v>
      </c>
      <c r="G1511" s="57">
        <f t="shared" si="70"/>
        <v>1.4299479016542671</v>
      </c>
      <c r="H1511" s="88">
        <f t="shared" si="71"/>
        <v>5631.8359795397264</v>
      </c>
    </row>
    <row r="1512" spans="1:8" x14ac:dyDescent="0.2">
      <c r="A1512" s="1" t="s">
        <v>132</v>
      </c>
      <c r="B1512" s="1" t="s">
        <v>3489</v>
      </c>
      <c r="C1512" s="1" t="s">
        <v>3490</v>
      </c>
      <c r="D1512" s="87">
        <v>73.3</v>
      </c>
      <c r="E1512" s="33">
        <v>9026</v>
      </c>
      <c r="F1512" s="30">
        <f t="shared" si="69"/>
        <v>2</v>
      </c>
      <c r="G1512" s="57">
        <f t="shared" si="70"/>
        <v>1.1958042906990538</v>
      </c>
      <c r="H1512" s="88">
        <f t="shared" si="71"/>
        <v>4974.7716731772098</v>
      </c>
    </row>
    <row r="1513" spans="1:8" x14ac:dyDescent="0.2">
      <c r="A1513" s="1" t="s">
        <v>132</v>
      </c>
      <c r="B1513" s="1" t="s">
        <v>3491</v>
      </c>
      <c r="C1513" s="1" t="s">
        <v>3492</v>
      </c>
      <c r="D1513" s="87">
        <v>152.69999999999999</v>
      </c>
      <c r="E1513" s="33">
        <v>10675</v>
      </c>
      <c r="F1513" s="30">
        <f t="shared" si="69"/>
        <v>9</v>
      </c>
      <c r="G1513" s="57">
        <f t="shared" si="70"/>
        <v>4.1810066579121354</v>
      </c>
      <c r="H1513" s="88">
        <f t="shared" si="71"/>
        <v>20571.523634331756</v>
      </c>
    </row>
    <row r="1514" spans="1:8" x14ac:dyDescent="0.2">
      <c r="A1514" s="1" t="s">
        <v>132</v>
      </c>
      <c r="B1514" s="1" t="s">
        <v>3493</v>
      </c>
      <c r="C1514" s="1" t="s">
        <v>3494</v>
      </c>
      <c r="D1514" s="87">
        <v>166.8</v>
      </c>
      <c r="E1514" s="33">
        <v>7968</v>
      </c>
      <c r="F1514" s="30">
        <f t="shared" si="69"/>
        <v>10</v>
      </c>
      <c r="G1514" s="57">
        <f t="shared" si="70"/>
        <v>4.9996657009726428</v>
      </c>
      <c r="H1514" s="88">
        <f t="shared" si="71"/>
        <v>18361.49370547133</v>
      </c>
    </row>
    <row r="1515" spans="1:8" x14ac:dyDescent="0.2">
      <c r="A1515" s="1" t="s">
        <v>132</v>
      </c>
      <c r="B1515" s="1" t="s">
        <v>3495</v>
      </c>
      <c r="C1515" s="1" t="s">
        <v>3496</v>
      </c>
      <c r="D1515" s="87">
        <v>107.8</v>
      </c>
      <c r="E1515" s="33">
        <v>5962</v>
      </c>
      <c r="F1515" s="30">
        <f t="shared" si="69"/>
        <v>5</v>
      </c>
      <c r="G1515" s="57">
        <f t="shared" si="70"/>
        <v>2.0447510014454413</v>
      </c>
      <c r="H1515" s="88">
        <f t="shared" si="71"/>
        <v>5618.8846613048163</v>
      </c>
    </row>
    <row r="1516" spans="1:8" x14ac:dyDescent="0.2">
      <c r="A1516" s="1" t="s">
        <v>132</v>
      </c>
      <c r="B1516" s="1" t="s">
        <v>3497</v>
      </c>
      <c r="C1516" s="1" t="s">
        <v>3498</v>
      </c>
      <c r="D1516" s="87">
        <v>118.1</v>
      </c>
      <c r="E1516" s="33">
        <v>7524</v>
      </c>
      <c r="F1516" s="30">
        <f t="shared" si="69"/>
        <v>6</v>
      </c>
      <c r="G1516" s="57">
        <f t="shared" si="70"/>
        <v>2.445122020939646</v>
      </c>
      <c r="H1516" s="88">
        <f t="shared" si="71"/>
        <v>8479.4374329540187</v>
      </c>
    </row>
    <row r="1517" spans="1:8" x14ac:dyDescent="0.2">
      <c r="A1517" s="1" t="s">
        <v>132</v>
      </c>
      <c r="B1517" s="1" t="s">
        <v>3499</v>
      </c>
      <c r="C1517" s="1" t="s">
        <v>3500</v>
      </c>
      <c r="D1517" s="87">
        <v>112.5</v>
      </c>
      <c r="E1517" s="33">
        <v>6070</v>
      </c>
      <c r="F1517" s="30">
        <f t="shared" si="69"/>
        <v>6</v>
      </c>
      <c r="G1517" s="57">
        <f t="shared" si="70"/>
        <v>2.445122020939646</v>
      </c>
      <c r="H1517" s="88">
        <f t="shared" si="71"/>
        <v>6840.8007998446155</v>
      </c>
    </row>
    <row r="1518" spans="1:8" x14ac:dyDescent="0.2">
      <c r="A1518" s="1" t="s">
        <v>132</v>
      </c>
      <c r="B1518" s="1" t="s">
        <v>3501</v>
      </c>
      <c r="C1518" s="1" t="s">
        <v>3502</v>
      </c>
      <c r="D1518" s="87">
        <v>159.30000000000001</v>
      </c>
      <c r="E1518" s="33">
        <v>7667</v>
      </c>
      <c r="F1518" s="30">
        <f t="shared" si="69"/>
        <v>9</v>
      </c>
      <c r="G1518" s="57">
        <f t="shared" si="70"/>
        <v>4.1810066579121354</v>
      </c>
      <c r="H1518" s="88">
        <f t="shared" si="71"/>
        <v>14774.882595261974</v>
      </c>
    </row>
    <row r="1519" spans="1:8" x14ac:dyDescent="0.2">
      <c r="A1519" s="1" t="s">
        <v>132</v>
      </c>
      <c r="B1519" s="1" t="s">
        <v>3503</v>
      </c>
      <c r="C1519" s="1" t="s">
        <v>3504</v>
      </c>
      <c r="D1519" s="87">
        <v>118.3</v>
      </c>
      <c r="E1519" s="33">
        <v>10058</v>
      </c>
      <c r="F1519" s="30">
        <f t="shared" si="69"/>
        <v>6</v>
      </c>
      <c r="G1519" s="57">
        <f t="shared" si="70"/>
        <v>2.445122020939646</v>
      </c>
      <c r="H1519" s="88">
        <f t="shared" si="71"/>
        <v>11335.218195195577</v>
      </c>
    </row>
    <row r="1520" spans="1:8" x14ac:dyDescent="0.2">
      <c r="A1520" s="1" t="s">
        <v>132</v>
      </c>
      <c r="B1520" s="1" t="s">
        <v>3505</v>
      </c>
      <c r="C1520" s="1" t="s">
        <v>3506</v>
      </c>
      <c r="D1520" s="87">
        <v>104.1</v>
      </c>
      <c r="E1520" s="33">
        <v>6339</v>
      </c>
      <c r="F1520" s="30">
        <f t="shared" si="69"/>
        <v>5</v>
      </c>
      <c r="G1520" s="57">
        <f t="shared" si="70"/>
        <v>2.0447510014454413</v>
      </c>
      <c r="H1520" s="88">
        <f t="shared" si="71"/>
        <v>5974.1881697435811</v>
      </c>
    </row>
    <row r="1521" spans="1:8" x14ac:dyDescent="0.2">
      <c r="A1521" s="1" t="s">
        <v>132</v>
      </c>
      <c r="B1521" s="1" t="s">
        <v>3507</v>
      </c>
      <c r="C1521" s="1" t="s">
        <v>3508</v>
      </c>
      <c r="D1521" s="87">
        <v>86.3</v>
      </c>
      <c r="E1521" s="33">
        <v>5498</v>
      </c>
      <c r="F1521" s="30">
        <f t="shared" si="69"/>
        <v>3</v>
      </c>
      <c r="G1521" s="57">
        <f t="shared" si="70"/>
        <v>1.4299479016542671</v>
      </c>
      <c r="H1521" s="88">
        <f t="shared" si="71"/>
        <v>3623.6201539507806</v>
      </c>
    </row>
    <row r="1522" spans="1:8" x14ac:dyDescent="0.2">
      <c r="A1522" s="1" t="s">
        <v>132</v>
      </c>
      <c r="B1522" s="1" t="s">
        <v>3509</v>
      </c>
      <c r="C1522" s="1" t="s">
        <v>3510</v>
      </c>
      <c r="D1522" s="87">
        <v>146.80000000000001</v>
      </c>
      <c r="E1522" s="33">
        <v>9311</v>
      </c>
      <c r="F1522" s="30">
        <f t="shared" si="69"/>
        <v>8</v>
      </c>
      <c r="G1522" s="57">
        <f t="shared" si="70"/>
        <v>3.4963971031312875</v>
      </c>
      <c r="H1522" s="88">
        <f t="shared" si="71"/>
        <v>15004.958360034376</v>
      </c>
    </row>
    <row r="1523" spans="1:8" x14ac:dyDescent="0.2">
      <c r="A1523" s="1" t="s">
        <v>132</v>
      </c>
      <c r="B1523" s="1" t="s">
        <v>3511</v>
      </c>
      <c r="C1523" s="1" t="s">
        <v>3512</v>
      </c>
      <c r="D1523" s="87">
        <v>133.5</v>
      </c>
      <c r="E1523" s="33">
        <v>9554</v>
      </c>
      <c r="F1523" s="30">
        <f t="shared" si="69"/>
        <v>7</v>
      </c>
      <c r="G1523" s="57">
        <f t="shared" si="70"/>
        <v>2.9238874039223708</v>
      </c>
      <c r="H1523" s="88">
        <f t="shared" si="71"/>
        <v>12875.485006884339</v>
      </c>
    </row>
    <row r="1524" spans="1:8" x14ac:dyDescent="0.2">
      <c r="A1524" s="1" t="s">
        <v>132</v>
      </c>
      <c r="B1524" s="1" t="s">
        <v>3513</v>
      </c>
      <c r="C1524" s="1" t="s">
        <v>3514</v>
      </c>
      <c r="D1524" s="87">
        <v>93.6</v>
      </c>
      <c r="E1524" s="33">
        <v>6032</v>
      </c>
      <c r="F1524" s="30">
        <f t="shared" si="69"/>
        <v>4</v>
      </c>
      <c r="G1524" s="57">
        <f t="shared" si="70"/>
        <v>1.709937836274281</v>
      </c>
      <c r="H1524" s="88">
        <f t="shared" si="71"/>
        <v>4754.0021216155155</v>
      </c>
    </row>
    <row r="1525" spans="1:8" x14ac:dyDescent="0.2">
      <c r="A1525" s="1" t="s">
        <v>132</v>
      </c>
      <c r="B1525" s="1" t="s">
        <v>3515</v>
      </c>
      <c r="C1525" s="1" t="s">
        <v>3516</v>
      </c>
      <c r="D1525" s="87">
        <v>81.599999999999994</v>
      </c>
      <c r="E1525" s="33">
        <v>7690</v>
      </c>
      <c r="F1525" s="30">
        <f t="shared" si="69"/>
        <v>3</v>
      </c>
      <c r="G1525" s="57">
        <f t="shared" si="70"/>
        <v>1.4299479016542671</v>
      </c>
      <c r="H1525" s="88">
        <f t="shared" si="71"/>
        <v>5068.3228417390865</v>
      </c>
    </row>
    <row r="1526" spans="1:8" x14ac:dyDescent="0.2">
      <c r="A1526" s="1" t="s">
        <v>132</v>
      </c>
      <c r="B1526" s="1" t="s">
        <v>3517</v>
      </c>
      <c r="C1526" s="1" t="s">
        <v>3518</v>
      </c>
      <c r="D1526" s="87">
        <v>167.8</v>
      </c>
      <c r="E1526" s="33">
        <v>10991</v>
      </c>
      <c r="F1526" s="30">
        <f t="shared" si="69"/>
        <v>10</v>
      </c>
      <c r="G1526" s="57">
        <f t="shared" si="70"/>
        <v>4.9996657009726428</v>
      </c>
      <c r="H1526" s="88">
        <f t="shared" si="71"/>
        <v>25327.707996590787</v>
      </c>
    </row>
    <row r="1527" spans="1:8" x14ac:dyDescent="0.2">
      <c r="A1527" s="1" t="s">
        <v>132</v>
      </c>
      <c r="B1527" s="1" t="s">
        <v>3519</v>
      </c>
      <c r="C1527" s="1" t="s">
        <v>3520</v>
      </c>
      <c r="D1527" s="87">
        <v>154.80000000000001</v>
      </c>
      <c r="E1527" s="33">
        <v>6369</v>
      </c>
      <c r="F1527" s="30">
        <f t="shared" si="69"/>
        <v>9</v>
      </c>
      <c r="G1527" s="57">
        <f t="shared" si="70"/>
        <v>4.1810066579121354</v>
      </c>
      <c r="H1527" s="88">
        <f t="shared" si="71"/>
        <v>12273.539487312315</v>
      </c>
    </row>
    <row r="1528" spans="1:8" x14ac:dyDescent="0.2">
      <c r="A1528" s="1" t="s">
        <v>132</v>
      </c>
      <c r="B1528" s="1" t="s">
        <v>3521</v>
      </c>
      <c r="C1528" s="1" t="s">
        <v>3522</v>
      </c>
      <c r="D1528" s="87">
        <v>98.9</v>
      </c>
      <c r="E1528" s="33">
        <v>5865</v>
      </c>
      <c r="F1528" s="30">
        <f t="shared" si="69"/>
        <v>4</v>
      </c>
      <c r="G1528" s="57">
        <f t="shared" si="70"/>
        <v>1.709937836274281</v>
      </c>
      <c r="H1528" s="88">
        <f t="shared" si="71"/>
        <v>4622.3843573068625</v>
      </c>
    </row>
    <row r="1529" spans="1:8" x14ac:dyDescent="0.2">
      <c r="A1529" s="1" t="s">
        <v>132</v>
      </c>
      <c r="B1529" s="1" t="s">
        <v>3523</v>
      </c>
      <c r="C1529" s="1" t="s">
        <v>3524</v>
      </c>
      <c r="D1529" s="87">
        <v>95.7</v>
      </c>
      <c r="E1529" s="33">
        <v>7718</v>
      </c>
      <c r="F1529" s="30">
        <f t="shared" si="69"/>
        <v>4</v>
      </c>
      <c r="G1529" s="57">
        <f t="shared" si="70"/>
        <v>1.709937836274281</v>
      </c>
      <c r="H1529" s="88">
        <f t="shared" si="71"/>
        <v>6082.7898499052635</v>
      </c>
    </row>
    <row r="1530" spans="1:8" x14ac:dyDescent="0.2">
      <c r="A1530" s="1" t="s">
        <v>132</v>
      </c>
      <c r="B1530" s="1" t="s">
        <v>3525</v>
      </c>
      <c r="C1530" s="1" t="s">
        <v>3526</v>
      </c>
      <c r="D1530" s="87">
        <v>72.2</v>
      </c>
      <c r="E1530" s="33">
        <v>7508</v>
      </c>
      <c r="F1530" s="30">
        <f t="shared" si="69"/>
        <v>2</v>
      </c>
      <c r="G1530" s="57">
        <f t="shared" si="70"/>
        <v>1.1958042906990538</v>
      </c>
      <c r="H1530" s="88">
        <f t="shared" si="71"/>
        <v>4138.1105386898407</v>
      </c>
    </row>
    <row r="1531" spans="1:8" x14ac:dyDescent="0.2">
      <c r="A1531" s="1" t="s">
        <v>132</v>
      </c>
      <c r="B1531" s="1" t="s">
        <v>3527</v>
      </c>
      <c r="C1531" s="1" t="s">
        <v>3528</v>
      </c>
      <c r="D1531" s="87">
        <v>74.3</v>
      </c>
      <c r="E1531" s="33">
        <v>6796</v>
      </c>
      <c r="F1531" s="30">
        <f t="shared" si="69"/>
        <v>3</v>
      </c>
      <c r="G1531" s="57">
        <f t="shared" si="70"/>
        <v>1.4299479016542671</v>
      </c>
      <c r="H1531" s="88">
        <f t="shared" si="71"/>
        <v>4479.105595898418</v>
      </c>
    </row>
    <row r="1532" spans="1:8" x14ac:dyDescent="0.2">
      <c r="A1532" s="1" t="s">
        <v>132</v>
      </c>
      <c r="B1532" s="1" t="s">
        <v>3529</v>
      </c>
      <c r="C1532" s="1" t="s">
        <v>3530</v>
      </c>
      <c r="D1532" s="87">
        <v>127.7</v>
      </c>
      <c r="E1532" s="33">
        <v>8000</v>
      </c>
      <c r="F1532" s="30">
        <f t="shared" si="69"/>
        <v>7</v>
      </c>
      <c r="G1532" s="57">
        <f t="shared" si="70"/>
        <v>2.9238874039223708</v>
      </c>
      <c r="H1532" s="88">
        <f t="shared" si="71"/>
        <v>10781.230903817741</v>
      </c>
    </row>
    <row r="1533" spans="1:8" x14ac:dyDescent="0.2">
      <c r="A1533" s="1" t="s">
        <v>132</v>
      </c>
      <c r="B1533" s="1" t="s">
        <v>3531</v>
      </c>
      <c r="C1533" s="1" t="s">
        <v>3532</v>
      </c>
      <c r="D1533" s="87">
        <v>131.6</v>
      </c>
      <c r="E1533" s="33">
        <v>9132</v>
      </c>
      <c r="F1533" s="30">
        <f t="shared" si="69"/>
        <v>7</v>
      </c>
      <c r="G1533" s="57">
        <f t="shared" si="70"/>
        <v>2.9238874039223708</v>
      </c>
      <c r="H1533" s="88">
        <f t="shared" si="71"/>
        <v>12306.775076707954</v>
      </c>
    </row>
    <row r="1534" spans="1:8" x14ac:dyDescent="0.2">
      <c r="A1534" s="1" t="s">
        <v>132</v>
      </c>
      <c r="B1534" s="1" t="s">
        <v>3533</v>
      </c>
      <c r="C1534" s="1" t="s">
        <v>3534</v>
      </c>
      <c r="D1534" s="87">
        <v>134.4</v>
      </c>
      <c r="E1534" s="33">
        <v>5904</v>
      </c>
      <c r="F1534" s="30">
        <f t="shared" si="69"/>
        <v>7</v>
      </c>
      <c r="G1534" s="57">
        <f t="shared" si="70"/>
        <v>2.9238874039223708</v>
      </c>
      <c r="H1534" s="88">
        <f t="shared" si="71"/>
        <v>7956.5484070174944</v>
      </c>
    </row>
    <row r="1535" spans="1:8" x14ac:dyDescent="0.2">
      <c r="A1535" s="1" t="s">
        <v>132</v>
      </c>
      <c r="B1535" s="1" t="s">
        <v>3535</v>
      </c>
      <c r="C1535" s="1" t="s">
        <v>3536</v>
      </c>
      <c r="D1535" s="87">
        <v>141</v>
      </c>
      <c r="E1535" s="33">
        <v>9115</v>
      </c>
      <c r="F1535" s="30">
        <f t="shared" si="69"/>
        <v>8</v>
      </c>
      <c r="G1535" s="57">
        <f t="shared" si="70"/>
        <v>3.4963971031312875</v>
      </c>
      <c r="H1535" s="88">
        <f t="shared" si="71"/>
        <v>14689.098426776212</v>
      </c>
    </row>
    <row r="1536" spans="1:8" x14ac:dyDescent="0.2">
      <c r="A1536" s="1" t="s">
        <v>132</v>
      </c>
      <c r="B1536" s="1" t="s">
        <v>3537</v>
      </c>
      <c r="C1536" s="1" t="s">
        <v>3538</v>
      </c>
      <c r="D1536" s="87">
        <v>158.5</v>
      </c>
      <c r="E1536" s="33">
        <v>7058</v>
      </c>
      <c r="F1536" s="30">
        <f t="shared" si="69"/>
        <v>9</v>
      </c>
      <c r="G1536" s="57">
        <f t="shared" si="70"/>
        <v>4.1810066579121354</v>
      </c>
      <c r="H1536" s="88">
        <f t="shared" si="71"/>
        <v>13601.294033827966</v>
      </c>
    </row>
    <row r="1537" spans="1:8" x14ac:dyDescent="0.2">
      <c r="A1537" s="1" t="s">
        <v>132</v>
      </c>
      <c r="B1537" s="1" t="s">
        <v>3539</v>
      </c>
      <c r="C1537" s="1" t="s">
        <v>3540</v>
      </c>
      <c r="D1537" s="87">
        <v>85.5</v>
      </c>
      <c r="E1537" s="33">
        <v>6063</v>
      </c>
      <c r="F1537" s="30">
        <f t="shared" si="69"/>
        <v>3</v>
      </c>
      <c r="G1537" s="57">
        <f t="shared" si="70"/>
        <v>1.4299479016542671</v>
      </c>
      <c r="H1537" s="88">
        <f t="shared" si="71"/>
        <v>3996.0001806845357</v>
      </c>
    </row>
    <row r="1538" spans="1:8" x14ac:dyDescent="0.2">
      <c r="A1538" s="1" t="s">
        <v>132</v>
      </c>
      <c r="B1538" s="1" t="s">
        <v>3541</v>
      </c>
      <c r="C1538" s="1" t="s">
        <v>3542</v>
      </c>
      <c r="D1538" s="87">
        <v>166.2</v>
      </c>
      <c r="E1538" s="33">
        <v>7056</v>
      </c>
      <c r="F1538" s="30">
        <f t="shared" si="69"/>
        <v>10</v>
      </c>
      <c r="G1538" s="57">
        <f t="shared" si="70"/>
        <v>4.9996657009726428</v>
      </c>
      <c r="H1538" s="88">
        <f t="shared" si="71"/>
        <v>16259.876956049911</v>
      </c>
    </row>
    <row r="1539" spans="1:8" x14ac:dyDescent="0.2">
      <c r="A1539" s="1" t="s">
        <v>132</v>
      </c>
      <c r="B1539" s="1" t="s">
        <v>3543</v>
      </c>
      <c r="C1539" s="1" t="s">
        <v>3544</v>
      </c>
      <c r="D1539" s="87">
        <v>126.2</v>
      </c>
      <c r="E1539" s="33">
        <v>7795</v>
      </c>
      <c r="F1539" s="30">
        <f t="shared" si="69"/>
        <v>7</v>
      </c>
      <c r="G1539" s="57">
        <f t="shared" si="70"/>
        <v>2.9238874039223708</v>
      </c>
      <c r="H1539" s="88">
        <f t="shared" si="71"/>
        <v>10504.961861907412</v>
      </c>
    </row>
    <row r="1540" spans="1:8" x14ac:dyDescent="0.2">
      <c r="A1540" s="1" t="s">
        <v>132</v>
      </c>
      <c r="B1540" s="1" t="s">
        <v>3545</v>
      </c>
      <c r="C1540" s="1" t="s">
        <v>3546</v>
      </c>
      <c r="D1540" s="87">
        <v>87.3</v>
      </c>
      <c r="E1540" s="33">
        <v>6271</v>
      </c>
      <c r="F1540" s="30">
        <f t="shared" si="69"/>
        <v>4</v>
      </c>
      <c r="G1540" s="57">
        <f t="shared" si="70"/>
        <v>1.709937836274281</v>
      </c>
      <c r="H1540" s="88">
        <f t="shared" si="71"/>
        <v>4942.3652693386757</v>
      </c>
    </row>
    <row r="1541" spans="1:8" x14ac:dyDescent="0.2">
      <c r="A1541" s="1" t="s">
        <v>132</v>
      </c>
      <c r="B1541" s="1" t="s">
        <v>3547</v>
      </c>
      <c r="C1541" s="1" t="s">
        <v>3548</v>
      </c>
      <c r="D1541" s="87">
        <v>143.69999999999999</v>
      </c>
      <c r="E1541" s="33">
        <v>7236</v>
      </c>
      <c r="F1541" s="30">
        <f t="shared" si="69"/>
        <v>8</v>
      </c>
      <c r="G1541" s="57">
        <f t="shared" si="70"/>
        <v>3.4963971031312875</v>
      </c>
      <c r="H1541" s="88">
        <f t="shared" si="71"/>
        <v>11661.033046204355</v>
      </c>
    </row>
    <row r="1542" spans="1:8" x14ac:dyDescent="0.2">
      <c r="A1542" s="1" t="s">
        <v>132</v>
      </c>
      <c r="B1542" s="1" t="s">
        <v>3549</v>
      </c>
      <c r="C1542" s="1" t="s">
        <v>3550</v>
      </c>
      <c r="D1542" s="87">
        <v>105.2</v>
      </c>
      <c r="E1542" s="33">
        <v>5869</v>
      </c>
      <c r="F1542" s="30">
        <f t="shared" ref="F1542:F1605" si="72">VLOOKUP(D1542,$K$5:$L$15,2)</f>
        <v>5</v>
      </c>
      <c r="G1542" s="57">
        <f t="shared" ref="G1542:G1605" si="73">VLOOKUP(F1542,$L$5:$M$15,2,0)</f>
        <v>2.0447510014454413</v>
      </c>
      <c r="H1542" s="88">
        <f t="shared" ref="H1542:H1605" si="74">E1542*G1542*$E$6797/SUMPRODUCT($E$5:$E$6795,$G$5:$G$6795)</f>
        <v>5531.2368462257582</v>
      </c>
    </row>
    <row r="1543" spans="1:8" x14ac:dyDescent="0.2">
      <c r="A1543" s="1" t="s">
        <v>132</v>
      </c>
      <c r="B1543" s="1" t="s">
        <v>3551</v>
      </c>
      <c r="C1543" s="1" t="s">
        <v>3552</v>
      </c>
      <c r="D1543" s="87">
        <v>75.7</v>
      </c>
      <c r="E1543" s="33">
        <v>6602</v>
      </c>
      <c r="F1543" s="30">
        <f t="shared" si="72"/>
        <v>3</v>
      </c>
      <c r="G1543" s="57">
        <f t="shared" si="73"/>
        <v>1.4299479016542671</v>
      </c>
      <c r="H1543" s="88">
        <f t="shared" si="74"/>
        <v>4351.2441353916056</v>
      </c>
    </row>
    <row r="1544" spans="1:8" x14ac:dyDescent="0.2">
      <c r="A1544" s="1" t="s">
        <v>135</v>
      </c>
      <c r="B1544" s="1" t="s">
        <v>3553</v>
      </c>
      <c r="C1544" s="1" t="s">
        <v>3554</v>
      </c>
      <c r="D1544" s="87">
        <v>118.1</v>
      </c>
      <c r="E1544" s="33">
        <v>10019</v>
      </c>
      <c r="F1544" s="30">
        <f t="shared" si="72"/>
        <v>6</v>
      </c>
      <c r="G1544" s="57">
        <f t="shared" si="73"/>
        <v>2.445122020939646</v>
      </c>
      <c r="H1544" s="88">
        <f t="shared" si="74"/>
        <v>11291.265768310248</v>
      </c>
    </row>
    <row r="1545" spans="1:8" x14ac:dyDescent="0.2">
      <c r="A1545" s="1" t="s">
        <v>135</v>
      </c>
      <c r="B1545" s="1" t="s">
        <v>3555</v>
      </c>
      <c r="C1545" s="1" t="s">
        <v>3556</v>
      </c>
      <c r="D1545" s="87">
        <v>110.5</v>
      </c>
      <c r="E1545" s="33">
        <v>9260</v>
      </c>
      <c r="F1545" s="30">
        <f t="shared" si="72"/>
        <v>5</v>
      </c>
      <c r="G1545" s="57">
        <f t="shared" si="73"/>
        <v>2.0447510014454413</v>
      </c>
      <c r="H1545" s="88">
        <f t="shared" si="74"/>
        <v>8727.0835229256299</v>
      </c>
    </row>
    <row r="1546" spans="1:8" x14ac:dyDescent="0.2">
      <c r="A1546" s="1" t="s">
        <v>135</v>
      </c>
      <c r="B1546" s="1" t="s">
        <v>3557</v>
      </c>
      <c r="C1546" s="1" t="s">
        <v>3558</v>
      </c>
      <c r="D1546" s="87">
        <v>96.4</v>
      </c>
      <c r="E1546" s="33">
        <v>8207</v>
      </c>
      <c r="F1546" s="30">
        <f t="shared" si="72"/>
        <v>4</v>
      </c>
      <c r="G1546" s="57">
        <f t="shared" si="73"/>
        <v>1.709937836274281</v>
      </c>
      <c r="H1546" s="88">
        <f t="shared" si="74"/>
        <v>6468.185578928802</v>
      </c>
    </row>
    <row r="1547" spans="1:8" x14ac:dyDescent="0.2">
      <c r="A1547" s="1" t="s">
        <v>135</v>
      </c>
      <c r="B1547" s="1" t="s">
        <v>3559</v>
      </c>
      <c r="C1547" s="1" t="s">
        <v>3560</v>
      </c>
      <c r="D1547" s="87">
        <v>109.7</v>
      </c>
      <c r="E1547" s="33">
        <v>5881</v>
      </c>
      <c r="F1547" s="30">
        <f t="shared" si="72"/>
        <v>5</v>
      </c>
      <c r="G1547" s="57">
        <f t="shared" si="73"/>
        <v>2.0447510014454413</v>
      </c>
      <c r="H1547" s="88">
        <f t="shared" si="74"/>
        <v>5542.5462417198314</v>
      </c>
    </row>
    <row r="1548" spans="1:8" x14ac:dyDescent="0.2">
      <c r="A1548" s="1" t="s">
        <v>135</v>
      </c>
      <c r="B1548" s="1" t="s">
        <v>3561</v>
      </c>
      <c r="C1548" s="1" t="s">
        <v>3562</v>
      </c>
      <c r="D1548" s="87">
        <v>124.6</v>
      </c>
      <c r="E1548" s="33">
        <v>7199</v>
      </c>
      <c r="F1548" s="30">
        <f t="shared" si="72"/>
        <v>7</v>
      </c>
      <c r="G1548" s="57">
        <f t="shared" si="73"/>
        <v>2.9238874039223708</v>
      </c>
      <c r="H1548" s="88">
        <f t="shared" si="74"/>
        <v>9701.7601595729921</v>
      </c>
    </row>
    <row r="1549" spans="1:8" x14ac:dyDescent="0.2">
      <c r="A1549" s="1" t="s">
        <v>135</v>
      </c>
      <c r="B1549" s="1" t="s">
        <v>3563</v>
      </c>
      <c r="C1549" s="1" t="s">
        <v>3564</v>
      </c>
      <c r="D1549" s="87">
        <v>133.6</v>
      </c>
      <c r="E1549" s="33">
        <v>5681</v>
      </c>
      <c r="F1549" s="30">
        <f t="shared" si="72"/>
        <v>7</v>
      </c>
      <c r="G1549" s="57">
        <f t="shared" si="73"/>
        <v>2.9238874039223708</v>
      </c>
      <c r="H1549" s="88">
        <f t="shared" si="74"/>
        <v>7656.0215955735748</v>
      </c>
    </row>
    <row r="1550" spans="1:8" x14ac:dyDescent="0.2">
      <c r="A1550" s="1" t="s">
        <v>135</v>
      </c>
      <c r="B1550" s="1" t="s">
        <v>3565</v>
      </c>
      <c r="C1550" s="1" t="s">
        <v>3566</v>
      </c>
      <c r="D1550" s="87">
        <v>70.7</v>
      </c>
      <c r="E1550" s="33">
        <v>7127</v>
      </c>
      <c r="F1550" s="30">
        <f t="shared" si="72"/>
        <v>2</v>
      </c>
      <c r="G1550" s="57">
        <f t="shared" si="73"/>
        <v>1.1958042906990538</v>
      </c>
      <c r="H1550" s="88">
        <f t="shared" si="74"/>
        <v>3928.1185148165282</v>
      </c>
    </row>
    <row r="1551" spans="1:8" x14ac:dyDescent="0.2">
      <c r="A1551" s="1" t="s">
        <v>135</v>
      </c>
      <c r="B1551" s="1" t="s">
        <v>3567</v>
      </c>
      <c r="C1551" s="1" t="s">
        <v>3568</v>
      </c>
      <c r="D1551" s="87">
        <v>164.2</v>
      </c>
      <c r="E1551" s="33">
        <v>6254</v>
      </c>
      <c r="F1551" s="30">
        <f t="shared" si="72"/>
        <v>9</v>
      </c>
      <c r="G1551" s="57">
        <f t="shared" si="73"/>
        <v>4.1810066579121354</v>
      </c>
      <c r="H1551" s="88">
        <f t="shared" si="74"/>
        <v>12051.925883757453</v>
      </c>
    </row>
    <row r="1552" spans="1:8" x14ac:dyDescent="0.2">
      <c r="A1552" s="1" t="s">
        <v>135</v>
      </c>
      <c r="B1552" s="1" t="s">
        <v>3569</v>
      </c>
      <c r="C1552" s="1" t="s">
        <v>3570</v>
      </c>
      <c r="D1552" s="87">
        <v>146.6</v>
      </c>
      <c r="E1552" s="33">
        <v>8043</v>
      </c>
      <c r="F1552" s="30">
        <f t="shared" si="72"/>
        <v>8</v>
      </c>
      <c r="G1552" s="57">
        <f t="shared" si="73"/>
        <v>3.4963971031312875</v>
      </c>
      <c r="H1552" s="88">
        <f t="shared" si="74"/>
        <v>12961.537975486679</v>
      </c>
    </row>
    <row r="1553" spans="1:8" x14ac:dyDescent="0.2">
      <c r="A1553" s="1" t="s">
        <v>135</v>
      </c>
      <c r="B1553" s="1" t="s">
        <v>3571</v>
      </c>
      <c r="C1553" s="1" t="s">
        <v>3572</v>
      </c>
      <c r="D1553" s="87">
        <v>133.6</v>
      </c>
      <c r="E1553" s="33">
        <v>5772</v>
      </c>
      <c r="F1553" s="30">
        <f t="shared" si="72"/>
        <v>7</v>
      </c>
      <c r="G1553" s="57">
        <f t="shared" si="73"/>
        <v>2.9238874039223708</v>
      </c>
      <c r="H1553" s="88">
        <f t="shared" si="74"/>
        <v>7778.6580971045014</v>
      </c>
    </row>
    <row r="1554" spans="1:8" x14ac:dyDescent="0.2">
      <c r="A1554" s="1" t="s">
        <v>135</v>
      </c>
      <c r="B1554" s="1" t="s">
        <v>3573</v>
      </c>
      <c r="C1554" s="1" t="s">
        <v>3574</v>
      </c>
      <c r="D1554" s="87">
        <v>137.30000000000001</v>
      </c>
      <c r="E1554" s="33">
        <v>7199</v>
      </c>
      <c r="F1554" s="30">
        <f t="shared" si="72"/>
        <v>8</v>
      </c>
      <c r="G1554" s="57">
        <f t="shared" si="73"/>
        <v>3.4963971031312875</v>
      </c>
      <c r="H1554" s="88">
        <f t="shared" si="74"/>
        <v>11601.406426150517</v>
      </c>
    </row>
    <row r="1555" spans="1:8" x14ac:dyDescent="0.2">
      <c r="A1555" s="1" t="s">
        <v>135</v>
      </c>
      <c r="B1555" s="1" t="s">
        <v>3575</v>
      </c>
      <c r="C1555" s="1" t="s">
        <v>3576</v>
      </c>
      <c r="D1555" s="87">
        <v>93.1</v>
      </c>
      <c r="E1555" s="33">
        <v>8117</v>
      </c>
      <c r="F1555" s="30">
        <f t="shared" si="72"/>
        <v>4</v>
      </c>
      <c r="G1555" s="57">
        <f t="shared" si="73"/>
        <v>1.709937836274281</v>
      </c>
      <c r="H1555" s="88">
        <f t="shared" si="74"/>
        <v>6397.2538496606658</v>
      </c>
    </row>
    <row r="1556" spans="1:8" x14ac:dyDescent="0.2">
      <c r="A1556" s="1" t="s">
        <v>135</v>
      </c>
      <c r="B1556" s="1" t="s">
        <v>3577</v>
      </c>
      <c r="C1556" s="1" t="s">
        <v>3578</v>
      </c>
      <c r="D1556" s="87">
        <v>162.6</v>
      </c>
      <c r="E1556" s="33">
        <v>7525</v>
      </c>
      <c r="F1556" s="30">
        <f t="shared" si="72"/>
        <v>9</v>
      </c>
      <c r="G1556" s="57">
        <f t="shared" si="73"/>
        <v>4.1810066579121354</v>
      </c>
      <c r="H1556" s="88">
        <f t="shared" si="74"/>
        <v>14501.237971742057</v>
      </c>
    </row>
    <row r="1557" spans="1:8" x14ac:dyDescent="0.2">
      <c r="A1557" s="1" t="s">
        <v>135</v>
      </c>
      <c r="B1557" s="1" t="s">
        <v>3579</v>
      </c>
      <c r="C1557" s="1" t="s">
        <v>3580</v>
      </c>
      <c r="D1557" s="87">
        <v>144.9</v>
      </c>
      <c r="E1557" s="33">
        <v>8277</v>
      </c>
      <c r="F1557" s="30">
        <f t="shared" si="72"/>
        <v>8</v>
      </c>
      <c r="G1557" s="57">
        <f t="shared" si="73"/>
        <v>3.4963971031312875</v>
      </c>
      <c r="H1557" s="88">
        <f t="shared" si="74"/>
        <v>13338.636059070401</v>
      </c>
    </row>
    <row r="1558" spans="1:8" x14ac:dyDescent="0.2">
      <c r="A1558" s="1" t="s">
        <v>135</v>
      </c>
      <c r="B1558" s="1" t="s">
        <v>3581</v>
      </c>
      <c r="C1558" s="1" t="s">
        <v>3582</v>
      </c>
      <c r="D1558" s="87">
        <v>109</v>
      </c>
      <c r="E1558" s="33">
        <v>8794</v>
      </c>
      <c r="F1558" s="30">
        <f t="shared" si="72"/>
        <v>5</v>
      </c>
      <c r="G1558" s="57">
        <f t="shared" si="73"/>
        <v>2.0447510014454413</v>
      </c>
      <c r="H1558" s="88">
        <f t="shared" si="74"/>
        <v>8287.9019979058303</v>
      </c>
    </row>
    <row r="1559" spans="1:8" x14ac:dyDescent="0.2">
      <c r="A1559" s="1" t="s">
        <v>135</v>
      </c>
      <c r="B1559" s="1" t="s">
        <v>3583</v>
      </c>
      <c r="C1559" s="1" t="s">
        <v>3584</v>
      </c>
      <c r="D1559" s="87">
        <v>197.1</v>
      </c>
      <c r="E1559" s="33">
        <v>7304</v>
      </c>
      <c r="F1559" s="30">
        <f t="shared" si="72"/>
        <v>10</v>
      </c>
      <c r="G1559" s="57">
        <f t="shared" si="73"/>
        <v>4.9996657009726428</v>
      </c>
      <c r="H1559" s="88">
        <f t="shared" si="74"/>
        <v>16831.369230015385</v>
      </c>
    </row>
    <row r="1560" spans="1:8" x14ac:dyDescent="0.2">
      <c r="A1560" s="1" t="s">
        <v>135</v>
      </c>
      <c r="B1560" s="1" t="s">
        <v>3585</v>
      </c>
      <c r="C1560" s="1" t="s">
        <v>3586</v>
      </c>
      <c r="D1560" s="87">
        <v>195.3</v>
      </c>
      <c r="E1560" s="33">
        <v>7345</v>
      </c>
      <c r="F1560" s="30">
        <f t="shared" si="72"/>
        <v>10</v>
      </c>
      <c r="G1560" s="57">
        <f t="shared" si="73"/>
        <v>4.9996657009726428</v>
      </c>
      <c r="H1560" s="88">
        <f t="shared" si="74"/>
        <v>16925.849807566126</v>
      </c>
    </row>
    <row r="1561" spans="1:8" x14ac:dyDescent="0.2">
      <c r="A1561" s="1" t="s">
        <v>135</v>
      </c>
      <c r="B1561" s="1" t="s">
        <v>3587</v>
      </c>
      <c r="C1561" s="1" t="s">
        <v>3588</v>
      </c>
      <c r="D1561" s="87">
        <v>98.4</v>
      </c>
      <c r="E1561" s="33">
        <v>8712</v>
      </c>
      <c r="F1561" s="30">
        <f t="shared" si="72"/>
        <v>4</v>
      </c>
      <c r="G1561" s="57">
        <f t="shared" si="73"/>
        <v>1.709937836274281</v>
      </c>
      <c r="H1561" s="88">
        <f t="shared" si="74"/>
        <v>6866.1913931555646</v>
      </c>
    </row>
    <row r="1562" spans="1:8" x14ac:dyDescent="0.2">
      <c r="A1562" s="1" t="s">
        <v>135</v>
      </c>
      <c r="B1562" s="1" t="s">
        <v>3589</v>
      </c>
      <c r="C1562" s="1" t="s">
        <v>3590</v>
      </c>
      <c r="D1562" s="87">
        <v>92.3</v>
      </c>
      <c r="E1562" s="33">
        <v>8555</v>
      </c>
      <c r="F1562" s="30">
        <f t="shared" si="72"/>
        <v>4</v>
      </c>
      <c r="G1562" s="57">
        <f t="shared" si="73"/>
        <v>1.709937836274281</v>
      </c>
      <c r="H1562" s="88">
        <f t="shared" si="74"/>
        <v>6742.4549320989281</v>
      </c>
    </row>
    <row r="1563" spans="1:8" x14ac:dyDescent="0.2">
      <c r="A1563" s="1" t="s">
        <v>135</v>
      </c>
      <c r="B1563" s="1" t="s">
        <v>3591</v>
      </c>
      <c r="C1563" s="1" t="s">
        <v>3592</v>
      </c>
      <c r="D1563" s="87">
        <v>148.5</v>
      </c>
      <c r="E1563" s="33">
        <v>9487</v>
      </c>
      <c r="F1563" s="30">
        <f t="shared" si="72"/>
        <v>9</v>
      </c>
      <c r="G1563" s="57">
        <f t="shared" si="73"/>
        <v>4.1810066579121354</v>
      </c>
      <c r="H1563" s="88">
        <f t="shared" si="74"/>
        <v>18282.158755869357</v>
      </c>
    </row>
    <row r="1564" spans="1:8" x14ac:dyDescent="0.2">
      <c r="A1564" s="1" t="s">
        <v>135</v>
      </c>
      <c r="B1564" s="1" t="s">
        <v>3593</v>
      </c>
      <c r="C1564" s="1" t="s">
        <v>3594</v>
      </c>
      <c r="D1564" s="87">
        <v>96.6</v>
      </c>
      <c r="E1564" s="33">
        <v>9559</v>
      </c>
      <c r="F1564" s="30">
        <f t="shared" si="72"/>
        <v>4</v>
      </c>
      <c r="G1564" s="57">
        <f t="shared" si="73"/>
        <v>1.709937836274281</v>
      </c>
      <c r="H1564" s="88">
        <f t="shared" si="74"/>
        <v>7533.7377786012448</v>
      </c>
    </row>
    <row r="1565" spans="1:8" x14ac:dyDescent="0.2">
      <c r="A1565" s="1" t="s">
        <v>135</v>
      </c>
      <c r="B1565" s="1" t="s">
        <v>3595</v>
      </c>
      <c r="C1565" s="1" t="s">
        <v>3596</v>
      </c>
      <c r="D1565" s="87">
        <v>73.900000000000006</v>
      </c>
      <c r="E1565" s="33">
        <v>6287</v>
      </c>
      <c r="F1565" s="30">
        <f t="shared" si="72"/>
        <v>2</v>
      </c>
      <c r="G1565" s="57">
        <f t="shared" si="73"/>
        <v>1.1958042906990538</v>
      </c>
      <c r="H1565" s="88">
        <f t="shared" si="74"/>
        <v>3465.1439739934772</v>
      </c>
    </row>
    <row r="1566" spans="1:8" x14ac:dyDescent="0.2">
      <c r="A1566" s="1" t="s">
        <v>135</v>
      </c>
      <c r="B1566" s="1" t="s">
        <v>3597</v>
      </c>
      <c r="C1566" s="1" t="s">
        <v>3598</v>
      </c>
      <c r="D1566" s="87">
        <v>90.6</v>
      </c>
      <c r="E1566" s="33">
        <v>10936</v>
      </c>
      <c r="F1566" s="30">
        <f t="shared" si="72"/>
        <v>4</v>
      </c>
      <c r="G1566" s="57">
        <f t="shared" si="73"/>
        <v>1.709937836274281</v>
      </c>
      <c r="H1566" s="88">
        <f t="shared" si="74"/>
        <v>8618.9932364037249</v>
      </c>
    </row>
    <row r="1567" spans="1:8" x14ac:dyDescent="0.2">
      <c r="A1567" s="1" t="s">
        <v>135</v>
      </c>
      <c r="B1567" s="1" t="s">
        <v>3599</v>
      </c>
      <c r="C1567" s="1" t="s">
        <v>3600</v>
      </c>
      <c r="D1567" s="87">
        <v>102.9</v>
      </c>
      <c r="E1567" s="33">
        <v>5036</v>
      </c>
      <c r="F1567" s="30">
        <f t="shared" si="72"/>
        <v>5</v>
      </c>
      <c r="G1567" s="57">
        <f t="shared" si="73"/>
        <v>2.0447510014454413</v>
      </c>
      <c r="H1567" s="88">
        <f t="shared" si="74"/>
        <v>4746.176309012254</v>
      </c>
    </row>
    <row r="1568" spans="1:8" x14ac:dyDescent="0.2">
      <c r="A1568" s="1" t="s">
        <v>135</v>
      </c>
      <c r="B1568" s="1" t="s">
        <v>3601</v>
      </c>
      <c r="C1568" s="1" t="s">
        <v>3602</v>
      </c>
      <c r="D1568" s="87">
        <v>99.1</v>
      </c>
      <c r="E1568" s="33">
        <v>8932</v>
      </c>
      <c r="F1568" s="30">
        <f t="shared" si="72"/>
        <v>5</v>
      </c>
      <c r="G1568" s="57">
        <f t="shared" si="73"/>
        <v>2.0447510014454413</v>
      </c>
      <c r="H1568" s="88">
        <f t="shared" si="74"/>
        <v>8417.9600460876591</v>
      </c>
    </row>
    <row r="1569" spans="1:8" x14ac:dyDescent="0.2">
      <c r="A1569" s="1" t="s">
        <v>135</v>
      </c>
      <c r="B1569" s="1" t="s">
        <v>3603</v>
      </c>
      <c r="C1569" s="1" t="s">
        <v>3604</v>
      </c>
      <c r="D1569" s="87">
        <v>128</v>
      </c>
      <c r="E1569" s="33">
        <v>6500</v>
      </c>
      <c r="F1569" s="30">
        <f t="shared" si="72"/>
        <v>7</v>
      </c>
      <c r="G1569" s="57">
        <f t="shared" si="73"/>
        <v>2.9238874039223708</v>
      </c>
      <c r="H1569" s="88">
        <f t="shared" si="74"/>
        <v>8759.7501093519168</v>
      </c>
    </row>
    <row r="1570" spans="1:8" x14ac:dyDescent="0.2">
      <c r="A1570" s="1" t="s">
        <v>135</v>
      </c>
      <c r="B1570" s="1" t="s">
        <v>3605</v>
      </c>
      <c r="C1570" s="1" t="s">
        <v>3606</v>
      </c>
      <c r="D1570" s="87">
        <v>107.7</v>
      </c>
      <c r="E1570" s="33">
        <v>8522</v>
      </c>
      <c r="F1570" s="30">
        <f t="shared" si="72"/>
        <v>5</v>
      </c>
      <c r="G1570" s="57">
        <f t="shared" si="73"/>
        <v>2.0447510014454413</v>
      </c>
      <c r="H1570" s="88">
        <f t="shared" si="74"/>
        <v>8031.5557000401959</v>
      </c>
    </row>
    <row r="1571" spans="1:8" x14ac:dyDescent="0.2">
      <c r="A1571" s="1" t="s">
        <v>135</v>
      </c>
      <c r="B1571" s="1" t="s">
        <v>3607</v>
      </c>
      <c r="C1571" s="1" t="s">
        <v>3608</v>
      </c>
      <c r="D1571" s="87">
        <v>76.2</v>
      </c>
      <c r="E1571" s="33">
        <v>7380</v>
      </c>
      <c r="F1571" s="30">
        <f t="shared" si="72"/>
        <v>3</v>
      </c>
      <c r="G1571" s="57">
        <f t="shared" si="73"/>
        <v>1.4299479016542671</v>
      </c>
      <c r="H1571" s="88">
        <f t="shared" si="74"/>
        <v>4864.0081368055216</v>
      </c>
    </row>
    <row r="1572" spans="1:8" x14ac:dyDescent="0.2">
      <c r="A1572" s="1" t="s">
        <v>135</v>
      </c>
      <c r="B1572" s="1" t="s">
        <v>3609</v>
      </c>
      <c r="C1572" s="1" t="s">
        <v>3610</v>
      </c>
      <c r="D1572" s="87">
        <v>116.9</v>
      </c>
      <c r="E1572" s="33">
        <v>8000</v>
      </c>
      <c r="F1572" s="30">
        <f t="shared" si="72"/>
        <v>6</v>
      </c>
      <c r="G1572" s="57">
        <f t="shared" si="73"/>
        <v>2.445122020939646</v>
      </c>
      <c r="H1572" s="88">
        <f t="shared" si="74"/>
        <v>9015.8824380159695</v>
      </c>
    </row>
    <row r="1573" spans="1:8" x14ac:dyDescent="0.2">
      <c r="A1573" s="1" t="s">
        <v>135</v>
      </c>
      <c r="B1573" s="1" t="s">
        <v>3611</v>
      </c>
      <c r="C1573" s="1" t="s">
        <v>3612</v>
      </c>
      <c r="D1573" s="87">
        <v>109.2</v>
      </c>
      <c r="E1573" s="33">
        <v>8841</v>
      </c>
      <c r="F1573" s="30">
        <f t="shared" si="72"/>
        <v>5</v>
      </c>
      <c r="G1573" s="57">
        <f t="shared" si="73"/>
        <v>2.0447510014454413</v>
      </c>
      <c r="H1573" s="88">
        <f t="shared" si="74"/>
        <v>8332.197130257613</v>
      </c>
    </row>
    <row r="1574" spans="1:8" x14ac:dyDescent="0.2">
      <c r="A1574" s="1" t="s">
        <v>135</v>
      </c>
      <c r="B1574" s="1" t="s">
        <v>3613</v>
      </c>
      <c r="C1574" s="1" t="s">
        <v>3614</v>
      </c>
      <c r="D1574" s="87">
        <v>76.3</v>
      </c>
      <c r="E1574" s="33">
        <v>6945</v>
      </c>
      <c r="F1574" s="30">
        <f t="shared" si="72"/>
        <v>3</v>
      </c>
      <c r="G1574" s="57">
        <f t="shared" si="73"/>
        <v>1.4299479016542671</v>
      </c>
      <c r="H1574" s="88">
        <f t="shared" si="74"/>
        <v>4577.3084702051965</v>
      </c>
    </row>
    <row r="1575" spans="1:8" x14ac:dyDescent="0.2">
      <c r="A1575" s="1" t="s">
        <v>135</v>
      </c>
      <c r="B1575" s="1" t="s">
        <v>3615</v>
      </c>
      <c r="C1575" s="1" t="s">
        <v>3616</v>
      </c>
      <c r="D1575" s="87">
        <v>73.5</v>
      </c>
      <c r="E1575" s="33">
        <v>8373</v>
      </c>
      <c r="F1575" s="30">
        <f t="shared" si="72"/>
        <v>2</v>
      </c>
      <c r="G1575" s="57">
        <f t="shared" si="73"/>
        <v>1.1958042906990538</v>
      </c>
      <c r="H1575" s="88">
        <f t="shared" si="74"/>
        <v>4614.8640837040539</v>
      </c>
    </row>
    <row r="1576" spans="1:8" x14ac:dyDescent="0.2">
      <c r="A1576" s="1" t="s">
        <v>135</v>
      </c>
      <c r="B1576" s="1" t="s">
        <v>3617</v>
      </c>
      <c r="C1576" s="1" t="s">
        <v>3618</v>
      </c>
      <c r="D1576" s="87">
        <v>78.7</v>
      </c>
      <c r="E1576" s="33">
        <v>8283</v>
      </c>
      <c r="F1576" s="30">
        <f t="shared" si="72"/>
        <v>3</v>
      </c>
      <c r="G1576" s="57">
        <f t="shared" si="73"/>
        <v>1.4299479016542671</v>
      </c>
      <c r="H1576" s="88">
        <f t="shared" si="74"/>
        <v>5459.1570998861971</v>
      </c>
    </row>
    <row r="1577" spans="1:8" x14ac:dyDescent="0.2">
      <c r="A1577" s="1" t="s">
        <v>138</v>
      </c>
      <c r="B1577" s="1" t="s">
        <v>3619</v>
      </c>
      <c r="C1577" s="1" t="s">
        <v>3620</v>
      </c>
      <c r="D1577" s="87">
        <v>114.2</v>
      </c>
      <c r="E1577" s="33">
        <v>7525</v>
      </c>
      <c r="F1577" s="30">
        <f t="shared" si="72"/>
        <v>6</v>
      </c>
      <c r="G1577" s="57">
        <f t="shared" si="73"/>
        <v>2.445122020939646</v>
      </c>
      <c r="H1577" s="88">
        <f t="shared" si="74"/>
        <v>8480.5644182587712</v>
      </c>
    </row>
    <row r="1578" spans="1:8" x14ac:dyDescent="0.2">
      <c r="A1578" s="1" t="s">
        <v>138</v>
      </c>
      <c r="B1578" s="1" t="s">
        <v>3621</v>
      </c>
      <c r="C1578" s="1" t="s">
        <v>3622</v>
      </c>
      <c r="D1578" s="87">
        <v>84</v>
      </c>
      <c r="E1578" s="33">
        <v>5801</v>
      </c>
      <c r="F1578" s="30">
        <f t="shared" si="72"/>
        <v>3</v>
      </c>
      <c r="G1578" s="57">
        <f t="shared" si="73"/>
        <v>1.4299479016542671</v>
      </c>
      <c r="H1578" s="88">
        <f t="shared" si="74"/>
        <v>3823.3213010310064</v>
      </c>
    </row>
    <row r="1579" spans="1:8" x14ac:dyDescent="0.2">
      <c r="A1579" s="1" t="s">
        <v>138</v>
      </c>
      <c r="B1579" s="1" t="s">
        <v>3623</v>
      </c>
      <c r="C1579" s="1" t="s">
        <v>3624</v>
      </c>
      <c r="D1579" s="87">
        <v>96.5</v>
      </c>
      <c r="E1579" s="33">
        <v>10378</v>
      </c>
      <c r="F1579" s="30">
        <f t="shared" si="72"/>
        <v>4</v>
      </c>
      <c r="G1579" s="57">
        <f t="shared" si="73"/>
        <v>1.709937836274281</v>
      </c>
      <c r="H1579" s="88">
        <f t="shared" si="74"/>
        <v>8179.2165149412822</v>
      </c>
    </row>
    <row r="1580" spans="1:8" x14ac:dyDescent="0.2">
      <c r="A1580" s="1" t="s">
        <v>138</v>
      </c>
      <c r="B1580" s="1" t="s">
        <v>3625</v>
      </c>
      <c r="C1580" s="1" t="s">
        <v>3626</v>
      </c>
      <c r="D1580" s="87">
        <v>92.1</v>
      </c>
      <c r="E1580" s="33">
        <v>11175</v>
      </c>
      <c r="F1580" s="30">
        <f t="shared" si="72"/>
        <v>4</v>
      </c>
      <c r="G1580" s="57">
        <f t="shared" si="73"/>
        <v>1.709937836274281</v>
      </c>
      <c r="H1580" s="88">
        <f t="shared" si="74"/>
        <v>8807.356384126886</v>
      </c>
    </row>
    <row r="1581" spans="1:8" x14ac:dyDescent="0.2">
      <c r="A1581" s="1" t="s">
        <v>138</v>
      </c>
      <c r="B1581" s="1" t="s">
        <v>3627</v>
      </c>
      <c r="C1581" s="1" t="s">
        <v>3628</v>
      </c>
      <c r="D1581" s="87">
        <v>84</v>
      </c>
      <c r="E1581" s="33">
        <v>7492</v>
      </c>
      <c r="F1581" s="30">
        <f t="shared" si="72"/>
        <v>3</v>
      </c>
      <c r="G1581" s="57">
        <f t="shared" si="73"/>
        <v>1.4299479016542671</v>
      </c>
      <c r="H1581" s="88">
        <f t="shared" si="74"/>
        <v>4937.8250624589382</v>
      </c>
    </row>
    <row r="1582" spans="1:8" x14ac:dyDescent="0.2">
      <c r="A1582" s="1" t="s">
        <v>138</v>
      </c>
      <c r="B1582" s="1" t="s">
        <v>3629</v>
      </c>
      <c r="C1582" s="1" t="s">
        <v>3630</v>
      </c>
      <c r="D1582" s="87">
        <v>100.7</v>
      </c>
      <c r="E1582" s="33">
        <v>7103</v>
      </c>
      <c r="F1582" s="30">
        <f t="shared" si="72"/>
        <v>5</v>
      </c>
      <c r="G1582" s="57">
        <f t="shared" si="73"/>
        <v>2.0447510014454413</v>
      </c>
      <c r="H1582" s="88">
        <f t="shared" si="74"/>
        <v>6694.2196828661718</v>
      </c>
    </row>
    <row r="1583" spans="1:8" x14ac:dyDescent="0.2">
      <c r="A1583" s="1" t="s">
        <v>138</v>
      </c>
      <c r="B1583" s="1" t="s">
        <v>3631</v>
      </c>
      <c r="C1583" s="1" t="s">
        <v>3632</v>
      </c>
      <c r="D1583" s="87">
        <v>140.5</v>
      </c>
      <c r="E1583" s="33">
        <v>5746</v>
      </c>
      <c r="F1583" s="30">
        <f t="shared" si="72"/>
        <v>8</v>
      </c>
      <c r="G1583" s="57">
        <f t="shared" si="73"/>
        <v>3.4963971031312875</v>
      </c>
      <c r="H1583" s="88">
        <f t="shared" si="74"/>
        <v>9259.85294133364</v>
      </c>
    </row>
    <row r="1584" spans="1:8" x14ac:dyDescent="0.2">
      <c r="A1584" s="1" t="s">
        <v>138</v>
      </c>
      <c r="B1584" s="1" t="s">
        <v>3633</v>
      </c>
      <c r="C1584" s="1" t="s">
        <v>3634</v>
      </c>
      <c r="D1584" s="87">
        <v>73.7</v>
      </c>
      <c r="E1584" s="33">
        <v>9689</v>
      </c>
      <c r="F1584" s="30">
        <f t="shared" si="72"/>
        <v>2</v>
      </c>
      <c r="G1584" s="57">
        <f t="shared" si="73"/>
        <v>1.1958042906990538</v>
      </c>
      <c r="H1584" s="88">
        <f t="shared" si="74"/>
        <v>5340.1908643268334</v>
      </c>
    </row>
    <row r="1585" spans="1:8" x14ac:dyDescent="0.2">
      <c r="A1585" s="1" t="s">
        <v>138</v>
      </c>
      <c r="B1585" s="1" t="s">
        <v>3635</v>
      </c>
      <c r="C1585" s="1" t="s">
        <v>3636</v>
      </c>
      <c r="D1585" s="87">
        <v>135.4</v>
      </c>
      <c r="E1585" s="33">
        <v>9415</v>
      </c>
      <c r="F1585" s="30">
        <f t="shared" si="72"/>
        <v>7</v>
      </c>
      <c r="G1585" s="57">
        <f t="shared" si="73"/>
        <v>2.9238874039223708</v>
      </c>
      <c r="H1585" s="88">
        <f t="shared" si="74"/>
        <v>12688.161119930504</v>
      </c>
    </row>
    <row r="1586" spans="1:8" x14ac:dyDescent="0.2">
      <c r="A1586" s="1" t="s">
        <v>138</v>
      </c>
      <c r="B1586" s="1" t="s">
        <v>3637</v>
      </c>
      <c r="C1586" s="1" t="s">
        <v>3638</v>
      </c>
      <c r="D1586" s="87">
        <v>141.19999999999999</v>
      </c>
      <c r="E1586" s="33">
        <v>6613</v>
      </c>
      <c r="F1586" s="30">
        <f t="shared" si="72"/>
        <v>8</v>
      </c>
      <c r="G1586" s="57">
        <f t="shared" si="73"/>
        <v>3.4963971031312875</v>
      </c>
      <c r="H1586" s="88">
        <f t="shared" si="74"/>
        <v>10657.049686919485</v>
      </c>
    </row>
    <row r="1587" spans="1:8" x14ac:dyDescent="0.2">
      <c r="A1587" s="1" t="s">
        <v>138</v>
      </c>
      <c r="B1587" s="1" t="s">
        <v>3639</v>
      </c>
      <c r="C1587" s="1" t="s">
        <v>3640</v>
      </c>
      <c r="D1587" s="87">
        <v>139.9</v>
      </c>
      <c r="E1587" s="33">
        <v>5467</v>
      </c>
      <c r="F1587" s="30">
        <f t="shared" si="72"/>
        <v>8</v>
      </c>
      <c r="G1587" s="57">
        <f t="shared" si="73"/>
        <v>3.4963971031312875</v>
      </c>
      <c r="H1587" s="88">
        <f t="shared" si="74"/>
        <v>8810.2359955222764</v>
      </c>
    </row>
    <row r="1588" spans="1:8" x14ac:dyDescent="0.2">
      <c r="A1588" s="1" t="s">
        <v>138</v>
      </c>
      <c r="B1588" s="1" t="s">
        <v>3641</v>
      </c>
      <c r="C1588" s="1" t="s">
        <v>3642</v>
      </c>
      <c r="D1588" s="87">
        <v>123.2</v>
      </c>
      <c r="E1588" s="33">
        <v>8868</v>
      </c>
      <c r="F1588" s="30">
        <f t="shared" si="72"/>
        <v>6</v>
      </c>
      <c r="G1588" s="57">
        <f t="shared" si="73"/>
        <v>2.445122020939646</v>
      </c>
      <c r="H1588" s="88">
        <f t="shared" si="74"/>
        <v>9994.1056825407031</v>
      </c>
    </row>
    <row r="1589" spans="1:8" x14ac:dyDescent="0.2">
      <c r="A1589" s="1" t="s">
        <v>138</v>
      </c>
      <c r="B1589" s="1" t="s">
        <v>3643</v>
      </c>
      <c r="C1589" s="1" t="s">
        <v>3644</v>
      </c>
      <c r="D1589" s="87">
        <v>186.4</v>
      </c>
      <c r="E1589" s="33">
        <v>8344</v>
      </c>
      <c r="F1589" s="30">
        <f t="shared" si="72"/>
        <v>10</v>
      </c>
      <c r="G1589" s="57">
        <f t="shared" si="73"/>
        <v>4.9996657009726428</v>
      </c>
      <c r="H1589" s="88">
        <f t="shared" si="74"/>
        <v>19227.949733741563</v>
      </c>
    </row>
    <row r="1590" spans="1:8" x14ac:dyDescent="0.2">
      <c r="A1590" s="1" t="s">
        <v>138</v>
      </c>
      <c r="B1590" s="1" t="s">
        <v>3645</v>
      </c>
      <c r="C1590" s="1" t="s">
        <v>3646</v>
      </c>
      <c r="D1590" s="87">
        <v>135.19999999999999</v>
      </c>
      <c r="E1590" s="33">
        <v>9755</v>
      </c>
      <c r="F1590" s="30">
        <f t="shared" si="72"/>
        <v>7</v>
      </c>
      <c r="G1590" s="57">
        <f t="shared" si="73"/>
        <v>2.9238874039223708</v>
      </c>
      <c r="H1590" s="88">
        <f t="shared" si="74"/>
        <v>13146.36343334276</v>
      </c>
    </row>
    <row r="1591" spans="1:8" x14ac:dyDescent="0.2">
      <c r="A1591" s="1" t="s">
        <v>138</v>
      </c>
      <c r="B1591" s="1" t="s">
        <v>3647</v>
      </c>
      <c r="C1591" s="1" t="s">
        <v>3648</v>
      </c>
      <c r="D1591" s="87">
        <v>140.4</v>
      </c>
      <c r="E1591" s="33">
        <v>7821</v>
      </c>
      <c r="F1591" s="30">
        <f t="shared" si="72"/>
        <v>8</v>
      </c>
      <c r="G1591" s="57">
        <f t="shared" si="73"/>
        <v>3.4963971031312875</v>
      </c>
      <c r="H1591" s="88">
        <f t="shared" si="74"/>
        <v>12603.778255163661</v>
      </c>
    </row>
    <row r="1592" spans="1:8" x14ac:dyDescent="0.2">
      <c r="A1592" s="1" t="s">
        <v>138</v>
      </c>
      <c r="B1592" s="1" t="s">
        <v>3649</v>
      </c>
      <c r="C1592" s="1" t="s">
        <v>3650</v>
      </c>
      <c r="D1592" s="87">
        <v>80.099999999999994</v>
      </c>
      <c r="E1592" s="33">
        <v>5832</v>
      </c>
      <c r="F1592" s="30">
        <f t="shared" si="72"/>
        <v>3</v>
      </c>
      <c r="G1592" s="57">
        <f t="shared" si="73"/>
        <v>1.4299479016542671</v>
      </c>
      <c r="H1592" s="88">
        <f t="shared" si="74"/>
        <v>3843.7527715243637</v>
      </c>
    </row>
    <row r="1593" spans="1:8" x14ac:dyDescent="0.2">
      <c r="A1593" s="1" t="s">
        <v>138</v>
      </c>
      <c r="B1593" s="1" t="s">
        <v>3651</v>
      </c>
      <c r="C1593" s="1" t="s">
        <v>3652</v>
      </c>
      <c r="D1593" s="87">
        <v>134.80000000000001</v>
      </c>
      <c r="E1593" s="33">
        <v>6084</v>
      </c>
      <c r="F1593" s="30">
        <f t="shared" si="72"/>
        <v>7</v>
      </c>
      <c r="G1593" s="57">
        <f t="shared" si="73"/>
        <v>2.9238874039223708</v>
      </c>
      <c r="H1593" s="88">
        <f t="shared" si="74"/>
        <v>8199.1261023533934</v>
      </c>
    </row>
    <row r="1594" spans="1:8" x14ac:dyDescent="0.2">
      <c r="A1594" s="1" t="s">
        <v>138</v>
      </c>
      <c r="B1594" s="1" t="s">
        <v>3653</v>
      </c>
      <c r="C1594" s="1" t="s">
        <v>3654</v>
      </c>
      <c r="D1594" s="87">
        <v>134.30000000000001</v>
      </c>
      <c r="E1594" s="33">
        <v>6409</v>
      </c>
      <c r="F1594" s="30">
        <f t="shared" si="72"/>
        <v>7</v>
      </c>
      <c r="G1594" s="57">
        <f t="shared" si="73"/>
        <v>2.9238874039223708</v>
      </c>
      <c r="H1594" s="88">
        <f t="shared" si="74"/>
        <v>8637.1136078209893</v>
      </c>
    </row>
    <row r="1595" spans="1:8" x14ac:dyDescent="0.2">
      <c r="A1595" s="1" t="s">
        <v>138</v>
      </c>
      <c r="B1595" s="1" t="s">
        <v>3655</v>
      </c>
      <c r="C1595" s="1" t="s">
        <v>3656</v>
      </c>
      <c r="D1595" s="87">
        <v>147.5</v>
      </c>
      <c r="E1595" s="33">
        <v>6599</v>
      </c>
      <c r="F1595" s="30">
        <f t="shared" si="72"/>
        <v>8</v>
      </c>
      <c r="G1595" s="57">
        <f t="shared" si="73"/>
        <v>3.4963971031312875</v>
      </c>
      <c r="H1595" s="88">
        <f t="shared" si="74"/>
        <v>10634.488263115329</v>
      </c>
    </row>
    <row r="1596" spans="1:8" x14ac:dyDescent="0.2">
      <c r="A1596" s="1" t="s">
        <v>138</v>
      </c>
      <c r="B1596" s="1" t="s">
        <v>3657</v>
      </c>
      <c r="C1596" s="1" t="s">
        <v>3658</v>
      </c>
      <c r="D1596" s="87">
        <v>146.1</v>
      </c>
      <c r="E1596" s="33">
        <v>8787</v>
      </c>
      <c r="F1596" s="30">
        <f t="shared" si="72"/>
        <v>8</v>
      </c>
      <c r="G1596" s="57">
        <f t="shared" si="73"/>
        <v>3.4963971031312875</v>
      </c>
      <c r="H1596" s="88">
        <f t="shared" si="74"/>
        <v>14160.516497650311</v>
      </c>
    </row>
    <row r="1597" spans="1:8" x14ac:dyDescent="0.2">
      <c r="A1597" s="1" t="s">
        <v>138</v>
      </c>
      <c r="B1597" s="1" t="s">
        <v>3659</v>
      </c>
      <c r="C1597" s="1" t="s">
        <v>3660</v>
      </c>
      <c r="D1597" s="87">
        <v>77.2</v>
      </c>
      <c r="E1597" s="33">
        <v>7819</v>
      </c>
      <c r="F1597" s="30">
        <f t="shared" si="72"/>
        <v>3</v>
      </c>
      <c r="G1597" s="57">
        <f t="shared" si="73"/>
        <v>1.4299479016542671</v>
      </c>
      <c r="H1597" s="88">
        <f t="shared" si="74"/>
        <v>5153.3441221791836</v>
      </c>
    </row>
    <row r="1598" spans="1:8" x14ac:dyDescent="0.2">
      <c r="A1598" s="1" t="s">
        <v>138</v>
      </c>
      <c r="B1598" s="1" t="s">
        <v>3661</v>
      </c>
      <c r="C1598" s="1" t="s">
        <v>3662</v>
      </c>
      <c r="D1598" s="87">
        <v>174.6</v>
      </c>
      <c r="E1598" s="33">
        <v>12517</v>
      </c>
      <c r="F1598" s="30">
        <f t="shared" si="72"/>
        <v>10</v>
      </c>
      <c r="G1598" s="57">
        <f t="shared" si="73"/>
        <v>4.9996657009726428</v>
      </c>
      <c r="H1598" s="88">
        <f t="shared" si="74"/>
        <v>28844.229004942852</v>
      </c>
    </row>
    <row r="1599" spans="1:8" x14ac:dyDescent="0.2">
      <c r="A1599" s="1" t="s">
        <v>138</v>
      </c>
      <c r="B1599" s="1" t="s">
        <v>3663</v>
      </c>
      <c r="C1599" s="1" t="s">
        <v>3664</v>
      </c>
      <c r="D1599" s="87">
        <v>63.9</v>
      </c>
      <c r="E1599" s="33">
        <v>7371</v>
      </c>
      <c r="F1599" s="30">
        <f t="shared" si="72"/>
        <v>2</v>
      </c>
      <c r="G1599" s="57">
        <f t="shared" si="73"/>
        <v>1.1958042906990538</v>
      </c>
      <c r="H1599" s="88">
        <f t="shared" si="74"/>
        <v>4062.6015957222717</v>
      </c>
    </row>
    <row r="1600" spans="1:8" x14ac:dyDescent="0.2">
      <c r="A1600" s="1" t="s">
        <v>138</v>
      </c>
      <c r="B1600" s="1" t="s">
        <v>3665</v>
      </c>
      <c r="C1600" s="1" t="s">
        <v>3666</v>
      </c>
      <c r="D1600" s="87">
        <v>95</v>
      </c>
      <c r="E1600" s="33">
        <v>9273</v>
      </c>
      <c r="F1600" s="30">
        <f t="shared" si="72"/>
        <v>4</v>
      </c>
      <c r="G1600" s="57">
        <f t="shared" si="73"/>
        <v>1.709937836274281</v>
      </c>
      <c r="H1600" s="88">
        <f t="shared" si="74"/>
        <v>7308.332505593612</v>
      </c>
    </row>
    <row r="1601" spans="1:8" x14ac:dyDescent="0.2">
      <c r="A1601" s="1" t="s">
        <v>138</v>
      </c>
      <c r="B1601" s="1" t="s">
        <v>3667</v>
      </c>
      <c r="C1601" s="1" t="s">
        <v>3668</v>
      </c>
      <c r="D1601" s="87">
        <v>107.9</v>
      </c>
      <c r="E1601" s="33">
        <v>6021</v>
      </c>
      <c r="F1601" s="30">
        <f t="shared" si="72"/>
        <v>5</v>
      </c>
      <c r="G1601" s="57">
        <f t="shared" si="73"/>
        <v>2.0447510014454413</v>
      </c>
      <c r="H1601" s="88">
        <f t="shared" si="74"/>
        <v>5674.4891891506713</v>
      </c>
    </row>
    <row r="1602" spans="1:8" x14ac:dyDescent="0.2">
      <c r="A1602" s="1" t="s">
        <v>138</v>
      </c>
      <c r="B1602" s="1" t="s">
        <v>3669</v>
      </c>
      <c r="C1602" s="1" t="s">
        <v>3670</v>
      </c>
      <c r="D1602" s="87">
        <v>145.9</v>
      </c>
      <c r="E1602" s="33">
        <v>9746</v>
      </c>
      <c r="F1602" s="30">
        <f t="shared" si="72"/>
        <v>8</v>
      </c>
      <c r="G1602" s="57">
        <f t="shared" si="73"/>
        <v>3.4963971031312875</v>
      </c>
      <c r="H1602" s="88">
        <f t="shared" si="74"/>
        <v>15705.974028234883</v>
      </c>
    </row>
    <row r="1603" spans="1:8" x14ac:dyDescent="0.2">
      <c r="A1603" s="1" t="s">
        <v>138</v>
      </c>
      <c r="B1603" s="1" t="s">
        <v>3671</v>
      </c>
      <c r="C1603" s="1" t="s">
        <v>3672</v>
      </c>
      <c r="D1603" s="87">
        <v>135.9</v>
      </c>
      <c r="E1603" s="33">
        <v>7113</v>
      </c>
      <c r="F1603" s="30">
        <f t="shared" si="72"/>
        <v>7</v>
      </c>
      <c r="G1603" s="57">
        <f t="shared" si="73"/>
        <v>2.9238874039223708</v>
      </c>
      <c r="H1603" s="88">
        <f t="shared" si="74"/>
        <v>9585.8619273569493</v>
      </c>
    </row>
    <row r="1604" spans="1:8" x14ac:dyDescent="0.2">
      <c r="A1604" s="1" t="s">
        <v>138</v>
      </c>
      <c r="B1604" s="1" t="s">
        <v>3673</v>
      </c>
      <c r="C1604" s="1" t="s">
        <v>3674</v>
      </c>
      <c r="D1604" s="87">
        <v>93.3</v>
      </c>
      <c r="E1604" s="33">
        <v>6340</v>
      </c>
      <c r="F1604" s="30">
        <f t="shared" si="72"/>
        <v>4</v>
      </c>
      <c r="G1604" s="57">
        <f t="shared" si="73"/>
        <v>1.709937836274281</v>
      </c>
      <c r="H1604" s="88">
        <f t="shared" si="74"/>
        <v>4996.74626177758</v>
      </c>
    </row>
    <row r="1605" spans="1:8" x14ac:dyDescent="0.2">
      <c r="A1605" s="1" t="s">
        <v>138</v>
      </c>
      <c r="B1605" s="1" t="s">
        <v>3675</v>
      </c>
      <c r="C1605" s="1" t="s">
        <v>3676</v>
      </c>
      <c r="D1605" s="87">
        <v>72.8</v>
      </c>
      <c r="E1605" s="33">
        <v>6178</v>
      </c>
      <c r="F1605" s="30">
        <f t="shared" si="72"/>
        <v>2</v>
      </c>
      <c r="G1605" s="57">
        <f t="shared" si="73"/>
        <v>1.1958042906990538</v>
      </c>
      <c r="H1605" s="88">
        <f t="shared" si="74"/>
        <v>3405.0675157200099</v>
      </c>
    </row>
    <row r="1606" spans="1:8" x14ac:dyDescent="0.2">
      <c r="A1606" s="1" t="s">
        <v>138</v>
      </c>
      <c r="B1606" s="1" t="s">
        <v>3677</v>
      </c>
      <c r="C1606" s="1" t="s">
        <v>3678</v>
      </c>
      <c r="D1606" s="87">
        <v>106.6</v>
      </c>
      <c r="E1606" s="33">
        <v>8171</v>
      </c>
      <c r="F1606" s="30">
        <f t="shared" ref="F1606:F1669" si="75">VLOOKUP(D1606,$K$5:$L$15,2)</f>
        <v>5</v>
      </c>
      <c r="G1606" s="57">
        <f t="shared" ref="G1606:G1669" si="76">VLOOKUP(F1606,$L$5:$M$15,2,0)</f>
        <v>2.0447510014454413</v>
      </c>
      <c r="H1606" s="88">
        <f t="shared" ref="H1606:H1669" si="77">E1606*G1606*$E$6797/SUMPRODUCT($E$5:$E$6795,$G$5:$G$6795)</f>
        <v>7700.7558818385887</v>
      </c>
    </row>
    <row r="1607" spans="1:8" x14ac:dyDescent="0.2">
      <c r="A1607" s="1" t="s">
        <v>138</v>
      </c>
      <c r="B1607" s="1" t="s">
        <v>3679</v>
      </c>
      <c r="C1607" s="1" t="s">
        <v>3680</v>
      </c>
      <c r="D1607" s="87">
        <v>135.19999999999999</v>
      </c>
      <c r="E1607" s="33">
        <v>9820</v>
      </c>
      <c r="F1607" s="30">
        <f t="shared" si="75"/>
        <v>7</v>
      </c>
      <c r="G1607" s="57">
        <f t="shared" si="76"/>
        <v>2.9238874039223708</v>
      </c>
      <c r="H1607" s="88">
        <f t="shared" si="77"/>
        <v>13233.960934436278</v>
      </c>
    </row>
    <row r="1608" spans="1:8" x14ac:dyDescent="0.2">
      <c r="A1608" s="1" t="s">
        <v>138</v>
      </c>
      <c r="B1608" s="1" t="s">
        <v>3681</v>
      </c>
      <c r="C1608" s="1" t="s">
        <v>3682</v>
      </c>
      <c r="D1608" s="87">
        <v>52.7</v>
      </c>
      <c r="E1608" s="33">
        <v>6294</v>
      </c>
      <c r="F1608" s="30">
        <f t="shared" si="75"/>
        <v>1</v>
      </c>
      <c r="G1608" s="57">
        <f t="shared" si="76"/>
        <v>1</v>
      </c>
      <c r="H1608" s="88">
        <f t="shared" si="77"/>
        <v>2900.9781300743307</v>
      </c>
    </row>
    <row r="1609" spans="1:8" x14ac:dyDescent="0.2">
      <c r="A1609" s="1" t="s">
        <v>138</v>
      </c>
      <c r="B1609" s="1" t="s">
        <v>3683</v>
      </c>
      <c r="C1609" s="1" t="s">
        <v>3684</v>
      </c>
      <c r="D1609" s="87">
        <v>76.900000000000006</v>
      </c>
      <c r="E1609" s="33">
        <v>9057</v>
      </c>
      <c r="F1609" s="30">
        <f t="shared" si="75"/>
        <v>3</v>
      </c>
      <c r="G1609" s="57">
        <f t="shared" si="76"/>
        <v>1.4299479016542671</v>
      </c>
      <c r="H1609" s="88">
        <f t="shared" si="77"/>
        <v>5969.2847825267754</v>
      </c>
    </row>
    <row r="1610" spans="1:8" x14ac:dyDescent="0.2">
      <c r="A1610" s="1" t="s">
        <v>138</v>
      </c>
      <c r="B1610" s="1" t="s">
        <v>3685</v>
      </c>
      <c r="C1610" s="1" t="s">
        <v>3686</v>
      </c>
      <c r="D1610" s="87">
        <v>104.8</v>
      </c>
      <c r="E1610" s="33">
        <v>6075</v>
      </c>
      <c r="F1610" s="30">
        <f t="shared" si="75"/>
        <v>5</v>
      </c>
      <c r="G1610" s="57">
        <f t="shared" si="76"/>
        <v>2.0447510014454413</v>
      </c>
      <c r="H1610" s="88">
        <f t="shared" si="77"/>
        <v>5725.3814688739967</v>
      </c>
    </row>
    <row r="1611" spans="1:8" x14ac:dyDescent="0.2">
      <c r="A1611" s="1" t="s">
        <v>138</v>
      </c>
      <c r="B1611" s="1" t="s">
        <v>3687</v>
      </c>
      <c r="C1611" s="1" t="s">
        <v>3688</v>
      </c>
      <c r="D1611" s="87">
        <v>66.7</v>
      </c>
      <c r="E1611" s="33">
        <v>9416</v>
      </c>
      <c r="F1611" s="30">
        <f t="shared" si="75"/>
        <v>2</v>
      </c>
      <c r="G1611" s="57">
        <f t="shared" si="76"/>
        <v>1.1958042906990538</v>
      </c>
      <c r="H1611" s="88">
        <f t="shared" si="77"/>
        <v>5189.7241385593425</v>
      </c>
    </row>
    <row r="1612" spans="1:8" x14ac:dyDescent="0.2">
      <c r="A1612" s="1" t="s">
        <v>138</v>
      </c>
      <c r="B1612" s="1" t="s">
        <v>3689</v>
      </c>
      <c r="C1612" s="1" t="s">
        <v>3690</v>
      </c>
      <c r="D1612" s="87">
        <v>167.2</v>
      </c>
      <c r="E1612" s="33">
        <v>9524</v>
      </c>
      <c r="F1612" s="30">
        <f t="shared" si="75"/>
        <v>10</v>
      </c>
      <c r="G1612" s="57">
        <f t="shared" si="76"/>
        <v>4.9996657009726428</v>
      </c>
      <c r="H1612" s="88">
        <f t="shared" si="77"/>
        <v>21947.14684373857</v>
      </c>
    </row>
    <row r="1613" spans="1:8" x14ac:dyDescent="0.2">
      <c r="A1613" s="1" t="s">
        <v>138</v>
      </c>
      <c r="B1613" s="1" t="s">
        <v>3691</v>
      </c>
      <c r="C1613" s="1" t="s">
        <v>3692</v>
      </c>
      <c r="D1613" s="87">
        <v>129.69999999999999</v>
      </c>
      <c r="E1613" s="33">
        <v>9413</v>
      </c>
      <c r="F1613" s="30">
        <f t="shared" si="75"/>
        <v>7</v>
      </c>
      <c r="G1613" s="57">
        <f t="shared" si="76"/>
        <v>2.9238874039223708</v>
      </c>
      <c r="H1613" s="88">
        <f t="shared" si="77"/>
        <v>12685.465812204551</v>
      </c>
    </row>
    <row r="1614" spans="1:8" x14ac:dyDescent="0.2">
      <c r="A1614" s="1" t="s">
        <v>138</v>
      </c>
      <c r="B1614" s="1" t="s">
        <v>3693</v>
      </c>
      <c r="C1614" s="1" t="s">
        <v>3694</v>
      </c>
      <c r="D1614" s="87">
        <v>51.8</v>
      </c>
      <c r="E1614" s="33">
        <v>8114</v>
      </c>
      <c r="F1614" s="30">
        <f t="shared" si="75"/>
        <v>1</v>
      </c>
      <c r="G1614" s="57">
        <f t="shared" si="76"/>
        <v>1</v>
      </c>
      <c r="H1614" s="88">
        <f t="shared" si="77"/>
        <v>3739.8373923455865</v>
      </c>
    </row>
    <row r="1615" spans="1:8" x14ac:dyDescent="0.2">
      <c r="A1615" s="1" t="s">
        <v>138</v>
      </c>
      <c r="B1615" s="1" t="s">
        <v>3695</v>
      </c>
      <c r="C1615" s="1" t="s">
        <v>3696</v>
      </c>
      <c r="D1615" s="87">
        <v>119.9</v>
      </c>
      <c r="E1615" s="33">
        <v>12539</v>
      </c>
      <c r="F1615" s="30">
        <f t="shared" si="75"/>
        <v>6</v>
      </c>
      <c r="G1615" s="57">
        <f t="shared" si="76"/>
        <v>2.445122020939646</v>
      </c>
      <c r="H1615" s="88">
        <f t="shared" si="77"/>
        <v>14131.268736285279</v>
      </c>
    </row>
    <row r="1616" spans="1:8" x14ac:dyDescent="0.2">
      <c r="A1616" s="1" t="s">
        <v>138</v>
      </c>
      <c r="B1616" s="1" t="s">
        <v>3697</v>
      </c>
      <c r="C1616" s="1" t="s">
        <v>3698</v>
      </c>
      <c r="D1616" s="87">
        <v>135.4</v>
      </c>
      <c r="E1616" s="33">
        <v>7435</v>
      </c>
      <c r="F1616" s="30">
        <f t="shared" si="75"/>
        <v>7</v>
      </c>
      <c r="G1616" s="57">
        <f t="shared" si="76"/>
        <v>2.9238874039223708</v>
      </c>
      <c r="H1616" s="88">
        <f t="shared" si="77"/>
        <v>10019.806471235615</v>
      </c>
    </row>
    <row r="1617" spans="1:8" x14ac:dyDescent="0.2">
      <c r="A1617" s="1" t="s">
        <v>138</v>
      </c>
      <c r="B1617" s="1" t="s">
        <v>3699</v>
      </c>
      <c r="C1617" s="1" t="s">
        <v>3700</v>
      </c>
      <c r="D1617" s="87">
        <v>118.9</v>
      </c>
      <c r="E1617" s="33">
        <v>6322</v>
      </c>
      <c r="F1617" s="30">
        <f t="shared" si="75"/>
        <v>6</v>
      </c>
      <c r="G1617" s="57">
        <f t="shared" si="76"/>
        <v>2.445122020939646</v>
      </c>
      <c r="H1617" s="88">
        <f t="shared" si="77"/>
        <v>7124.8010966421189</v>
      </c>
    </row>
    <row r="1618" spans="1:8" x14ac:dyDescent="0.2">
      <c r="A1618" s="1" t="s">
        <v>138</v>
      </c>
      <c r="B1618" s="1" t="s">
        <v>3701</v>
      </c>
      <c r="C1618" s="1" t="s">
        <v>3702</v>
      </c>
      <c r="D1618" s="87">
        <v>113.9</v>
      </c>
      <c r="E1618" s="33">
        <v>7687</v>
      </c>
      <c r="F1618" s="30">
        <f t="shared" si="75"/>
        <v>6</v>
      </c>
      <c r="G1618" s="57">
        <f t="shared" si="76"/>
        <v>2.445122020939646</v>
      </c>
      <c r="H1618" s="88">
        <f t="shared" si="77"/>
        <v>8663.1360376285938</v>
      </c>
    </row>
    <row r="1619" spans="1:8" x14ac:dyDescent="0.2">
      <c r="A1619" s="1" t="s">
        <v>138</v>
      </c>
      <c r="B1619" s="1" t="s">
        <v>3703</v>
      </c>
      <c r="C1619" s="1" t="s">
        <v>3704</v>
      </c>
      <c r="D1619" s="87">
        <v>58</v>
      </c>
      <c r="E1619" s="33">
        <v>7878</v>
      </c>
      <c r="F1619" s="30">
        <f t="shared" si="75"/>
        <v>1</v>
      </c>
      <c r="G1619" s="57">
        <f t="shared" si="76"/>
        <v>1</v>
      </c>
      <c r="H1619" s="88">
        <f t="shared" si="77"/>
        <v>3631.062235259863</v>
      </c>
    </row>
    <row r="1620" spans="1:8" x14ac:dyDescent="0.2">
      <c r="A1620" s="1" t="s">
        <v>138</v>
      </c>
      <c r="B1620" s="1" t="s">
        <v>3705</v>
      </c>
      <c r="C1620" s="1" t="s">
        <v>3706</v>
      </c>
      <c r="D1620" s="87">
        <v>55.2</v>
      </c>
      <c r="E1620" s="33">
        <v>8966</v>
      </c>
      <c r="F1620" s="30">
        <f t="shared" si="75"/>
        <v>1</v>
      </c>
      <c r="G1620" s="57">
        <f t="shared" si="76"/>
        <v>1</v>
      </c>
      <c r="H1620" s="88">
        <f t="shared" si="77"/>
        <v>4132.5341458923504</v>
      </c>
    </row>
    <row r="1621" spans="1:8" x14ac:dyDescent="0.2">
      <c r="A1621" s="1" t="s">
        <v>138</v>
      </c>
      <c r="B1621" s="1" t="s">
        <v>3707</v>
      </c>
      <c r="C1621" s="1" t="s">
        <v>3708</v>
      </c>
      <c r="D1621" s="87">
        <v>165.8</v>
      </c>
      <c r="E1621" s="33">
        <v>5359</v>
      </c>
      <c r="F1621" s="30">
        <f t="shared" si="75"/>
        <v>10</v>
      </c>
      <c r="G1621" s="57">
        <f t="shared" si="76"/>
        <v>4.9996657009726428</v>
      </c>
      <c r="H1621" s="88">
        <f t="shared" si="77"/>
        <v>12349.302807181331</v>
      </c>
    </row>
    <row r="1622" spans="1:8" x14ac:dyDescent="0.2">
      <c r="A1622" s="1" t="s">
        <v>138</v>
      </c>
      <c r="B1622" s="1" t="s">
        <v>3709</v>
      </c>
      <c r="C1622" s="1" t="s">
        <v>3710</v>
      </c>
      <c r="D1622" s="87">
        <v>153.9</v>
      </c>
      <c r="E1622" s="33">
        <v>6133</v>
      </c>
      <c r="F1622" s="30">
        <f t="shared" si="75"/>
        <v>9</v>
      </c>
      <c r="G1622" s="57">
        <f t="shared" si="76"/>
        <v>4.1810066579121354</v>
      </c>
      <c r="H1622" s="88">
        <f t="shared" si="77"/>
        <v>11818.749831321467</v>
      </c>
    </row>
    <row r="1623" spans="1:8" x14ac:dyDescent="0.2">
      <c r="A1623" s="1" t="s">
        <v>138</v>
      </c>
      <c r="B1623" s="1" t="s">
        <v>3711</v>
      </c>
      <c r="C1623" s="1" t="s">
        <v>3712</v>
      </c>
      <c r="D1623" s="87">
        <v>96.8</v>
      </c>
      <c r="E1623" s="33">
        <v>9877</v>
      </c>
      <c r="F1623" s="30">
        <f t="shared" si="75"/>
        <v>4</v>
      </c>
      <c r="G1623" s="57">
        <f t="shared" si="76"/>
        <v>1.709937836274281</v>
      </c>
      <c r="H1623" s="88">
        <f t="shared" si="77"/>
        <v>7784.3632220153258</v>
      </c>
    </row>
    <row r="1624" spans="1:8" x14ac:dyDescent="0.2">
      <c r="A1624" s="1" t="s">
        <v>138</v>
      </c>
      <c r="B1624" s="1" t="s">
        <v>3713</v>
      </c>
      <c r="C1624" s="1" t="s">
        <v>3714</v>
      </c>
      <c r="D1624" s="87">
        <v>180.9</v>
      </c>
      <c r="E1624" s="33">
        <v>7845</v>
      </c>
      <c r="F1624" s="30">
        <f t="shared" si="75"/>
        <v>10</v>
      </c>
      <c r="G1624" s="57">
        <f t="shared" si="76"/>
        <v>4.9996657009726428</v>
      </c>
      <c r="H1624" s="88">
        <f t="shared" si="77"/>
        <v>18078.051972819099</v>
      </c>
    </row>
    <row r="1625" spans="1:8" x14ac:dyDescent="0.2">
      <c r="A1625" s="1" t="s">
        <v>138</v>
      </c>
      <c r="B1625" s="1" t="s">
        <v>3715</v>
      </c>
      <c r="C1625" s="1" t="s">
        <v>3716</v>
      </c>
      <c r="D1625" s="87">
        <v>141</v>
      </c>
      <c r="E1625" s="33">
        <v>7598</v>
      </c>
      <c r="F1625" s="30">
        <f t="shared" si="75"/>
        <v>8</v>
      </c>
      <c r="G1625" s="57">
        <f t="shared" si="76"/>
        <v>3.4963971031312875</v>
      </c>
      <c r="H1625" s="88">
        <f t="shared" si="77"/>
        <v>12244.407004568915</v>
      </c>
    </row>
    <row r="1626" spans="1:8" x14ac:dyDescent="0.2">
      <c r="A1626" s="1" t="s">
        <v>138</v>
      </c>
      <c r="B1626" s="1" t="s">
        <v>3717</v>
      </c>
      <c r="C1626" s="1" t="s">
        <v>3718</v>
      </c>
      <c r="D1626" s="87">
        <v>85.7</v>
      </c>
      <c r="E1626" s="33">
        <v>7656</v>
      </c>
      <c r="F1626" s="30">
        <f t="shared" si="75"/>
        <v>3</v>
      </c>
      <c r="G1626" s="57">
        <f t="shared" si="76"/>
        <v>1.4299479016542671</v>
      </c>
      <c r="H1626" s="88">
        <f t="shared" si="77"/>
        <v>5045.914132165728</v>
      </c>
    </row>
    <row r="1627" spans="1:8" x14ac:dyDescent="0.2">
      <c r="A1627" s="1" t="s">
        <v>138</v>
      </c>
      <c r="B1627" s="1" t="s">
        <v>3719</v>
      </c>
      <c r="C1627" s="1" t="s">
        <v>3720</v>
      </c>
      <c r="D1627" s="87">
        <v>96.3</v>
      </c>
      <c r="E1627" s="33">
        <v>6245</v>
      </c>
      <c r="F1627" s="30">
        <f t="shared" si="75"/>
        <v>4</v>
      </c>
      <c r="G1627" s="57">
        <f t="shared" si="76"/>
        <v>1.709937836274281</v>
      </c>
      <c r="H1627" s="88">
        <f t="shared" si="77"/>
        <v>4921.8738808834369</v>
      </c>
    </row>
    <row r="1628" spans="1:8" x14ac:dyDescent="0.2">
      <c r="A1628" s="1" t="s">
        <v>138</v>
      </c>
      <c r="B1628" s="1" t="s">
        <v>3721</v>
      </c>
      <c r="C1628" s="1" t="s">
        <v>3722</v>
      </c>
      <c r="D1628" s="87">
        <v>56.2</v>
      </c>
      <c r="E1628" s="33">
        <v>9424</v>
      </c>
      <c r="F1628" s="30">
        <f t="shared" si="75"/>
        <v>1</v>
      </c>
      <c r="G1628" s="57">
        <f t="shared" si="76"/>
        <v>1</v>
      </c>
      <c r="H1628" s="88">
        <f t="shared" si="77"/>
        <v>4343.631696507864</v>
      </c>
    </row>
    <row r="1629" spans="1:8" x14ac:dyDescent="0.2">
      <c r="A1629" s="1" t="s">
        <v>138</v>
      </c>
      <c r="B1629" s="1" t="s">
        <v>3723</v>
      </c>
      <c r="C1629" s="1" t="s">
        <v>3724</v>
      </c>
      <c r="D1629" s="87">
        <v>106.8</v>
      </c>
      <c r="E1629" s="33">
        <v>6147</v>
      </c>
      <c r="F1629" s="30">
        <f t="shared" si="75"/>
        <v>5</v>
      </c>
      <c r="G1629" s="57">
        <f t="shared" si="76"/>
        <v>2.0447510014454413</v>
      </c>
      <c r="H1629" s="88">
        <f t="shared" si="77"/>
        <v>5793.2378418384287</v>
      </c>
    </row>
    <row r="1630" spans="1:8" x14ac:dyDescent="0.2">
      <c r="A1630" s="1" t="s">
        <v>138</v>
      </c>
      <c r="B1630" s="1" t="s">
        <v>3725</v>
      </c>
      <c r="C1630" s="1" t="s">
        <v>3726</v>
      </c>
      <c r="D1630" s="87">
        <v>90.9</v>
      </c>
      <c r="E1630" s="33">
        <v>7678</v>
      </c>
      <c r="F1630" s="30">
        <f t="shared" si="75"/>
        <v>4</v>
      </c>
      <c r="G1630" s="57">
        <f t="shared" si="76"/>
        <v>1.709937836274281</v>
      </c>
      <c r="H1630" s="88">
        <f t="shared" si="77"/>
        <v>6051.2646368972028</v>
      </c>
    </row>
    <row r="1631" spans="1:8" x14ac:dyDescent="0.2">
      <c r="A1631" s="1" t="s">
        <v>138</v>
      </c>
      <c r="B1631" s="1" t="s">
        <v>3727</v>
      </c>
      <c r="C1631" s="1" t="s">
        <v>3728</v>
      </c>
      <c r="D1631" s="87">
        <v>99.7</v>
      </c>
      <c r="E1631" s="33">
        <v>6004</v>
      </c>
      <c r="F1631" s="30">
        <f t="shared" si="75"/>
        <v>5</v>
      </c>
      <c r="G1631" s="57">
        <f t="shared" si="76"/>
        <v>2.0447510014454413</v>
      </c>
      <c r="H1631" s="88">
        <f t="shared" si="77"/>
        <v>5658.4675455340703</v>
      </c>
    </row>
    <row r="1632" spans="1:8" x14ac:dyDescent="0.2">
      <c r="A1632" s="1" t="s">
        <v>138</v>
      </c>
      <c r="B1632" s="1" t="s">
        <v>3729</v>
      </c>
      <c r="C1632" s="1" t="s">
        <v>3730</v>
      </c>
      <c r="D1632" s="87">
        <v>88</v>
      </c>
      <c r="E1632" s="33">
        <v>5925</v>
      </c>
      <c r="F1632" s="30">
        <f t="shared" si="75"/>
        <v>4</v>
      </c>
      <c r="G1632" s="57">
        <f t="shared" si="76"/>
        <v>1.709937836274281</v>
      </c>
      <c r="H1632" s="88">
        <f t="shared" si="77"/>
        <v>4669.6721768189536</v>
      </c>
    </row>
    <row r="1633" spans="1:8" x14ac:dyDescent="0.2">
      <c r="A1633" s="1" t="s">
        <v>138</v>
      </c>
      <c r="B1633" s="1" t="s">
        <v>3731</v>
      </c>
      <c r="C1633" s="1" t="s">
        <v>3732</v>
      </c>
      <c r="D1633" s="87">
        <v>88.9</v>
      </c>
      <c r="E1633" s="33">
        <v>6174</v>
      </c>
      <c r="F1633" s="30">
        <f t="shared" si="75"/>
        <v>4</v>
      </c>
      <c r="G1633" s="57">
        <f t="shared" si="76"/>
        <v>1.709937836274281</v>
      </c>
      <c r="H1633" s="88">
        <f t="shared" si="77"/>
        <v>4865.9166277941295</v>
      </c>
    </row>
    <row r="1634" spans="1:8" x14ac:dyDescent="0.2">
      <c r="A1634" s="1" t="s">
        <v>138</v>
      </c>
      <c r="B1634" s="1" t="s">
        <v>3733</v>
      </c>
      <c r="C1634" s="1" t="s">
        <v>3734</v>
      </c>
      <c r="D1634" s="87">
        <v>95.7</v>
      </c>
      <c r="E1634" s="33">
        <v>5538</v>
      </c>
      <c r="F1634" s="30">
        <f t="shared" si="75"/>
        <v>4</v>
      </c>
      <c r="G1634" s="57">
        <f t="shared" si="76"/>
        <v>1.709937836274281</v>
      </c>
      <c r="H1634" s="88">
        <f t="shared" si="77"/>
        <v>4364.6657409659683</v>
      </c>
    </row>
    <row r="1635" spans="1:8" x14ac:dyDescent="0.2">
      <c r="A1635" s="1" t="s">
        <v>138</v>
      </c>
      <c r="B1635" s="1" t="s">
        <v>3735</v>
      </c>
      <c r="C1635" s="1" t="s">
        <v>3736</v>
      </c>
      <c r="D1635" s="87">
        <v>78.5</v>
      </c>
      <c r="E1635" s="33">
        <v>8642</v>
      </c>
      <c r="F1635" s="30">
        <f t="shared" si="75"/>
        <v>3</v>
      </c>
      <c r="G1635" s="57">
        <f t="shared" si="76"/>
        <v>1.4299479016542671</v>
      </c>
      <c r="H1635" s="88">
        <f t="shared" si="77"/>
        <v>5695.7667097931326</v>
      </c>
    </row>
    <row r="1636" spans="1:8" x14ac:dyDescent="0.2">
      <c r="A1636" s="1" t="s">
        <v>138</v>
      </c>
      <c r="B1636" s="1" t="s">
        <v>3737</v>
      </c>
      <c r="C1636" s="1" t="s">
        <v>3738</v>
      </c>
      <c r="D1636" s="87">
        <v>94.9</v>
      </c>
      <c r="E1636" s="33">
        <v>9032</v>
      </c>
      <c r="F1636" s="30">
        <f t="shared" si="75"/>
        <v>4</v>
      </c>
      <c r="G1636" s="57">
        <f t="shared" si="76"/>
        <v>1.709937836274281</v>
      </c>
      <c r="H1636" s="88">
        <f t="shared" si="77"/>
        <v>7118.3930972200487</v>
      </c>
    </row>
    <row r="1637" spans="1:8" x14ac:dyDescent="0.2">
      <c r="A1637" s="1" t="s">
        <v>138</v>
      </c>
      <c r="B1637" s="1" t="s">
        <v>3739</v>
      </c>
      <c r="C1637" s="1" t="s">
        <v>3740</v>
      </c>
      <c r="D1637" s="87">
        <v>79.3</v>
      </c>
      <c r="E1637" s="33">
        <v>6006</v>
      </c>
      <c r="F1637" s="30">
        <f t="shared" si="75"/>
        <v>3</v>
      </c>
      <c r="G1637" s="57">
        <f t="shared" si="76"/>
        <v>1.4299479016542671</v>
      </c>
      <c r="H1637" s="88">
        <f t="shared" si="77"/>
        <v>3958.4326381644937</v>
      </c>
    </row>
    <row r="1638" spans="1:8" x14ac:dyDescent="0.2">
      <c r="A1638" s="1" t="s">
        <v>138</v>
      </c>
      <c r="B1638" s="1" t="s">
        <v>3741</v>
      </c>
      <c r="C1638" s="1" t="s">
        <v>3742</v>
      </c>
      <c r="D1638" s="87">
        <v>69.900000000000006</v>
      </c>
      <c r="E1638" s="33">
        <v>10009</v>
      </c>
      <c r="F1638" s="30">
        <f t="shared" si="75"/>
        <v>2</v>
      </c>
      <c r="G1638" s="57">
        <f t="shared" si="76"/>
        <v>1.1958042906990538</v>
      </c>
      <c r="H1638" s="88">
        <f t="shared" si="77"/>
        <v>5516.56211797371</v>
      </c>
    </row>
    <row r="1639" spans="1:8" x14ac:dyDescent="0.2">
      <c r="A1639" s="1" t="s">
        <v>138</v>
      </c>
      <c r="B1639" s="1" t="s">
        <v>3743</v>
      </c>
      <c r="C1639" s="1" t="s">
        <v>3744</v>
      </c>
      <c r="D1639" s="87">
        <v>125.2</v>
      </c>
      <c r="E1639" s="33">
        <v>6293</v>
      </c>
      <c r="F1639" s="30">
        <f t="shared" si="75"/>
        <v>7</v>
      </c>
      <c r="G1639" s="57">
        <f t="shared" si="76"/>
        <v>2.9238874039223708</v>
      </c>
      <c r="H1639" s="88">
        <f t="shared" si="77"/>
        <v>8480.7857597156308</v>
      </c>
    </row>
    <row r="1640" spans="1:8" x14ac:dyDescent="0.2">
      <c r="A1640" s="1" t="s">
        <v>138</v>
      </c>
      <c r="B1640" s="1" t="s">
        <v>3745</v>
      </c>
      <c r="C1640" s="1" t="s">
        <v>3746</v>
      </c>
      <c r="D1640" s="87">
        <v>161.80000000000001</v>
      </c>
      <c r="E1640" s="33">
        <v>6091</v>
      </c>
      <c r="F1640" s="30">
        <f t="shared" si="75"/>
        <v>9</v>
      </c>
      <c r="G1640" s="57">
        <f t="shared" si="76"/>
        <v>4.1810066579121354</v>
      </c>
      <c r="H1640" s="88">
        <f t="shared" si="77"/>
        <v>11737.812689153605</v>
      </c>
    </row>
    <row r="1641" spans="1:8" x14ac:dyDescent="0.2">
      <c r="A1641" s="1" t="s">
        <v>138</v>
      </c>
      <c r="B1641" s="1" t="s">
        <v>3747</v>
      </c>
      <c r="C1641" s="1" t="s">
        <v>3748</v>
      </c>
      <c r="D1641" s="87">
        <v>77.599999999999994</v>
      </c>
      <c r="E1641" s="33">
        <v>7460</v>
      </c>
      <c r="F1641" s="30">
        <f t="shared" si="75"/>
        <v>3</v>
      </c>
      <c r="G1641" s="57">
        <f t="shared" si="76"/>
        <v>1.4299479016542671</v>
      </c>
      <c r="H1641" s="88">
        <f t="shared" si="77"/>
        <v>4916.7345122722481</v>
      </c>
    </row>
    <row r="1642" spans="1:8" x14ac:dyDescent="0.2">
      <c r="A1642" s="1" t="s">
        <v>30</v>
      </c>
      <c r="B1642" s="1" t="s">
        <v>3749</v>
      </c>
      <c r="C1642" s="1" t="s">
        <v>3750</v>
      </c>
      <c r="D1642" s="87">
        <v>88.6</v>
      </c>
      <c r="E1642" s="33">
        <v>7909</v>
      </c>
      <c r="F1642" s="30">
        <f t="shared" si="75"/>
        <v>4</v>
      </c>
      <c r="G1642" s="57">
        <f t="shared" si="76"/>
        <v>1.709937836274281</v>
      </c>
      <c r="H1642" s="88">
        <f t="shared" si="77"/>
        <v>6233.3227420187513</v>
      </c>
    </row>
    <row r="1643" spans="1:8" x14ac:dyDescent="0.2">
      <c r="A1643" s="1" t="s">
        <v>30</v>
      </c>
      <c r="B1643" s="1" t="s">
        <v>3751</v>
      </c>
      <c r="C1643" s="1" t="s">
        <v>3752</v>
      </c>
      <c r="D1643" s="87">
        <v>83.7</v>
      </c>
      <c r="E1643" s="33">
        <v>9122</v>
      </c>
      <c r="F1643" s="30">
        <f t="shared" si="75"/>
        <v>3</v>
      </c>
      <c r="G1643" s="57">
        <f t="shared" si="76"/>
        <v>1.4299479016542671</v>
      </c>
      <c r="H1643" s="88">
        <f t="shared" si="77"/>
        <v>6012.1249625934915</v>
      </c>
    </row>
    <row r="1644" spans="1:8" x14ac:dyDescent="0.2">
      <c r="A1644" s="1" t="s">
        <v>30</v>
      </c>
      <c r="B1644" s="1" t="s">
        <v>3753</v>
      </c>
      <c r="C1644" s="1" t="s">
        <v>3754</v>
      </c>
      <c r="D1644" s="87">
        <v>140.4</v>
      </c>
      <c r="E1644" s="33">
        <v>6912</v>
      </c>
      <c r="F1644" s="30">
        <f t="shared" si="75"/>
        <v>8</v>
      </c>
      <c r="G1644" s="57">
        <f t="shared" si="76"/>
        <v>3.4963971031312875</v>
      </c>
      <c r="H1644" s="88">
        <f t="shared" si="77"/>
        <v>11138.897238165353</v>
      </c>
    </row>
    <row r="1645" spans="1:8" x14ac:dyDescent="0.2">
      <c r="A1645" s="1" t="s">
        <v>30</v>
      </c>
      <c r="B1645" s="1" t="s">
        <v>3755</v>
      </c>
      <c r="C1645" s="1" t="s">
        <v>3756</v>
      </c>
      <c r="D1645" s="87">
        <v>144</v>
      </c>
      <c r="E1645" s="33">
        <v>8330</v>
      </c>
      <c r="F1645" s="30">
        <f t="shared" si="75"/>
        <v>8</v>
      </c>
      <c r="G1645" s="57">
        <f t="shared" si="76"/>
        <v>3.4963971031312875</v>
      </c>
      <c r="H1645" s="88">
        <f t="shared" si="77"/>
        <v>13424.047163471843</v>
      </c>
    </row>
    <row r="1646" spans="1:8" x14ac:dyDescent="0.2">
      <c r="A1646" s="1" t="s">
        <v>30</v>
      </c>
      <c r="B1646" s="1" t="s">
        <v>3757</v>
      </c>
      <c r="C1646" s="1" t="s">
        <v>3758</v>
      </c>
      <c r="D1646" s="87">
        <v>99.8</v>
      </c>
      <c r="E1646" s="33">
        <v>7014</v>
      </c>
      <c r="F1646" s="30">
        <f t="shared" si="75"/>
        <v>5</v>
      </c>
      <c r="G1646" s="57">
        <f t="shared" si="76"/>
        <v>2.0447510014454413</v>
      </c>
      <c r="H1646" s="88">
        <f t="shared" si="77"/>
        <v>6610.3416662851378</v>
      </c>
    </row>
    <row r="1647" spans="1:8" x14ac:dyDescent="0.2">
      <c r="A1647" s="1" t="s">
        <v>30</v>
      </c>
      <c r="B1647" s="1" t="s">
        <v>3759</v>
      </c>
      <c r="C1647" s="1" t="s">
        <v>3760</v>
      </c>
      <c r="D1647" s="87">
        <v>160.1</v>
      </c>
      <c r="E1647" s="33">
        <v>7766</v>
      </c>
      <c r="F1647" s="30">
        <f t="shared" si="75"/>
        <v>9</v>
      </c>
      <c r="G1647" s="57">
        <f t="shared" si="76"/>
        <v>4.1810066579121354</v>
      </c>
      <c r="H1647" s="88">
        <f t="shared" si="77"/>
        <v>14965.663001800507</v>
      </c>
    </row>
    <row r="1648" spans="1:8" x14ac:dyDescent="0.2">
      <c r="A1648" s="1" t="s">
        <v>30</v>
      </c>
      <c r="B1648" s="1" t="s">
        <v>3761</v>
      </c>
      <c r="C1648" s="1" t="s">
        <v>3762</v>
      </c>
      <c r="D1648" s="87">
        <v>188.5</v>
      </c>
      <c r="E1648" s="33">
        <v>8329</v>
      </c>
      <c r="F1648" s="30">
        <f t="shared" si="75"/>
        <v>10</v>
      </c>
      <c r="G1648" s="57">
        <f t="shared" si="76"/>
        <v>4.9996657009726428</v>
      </c>
      <c r="H1648" s="88">
        <f t="shared" si="77"/>
        <v>19193.383668783972</v>
      </c>
    </row>
    <row r="1649" spans="1:8" x14ac:dyDescent="0.2">
      <c r="A1649" s="1" t="s">
        <v>30</v>
      </c>
      <c r="B1649" s="1" t="s">
        <v>3763</v>
      </c>
      <c r="C1649" s="1" t="s">
        <v>3764</v>
      </c>
      <c r="D1649" s="87">
        <v>113.4</v>
      </c>
      <c r="E1649" s="33">
        <v>7515</v>
      </c>
      <c r="F1649" s="30">
        <f t="shared" si="75"/>
        <v>6</v>
      </c>
      <c r="G1649" s="57">
        <f t="shared" si="76"/>
        <v>2.445122020939646</v>
      </c>
      <c r="H1649" s="88">
        <f t="shared" si="77"/>
        <v>8469.2945652112503</v>
      </c>
    </row>
    <row r="1650" spans="1:8" x14ac:dyDescent="0.2">
      <c r="A1650" s="1" t="s">
        <v>30</v>
      </c>
      <c r="B1650" s="1" t="s">
        <v>3765</v>
      </c>
      <c r="C1650" s="1" t="s">
        <v>3766</v>
      </c>
      <c r="D1650" s="87">
        <v>156.30000000000001</v>
      </c>
      <c r="E1650" s="33">
        <v>8410</v>
      </c>
      <c r="F1650" s="30">
        <f t="shared" si="75"/>
        <v>9</v>
      </c>
      <c r="G1650" s="57">
        <f t="shared" si="76"/>
        <v>4.1810066579121354</v>
      </c>
      <c r="H1650" s="88">
        <f t="shared" si="77"/>
        <v>16206.699181707736</v>
      </c>
    </row>
    <row r="1651" spans="1:8" x14ac:dyDescent="0.2">
      <c r="A1651" s="1" t="s">
        <v>30</v>
      </c>
      <c r="B1651" s="1" t="s">
        <v>3767</v>
      </c>
      <c r="C1651" s="1" t="s">
        <v>3768</v>
      </c>
      <c r="D1651" s="87">
        <v>148.1</v>
      </c>
      <c r="E1651" s="33">
        <v>6356</v>
      </c>
      <c r="F1651" s="30">
        <f t="shared" si="75"/>
        <v>8</v>
      </c>
      <c r="G1651" s="57">
        <f t="shared" si="76"/>
        <v>3.4963971031312875</v>
      </c>
      <c r="H1651" s="88">
        <f t="shared" si="77"/>
        <v>10242.886407086078</v>
      </c>
    </row>
    <row r="1652" spans="1:8" x14ac:dyDescent="0.2">
      <c r="A1652" s="1" t="s">
        <v>30</v>
      </c>
      <c r="B1652" s="1" t="s">
        <v>3769</v>
      </c>
      <c r="C1652" s="1" t="s">
        <v>3770</v>
      </c>
      <c r="D1652" s="87">
        <v>170.3</v>
      </c>
      <c r="E1652" s="33">
        <v>5599</v>
      </c>
      <c r="F1652" s="30">
        <f t="shared" si="75"/>
        <v>10</v>
      </c>
      <c r="G1652" s="57">
        <f t="shared" si="76"/>
        <v>4.9996657009726428</v>
      </c>
      <c r="H1652" s="88">
        <f t="shared" si="77"/>
        <v>12902.359846502759</v>
      </c>
    </row>
    <row r="1653" spans="1:8" x14ac:dyDescent="0.2">
      <c r="A1653" s="1" t="s">
        <v>30</v>
      </c>
      <c r="B1653" s="1" t="s">
        <v>3771</v>
      </c>
      <c r="C1653" s="1" t="s">
        <v>3772</v>
      </c>
      <c r="D1653" s="87">
        <v>95.9</v>
      </c>
      <c r="E1653" s="33">
        <v>6555</v>
      </c>
      <c r="F1653" s="30">
        <f t="shared" si="75"/>
        <v>4</v>
      </c>
      <c r="G1653" s="57">
        <f t="shared" si="76"/>
        <v>1.709937836274281</v>
      </c>
      <c r="H1653" s="88">
        <f t="shared" si="77"/>
        <v>5166.1942816959063</v>
      </c>
    </row>
    <row r="1654" spans="1:8" x14ac:dyDescent="0.2">
      <c r="A1654" s="1" t="s">
        <v>30</v>
      </c>
      <c r="B1654" s="1" t="s">
        <v>3773</v>
      </c>
      <c r="C1654" s="1" t="s">
        <v>3774</v>
      </c>
      <c r="D1654" s="87">
        <v>96.8</v>
      </c>
      <c r="E1654" s="33">
        <v>6306</v>
      </c>
      <c r="F1654" s="30">
        <f t="shared" si="75"/>
        <v>4</v>
      </c>
      <c r="G1654" s="57">
        <f t="shared" si="76"/>
        <v>1.709937836274281</v>
      </c>
      <c r="H1654" s="88">
        <f t="shared" si="77"/>
        <v>4969.9498307207286</v>
      </c>
    </row>
    <row r="1655" spans="1:8" x14ac:dyDescent="0.2">
      <c r="A1655" s="1" t="s">
        <v>30</v>
      </c>
      <c r="B1655" s="1" t="s">
        <v>3775</v>
      </c>
      <c r="C1655" s="1" t="s">
        <v>3776</v>
      </c>
      <c r="D1655" s="87">
        <v>122.9</v>
      </c>
      <c r="E1655" s="33">
        <v>9384</v>
      </c>
      <c r="F1655" s="30">
        <f t="shared" si="75"/>
        <v>6</v>
      </c>
      <c r="G1655" s="57">
        <f t="shared" si="76"/>
        <v>2.445122020939646</v>
      </c>
      <c r="H1655" s="88">
        <f t="shared" si="77"/>
        <v>10575.63009979273</v>
      </c>
    </row>
    <row r="1656" spans="1:8" x14ac:dyDescent="0.2">
      <c r="A1656" s="1" t="s">
        <v>30</v>
      </c>
      <c r="B1656" s="1" t="s">
        <v>3777</v>
      </c>
      <c r="C1656" s="1" t="s">
        <v>3778</v>
      </c>
      <c r="D1656" s="87">
        <v>96.7</v>
      </c>
      <c r="E1656" s="33">
        <v>7754</v>
      </c>
      <c r="F1656" s="30">
        <f t="shared" si="75"/>
        <v>4</v>
      </c>
      <c r="G1656" s="57">
        <f t="shared" si="76"/>
        <v>1.709937836274281</v>
      </c>
      <c r="H1656" s="88">
        <f t="shared" si="77"/>
        <v>6111.1625416125171</v>
      </c>
    </row>
    <row r="1657" spans="1:8" x14ac:dyDescent="0.2">
      <c r="A1657" s="1" t="s">
        <v>30</v>
      </c>
      <c r="B1657" s="1" t="s">
        <v>3779</v>
      </c>
      <c r="C1657" s="1" t="s">
        <v>3780</v>
      </c>
      <c r="D1657" s="87">
        <v>80.2</v>
      </c>
      <c r="E1657" s="33">
        <v>7218</v>
      </c>
      <c r="F1657" s="30">
        <f t="shared" si="75"/>
        <v>3</v>
      </c>
      <c r="G1657" s="57">
        <f t="shared" si="76"/>
        <v>1.4299479016542671</v>
      </c>
      <c r="H1657" s="88">
        <f t="shared" si="77"/>
        <v>4757.2372264854002</v>
      </c>
    </row>
    <row r="1658" spans="1:8" x14ac:dyDescent="0.2">
      <c r="A1658" s="1" t="s">
        <v>30</v>
      </c>
      <c r="B1658" s="1" t="s">
        <v>3781</v>
      </c>
      <c r="C1658" s="1" t="s">
        <v>3782</v>
      </c>
      <c r="D1658" s="87">
        <v>118.7</v>
      </c>
      <c r="E1658" s="33">
        <v>6960</v>
      </c>
      <c r="F1658" s="30">
        <f t="shared" si="75"/>
        <v>6</v>
      </c>
      <c r="G1658" s="57">
        <f t="shared" si="76"/>
        <v>2.445122020939646</v>
      </c>
      <c r="H1658" s="88">
        <f t="shared" si="77"/>
        <v>7843.8177210738932</v>
      </c>
    </row>
    <row r="1659" spans="1:8" x14ac:dyDescent="0.2">
      <c r="A1659" s="1" t="s">
        <v>30</v>
      </c>
      <c r="B1659" s="1" t="s">
        <v>3783</v>
      </c>
      <c r="C1659" s="1" t="s">
        <v>3784</v>
      </c>
      <c r="D1659" s="87">
        <v>89.9</v>
      </c>
      <c r="E1659" s="33">
        <v>10545</v>
      </c>
      <c r="F1659" s="30">
        <f t="shared" si="75"/>
        <v>4</v>
      </c>
      <c r="G1659" s="57">
        <f t="shared" si="76"/>
        <v>1.709937836274281</v>
      </c>
      <c r="H1659" s="88">
        <f t="shared" si="77"/>
        <v>8310.8342792499352</v>
      </c>
    </row>
    <row r="1660" spans="1:8" x14ac:dyDescent="0.2">
      <c r="A1660" s="1" t="s">
        <v>30</v>
      </c>
      <c r="B1660" s="1" t="s">
        <v>3785</v>
      </c>
      <c r="C1660" s="1" t="s">
        <v>3786</v>
      </c>
      <c r="D1660" s="87">
        <v>99.8</v>
      </c>
      <c r="E1660" s="33">
        <v>6351</v>
      </c>
      <c r="F1660" s="30">
        <f t="shared" si="75"/>
        <v>5</v>
      </c>
      <c r="G1660" s="57">
        <f t="shared" si="76"/>
        <v>2.0447510014454413</v>
      </c>
      <c r="H1660" s="88">
        <f t="shared" si="77"/>
        <v>5985.4975652376543</v>
      </c>
    </row>
    <row r="1661" spans="1:8" x14ac:dyDescent="0.2">
      <c r="A1661" s="1" t="s">
        <v>30</v>
      </c>
      <c r="B1661" s="1" t="s">
        <v>3787</v>
      </c>
      <c r="C1661" s="1" t="s">
        <v>3788</v>
      </c>
      <c r="D1661" s="87">
        <v>145.69999999999999</v>
      </c>
      <c r="E1661" s="33">
        <v>8101</v>
      </c>
      <c r="F1661" s="30">
        <f t="shared" si="75"/>
        <v>8</v>
      </c>
      <c r="G1661" s="57">
        <f t="shared" si="76"/>
        <v>3.4963971031312875</v>
      </c>
      <c r="H1661" s="88">
        <f t="shared" si="77"/>
        <v>13055.006731246747</v>
      </c>
    </row>
    <row r="1662" spans="1:8" x14ac:dyDescent="0.2">
      <c r="A1662" s="1" t="s">
        <v>30</v>
      </c>
      <c r="B1662" s="1" t="s">
        <v>3789</v>
      </c>
      <c r="C1662" s="1" t="s">
        <v>3790</v>
      </c>
      <c r="D1662" s="87">
        <v>84.2</v>
      </c>
      <c r="E1662" s="33">
        <v>5666</v>
      </c>
      <c r="F1662" s="30">
        <f t="shared" si="75"/>
        <v>3</v>
      </c>
      <c r="G1662" s="57">
        <f t="shared" si="76"/>
        <v>1.4299479016542671</v>
      </c>
      <c r="H1662" s="88">
        <f t="shared" si="77"/>
        <v>3734.3455424309059</v>
      </c>
    </row>
    <row r="1663" spans="1:8" x14ac:dyDescent="0.2">
      <c r="A1663" s="1" t="s">
        <v>30</v>
      </c>
      <c r="B1663" s="1" t="s">
        <v>3791</v>
      </c>
      <c r="C1663" s="1" t="s">
        <v>3792</v>
      </c>
      <c r="D1663" s="87">
        <v>130.80000000000001</v>
      </c>
      <c r="E1663" s="33">
        <v>7099</v>
      </c>
      <c r="F1663" s="30">
        <f t="shared" si="75"/>
        <v>7</v>
      </c>
      <c r="G1663" s="57">
        <f t="shared" si="76"/>
        <v>2.9238874039223708</v>
      </c>
      <c r="H1663" s="88">
        <f t="shared" si="77"/>
        <v>9566.9947732752698</v>
      </c>
    </row>
    <row r="1664" spans="1:8" x14ac:dyDescent="0.2">
      <c r="A1664" s="1" t="s">
        <v>30</v>
      </c>
      <c r="B1664" s="1" t="s">
        <v>3793</v>
      </c>
      <c r="C1664" s="1" t="s">
        <v>3794</v>
      </c>
      <c r="D1664" s="87">
        <v>110.4</v>
      </c>
      <c r="E1664" s="33">
        <v>7064</v>
      </c>
      <c r="F1664" s="30">
        <f t="shared" si="75"/>
        <v>5</v>
      </c>
      <c r="G1664" s="57">
        <f t="shared" si="76"/>
        <v>2.0447510014454413</v>
      </c>
      <c r="H1664" s="88">
        <f t="shared" si="77"/>
        <v>6657.4641475104381</v>
      </c>
    </row>
    <row r="1665" spans="1:8" x14ac:dyDescent="0.2">
      <c r="A1665" s="1" t="s">
        <v>30</v>
      </c>
      <c r="B1665" s="1" t="s">
        <v>3795</v>
      </c>
      <c r="C1665" s="1" t="s">
        <v>3796</v>
      </c>
      <c r="D1665" s="87">
        <v>134.5</v>
      </c>
      <c r="E1665" s="33">
        <v>6666</v>
      </c>
      <c r="F1665" s="30">
        <f t="shared" si="75"/>
        <v>7</v>
      </c>
      <c r="G1665" s="57">
        <f t="shared" si="76"/>
        <v>2.9238874039223708</v>
      </c>
      <c r="H1665" s="88">
        <f t="shared" si="77"/>
        <v>8983.4606506061336</v>
      </c>
    </row>
    <row r="1666" spans="1:8" x14ac:dyDescent="0.2">
      <c r="A1666" s="1" t="s">
        <v>30</v>
      </c>
      <c r="B1666" s="1" t="s">
        <v>3797</v>
      </c>
      <c r="C1666" s="1" t="s">
        <v>3798</v>
      </c>
      <c r="D1666" s="87">
        <v>105.3</v>
      </c>
      <c r="E1666" s="33">
        <v>8380</v>
      </c>
      <c r="F1666" s="30">
        <f t="shared" si="75"/>
        <v>5</v>
      </c>
      <c r="G1666" s="57">
        <f t="shared" si="76"/>
        <v>2.0447510014454413</v>
      </c>
      <c r="H1666" s="88">
        <f t="shared" si="77"/>
        <v>7897.7278533603439</v>
      </c>
    </row>
    <row r="1667" spans="1:8" x14ac:dyDescent="0.2">
      <c r="A1667" s="1" t="s">
        <v>33</v>
      </c>
      <c r="B1667" s="1" t="s">
        <v>3799</v>
      </c>
      <c r="C1667" s="1" t="s">
        <v>3800</v>
      </c>
      <c r="D1667" s="87">
        <v>106.3</v>
      </c>
      <c r="E1667" s="33">
        <v>10046</v>
      </c>
      <c r="F1667" s="30">
        <f t="shared" si="75"/>
        <v>5</v>
      </c>
      <c r="G1667" s="57">
        <f t="shared" si="76"/>
        <v>2.0447510014454413</v>
      </c>
      <c r="H1667" s="88">
        <f t="shared" si="77"/>
        <v>9467.8489277873523</v>
      </c>
    </row>
    <row r="1668" spans="1:8" x14ac:dyDescent="0.2">
      <c r="A1668" s="1" t="s">
        <v>33</v>
      </c>
      <c r="B1668" s="1" t="s">
        <v>3801</v>
      </c>
      <c r="C1668" s="1" t="s">
        <v>3802</v>
      </c>
      <c r="D1668" s="87">
        <v>60.7</v>
      </c>
      <c r="E1668" s="33">
        <v>10260</v>
      </c>
      <c r="F1668" s="30">
        <f t="shared" si="75"/>
        <v>1</v>
      </c>
      <c r="G1668" s="57">
        <f t="shared" si="76"/>
        <v>1</v>
      </c>
      <c r="H1668" s="88">
        <f t="shared" si="77"/>
        <v>4728.9538631335608</v>
      </c>
    </row>
    <row r="1669" spans="1:8" x14ac:dyDescent="0.2">
      <c r="A1669" s="1" t="s">
        <v>33</v>
      </c>
      <c r="B1669" s="1" t="s">
        <v>3803</v>
      </c>
      <c r="C1669" s="1" t="s">
        <v>3804</v>
      </c>
      <c r="D1669" s="87">
        <v>152.6</v>
      </c>
      <c r="E1669" s="33">
        <v>9872</v>
      </c>
      <c r="F1669" s="30">
        <f t="shared" si="75"/>
        <v>9</v>
      </c>
      <c r="G1669" s="57">
        <f t="shared" si="76"/>
        <v>4.1810066579121354</v>
      </c>
      <c r="H1669" s="88">
        <f t="shared" si="77"/>
        <v>19024.082559074766</v>
      </c>
    </row>
    <row r="1670" spans="1:8" x14ac:dyDescent="0.2">
      <c r="A1670" s="1" t="s">
        <v>33</v>
      </c>
      <c r="B1670" s="1" t="s">
        <v>3805</v>
      </c>
      <c r="C1670" s="1" t="s">
        <v>3806</v>
      </c>
      <c r="D1670" s="87">
        <v>128.30000000000001</v>
      </c>
      <c r="E1670" s="33">
        <v>9705</v>
      </c>
      <c r="F1670" s="30">
        <f t="shared" ref="F1670:F1733" si="78">VLOOKUP(D1670,$K$5:$L$15,2)</f>
        <v>7</v>
      </c>
      <c r="G1670" s="57">
        <f t="shared" ref="G1670:G1733" si="79">VLOOKUP(F1670,$L$5:$M$15,2,0)</f>
        <v>2.9238874039223708</v>
      </c>
      <c r="H1670" s="88">
        <f t="shared" ref="H1670:H1733" si="80">E1670*G1670*$E$6797/SUMPRODUCT($E$5:$E$6795,$G$5:$G$6795)</f>
        <v>13078.980740193898</v>
      </c>
    </row>
    <row r="1671" spans="1:8" x14ac:dyDescent="0.2">
      <c r="A1671" s="1" t="s">
        <v>33</v>
      </c>
      <c r="B1671" s="1" t="s">
        <v>3807</v>
      </c>
      <c r="C1671" s="1" t="s">
        <v>3808</v>
      </c>
      <c r="D1671" s="87">
        <v>106.3</v>
      </c>
      <c r="E1671" s="33">
        <v>9967</v>
      </c>
      <c r="F1671" s="30">
        <f t="shared" si="78"/>
        <v>5</v>
      </c>
      <c r="G1671" s="57">
        <f t="shared" si="79"/>
        <v>2.0447510014454413</v>
      </c>
      <c r="H1671" s="88">
        <f t="shared" si="80"/>
        <v>9393.3954074513767</v>
      </c>
    </row>
    <row r="1672" spans="1:8" x14ac:dyDescent="0.2">
      <c r="A1672" s="1" t="s">
        <v>33</v>
      </c>
      <c r="B1672" s="1" t="s">
        <v>3809</v>
      </c>
      <c r="C1672" s="1" t="s">
        <v>3810</v>
      </c>
      <c r="D1672" s="87">
        <v>80.7</v>
      </c>
      <c r="E1672" s="33">
        <v>10533</v>
      </c>
      <c r="F1672" s="30">
        <f t="shared" si="78"/>
        <v>3</v>
      </c>
      <c r="G1672" s="57">
        <f t="shared" si="79"/>
        <v>1.4299479016542671</v>
      </c>
      <c r="H1672" s="88">
        <f t="shared" si="80"/>
        <v>6942.086409887881</v>
      </c>
    </row>
    <row r="1673" spans="1:8" x14ac:dyDescent="0.2">
      <c r="A1673" s="1" t="s">
        <v>33</v>
      </c>
      <c r="B1673" s="1" t="s">
        <v>3811</v>
      </c>
      <c r="C1673" s="1" t="s">
        <v>3812</v>
      </c>
      <c r="D1673" s="87">
        <v>76.3</v>
      </c>
      <c r="E1673" s="33">
        <v>9741</v>
      </c>
      <c r="F1673" s="30">
        <f t="shared" si="78"/>
        <v>3</v>
      </c>
      <c r="G1673" s="57">
        <f t="shared" si="79"/>
        <v>1.4299479016542671</v>
      </c>
      <c r="H1673" s="88">
        <f t="shared" si="80"/>
        <v>6420.0952927672879</v>
      </c>
    </row>
    <row r="1674" spans="1:8" x14ac:dyDescent="0.2">
      <c r="A1674" s="1" t="s">
        <v>33</v>
      </c>
      <c r="B1674" s="1" t="s">
        <v>3813</v>
      </c>
      <c r="C1674" s="1" t="s">
        <v>3814</v>
      </c>
      <c r="D1674" s="87">
        <v>139.1</v>
      </c>
      <c r="E1674" s="33">
        <v>11419</v>
      </c>
      <c r="F1674" s="30">
        <f t="shared" si="78"/>
        <v>8</v>
      </c>
      <c r="G1674" s="57">
        <f t="shared" si="79"/>
        <v>3.4963971031312875</v>
      </c>
      <c r="H1674" s="88">
        <f t="shared" si="80"/>
        <v>18402.064172831328</v>
      </c>
    </row>
    <row r="1675" spans="1:8" x14ac:dyDescent="0.2">
      <c r="A1675" s="1" t="s">
        <v>33</v>
      </c>
      <c r="B1675" s="1" t="s">
        <v>3815</v>
      </c>
      <c r="C1675" s="1" t="s">
        <v>3816</v>
      </c>
      <c r="D1675" s="87">
        <v>176.5</v>
      </c>
      <c r="E1675" s="33">
        <v>5793</v>
      </c>
      <c r="F1675" s="30">
        <f t="shared" si="78"/>
        <v>10</v>
      </c>
      <c r="G1675" s="57">
        <f t="shared" si="79"/>
        <v>4.9996657009726428</v>
      </c>
      <c r="H1675" s="88">
        <f t="shared" si="80"/>
        <v>13349.414286620909</v>
      </c>
    </row>
    <row r="1676" spans="1:8" x14ac:dyDescent="0.2">
      <c r="A1676" s="1" t="s">
        <v>33</v>
      </c>
      <c r="B1676" s="1" t="s">
        <v>3817</v>
      </c>
      <c r="C1676" s="1" t="s">
        <v>3818</v>
      </c>
      <c r="D1676" s="87">
        <v>79.7</v>
      </c>
      <c r="E1676" s="33">
        <v>9188</v>
      </c>
      <c r="F1676" s="30">
        <f t="shared" si="78"/>
        <v>3</v>
      </c>
      <c r="G1676" s="57">
        <f t="shared" si="79"/>
        <v>1.4299479016542671</v>
      </c>
      <c r="H1676" s="88">
        <f t="shared" si="80"/>
        <v>6055.6242223535419</v>
      </c>
    </row>
    <row r="1677" spans="1:8" x14ac:dyDescent="0.2">
      <c r="A1677" s="1" t="s">
        <v>33</v>
      </c>
      <c r="B1677" s="1" t="s">
        <v>3819</v>
      </c>
      <c r="C1677" s="1" t="s">
        <v>3820</v>
      </c>
      <c r="D1677" s="87">
        <v>67.099999999999994</v>
      </c>
      <c r="E1677" s="33">
        <v>10251</v>
      </c>
      <c r="F1677" s="30">
        <f t="shared" si="78"/>
        <v>2</v>
      </c>
      <c r="G1677" s="57">
        <f t="shared" si="79"/>
        <v>1.1958042906990538</v>
      </c>
      <c r="H1677" s="88">
        <f t="shared" si="80"/>
        <v>5649.9428785441605</v>
      </c>
    </row>
    <row r="1678" spans="1:8" x14ac:dyDescent="0.2">
      <c r="A1678" s="1" t="s">
        <v>33</v>
      </c>
      <c r="B1678" s="1" t="s">
        <v>3821</v>
      </c>
      <c r="C1678" s="1" t="s">
        <v>3822</v>
      </c>
      <c r="D1678" s="87">
        <v>111.4</v>
      </c>
      <c r="E1678" s="33">
        <v>10423</v>
      </c>
      <c r="F1678" s="30">
        <f t="shared" si="78"/>
        <v>6</v>
      </c>
      <c r="G1678" s="57">
        <f t="shared" si="79"/>
        <v>2.445122020939646</v>
      </c>
      <c r="H1678" s="88">
        <f t="shared" si="80"/>
        <v>11746.567831430057</v>
      </c>
    </row>
    <row r="1679" spans="1:8" x14ac:dyDescent="0.2">
      <c r="A1679" s="1" t="s">
        <v>33</v>
      </c>
      <c r="B1679" s="1" t="s">
        <v>3823</v>
      </c>
      <c r="C1679" s="1" t="s">
        <v>3824</v>
      </c>
      <c r="D1679" s="87">
        <v>109.9</v>
      </c>
      <c r="E1679" s="33">
        <v>9587</v>
      </c>
      <c r="F1679" s="30">
        <f t="shared" si="78"/>
        <v>5</v>
      </c>
      <c r="G1679" s="57">
        <f t="shared" si="79"/>
        <v>2.0447510014454413</v>
      </c>
      <c r="H1679" s="88">
        <f t="shared" si="80"/>
        <v>9035.2645501390944</v>
      </c>
    </row>
    <row r="1680" spans="1:8" x14ac:dyDescent="0.2">
      <c r="A1680" s="1" t="s">
        <v>33</v>
      </c>
      <c r="B1680" s="1" t="s">
        <v>3825</v>
      </c>
      <c r="C1680" s="1" t="s">
        <v>3826</v>
      </c>
      <c r="D1680" s="87">
        <v>120.4</v>
      </c>
      <c r="E1680" s="33">
        <v>6397</v>
      </c>
      <c r="F1680" s="30">
        <f t="shared" si="78"/>
        <v>6</v>
      </c>
      <c r="G1680" s="57">
        <f t="shared" si="79"/>
        <v>2.445122020939646</v>
      </c>
      <c r="H1680" s="88">
        <f t="shared" si="80"/>
        <v>7209.3249944985191</v>
      </c>
    </row>
    <row r="1681" spans="1:8" x14ac:dyDescent="0.2">
      <c r="A1681" s="1" t="s">
        <v>33</v>
      </c>
      <c r="B1681" s="1" t="s">
        <v>3827</v>
      </c>
      <c r="C1681" s="1" t="s">
        <v>3828</v>
      </c>
      <c r="D1681" s="87">
        <v>98.7</v>
      </c>
      <c r="E1681" s="33">
        <v>9151</v>
      </c>
      <c r="F1681" s="30">
        <f t="shared" si="78"/>
        <v>4</v>
      </c>
      <c r="G1681" s="57">
        <f t="shared" si="79"/>
        <v>1.709937836274281</v>
      </c>
      <c r="H1681" s="88">
        <f t="shared" si="80"/>
        <v>7212.1806059190276</v>
      </c>
    </row>
    <row r="1682" spans="1:8" x14ac:dyDescent="0.2">
      <c r="A1682" s="1" t="s">
        <v>33</v>
      </c>
      <c r="B1682" s="1" t="s">
        <v>3829</v>
      </c>
      <c r="C1682" s="1" t="s">
        <v>3830</v>
      </c>
      <c r="D1682" s="87">
        <v>158.69999999999999</v>
      </c>
      <c r="E1682" s="33">
        <v>10404</v>
      </c>
      <c r="F1682" s="30">
        <f t="shared" si="78"/>
        <v>9</v>
      </c>
      <c r="G1682" s="57">
        <f t="shared" si="79"/>
        <v>4.1810066579121354</v>
      </c>
      <c r="H1682" s="88">
        <f t="shared" si="80"/>
        <v>20049.286359867692</v>
      </c>
    </row>
    <row r="1683" spans="1:8" x14ac:dyDescent="0.2">
      <c r="A1683" s="1" t="s">
        <v>33</v>
      </c>
      <c r="B1683" s="1" t="s">
        <v>3831</v>
      </c>
      <c r="C1683" s="1" t="s">
        <v>3832</v>
      </c>
      <c r="D1683" s="87">
        <v>115.3</v>
      </c>
      <c r="E1683" s="33">
        <v>12098</v>
      </c>
      <c r="F1683" s="30">
        <f t="shared" si="78"/>
        <v>6</v>
      </c>
      <c r="G1683" s="57">
        <f t="shared" si="79"/>
        <v>2.445122020939646</v>
      </c>
      <c r="H1683" s="88">
        <f t="shared" si="80"/>
        <v>13634.268216889648</v>
      </c>
    </row>
    <row r="1684" spans="1:8" x14ac:dyDescent="0.2">
      <c r="A1684" s="1" t="s">
        <v>33</v>
      </c>
      <c r="B1684" s="1" t="s">
        <v>3833</v>
      </c>
      <c r="C1684" s="1" t="s">
        <v>3834</v>
      </c>
      <c r="D1684" s="87">
        <v>128.9</v>
      </c>
      <c r="E1684" s="33">
        <v>8565</v>
      </c>
      <c r="F1684" s="30">
        <f t="shared" si="78"/>
        <v>7</v>
      </c>
      <c r="G1684" s="57">
        <f t="shared" si="79"/>
        <v>2.9238874039223708</v>
      </c>
      <c r="H1684" s="88">
        <f t="shared" si="80"/>
        <v>11542.65533639987</v>
      </c>
    </row>
    <row r="1685" spans="1:8" x14ac:dyDescent="0.2">
      <c r="A1685" s="1" t="s">
        <v>33</v>
      </c>
      <c r="B1685" s="1" t="s">
        <v>3835</v>
      </c>
      <c r="C1685" s="1" t="s">
        <v>3836</v>
      </c>
      <c r="D1685" s="87">
        <v>110.7</v>
      </c>
      <c r="E1685" s="33">
        <v>9824</v>
      </c>
      <c r="F1685" s="30">
        <f t="shared" si="78"/>
        <v>5</v>
      </c>
      <c r="G1685" s="57">
        <f t="shared" si="79"/>
        <v>2.0447510014454413</v>
      </c>
      <c r="H1685" s="88">
        <f t="shared" si="80"/>
        <v>9258.6251111470174</v>
      </c>
    </row>
    <row r="1686" spans="1:8" x14ac:dyDescent="0.2">
      <c r="A1686" s="1" t="s">
        <v>33</v>
      </c>
      <c r="B1686" s="1" t="s">
        <v>3837</v>
      </c>
      <c r="C1686" s="1" t="s">
        <v>3838</v>
      </c>
      <c r="D1686" s="87">
        <v>166.1</v>
      </c>
      <c r="E1686" s="33">
        <v>11985</v>
      </c>
      <c r="F1686" s="30">
        <f t="shared" si="78"/>
        <v>10</v>
      </c>
      <c r="G1686" s="57">
        <f t="shared" si="79"/>
        <v>4.9996657009726428</v>
      </c>
      <c r="H1686" s="88">
        <f t="shared" si="80"/>
        <v>27618.28590111369</v>
      </c>
    </row>
    <row r="1687" spans="1:8" x14ac:dyDescent="0.2">
      <c r="A1687" s="1" t="s">
        <v>33</v>
      </c>
      <c r="B1687" s="1" t="s">
        <v>3839</v>
      </c>
      <c r="C1687" s="1" t="s">
        <v>3840</v>
      </c>
      <c r="D1687" s="87">
        <v>126</v>
      </c>
      <c r="E1687" s="33">
        <v>13932</v>
      </c>
      <c r="F1687" s="30">
        <f t="shared" si="78"/>
        <v>7</v>
      </c>
      <c r="G1687" s="57">
        <f t="shared" si="79"/>
        <v>2.9238874039223708</v>
      </c>
      <c r="H1687" s="88">
        <f t="shared" si="80"/>
        <v>18775.513618998601</v>
      </c>
    </row>
    <row r="1688" spans="1:8" x14ac:dyDescent="0.2">
      <c r="A1688" s="1" t="s">
        <v>33</v>
      </c>
      <c r="B1688" s="1" t="s">
        <v>3841</v>
      </c>
      <c r="C1688" s="1" t="s">
        <v>3842</v>
      </c>
      <c r="D1688" s="87">
        <v>194.8</v>
      </c>
      <c r="E1688" s="33">
        <v>12603</v>
      </c>
      <c r="F1688" s="30">
        <f t="shared" si="78"/>
        <v>10</v>
      </c>
      <c r="G1688" s="57">
        <f t="shared" si="79"/>
        <v>4.9996657009726428</v>
      </c>
      <c r="H1688" s="88">
        <f t="shared" si="80"/>
        <v>29042.407777366359</v>
      </c>
    </row>
    <row r="1689" spans="1:8" x14ac:dyDescent="0.2">
      <c r="A1689" s="1" t="s">
        <v>33</v>
      </c>
      <c r="B1689" s="1" t="s">
        <v>3843</v>
      </c>
      <c r="C1689" s="1" t="s">
        <v>3844</v>
      </c>
      <c r="D1689" s="87">
        <v>154.9</v>
      </c>
      <c r="E1689" s="33">
        <v>4990</v>
      </c>
      <c r="F1689" s="30">
        <f t="shared" si="78"/>
        <v>9</v>
      </c>
      <c r="G1689" s="57">
        <f t="shared" si="79"/>
        <v>4.1810066579121354</v>
      </c>
      <c r="H1689" s="88">
        <f t="shared" si="80"/>
        <v>9616.103319467491</v>
      </c>
    </row>
    <row r="1690" spans="1:8" x14ac:dyDescent="0.2">
      <c r="A1690" s="1" t="s">
        <v>33</v>
      </c>
      <c r="B1690" s="1" t="s">
        <v>3845</v>
      </c>
      <c r="C1690" s="1" t="s">
        <v>3846</v>
      </c>
      <c r="D1690" s="87">
        <v>180.4</v>
      </c>
      <c r="E1690" s="33">
        <v>11925</v>
      </c>
      <c r="F1690" s="30">
        <f t="shared" si="78"/>
        <v>10</v>
      </c>
      <c r="G1690" s="57">
        <f t="shared" si="79"/>
        <v>4.9996657009726428</v>
      </c>
      <c r="H1690" s="88">
        <f t="shared" si="80"/>
        <v>27480.021641283332</v>
      </c>
    </row>
    <row r="1691" spans="1:8" x14ac:dyDescent="0.2">
      <c r="A1691" s="1" t="s">
        <v>33</v>
      </c>
      <c r="B1691" s="1" t="s">
        <v>3847</v>
      </c>
      <c r="C1691" s="1" t="s">
        <v>3848</v>
      </c>
      <c r="D1691" s="87">
        <v>122.1</v>
      </c>
      <c r="E1691" s="33">
        <v>7660</v>
      </c>
      <c r="F1691" s="30">
        <f t="shared" si="78"/>
        <v>6</v>
      </c>
      <c r="G1691" s="57">
        <f t="shared" si="79"/>
        <v>2.445122020939646</v>
      </c>
      <c r="H1691" s="88">
        <f t="shared" si="80"/>
        <v>8632.7074344002904</v>
      </c>
    </row>
    <row r="1692" spans="1:8" x14ac:dyDescent="0.2">
      <c r="A1692" s="1" t="s">
        <v>33</v>
      </c>
      <c r="B1692" s="1" t="s">
        <v>3849</v>
      </c>
      <c r="C1692" s="1" t="s">
        <v>3850</v>
      </c>
      <c r="D1692" s="87">
        <v>195.1</v>
      </c>
      <c r="E1692" s="33">
        <v>6655</v>
      </c>
      <c r="F1692" s="30">
        <f t="shared" si="78"/>
        <v>10</v>
      </c>
      <c r="G1692" s="57">
        <f t="shared" si="79"/>
        <v>4.9996657009726428</v>
      </c>
      <c r="H1692" s="88">
        <f t="shared" si="80"/>
        <v>15335.81081951703</v>
      </c>
    </row>
    <row r="1693" spans="1:8" x14ac:dyDescent="0.2">
      <c r="A1693" s="1" t="s">
        <v>33</v>
      </c>
      <c r="B1693" s="1" t="s">
        <v>3851</v>
      </c>
      <c r="C1693" s="1" t="s">
        <v>3852</v>
      </c>
      <c r="D1693" s="87">
        <v>223.4</v>
      </c>
      <c r="E1693" s="33">
        <v>12749</v>
      </c>
      <c r="F1693" s="30">
        <f t="shared" si="78"/>
        <v>10</v>
      </c>
      <c r="G1693" s="57">
        <f t="shared" si="79"/>
        <v>4.9996657009726428</v>
      </c>
      <c r="H1693" s="88">
        <f t="shared" si="80"/>
        <v>29378.850809620228</v>
      </c>
    </row>
    <row r="1694" spans="1:8" x14ac:dyDescent="0.2">
      <c r="A1694" s="1" t="s">
        <v>33</v>
      </c>
      <c r="B1694" s="1" t="s">
        <v>3853</v>
      </c>
      <c r="C1694" s="1" t="s">
        <v>3854</v>
      </c>
      <c r="D1694" s="87">
        <v>214.1</v>
      </c>
      <c r="E1694" s="33">
        <v>6027</v>
      </c>
      <c r="F1694" s="30">
        <f t="shared" si="78"/>
        <v>10</v>
      </c>
      <c r="G1694" s="57">
        <f t="shared" si="79"/>
        <v>4.9996657009726428</v>
      </c>
      <c r="H1694" s="88">
        <f t="shared" si="80"/>
        <v>13888.644899959301</v>
      </c>
    </row>
    <row r="1695" spans="1:8" x14ac:dyDescent="0.2">
      <c r="A1695" s="1" t="s">
        <v>36</v>
      </c>
      <c r="B1695" s="1" t="s">
        <v>3855</v>
      </c>
      <c r="C1695" s="1" t="s">
        <v>3856</v>
      </c>
      <c r="D1695" s="87">
        <v>50.1</v>
      </c>
      <c r="E1695" s="33">
        <v>5621</v>
      </c>
      <c r="F1695" s="30">
        <f t="shared" si="78"/>
        <v>1</v>
      </c>
      <c r="G1695" s="57">
        <f t="shared" si="79"/>
        <v>1</v>
      </c>
      <c r="H1695" s="88">
        <f t="shared" si="80"/>
        <v>2590.7845677069931</v>
      </c>
    </row>
    <row r="1696" spans="1:8" x14ac:dyDescent="0.2">
      <c r="A1696" s="1" t="s">
        <v>36</v>
      </c>
      <c r="B1696" s="1" t="s">
        <v>3857</v>
      </c>
      <c r="C1696" s="1" t="s">
        <v>3858</v>
      </c>
      <c r="D1696" s="87">
        <v>120.3</v>
      </c>
      <c r="E1696" s="33">
        <v>7516</v>
      </c>
      <c r="F1696" s="30">
        <f t="shared" si="78"/>
        <v>6</v>
      </c>
      <c r="G1696" s="57">
        <f t="shared" si="79"/>
        <v>2.445122020939646</v>
      </c>
      <c r="H1696" s="88">
        <f t="shared" si="80"/>
        <v>8470.4215505160009</v>
      </c>
    </row>
    <row r="1697" spans="1:8" x14ac:dyDescent="0.2">
      <c r="A1697" s="1" t="s">
        <v>36</v>
      </c>
      <c r="B1697" s="1" t="s">
        <v>3859</v>
      </c>
      <c r="C1697" s="1" t="s">
        <v>3860</v>
      </c>
      <c r="D1697" s="87">
        <v>63</v>
      </c>
      <c r="E1697" s="33">
        <v>5792</v>
      </c>
      <c r="F1697" s="30">
        <f t="shared" si="78"/>
        <v>2</v>
      </c>
      <c r="G1697" s="57">
        <f t="shared" si="79"/>
        <v>1.1958042906990538</v>
      </c>
      <c r="H1697" s="88">
        <f t="shared" si="80"/>
        <v>3192.3196910084653</v>
      </c>
    </row>
    <row r="1698" spans="1:8" x14ac:dyDescent="0.2">
      <c r="A1698" s="1" t="s">
        <v>36</v>
      </c>
      <c r="B1698" s="1" t="s">
        <v>3861</v>
      </c>
      <c r="C1698" s="1" t="s">
        <v>3862</v>
      </c>
      <c r="D1698" s="87">
        <v>86.5</v>
      </c>
      <c r="E1698" s="33">
        <v>6993</v>
      </c>
      <c r="F1698" s="30">
        <f t="shared" si="78"/>
        <v>3</v>
      </c>
      <c r="G1698" s="57">
        <f t="shared" si="79"/>
        <v>1.4299479016542671</v>
      </c>
      <c r="H1698" s="88">
        <f t="shared" si="80"/>
        <v>4608.944295485232</v>
      </c>
    </row>
    <row r="1699" spans="1:8" x14ac:dyDescent="0.2">
      <c r="A1699" s="1" t="s">
        <v>36</v>
      </c>
      <c r="B1699" s="1" t="s">
        <v>3863</v>
      </c>
      <c r="C1699" s="1" t="s">
        <v>3864</v>
      </c>
      <c r="D1699" s="87">
        <v>80.400000000000006</v>
      </c>
      <c r="E1699" s="33">
        <v>6034</v>
      </c>
      <c r="F1699" s="30">
        <f t="shared" si="78"/>
        <v>3</v>
      </c>
      <c r="G1699" s="57">
        <f t="shared" si="79"/>
        <v>1.4299479016542671</v>
      </c>
      <c r="H1699" s="88">
        <f t="shared" si="80"/>
        <v>3976.8868695778478</v>
      </c>
    </row>
    <row r="1700" spans="1:8" x14ac:dyDescent="0.2">
      <c r="A1700" s="1" t="s">
        <v>36</v>
      </c>
      <c r="B1700" s="1" t="s">
        <v>3865</v>
      </c>
      <c r="C1700" s="1" t="s">
        <v>3866</v>
      </c>
      <c r="D1700" s="87">
        <v>129.4</v>
      </c>
      <c r="E1700" s="33">
        <v>7555</v>
      </c>
      <c r="F1700" s="30">
        <f t="shared" si="78"/>
        <v>7</v>
      </c>
      <c r="G1700" s="57">
        <f t="shared" si="79"/>
        <v>2.9238874039223708</v>
      </c>
      <c r="H1700" s="88">
        <f t="shared" si="80"/>
        <v>10181.52493479288</v>
      </c>
    </row>
    <row r="1701" spans="1:8" x14ac:dyDescent="0.2">
      <c r="A1701" s="1" t="s">
        <v>36</v>
      </c>
      <c r="B1701" s="1" t="s">
        <v>3867</v>
      </c>
      <c r="C1701" s="1" t="s">
        <v>3868</v>
      </c>
      <c r="D1701" s="87">
        <v>126.7</v>
      </c>
      <c r="E1701" s="33">
        <v>6646</v>
      </c>
      <c r="F1701" s="30">
        <f t="shared" si="78"/>
        <v>7</v>
      </c>
      <c r="G1701" s="57">
        <f t="shared" si="79"/>
        <v>2.9238874039223708</v>
      </c>
      <c r="H1701" s="88">
        <f t="shared" si="80"/>
        <v>8956.5075733465892</v>
      </c>
    </row>
    <row r="1702" spans="1:8" x14ac:dyDescent="0.2">
      <c r="A1702" s="1" t="s">
        <v>36</v>
      </c>
      <c r="B1702" s="1" t="s">
        <v>3869</v>
      </c>
      <c r="C1702" s="1" t="s">
        <v>3870</v>
      </c>
      <c r="D1702" s="87">
        <v>103.2</v>
      </c>
      <c r="E1702" s="33">
        <v>6398</v>
      </c>
      <c r="F1702" s="30">
        <f t="shared" si="78"/>
        <v>5</v>
      </c>
      <c r="G1702" s="57">
        <f t="shared" si="79"/>
        <v>2.0447510014454413</v>
      </c>
      <c r="H1702" s="88">
        <f t="shared" si="80"/>
        <v>6029.7926975894361</v>
      </c>
    </row>
    <row r="1703" spans="1:8" x14ac:dyDescent="0.2">
      <c r="A1703" s="1" t="s">
        <v>36</v>
      </c>
      <c r="B1703" s="1" t="s">
        <v>3871</v>
      </c>
      <c r="C1703" s="1" t="s">
        <v>3872</v>
      </c>
      <c r="D1703" s="87">
        <v>104.8</v>
      </c>
      <c r="E1703" s="33">
        <v>8291</v>
      </c>
      <c r="F1703" s="30">
        <f t="shared" si="78"/>
        <v>5</v>
      </c>
      <c r="G1703" s="57">
        <f t="shared" si="79"/>
        <v>2.0447510014454413</v>
      </c>
      <c r="H1703" s="88">
        <f t="shared" si="80"/>
        <v>7813.849836779309</v>
      </c>
    </row>
    <row r="1704" spans="1:8" x14ac:dyDescent="0.2">
      <c r="A1704" s="1" t="s">
        <v>36</v>
      </c>
      <c r="B1704" s="1" t="s">
        <v>3873</v>
      </c>
      <c r="C1704" s="1" t="s">
        <v>3874</v>
      </c>
      <c r="D1704" s="87">
        <v>88.6</v>
      </c>
      <c r="E1704" s="33">
        <v>6115</v>
      </c>
      <c r="F1704" s="30">
        <f t="shared" si="78"/>
        <v>4</v>
      </c>
      <c r="G1704" s="57">
        <f t="shared" si="79"/>
        <v>1.709937836274281</v>
      </c>
      <c r="H1704" s="88">
        <f t="shared" si="80"/>
        <v>4819.4169386072399</v>
      </c>
    </row>
    <row r="1705" spans="1:8" x14ac:dyDescent="0.2">
      <c r="A1705" s="1" t="s">
        <v>36</v>
      </c>
      <c r="B1705" s="1" t="s">
        <v>3875</v>
      </c>
      <c r="C1705" s="1" t="s">
        <v>3876</v>
      </c>
      <c r="D1705" s="87">
        <v>108.9</v>
      </c>
      <c r="E1705" s="33">
        <v>7789</v>
      </c>
      <c r="F1705" s="30">
        <f t="shared" si="78"/>
        <v>5</v>
      </c>
      <c r="G1705" s="57">
        <f t="shared" si="79"/>
        <v>2.0447510014454413</v>
      </c>
      <c r="H1705" s="88">
        <f t="shared" si="80"/>
        <v>7340.7401252772934</v>
      </c>
    </row>
    <row r="1706" spans="1:8" x14ac:dyDescent="0.2">
      <c r="A1706" s="1" t="s">
        <v>36</v>
      </c>
      <c r="B1706" s="1" t="s">
        <v>3877</v>
      </c>
      <c r="C1706" s="1" t="s">
        <v>3878</v>
      </c>
      <c r="D1706" s="87">
        <v>114.8</v>
      </c>
      <c r="E1706" s="33">
        <v>6156</v>
      </c>
      <c r="F1706" s="30">
        <f t="shared" si="78"/>
        <v>6</v>
      </c>
      <c r="G1706" s="57">
        <f t="shared" si="79"/>
        <v>2.445122020939646</v>
      </c>
      <c r="H1706" s="88">
        <f t="shared" si="80"/>
        <v>6937.7215360532882</v>
      </c>
    </row>
    <row r="1707" spans="1:8" x14ac:dyDescent="0.2">
      <c r="A1707" s="1" t="s">
        <v>36</v>
      </c>
      <c r="B1707" s="1" t="s">
        <v>3879</v>
      </c>
      <c r="C1707" s="1" t="s">
        <v>3880</v>
      </c>
      <c r="D1707" s="87">
        <v>96.7</v>
      </c>
      <c r="E1707" s="33">
        <v>6627</v>
      </c>
      <c r="F1707" s="30">
        <f t="shared" si="78"/>
        <v>4</v>
      </c>
      <c r="G1707" s="57">
        <f t="shared" si="79"/>
        <v>1.709937836274281</v>
      </c>
      <c r="H1707" s="88">
        <f t="shared" si="80"/>
        <v>5222.9396651104134</v>
      </c>
    </row>
    <row r="1708" spans="1:8" x14ac:dyDescent="0.2">
      <c r="A1708" s="1" t="s">
        <v>36</v>
      </c>
      <c r="B1708" s="1" t="s">
        <v>3881</v>
      </c>
      <c r="C1708" s="1" t="s">
        <v>3882</v>
      </c>
      <c r="D1708" s="87">
        <v>118.2</v>
      </c>
      <c r="E1708" s="33">
        <v>6075</v>
      </c>
      <c r="F1708" s="30">
        <f t="shared" si="78"/>
        <v>6</v>
      </c>
      <c r="G1708" s="57">
        <f t="shared" si="79"/>
        <v>2.445122020939646</v>
      </c>
      <c r="H1708" s="88">
        <f t="shared" si="80"/>
        <v>6846.435726368376</v>
      </c>
    </row>
    <row r="1709" spans="1:8" x14ac:dyDescent="0.2">
      <c r="A1709" s="1" t="s">
        <v>36</v>
      </c>
      <c r="B1709" s="1" t="s">
        <v>3883</v>
      </c>
      <c r="C1709" s="1" t="s">
        <v>3884</v>
      </c>
      <c r="D1709" s="87">
        <v>139.4</v>
      </c>
      <c r="E1709" s="33">
        <v>6380</v>
      </c>
      <c r="F1709" s="30">
        <f t="shared" si="78"/>
        <v>8</v>
      </c>
      <c r="G1709" s="57">
        <f t="shared" si="79"/>
        <v>3.4963971031312875</v>
      </c>
      <c r="H1709" s="88">
        <f t="shared" si="80"/>
        <v>10281.563133607488</v>
      </c>
    </row>
    <row r="1710" spans="1:8" x14ac:dyDescent="0.2">
      <c r="A1710" s="1" t="s">
        <v>36</v>
      </c>
      <c r="B1710" s="1" t="s">
        <v>3885</v>
      </c>
      <c r="C1710" s="1" t="s">
        <v>3886</v>
      </c>
      <c r="D1710" s="87">
        <v>88.1</v>
      </c>
      <c r="E1710" s="33">
        <v>6269</v>
      </c>
      <c r="F1710" s="30">
        <f t="shared" si="78"/>
        <v>4</v>
      </c>
      <c r="G1710" s="57">
        <f t="shared" si="79"/>
        <v>1.709937836274281</v>
      </c>
      <c r="H1710" s="88">
        <f t="shared" si="80"/>
        <v>4940.7890086882735</v>
      </c>
    </row>
    <row r="1711" spans="1:8" x14ac:dyDescent="0.2">
      <c r="A1711" s="1" t="s">
        <v>36</v>
      </c>
      <c r="B1711" s="1" t="s">
        <v>3887</v>
      </c>
      <c r="C1711" s="1" t="s">
        <v>3888</v>
      </c>
      <c r="D1711" s="87">
        <v>92</v>
      </c>
      <c r="E1711" s="33">
        <v>5986</v>
      </c>
      <c r="F1711" s="30">
        <f t="shared" si="78"/>
        <v>4</v>
      </c>
      <c r="G1711" s="57">
        <f t="shared" si="79"/>
        <v>1.709937836274281</v>
      </c>
      <c r="H1711" s="88">
        <f t="shared" si="80"/>
        <v>4717.7481266562454</v>
      </c>
    </row>
    <row r="1712" spans="1:8" x14ac:dyDescent="0.2">
      <c r="A1712" s="1" t="s">
        <v>36</v>
      </c>
      <c r="B1712" s="1" t="s">
        <v>3889</v>
      </c>
      <c r="C1712" s="1" t="s">
        <v>3890</v>
      </c>
      <c r="D1712" s="87">
        <v>86.1</v>
      </c>
      <c r="E1712" s="33">
        <v>7975</v>
      </c>
      <c r="F1712" s="30">
        <f t="shared" si="78"/>
        <v>3</v>
      </c>
      <c r="G1712" s="57">
        <f t="shared" si="79"/>
        <v>1.4299479016542671</v>
      </c>
      <c r="H1712" s="88">
        <f t="shared" si="80"/>
        <v>5256.1605543393007</v>
      </c>
    </row>
    <row r="1713" spans="1:8" x14ac:dyDescent="0.2">
      <c r="A1713" s="1" t="s">
        <v>36</v>
      </c>
      <c r="B1713" s="1" t="s">
        <v>3891</v>
      </c>
      <c r="C1713" s="1" t="s">
        <v>3892</v>
      </c>
      <c r="D1713" s="87">
        <v>151.9</v>
      </c>
      <c r="E1713" s="33">
        <v>9331</v>
      </c>
      <c r="F1713" s="30">
        <f t="shared" si="78"/>
        <v>9</v>
      </c>
      <c r="G1713" s="57">
        <f t="shared" si="79"/>
        <v>4.1810066579121354</v>
      </c>
      <c r="H1713" s="88">
        <f t="shared" si="80"/>
        <v>17981.535084960149</v>
      </c>
    </row>
    <row r="1714" spans="1:8" x14ac:dyDescent="0.2">
      <c r="A1714" s="1" t="s">
        <v>36</v>
      </c>
      <c r="B1714" s="1" t="s">
        <v>3893</v>
      </c>
      <c r="C1714" s="1" t="s">
        <v>3894</v>
      </c>
      <c r="D1714" s="87">
        <v>93</v>
      </c>
      <c r="E1714" s="33">
        <v>5911</v>
      </c>
      <c r="F1714" s="30">
        <f t="shared" si="78"/>
        <v>4</v>
      </c>
      <c r="G1714" s="57">
        <f t="shared" si="79"/>
        <v>1.709937836274281</v>
      </c>
      <c r="H1714" s="88">
        <f t="shared" si="80"/>
        <v>4658.6383522661317</v>
      </c>
    </row>
    <row r="1715" spans="1:8" x14ac:dyDescent="0.2">
      <c r="A1715" s="1" t="s">
        <v>36</v>
      </c>
      <c r="B1715" s="1" t="s">
        <v>3895</v>
      </c>
      <c r="C1715" s="1" t="s">
        <v>3896</v>
      </c>
      <c r="D1715" s="87">
        <v>85.2</v>
      </c>
      <c r="E1715" s="33">
        <v>5592</v>
      </c>
      <c r="F1715" s="30">
        <f t="shared" si="78"/>
        <v>3</v>
      </c>
      <c r="G1715" s="57">
        <f t="shared" si="79"/>
        <v>1.4299479016542671</v>
      </c>
      <c r="H1715" s="88">
        <f t="shared" si="80"/>
        <v>3685.5736451241837</v>
      </c>
    </row>
    <row r="1716" spans="1:8" x14ac:dyDescent="0.2">
      <c r="A1716" s="1" t="s">
        <v>36</v>
      </c>
      <c r="B1716" s="1" t="s">
        <v>3897</v>
      </c>
      <c r="C1716" s="1" t="s">
        <v>3898</v>
      </c>
      <c r="D1716" s="87">
        <v>144.9</v>
      </c>
      <c r="E1716" s="33">
        <v>6267</v>
      </c>
      <c r="F1716" s="30">
        <f t="shared" si="78"/>
        <v>8</v>
      </c>
      <c r="G1716" s="57">
        <f t="shared" si="79"/>
        <v>3.4963971031312875</v>
      </c>
      <c r="H1716" s="88">
        <f t="shared" si="80"/>
        <v>10099.460212902526</v>
      </c>
    </row>
    <row r="1717" spans="1:8" x14ac:dyDescent="0.2">
      <c r="A1717" s="1" t="s">
        <v>36</v>
      </c>
      <c r="B1717" s="1" t="s">
        <v>3899</v>
      </c>
      <c r="C1717" s="1" t="s">
        <v>3900</v>
      </c>
      <c r="D1717" s="87">
        <v>145.30000000000001</v>
      </c>
      <c r="E1717" s="33">
        <v>7803</v>
      </c>
      <c r="F1717" s="30">
        <f t="shared" si="78"/>
        <v>8</v>
      </c>
      <c r="G1717" s="57">
        <f t="shared" si="79"/>
        <v>3.4963971031312875</v>
      </c>
      <c r="H1717" s="88">
        <f t="shared" si="80"/>
        <v>12574.770710272604</v>
      </c>
    </row>
    <row r="1718" spans="1:8" x14ac:dyDescent="0.2">
      <c r="A1718" s="1" t="s">
        <v>36</v>
      </c>
      <c r="B1718" s="1" t="s">
        <v>3901</v>
      </c>
      <c r="C1718" s="1" t="s">
        <v>3902</v>
      </c>
      <c r="D1718" s="87">
        <v>120.8</v>
      </c>
      <c r="E1718" s="33">
        <v>5434</v>
      </c>
      <c r="F1718" s="30">
        <f t="shared" si="78"/>
        <v>6</v>
      </c>
      <c r="G1718" s="57">
        <f t="shared" si="79"/>
        <v>2.445122020939646</v>
      </c>
      <c r="H1718" s="88">
        <f t="shared" si="80"/>
        <v>6124.0381460223462</v>
      </c>
    </row>
    <row r="1719" spans="1:8" x14ac:dyDescent="0.2">
      <c r="A1719" s="1" t="s">
        <v>36</v>
      </c>
      <c r="B1719" s="1" t="s">
        <v>3903</v>
      </c>
      <c r="C1719" s="1" t="s">
        <v>3904</v>
      </c>
      <c r="D1719" s="87">
        <v>97.5</v>
      </c>
      <c r="E1719" s="33">
        <v>5545</v>
      </c>
      <c r="F1719" s="30">
        <f t="shared" si="78"/>
        <v>4</v>
      </c>
      <c r="G1719" s="57">
        <f t="shared" si="79"/>
        <v>1.709937836274281</v>
      </c>
      <c r="H1719" s="88">
        <f t="shared" si="80"/>
        <v>4370.1826532423793</v>
      </c>
    </row>
    <row r="1720" spans="1:8" x14ac:dyDescent="0.2">
      <c r="A1720" s="1" t="s">
        <v>36</v>
      </c>
      <c r="B1720" s="1" t="s">
        <v>3905</v>
      </c>
      <c r="C1720" s="1" t="s">
        <v>3906</v>
      </c>
      <c r="D1720" s="87">
        <v>177.5</v>
      </c>
      <c r="E1720" s="33">
        <v>6291</v>
      </c>
      <c r="F1720" s="30">
        <f t="shared" si="78"/>
        <v>10</v>
      </c>
      <c r="G1720" s="57">
        <f t="shared" si="79"/>
        <v>4.9996657009726428</v>
      </c>
      <c r="H1720" s="88">
        <f t="shared" si="80"/>
        <v>14497.007643212868</v>
      </c>
    </row>
    <row r="1721" spans="1:8" x14ac:dyDescent="0.2">
      <c r="A1721" s="1" t="s">
        <v>36</v>
      </c>
      <c r="B1721" s="1" t="s">
        <v>3907</v>
      </c>
      <c r="C1721" s="1" t="s">
        <v>3908</v>
      </c>
      <c r="D1721" s="87">
        <v>190.4</v>
      </c>
      <c r="E1721" s="33">
        <v>7549</v>
      </c>
      <c r="F1721" s="30">
        <f t="shared" si="78"/>
        <v>10</v>
      </c>
      <c r="G1721" s="57">
        <f t="shared" si="79"/>
        <v>4.9996657009726428</v>
      </c>
      <c r="H1721" s="88">
        <f t="shared" si="80"/>
        <v>17395.948290989341</v>
      </c>
    </row>
    <row r="1722" spans="1:8" x14ac:dyDescent="0.2">
      <c r="A1722" s="1" t="s">
        <v>36</v>
      </c>
      <c r="B1722" s="1" t="s">
        <v>3909</v>
      </c>
      <c r="C1722" s="1" t="s">
        <v>3910</v>
      </c>
      <c r="D1722" s="87">
        <v>164.5</v>
      </c>
      <c r="E1722" s="33">
        <v>7459</v>
      </c>
      <c r="F1722" s="30">
        <f t="shared" si="78"/>
        <v>9</v>
      </c>
      <c r="G1722" s="57">
        <f t="shared" si="79"/>
        <v>4.1810066579121354</v>
      </c>
      <c r="H1722" s="88">
        <f t="shared" si="80"/>
        <v>14374.051034049704</v>
      </c>
    </row>
    <row r="1723" spans="1:8" x14ac:dyDescent="0.2">
      <c r="A1723" s="1" t="s">
        <v>36</v>
      </c>
      <c r="B1723" s="1" t="s">
        <v>3911</v>
      </c>
      <c r="C1723" s="1" t="s">
        <v>3912</v>
      </c>
      <c r="D1723" s="87">
        <v>146.80000000000001</v>
      </c>
      <c r="E1723" s="33">
        <v>7079</v>
      </c>
      <c r="F1723" s="30">
        <f t="shared" si="78"/>
        <v>8</v>
      </c>
      <c r="G1723" s="57">
        <f t="shared" si="79"/>
        <v>3.4963971031312875</v>
      </c>
      <c r="H1723" s="88">
        <f t="shared" si="80"/>
        <v>11408.02279354348</v>
      </c>
    </row>
    <row r="1724" spans="1:8" x14ac:dyDescent="0.2">
      <c r="A1724" s="1" t="s">
        <v>36</v>
      </c>
      <c r="B1724" s="1" t="s">
        <v>3913</v>
      </c>
      <c r="C1724" s="1" t="s">
        <v>3914</v>
      </c>
      <c r="D1724" s="87">
        <v>138.80000000000001</v>
      </c>
      <c r="E1724" s="33">
        <v>6967</v>
      </c>
      <c r="F1724" s="30">
        <f t="shared" si="78"/>
        <v>8</v>
      </c>
      <c r="G1724" s="57">
        <f t="shared" si="79"/>
        <v>3.4963971031312875</v>
      </c>
      <c r="H1724" s="88">
        <f t="shared" si="80"/>
        <v>11227.531403110244</v>
      </c>
    </row>
    <row r="1725" spans="1:8" x14ac:dyDescent="0.2">
      <c r="A1725" s="1" t="s">
        <v>39</v>
      </c>
      <c r="B1725" s="1" t="s">
        <v>3915</v>
      </c>
      <c r="C1725" s="1" t="s">
        <v>3916</v>
      </c>
      <c r="D1725" s="87">
        <v>142.69999999999999</v>
      </c>
      <c r="E1725" s="33">
        <v>8654</v>
      </c>
      <c r="F1725" s="30">
        <f t="shared" si="78"/>
        <v>8</v>
      </c>
      <c r="G1725" s="57">
        <f t="shared" si="79"/>
        <v>3.4963971031312875</v>
      </c>
      <c r="H1725" s="88">
        <f t="shared" si="80"/>
        <v>13946.182971510843</v>
      </c>
    </row>
    <row r="1726" spans="1:8" x14ac:dyDescent="0.2">
      <c r="A1726" s="1" t="s">
        <v>39</v>
      </c>
      <c r="B1726" s="1" t="s">
        <v>3917</v>
      </c>
      <c r="C1726" s="1" t="s">
        <v>3918</v>
      </c>
      <c r="D1726" s="87">
        <v>172.9</v>
      </c>
      <c r="E1726" s="33">
        <v>7495</v>
      </c>
      <c r="F1726" s="30">
        <f t="shared" si="78"/>
        <v>10</v>
      </c>
      <c r="G1726" s="57">
        <f t="shared" si="79"/>
        <v>4.9996657009726428</v>
      </c>
      <c r="H1726" s="88">
        <f t="shared" si="80"/>
        <v>17271.51045714202</v>
      </c>
    </row>
    <row r="1727" spans="1:8" x14ac:dyDescent="0.2">
      <c r="A1727" s="1" t="s">
        <v>39</v>
      </c>
      <c r="B1727" s="1" t="s">
        <v>3919</v>
      </c>
      <c r="C1727" s="1" t="s">
        <v>3920</v>
      </c>
      <c r="D1727" s="87">
        <v>111</v>
      </c>
      <c r="E1727" s="33">
        <v>6440</v>
      </c>
      <c r="F1727" s="30">
        <f t="shared" si="78"/>
        <v>5</v>
      </c>
      <c r="G1727" s="57">
        <f t="shared" si="79"/>
        <v>2.0447510014454413</v>
      </c>
      <c r="H1727" s="88">
        <f t="shared" si="80"/>
        <v>6069.3755818186892</v>
      </c>
    </row>
    <row r="1728" spans="1:8" x14ac:dyDescent="0.2">
      <c r="A1728" s="1" t="s">
        <v>39</v>
      </c>
      <c r="B1728" s="1" t="s">
        <v>3921</v>
      </c>
      <c r="C1728" s="1" t="s">
        <v>3922</v>
      </c>
      <c r="D1728" s="87">
        <v>105.1</v>
      </c>
      <c r="E1728" s="33">
        <v>6411</v>
      </c>
      <c r="F1728" s="30">
        <f t="shared" si="78"/>
        <v>5</v>
      </c>
      <c r="G1728" s="57">
        <f t="shared" si="79"/>
        <v>2.0447510014454413</v>
      </c>
      <c r="H1728" s="88">
        <f t="shared" si="80"/>
        <v>6042.0445427080149</v>
      </c>
    </row>
    <row r="1729" spans="1:8" x14ac:dyDescent="0.2">
      <c r="A1729" s="1" t="s">
        <v>39</v>
      </c>
      <c r="B1729" s="1" t="s">
        <v>3923</v>
      </c>
      <c r="C1729" s="1" t="s">
        <v>3924</v>
      </c>
      <c r="D1729" s="87">
        <v>91.7</v>
      </c>
      <c r="E1729" s="33">
        <v>5410</v>
      </c>
      <c r="F1729" s="30">
        <f t="shared" si="78"/>
        <v>4</v>
      </c>
      <c r="G1729" s="57">
        <f t="shared" si="79"/>
        <v>1.709937836274281</v>
      </c>
      <c r="H1729" s="88">
        <f t="shared" si="80"/>
        <v>4263.7850593401754</v>
      </c>
    </row>
    <row r="1730" spans="1:8" x14ac:dyDescent="0.2">
      <c r="A1730" s="1" t="s">
        <v>39</v>
      </c>
      <c r="B1730" s="1" t="s">
        <v>3925</v>
      </c>
      <c r="C1730" s="1" t="s">
        <v>3926</v>
      </c>
      <c r="D1730" s="87">
        <v>76.099999999999994</v>
      </c>
      <c r="E1730" s="33">
        <v>5423</v>
      </c>
      <c r="F1730" s="30">
        <f t="shared" si="78"/>
        <v>3</v>
      </c>
      <c r="G1730" s="57">
        <f t="shared" si="79"/>
        <v>1.4299479016542671</v>
      </c>
      <c r="H1730" s="88">
        <f t="shared" si="80"/>
        <v>3574.1891769507242</v>
      </c>
    </row>
    <row r="1731" spans="1:8" x14ac:dyDescent="0.2">
      <c r="A1731" s="1" t="s">
        <v>39</v>
      </c>
      <c r="B1731" s="1" t="s">
        <v>3927</v>
      </c>
      <c r="C1731" s="1" t="s">
        <v>3928</v>
      </c>
      <c r="D1731" s="87">
        <v>161.6</v>
      </c>
      <c r="E1731" s="33">
        <v>5438</v>
      </c>
      <c r="F1731" s="30">
        <f t="shared" si="78"/>
        <v>9</v>
      </c>
      <c r="G1731" s="57">
        <f t="shared" si="79"/>
        <v>4.1810066579121354</v>
      </c>
      <c r="H1731" s="88">
        <f t="shared" si="80"/>
        <v>10479.432835924694</v>
      </c>
    </row>
    <row r="1732" spans="1:8" x14ac:dyDescent="0.2">
      <c r="A1732" s="1" t="s">
        <v>39</v>
      </c>
      <c r="B1732" s="1" t="s">
        <v>3929</v>
      </c>
      <c r="C1732" s="1" t="s">
        <v>3930</v>
      </c>
      <c r="D1732" s="87">
        <v>136.30000000000001</v>
      </c>
      <c r="E1732" s="33">
        <v>5590</v>
      </c>
      <c r="F1732" s="30">
        <f t="shared" si="78"/>
        <v>8</v>
      </c>
      <c r="G1732" s="57">
        <f t="shared" si="79"/>
        <v>3.4963971031312875</v>
      </c>
      <c r="H1732" s="88">
        <f t="shared" si="80"/>
        <v>9008.454218944491</v>
      </c>
    </row>
    <row r="1733" spans="1:8" x14ac:dyDescent="0.2">
      <c r="A1733" s="1" t="s">
        <v>39</v>
      </c>
      <c r="B1733" s="1" t="s">
        <v>3931</v>
      </c>
      <c r="C1733" s="1" t="s">
        <v>3932</v>
      </c>
      <c r="D1733" s="87">
        <v>145.4</v>
      </c>
      <c r="E1733" s="33">
        <v>8616</v>
      </c>
      <c r="F1733" s="30">
        <f t="shared" si="78"/>
        <v>8</v>
      </c>
      <c r="G1733" s="57">
        <f t="shared" si="79"/>
        <v>3.4963971031312875</v>
      </c>
      <c r="H1733" s="88">
        <f t="shared" si="80"/>
        <v>13884.944821185281</v>
      </c>
    </row>
    <row r="1734" spans="1:8" x14ac:dyDescent="0.2">
      <c r="A1734" s="1" t="s">
        <v>39</v>
      </c>
      <c r="B1734" s="1" t="s">
        <v>3933</v>
      </c>
      <c r="C1734" s="1" t="s">
        <v>3934</v>
      </c>
      <c r="D1734" s="87">
        <v>131.5</v>
      </c>
      <c r="E1734" s="33">
        <v>6206</v>
      </c>
      <c r="F1734" s="30">
        <f t="shared" ref="F1734:F1797" si="81">VLOOKUP(D1734,$K$5:$L$15,2)</f>
        <v>7</v>
      </c>
      <c r="G1734" s="57">
        <f t="shared" ref="G1734:G1797" si="82">VLOOKUP(F1734,$L$5:$M$15,2,0)</f>
        <v>2.9238874039223708</v>
      </c>
      <c r="H1734" s="88">
        <f t="shared" ref="H1734:H1797" si="83">E1734*G1734*$E$6797/SUMPRODUCT($E$5:$E$6795,$G$5:$G$6795)</f>
        <v>8363.5398736366133</v>
      </c>
    </row>
    <row r="1735" spans="1:8" x14ac:dyDescent="0.2">
      <c r="A1735" s="1" t="s">
        <v>39</v>
      </c>
      <c r="B1735" s="1" t="s">
        <v>3935</v>
      </c>
      <c r="C1735" s="1" t="s">
        <v>3936</v>
      </c>
      <c r="D1735" s="87">
        <v>132.6</v>
      </c>
      <c r="E1735" s="33">
        <v>6092</v>
      </c>
      <c r="F1735" s="30">
        <f t="shared" si="81"/>
        <v>7</v>
      </c>
      <c r="G1735" s="57">
        <f t="shared" si="82"/>
        <v>2.9238874039223708</v>
      </c>
      <c r="H1735" s="88">
        <f t="shared" si="83"/>
        <v>8209.9073332572116</v>
      </c>
    </row>
    <row r="1736" spans="1:8" x14ac:dyDescent="0.2">
      <c r="A1736" s="1" t="s">
        <v>39</v>
      </c>
      <c r="B1736" s="1" t="s">
        <v>3937</v>
      </c>
      <c r="C1736" s="1" t="s">
        <v>3938</v>
      </c>
      <c r="D1736" s="87">
        <v>150.30000000000001</v>
      </c>
      <c r="E1736" s="33">
        <v>5495</v>
      </c>
      <c r="F1736" s="30">
        <f t="shared" si="81"/>
        <v>9</v>
      </c>
      <c r="G1736" s="57">
        <f t="shared" si="82"/>
        <v>4.1810066579121354</v>
      </c>
      <c r="H1736" s="88">
        <f t="shared" si="83"/>
        <v>10589.276100295363</v>
      </c>
    </row>
    <row r="1737" spans="1:8" x14ac:dyDescent="0.2">
      <c r="A1737" s="1" t="s">
        <v>39</v>
      </c>
      <c r="B1737" s="1" t="s">
        <v>3939</v>
      </c>
      <c r="C1737" s="1" t="s">
        <v>3940</v>
      </c>
      <c r="D1737" s="87">
        <v>105.8</v>
      </c>
      <c r="E1737" s="33">
        <v>5301</v>
      </c>
      <c r="F1737" s="30">
        <f t="shared" si="81"/>
        <v>5</v>
      </c>
      <c r="G1737" s="57">
        <f t="shared" si="82"/>
        <v>2.0447510014454413</v>
      </c>
      <c r="H1737" s="88">
        <f t="shared" si="83"/>
        <v>4995.9254595063467</v>
      </c>
    </row>
    <row r="1738" spans="1:8" x14ac:dyDescent="0.2">
      <c r="A1738" s="1" t="s">
        <v>39</v>
      </c>
      <c r="B1738" s="1" t="s">
        <v>3941</v>
      </c>
      <c r="C1738" s="1" t="s">
        <v>3942</v>
      </c>
      <c r="D1738" s="87">
        <v>170.9</v>
      </c>
      <c r="E1738" s="33">
        <v>5408</v>
      </c>
      <c r="F1738" s="30">
        <f t="shared" si="81"/>
        <v>10</v>
      </c>
      <c r="G1738" s="57">
        <f t="shared" si="82"/>
        <v>4.9996657009726428</v>
      </c>
      <c r="H1738" s="88">
        <f t="shared" si="83"/>
        <v>12462.218619376121</v>
      </c>
    </row>
    <row r="1739" spans="1:8" x14ac:dyDescent="0.2">
      <c r="A1739" s="1" t="s">
        <v>39</v>
      </c>
      <c r="B1739" s="1" t="s">
        <v>3943</v>
      </c>
      <c r="C1739" s="1" t="s">
        <v>3944</v>
      </c>
      <c r="D1739" s="87">
        <v>132</v>
      </c>
      <c r="E1739" s="33">
        <v>8611</v>
      </c>
      <c r="F1739" s="30">
        <f t="shared" si="81"/>
        <v>7</v>
      </c>
      <c r="G1739" s="57">
        <f t="shared" si="82"/>
        <v>2.9238874039223708</v>
      </c>
      <c r="H1739" s="88">
        <f t="shared" si="83"/>
        <v>11604.647414096824</v>
      </c>
    </row>
    <row r="1740" spans="1:8" x14ac:dyDescent="0.2">
      <c r="A1740" s="1" t="s">
        <v>39</v>
      </c>
      <c r="B1740" s="1" t="s">
        <v>3945</v>
      </c>
      <c r="C1740" s="1" t="s">
        <v>3946</v>
      </c>
      <c r="D1740" s="87">
        <v>153</v>
      </c>
      <c r="E1740" s="33">
        <v>6711</v>
      </c>
      <c r="F1740" s="30">
        <f t="shared" si="81"/>
        <v>9</v>
      </c>
      <c r="G1740" s="57">
        <f t="shared" si="82"/>
        <v>4.1810066579121354</v>
      </c>
      <c r="H1740" s="88">
        <f t="shared" si="83"/>
        <v>12932.599073536339</v>
      </c>
    </row>
    <row r="1741" spans="1:8" x14ac:dyDescent="0.2">
      <c r="A1741" s="1" t="s">
        <v>39</v>
      </c>
      <c r="B1741" s="1" t="s">
        <v>3947</v>
      </c>
      <c r="C1741" s="1" t="s">
        <v>3948</v>
      </c>
      <c r="D1741" s="87">
        <v>125</v>
      </c>
      <c r="E1741" s="33">
        <v>6844</v>
      </c>
      <c r="F1741" s="30">
        <f t="shared" si="81"/>
        <v>7</v>
      </c>
      <c r="G1741" s="57">
        <f t="shared" si="82"/>
        <v>2.9238874039223708</v>
      </c>
      <c r="H1741" s="88">
        <f t="shared" si="83"/>
        <v>9223.3430382160786</v>
      </c>
    </row>
    <row r="1742" spans="1:8" x14ac:dyDescent="0.2">
      <c r="A1742" s="1" t="s">
        <v>39</v>
      </c>
      <c r="B1742" s="1" t="s">
        <v>3949</v>
      </c>
      <c r="C1742" s="1" t="s">
        <v>3950</v>
      </c>
      <c r="D1742" s="87">
        <v>110.1</v>
      </c>
      <c r="E1742" s="33">
        <v>7975</v>
      </c>
      <c r="F1742" s="30">
        <f t="shared" si="81"/>
        <v>5</v>
      </c>
      <c r="G1742" s="57">
        <f t="shared" si="82"/>
        <v>2.0447510014454413</v>
      </c>
      <c r="H1742" s="88">
        <f t="shared" si="83"/>
        <v>7516.0357554354105</v>
      </c>
    </row>
    <row r="1743" spans="1:8" x14ac:dyDescent="0.2">
      <c r="A1743" s="1" t="s">
        <v>39</v>
      </c>
      <c r="B1743" s="1" t="s">
        <v>3951</v>
      </c>
      <c r="C1743" s="1" t="s">
        <v>3952</v>
      </c>
      <c r="D1743" s="87">
        <v>145</v>
      </c>
      <c r="E1743" s="33">
        <v>6984</v>
      </c>
      <c r="F1743" s="30">
        <f t="shared" si="81"/>
        <v>8</v>
      </c>
      <c r="G1743" s="57">
        <f t="shared" si="82"/>
        <v>3.4963971031312875</v>
      </c>
      <c r="H1743" s="88">
        <f t="shared" si="83"/>
        <v>11254.927417729576</v>
      </c>
    </row>
    <row r="1744" spans="1:8" x14ac:dyDescent="0.2">
      <c r="A1744" s="1" t="s">
        <v>39</v>
      </c>
      <c r="B1744" s="1" t="s">
        <v>3953</v>
      </c>
      <c r="C1744" s="1" t="s">
        <v>3954</v>
      </c>
      <c r="D1744" s="87">
        <v>127.5</v>
      </c>
      <c r="E1744" s="33">
        <v>5586</v>
      </c>
      <c r="F1744" s="30">
        <f t="shared" si="81"/>
        <v>7</v>
      </c>
      <c r="G1744" s="57">
        <f t="shared" si="82"/>
        <v>2.9238874039223708</v>
      </c>
      <c r="H1744" s="88">
        <f t="shared" si="83"/>
        <v>7527.9944785907383</v>
      </c>
    </row>
    <row r="1745" spans="1:8" x14ac:dyDescent="0.2">
      <c r="A1745" s="1" t="s">
        <v>39</v>
      </c>
      <c r="B1745" s="1" t="s">
        <v>3955</v>
      </c>
      <c r="C1745" s="1" t="s">
        <v>3956</v>
      </c>
      <c r="D1745" s="87">
        <v>115.7</v>
      </c>
      <c r="E1745" s="33">
        <v>5881</v>
      </c>
      <c r="F1745" s="30">
        <f t="shared" si="81"/>
        <v>6</v>
      </c>
      <c r="G1745" s="57">
        <f t="shared" si="82"/>
        <v>2.445122020939646</v>
      </c>
      <c r="H1745" s="88">
        <f t="shared" si="83"/>
        <v>6627.8005772464885</v>
      </c>
    </row>
    <row r="1746" spans="1:8" x14ac:dyDescent="0.2">
      <c r="A1746" s="1" t="s">
        <v>39</v>
      </c>
      <c r="B1746" s="1" t="s">
        <v>3957</v>
      </c>
      <c r="C1746" s="1" t="s">
        <v>3958</v>
      </c>
      <c r="D1746" s="87">
        <v>67</v>
      </c>
      <c r="E1746" s="33">
        <v>5820</v>
      </c>
      <c r="F1746" s="30">
        <f t="shared" si="81"/>
        <v>2</v>
      </c>
      <c r="G1746" s="57">
        <f t="shared" si="82"/>
        <v>1.1958042906990538</v>
      </c>
      <c r="H1746" s="88">
        <f t="shared" si="83"/>
        <v>3207.752175702567</v>
      </c>
    </row>
    <row r="1747" spans="1:8" x14ac:dyDescent="0.2">
      <c r="A1747" s="1" t="s">
        <v>39</v>
      </c>
      <c r="B1747" s="1" t="s">
        <v>3959</v>
      </c>
      <c r="C1747" s="1" t="s">
        <v>3960</v>
      </c>
      <c r="D1747" s="87">
        <v>86.9</v>
      </c>
      <c r="E1747" s="33">
        <v>6037</v>
      </c>
      <c r="F1747" s="30">
        <f t="shared" si="81"/>
        <v>4</v>
      </c>
      <c r="G1747" s="57">
        <f t="shared" si="82"/>
        <v>1.709937836274281</v>
      </c>
      <c r="H1747" s="88">
        <f t="shared" si="83"/>
        <v>4757.9427732415224</v>
      </c>
    </row>
    <row r="1748" spans="1:8" x14ac:dyDescent="0.2">
      <c r="A1748" s="1" t="s">
        <v>42</v>
      </c>
      <c r="B1748" s="1" t="s">
        <v>3961</v>
      </c>
      <c r="C1748" s="1" t="s">
        <v>3962</v>
      </c>
      <c r="D1748" s="87">
        <v>76.8</v>
      </c>
      <c r="E1748" s="33">
        <v>5738</v>
      </c>
      <c r="F1748" s="30">
        <f t="shared" si="81"/>
        <v>3</v>
      </c>
      <c r="G1748" s="57">
        <f t="shared" si="82"/>
        <v>1.4299479016542671</v>
      </c>
      <c r="H1748" s="88">
        <f t="shared" si="83"/>
        <v>3781.7992803509596</v>
      </c>
    </row>
    <row r="1749" spans="1:8" x14ac:dyDescent="0.2">
      <c r="A1749" s="1" t="s">
        <v>42</v>
      </c>
      <c r="B1749" s="1" t="s">
        <v>3963</v>
      </c>
      <c r="C1749" s="1" t="s">
        <v>3964</v>
      </c>
      <c r="D1749" s="87">
        <v>105.2</v>
      </c>
      <c r="E1749" s="33">
        <v>7056</v>
      </c>
      <c r="F1749" s="30">
        <f t="shared" si="81"/>
        <v>5</v>
      </c>
      <c r="G1749" s="57">
        <f t="shared" si="82"/>
        <v>2.0447510014454413</v>
      </c>
      <c r="H1749" s="88">
        <f t="shared" si="83"/>
        <v>6649.9245505143899</v>
      </c>
    </row>
    <row r="1750" spans="1:8" x14ac:dyDescent="0.2">
      <c r="A1750" s="1" t="s">
        <v>42</v>
      </c>
      <c r="B1750" s="1" t="s">
        <v>3965</v>
      </c>
      <c r="C1750" s="1" t="s">
        <v>3966</v>
      </c>
      <c r="D1750" s="87">
        <v>157.19999999999999</v>
      </c>
      <c r="E1750" s="33">
        <v>8468</v>
      </c>
      <c r="F1750" s="30">
        <f t="shared" si="81"/>
        <v>9</v>
      </c>
      <c r="G1750" s="57">
        <f t="shared" si="82"/>
        <v>4.1810066579121354</v>
      </c>
      <c r="H1750" s="88">
        <f t="shared" si="83"/>
        <v>16318.469520891927</v>
      </c>
    </row>
    <row r="1751" spans="1:8" x14ac:dyDescent="0.2">
      <c r="A1751" s="1" t="s">
        <v>42</v>
      </c>
      <c r="B1751" s="1" t="s">
        <v>3967</v>
      </c>
      <c r="C1751" s="1" t="s">
        <v>3968</v>
      </c>
      <c r="D1751" s="87">
        <v>148.6</v>
      </c>
      <c r="E1751" s="33">
        <v>8689</v>
      </c>
      <c r="F1751" s="30">
        <f t="shared" si="81"/>
        <v>9</v>
      </c>
      <c r="G1751" s="57">
        <f t="shared" si="82"/>
        <v>4.1810066579121354</v>
      </c>
      <c r="H1751" s="88">
        <f t="shared" si="83"/>
        <v>16744.353054679963</v>
      </c>
    </row>
    <row r="1752" spans="1:8" x14ac:dyDescent="0.2">
      <c r="A1752" s="1" t="s">
        <v>42</v>
      </c>
      <c r="B1752" s="1" t="s">
        <v>3969</v>
      </c>
      <c r="C1752" s="1" t="s">
        <v>3970</v>
      </c>
      <c r="D1752" s="87">
        <v>157.4</v>
      </c>
      <c r="E1752" s="33">
        <v>7677</v>
      </c>
      <c r="F1752" s="30">
        <f t="shared" si="81"/>
        <v>9</v>
      </c>
      <c r="G1752" s="57">
        <f t="shared" si="82"/>
        <v>4.1810066579121354</v>
      </c>
      <c r="H1752" s="88">
        <f t="shared" si="83"/>
        <v>14794.15334339718</v>
      </c>
    </row>
    <row r="1753" spans="1:8" x14ac:dyDescent="0.2">
      <c r="A1753" s="1" t="s">
        <v>42</v>
      </c>
      <c r="B1753" s="1" t="s">
        <v>3971</v>
      </c>
      <c r="C1753" s="1" t="s">
        <v>3972</v>
      </c>
      <c r="D1753" s="87">
        <v>138.19999999999999</v>
      </c>
      <c r="E1753" s="33">
        <v>9278</v>
      </c>
      <c r="F1753" s="30">
        <f t="shared" si="81"/>
        <v>8</v>
      </c>
      <c r="G1753" s="57">
        <f t="shared" si="82"/>
        <v>3.4963971031312875</v>
      </c>
      <c r="H1753" s="88">
        <f t="shared" si="83"/>
        <v>14951.777861067438</v>
      </c>
    </row>
    <row r="1754" spans="1:8" x14ac:dyDescent="0.2">
      <c r="A1754" s="1" t="s">
        <v>42</v>
      </c>
      <c r="B1754" s="1" t="s">
        <v>3973</v>
      </c>
      <c r="C1754" s="1" t="s">
        <v>3974</v>
      </c>
      <c r="D1754" s="87">
        <v>85.4</v>
      </c>
      <c r="E1754" s="33">
        <v>5816</v>
      </c>
      <c r="F1754" s="30">
        <f t="shared" si="81"/>
        <v>3</v>
      </c>
      <c r="G1754" s="57">
        <f t="shared" si="82"/>
        <v>1.4299479016542671</v>
      </c>
      <c r="H1754" s="88">
        <f t="shared" si="83"/>
        <v>3833.2074964310186</v>
      </c>
    </row>
    <row r="1755" spans="1:8" x14ac:dyDescent="0.2">
      <c r="A1755" s="1" t="s">
        <v>42</v>
      </c>
      <c r="B1755" s="1" t="s">
        <v>3975</v>
      </c>
      <c r="C1755" s="1" t="s">
        <v>3976</v>
      </c>
      <c r="D1755" s="87">
        <v>136.6</v>
      </c>
      <c r="E1755" s="33">
        <v>8171</v>
      </c>
      <c r="F1755" s="30">
        <f t="shared" si="81"/>
        <v>8</v>
      </c>
      <c r="G1755" s="57">
        <f t="shared" si="82"/>
        <v>3.4963971031312875</v>
      </c>
      <c r="H1755" s="88">
        <f t="shared" si="83"/>
        <v>13167.813850267519</v>
      </c>
    </row>
    <row r="1756" spans="1:8" x14ac:dyDescent="0.2">
      <c r="A1756" s="1" t="s">
        <v>42</v>
      </c>
      <c r="B1756" s="1" t="s">
        <v>3977</v>
      </c>
      <c r="C1756" s="1" t="s">
        <v>3978</v>
      </c>
      <c r="D1756" s="87">
        <v>165.5</v>
      </c>
      <c r="E1756" s="33">
        <v>9916</v>
      </c>
      <c r="F1756" s="30">
        <f t="shared" si="81"/>
        <v>9</v>
      </c>
      <c r="G1756" s="57">
        <f t="shared" si="82"/>
        <v>4.1810066579121354</v>
      </c>
      <c r="H1756" s="88">
        <f t="shared" si="83"/>
        <v>19108.87385086967</v>
      </c>
    </row>
    <row r="1757" spans="1:8" x14ac:dyDescent="0.2">
      <c r="A1757" s="1" t="s">
        <v>42</v>
      </c>
      <c r="B1757" s="1" t="s">
        <v>3979</v>
      </c>
      <c r="C1757" s="1" t="s">
        <v>3980</v>
      </c>
      <c r="D1757" s="87">
        <v>122.3</v>
      </c>
      <c r="E1757" s="33">
        <v>7310</v>
      </c>
      <c r="F1757" s="30">
        <f t="shared" si="81"/>
        <v>6</v>
      </c>
      <c r="G1757" s="57">
        <f t="shared" si="82"/>
        <v>2.445122020939646</v>
      </c>
      <c r="H1757" s="88">
        <f t="shared" si="83"/>
        <v>8238.2625777370904</v>
      </c>
    </row>
    <row r="1758" spans="1:8" x14ac:dyDescent="0.2">
      <c r="A1758" s="1" t="s">
        <v>42</v>
      </c>
      <c r="B1758" s="1" t="s">
        <v>3981</v>
      </c>
      <c r="C1758" s="1" t="s">
        <v>3982</v>
      </c>
      <c r="D1758" s="87">
        <v>160.5</v>
      </c>
      <c r="E1758" s="33">
        <v>6823</v>
      </c>
      <c r="F1758" s="30">
        <f t="shared" si="81"/>
        <v>9</v>
      </c>
      <c r="G1758" s="57">
        <f t="shared" si="82"/>
        <v>4.1810066579121354</v>
      </c>
      <c r="H1758" s="88">
        <f t="shared" si="83"/>
        <v>13148.431452650639</v>
      </c>
    </row>
    <row r="1759" spans="1:8" x14ac:dyDescent="0.2">
      <c r="A1759" s="1" t="s">
        <v>42</v>
      </c>
      <c r="B1759" s="1" t="s">
        <v>3983</v>
      </c>
      <c r="C1759" s="1" t="s">
        <v>3984</v>
      </c>
      <c r="D1759" s="87">
        <v>187.1</v>
      </c>
      <c r="E1759" s="33">
        <v>6303</v>
      </c>
      <c r="F1759" s="30">
        <f t="shared" si="81"/>
        <v>10</v>
      </c>
      <c r="G1759" s="57">
        <f t="shared" si="82"/>
        <v>4.9996657009726428</v>
      </c>
      <c r="H1759" s="88">
        <f t="shared" si="83"/>
        <v>14524.66049517894</v>
      </c>
    </row>
    <row r="1760" spans="1:8" x14ac:dyDescent="0.2">
      <c r="A1760" s="1" t="s">
        <v>42</v>
      </c>
      <c r="B1760" s="1" t="s">
        <v>3985</v>
      </c>
      <c r="C1760" s="1" t="s">
        <v>3986</v>
      </c>
      <c r="D1760" s="87">
        <v>181.6</v>
      </c>
      <c r="E1760" s="33">
        <v>8813</v>
      </c>
      <c r="F1760" s="30">
        <f t="shared" si="81"/>
        <v>10</v>
      </c>
      <c r="G1760" s="57">
        <f t="shared" si="82"/>
        <v>4.9996657009726428</v>
      </c>
      <c r="H1760" s="88">
        <f t="shared" si="83"/>
        <v>20308.715364748849</v>
      </c>
    </row>
    <row r="1761" spans="1:8" x14ac:dyDescent="0.2">
      <c r="A1761" s="1" t="s">
        <v>42</v>
      </c>
      <c r="B1761" s="1" t="s">
        <v>3987</v>
      </c>
      <c r="C1761" s="1" t="s">
        <v>3988</v>
      </c>
      <c r="D1761" s="87">
        <v>140.69999999999999</v>
      </c>
      <c r="E1761" s="33">
        <v>6453</v>
      </c>
      <c r="F1761" s="30">
        <f t="shared" si="81"/>
        <v>8</v>
      </c>
      <c r="G1761" s="57">
        <f t="shared" si="82"/>
        <v>3.4963971031312875</v>
      </c>
      <c r="H1761" s="88">
        <f t="shared" si="83"/>
        <v>10399.204843443435</v>
      </c>
    </row>
    <row r="1762" spans="1:8" x14ac:dyDescent="0.2">
      <c r="A1762" s="1" t="s">
        <v>42</v>
      </c>
      <c r="B1762" s="1" t="s">
        <v>3989</v>
      </c>
      <c r="C1762" s="1" t="s">
        <v>3990</v>
      </c>
      <c r="D1762" s="87">
        <v>120</v>
      </c>
      <c r="E1762" s="33">
        <v>5857</v>
      </c>
      <c r="F1762" s="30">
        <f t="shared" si="81"/>
        <v>6</v>
      </c>
      <c r="G1762" s="57">
        <f t="shared" si="82"/>
        <v>2.445122020939646</v>
      </c>
      <c r="H1762" s="88">
        <f t="shared" si="83"/>
        <v>6600.7529299324406</v>
      </c>
    </row>
    <row r="1763" spans="1:8" x14ac:dyDescent="0.2">
      <c r="A1763" s="1" t="s">
        <v>42</v>
      </c>
      <c r="B1763" s="1" t="s">
        <v>3991</v>
      </c>
      <c r="C1763" s="1" t="s">
        <v>3992</v>
      </c>
      <c r="D1763" s="87">
        <v>229.4</v>
      </c>
      <c r="E1763" s="33">
        <v>8546</v>
      </c>
      <c r="F1763" s="30">
        <f t="shared" si="81"/>
        <v>10</v>
      </c>
      <c r="G1763" s="57">
        <f t="shared" si="82"/>
        <v>4.9996657009726428</v>
      </c>
      <c r="H1763" s="88">
        <f t="shared" si="83"/>
        <v>19693.439408503764</v>
      </c>
    </row>
    <row r="1764" spans="1:8" x14ac:dyDescent="0.2">
      <c r="A1764" s="1" t="s">
        <v>42</v>
      </c>
      <c r="B1764" s="1" t="s">
        <v>3993</v>
      </c>
      <c r="C1764" s="1" t="s">
        <v>3994</v>
      </c>
      <c r="D1764" s="87">
        <v>111.7</v>
      </c>
      <c r="E1764" s="33">
        <v>7289</v>
      </c>
      <c r="F1764" s="30">
        <f t="shared" si="81"/>
        <v>6</v>
      </c>
      <c r="G1764" s="57">
        <f t="shared" si="82"/>
        <v>2.445122020939646</v>
      </c>
      <c r="H1764" s="88">
        <f t="shared" si="83"/>
        <v>8214.595886337298</v>
      </c>
    </row>
    <row r="1765" spans="1:8" x14ac:dyDescent="0.2">
      <c r="A1765" s="1" t="s">
        <v>42</v>
      </c>
      <c r="B1765" s="1" t="s">
        <v>3995</v>
      </c>
      <c r="C1765" s="1" t="s">
        <v>3996</v>
      </c>
      <c r="D1765" s="87">
        <v>104.5</v>
      </c>
      <c r="E1765" s="33">
        <v>6037</v>
      </c>
      <c r="F1765" s="30">
        <f t="shared" si="81"/>
        <v>5</v>
      </c>
      <c r="G1765" s="57">
        <f t="shared" si="82"/>
        <v>2.0447510014454413</v>
      </c>
      <c r="H1765" s="88">
        <f t="shared" si="83"/>
        <v>5689.5683831427677</v>
      </c>
    </row>
    <row r="1766" spans="1:8" x14ac:dyDescent="0.2">
      <c r="A1766" s="1" t="s">
        <v>42</v>
      </c>
      <c r="B1766" s="1" t="s">
        <v>3997</v>
      </c>
      <c r="C1766" s="1" t="s">
        <v>3998</v>
      </c>
      <c r="D1766" s="87">
        <v>103.3</v>
      </c>
      <c r="E1766" s="33">
        <v>6531</v>
      </c>
      <c r="F1766" s="30">
        <f t="shared" si="81"/>
        <v>5</v>
      </c>
      <c r="G1766" s="57">
        <f t="shared" si="82"/>
        <v>2.0447510014454413</v>
      </c>
      <c r="H1766" s="88">
        <f t="shared" si="83"/>
        <v>6155.1384976487352</v>
      </c>
    </row>
    <row r="1767" spans="1:8" x14ac:dyDescent="0.2">
      <c r="A1767" s="1" t="s">
        <v>42</v>
      </c>
      <c r="B1767" s="1" t="s">
        <v>3999</v>
      </c>
      <c r="C1767" s="1" t="s">
        <v>4000</v>
      </c>
      <c r="D1767" s="87">
        <v>102.6</v>
      </c>
      <c r="E1767" s="33">
        <v>8587</v>
      </c>
      <c r="F1767" s="30">
        <f t="shared" si="81"/>
        <v>5</v>
      </c>
      <c r="G1767" s="57">
        <f t="shared" si="82"/>
        <v>2.0447510014454413</v>
      </c>
      <c r="H1767" s="88">
        <f t="shared" si="83"/>
        <v>8092.8149256330862</v>
      </c>
    </row>
    <row r="1768" spans="1:8" x14ac:dyDescent="0.2">
      <c r="A1768" s="1" t="s">
        <v>42</v>
      </c>
      <c r="B1768" s="1" t="s">
        <v>4001</v>
      </c>
      <c r="C1768" s="1" t="s">
        <v>4002</v>
      </c>
      <c r="D1768" s="87">
        <v>134.5</v>
      </c>
      <c r="E1768" s="33">
        <v>9140</v>
      </c>
      <c r="F1768" s="30">
        <f t="shared" si="81"/>
        <v>7</v>
      </c>
      <c r="G1768" s="57">
        <f t="shared" si="82"/>
        <v>2.9238874039223708</v>
      </c>
      <c r="H1768" s="88">
        <f t="shared" si="83"/>
        <v>12317.556307611771</v>
      </c>
    </row>
    <row r="1769" spans="1:8" x14ac:dyDescent="0.2">
      <c r="A1769" s="1" t="s">
        <v>42</v>
      </c>
      <c r="B1769" s="1" t="s">
        <v>4003</v>
      </c>
      <c r="C1769" s="1" t="s">
        <v>4004</v>
      </c>
      <c r="D1769" s="87">
        <v>61.9</v>
      </c>
      <c r="E1769" s="33">
        <v>10442</v>
      </c>
      <c r="F1769" s="30">
        <f t="shared" si="81"/>
        <v>2</v>
      </c>
      <c r="G1769" s="57">
        <f t="shared" si="82"/>
        <v>1.1958042906990538</v>
      </c>
      <c r="H1769" s="88">
        <f t="shared" si="83"/>
        <v>5755.2144705646397</v>
      </c>
    </row>
    <row r="1770" spans="1:8" x14ac:dyDescent="0.2">
      <c r="A1770" s="1" t="s">
        <v>42</v>
      </c>
      <c r="B1770" s="1" t="s">
        <v>4005</v>
      </c>
      <c r="C1770" s="1" t="s">
        <v>4006</v>
      </c>
      <c r="D1770" s="87">
        <v>149.19999999999999</v>
      </c>
      <c r="E1770" s="33">
        <v>10096</v>
      </c>
      <c r="F1770" s="30">
        <f t="shared" si="81"/>
        <v>9</v>
      </c>
      <c r="G1770" s="57">
        <f t="shared" si="82"/>
        <v>4.1810066579121354</v>
      </c>
      <c r="H1770" s="88">
        <f t="shared" si="83"/>
        <v>19455.747317303365</v>
      </c>
    </row>
    <row r="1771" spans="1:8" x14ac:dyDescent="0.2">
      <c r="A1771" s="1" t="s">
        <v>42</v>
      </c>
      <c r="B1771" s="1" t="s">
        <v>4007</v>
      </c>
      <c r="C1771" s="1" t="s">
        <v>4008</v>
      </c>
      <c r="D1771" s="87">
        <v>124.9</v>
      </c>
      <c r="E1771" s="33">
        <v>6382</v>
      </c>
      <c r="F1771" s="30">
        <f t="shared" si="81"/>
        <v>7</v>
      </c>
      <c r="G1771" s="57">
        <f t="shared" si="82"/>
        <v>2.9238874039223708</v>
      </c>
      <c r="H1771" s="88">
        <f t="shared" si="83"/>
        <v>8600.7269535206051</v>
      </c>
    </row>
    <row r="1772" spans="1:8" x14ac:dyDescent="0.2">
      <c r="A1772" s="1" t="s">
        <v>42</v>
      </c>
      <c r="B1772" s="1" t="s">
        <v>4009</v>
      </c>
      <c r="C1772" s="1" t="s">
        <v>4010</v>
      </c>
      <c r="D1772" s="87">
        <v>79.599999999999994</v>
      </c>
      <c r="E1772" s="33">
        <v>10309</v>
      </c>
      <c r="F1772" s="30">
        <f t="shared" si="81"/>
        <v>3</v>
      </c>
      <c r="G1772" s="57">
        <f t="shared" si="82"/>
        <v>1.4299479016542671</v>
      </c>
      <c r="H1772" s="88">
        <f t="shared" si="83"/>
        <v>6794.4525585810452</v>
      </c>
    </row>
    <row r="1773" spans="1:8" x14ac:dyDescent="0.2">
      <c r="A1773" s="1" t="s">
        <v>42</v>
      </c>
      <c r="B1773" s="1" t="s">
        <v>4011</v>
      </c>
      <c r="C1773" s="1" t="s">
        <v>4012</v>
      </c>
      <c r="D1773" s="87">
        <v>145.69999999999999</v>
      </c>
      <c r="E1773" s="33">
        <v>6992</v>
      </c>
      <c r="F1773" s="30">
        <f t="shared" si="81"/>
        <v>8</v>
      </c>
      <c r="G1773" s="57">
        <f t="shared" si="82"/>
        <v>3.4963971031312875</v>
      </c>
      <c r="H1773" s="88">
        <f t="shared" si="83"/>
        <v>11267.819659903376</v>
      </c>
    </row>
    <row r="1774" spans="1:8" x14ac:dyDescent="0.2">
      <c r="A1774" s="1" t="s">
        <v>42</v>
      </c>
      <c r="B1774" s="1" t="s">
        <v>4013</v>
      </c>
      <c r="C1774" s="1" t="s">
        <v>4014</v>
      </c>
      <c r="D1774" s="87">
        <v>121.7</v>
      </c>
      <c r="E1774" s="33">
        <v>6193</v>
      </c>
      <c r="F1774" s="30">
        <f t="shared" si="81"/>
        <v>6</v>
      </c>
      <c r="G1774" s="57">
        <f t="shared" si="82"/>
        <v>2.445122020939646</v>
      </c>
      <c r="H1774" s="88">
        <f t="shared" si="83"/>
        <v>6979.4199923291117</v>
      </c>
    </row>
    <row r="1775" spans="1:8" x14ac:dyDescent="0.2">
      <c r="A1775" s="1" t="s">
        <v>42</v>
      </c>
      <c r="B1775" s="1" t="s">
        <v>4015</v>
      </c>
      <c r="C1775" s="1" t="s">
        <v>4016</v>
      </c>
      <c r="D1775" s="87">
        <v>126.8</v>
      </c>
      <c r="E1775" s="33">
        <v>8453</v>
      </c>
      <c r="F1775" s="30">
        <f t="shared" si="81"/>
        <v>7</v>
      </c>
      <c r="G1775" s="57">
        <f t="shared" si="82"/>
        <v>2.9238874039223708</v>
      </c>
      <c r="H1775" s="88">
        <f t="shared" si="83"/>
        <v>11391.718103746422</v>
      </c>
    </row>
    <row r="1776" spans="1:8" x14ac:dyDescent="0.2">
      <c r="A1776" s="1" t="s">
        <v>42</v>
      </c>
      <c r="B1776" s="1" t="s">
        <v>4017</v>
      </c>
      <c r="C1776" s="1" t="s">
        <v>4018</v>
      </c>
      <c r="D1776" s="87">
        <v>83.2</v>
      </c>
      <c r="E1776" s="33">
        <v>6889</v>
      </c>
      <c r="F1776" s="30">
        <f t="shared" si="81"/>
        <v>3</v>
      </c>
      <c r="G1776" s="57">
        <f t="shared" si="82"/>
        <v>1.4299479016542671</v>
      </c>
      <c r="H1776" s="88">
        <f t="shared" si="83"/>
        <v>4540.4000073784882</v>
      </c>
    </row>
    <row r="1777" spans="1:8" x14ac:dyDescent="0.2">
      <c r="A1777" s="1" t="s">
        <v>42</v>
      </c>
      <c r="B1777" s="1" t="s">
        <v>4019</v>
      </c>
      <c r="C1777" s="1" t="s">
        <v>4020</v>
      </c>
      <c r="D1777" s="87">
        <v>99.2</v>
      </c>
      <c r="E1777" s="33">
        <v>8604</v>
      </c>
      <c r="F1777" s="30">
        <f t="shared" si="81"/>
        <v>5</v>
      </c>
      <c r="G1777" s="57">
        <f t="shared" si="82"/>
        <v>2.0447510014454413</v>
      </c>
      <c r="H1777" s="88">
        <f t="shared" si="83"/>
        <v>8108.83656924969</v>
      </c>
    </row>
    <row r="1778" spans="1:8" x14ac:dyDescent="0.2">
      <c r="A1778" s="1" t="s">
        <v>42</v>
      </c>
      <c r="B1778" s="1" t="s">
        <v>4021</v>
      </c>
      <c r="C1778" s="1" t="s">
        <v>4022</v>
      </c>
      <c r="D1778" s="87">
        <v>90.4</v>
      </c>
      <c r="E1778" s="33">
        <v>5887</v>
      </c>
      <c r="F1778" s="30">
        <f t="shared" si="81"/>
        <v>4</v>
      </c>
      <c r="G1778" s="57">
        <f t="shared" si="82"/>
        <v>1.709937836274281</v>
      </c>
      <c r="H1778" s="88">
        <f t="shared" si="83"/>
        <v>4639.723224461296</v>
      </c>
    </row>
    <row r="1779" spans="1:8" x14ac:dyDescent="0.2">
      <c r="A1779" s="1" t="s">
        <v>42</v>
      </c>
      <c r="B1779" s="1" t="s">
        <v>4023</v>
      </c>
      <c r="C1779" s="1" t="s">
        <v>4024</v>
      </c>
      <c r="D1779" s="87">
        <v>129.69999999999999</v>
      </c>
      <c r="E1779" s="33">
        <v>7535</v>
      </c>
      <c r="F1779" s="30">
        <f t="shared" si="81"/>
        <v>7</v>
      </c>
      <c r="G1779" s="57">
        <f t="shared" si="82"/>
        <v>2.9238874039223708</v>
      </c>
      <c r="H1779" s="88">
        <f t="shared" si="83"/>
        <v>10154.571857533336</v>
      </c>
    </row>
    <row r="1780" spans="1:8" x14ac:dyDescent="0.2">
      <c r="A1780" s="1" t="s">
        <v>42</v>
      </c>
      <c r="B1780" s="1" t="s">
        <v>4025</v>
      </c>
      <c r="C1780" s="1" t="s">
        <v>4026</v>
      </c>
      <c r="D1780" s="87">
        <v>156.5</v>
      </c>
      <c r="E1780" s="33">
        <v>7157</v>
      </c>
      <c r="F1780" s="30">
        <f t="shared" si="81"/>
        <v>9</v>
      </c>
      <c r="G1780" s="57">
        <f t="shared" si="82"/>
        <v>4.1810066579121354</v>
      </c>
      <c r="H1780" s="88">
        <f t="shared" si="83"/>
        <v>13792.074440366499</v>
      </c>
    </row>
    <row r="1781" spans="1:8" x14ac:dyDescent="0.2">
      <c r="A1781" s="1" t="s">
        <v>42</v>
      </c>
      <c r="B1781" s="1" t="s">
        <v>4027</v>
      </c>
      <c r="C1781" s="1" t="s">
        <v>4028</v>
      </c>
      <c r="D1781" s="87">
        <v>108.8</v>
      </c>
      <c r="E1781" s="33">
        <v>8619</v>
      </c>
      <c r="F1781" s="30">
        <f t="shared" si="81"/>
        <v>5</v>
      </c>
      <c r="G1781" s="57">
        <f t="shared" si="82"/>
        <v>2.0447510014454413</v>
      </c>
      <c r="H1781" s="88">
        <f t="shared" si="83"/>
        <v>8122.9733136172808</v>
      </c>
    </row>
    <row r="1782" spans="1:8" x14ac:dyDescent="0.2">
      <c r="A1782" s="1" t="s">
        <v>42</v>
      </c>
      <c r="B1782" s="1" t="s">
        <v>4029</v>
      </c>
      <c r="C1782" s="1" t="s">
        <v>4030</v>
      </c>
      <c r="D1782" s="87">
        <v>132</v>
      </c>
      <c r="E1782" s="33">
        <v>7044</v>
      </c>
      <c r="F1782" s="30">
        <f t="shared" si="81"/>
        <v>7</v>
      </c>
      <c r="G1782" s="57">
        <f t="shared" si="82"/>
        <v>2.9238874039223708</v>
      </c>
      <c r="H1782" s="88">
        <f t="shared" si="83"/>
        <v>9492.8738108115231</v>
      </c>
    </row>
    <row r="1783" spans="1:8" x14ac:dyDescent="0.2">
      <c r="A1783" s="1" t="s">
        <v>42</v>
      </c>
      <c r="B1783" s="1" t="s">
        <v>4031</v>
      </c>
      <c r="C1783" s="1" t="s">
        <v>4032</v>
      </c>
      <c r="D1783" s="87">
        <v>123.4</v>
      </c>
      <c r="E1783" s="33">
        <v>6643</v>
      </c>
      <c r="F1783" s="30">
        <f t="shared" si="81"/>
        <v>6</v>
      </c>
      <c r="G1783" s="57">
        <f t="shared" si="82"/>
        <v>2.445122020939646</v>
      </c>
      <c r="H1783" s="88">
        <f t="shared" si="83"/>
        <v>7486.5633794675105</v>
      </c>
    </row>
    <row r="1784" spans="1:8" x14ac:dyDescent="0.2">
      <c r="A1784" s="1" t="s">
        <v>198</v>
      </c>
      <c r="B1784" s="1" t="s">
        <v>4033</v>
      </c>
      <c r="C1784" s="1" t="s">
        <v>4034</v>
      </c>
      <c r="D1784" s="87">
        <v>85.9</v>
      </c>
      <c r="E1784" s="33">
        <v>6051</v>
      </c>
      <c r="F1784" s="30">
        <f t="shared" si="81"/>
        <v>3</v>
      </c>
      <c r="G1784" s="57">
        <f t="shared" si="82"/>
        <v>1.4299479016542671</v>
      </c>
      <c r="H1784" s="88">
        <f t="shared" si="83"/>
        <v>3988.0912243645275</v>
      </c>
    </row>
    <row r="1785" spans="1:8" x14ac:dyDescent="0.2">
      <c r="A1785" s="1" t="s">
        <v>198</v>
      </c>
      <c r="B1785" s="1" t="s">
        <v>4035</v>
      </c>
      <c r="C1785" s="1" t="s">
        <v>4036</v>
      </c>
      <c r="D1785" s="87">
        <v>85.8</v>
      </c>
      <c r="E1785" s="33">
        <v>6921</v>
      </c>
      <c r="F1785" s="30">
        <f t="shared" si="81"/>
        <v>3</v>
      </c>
      <c r="G1785" s="57">
        <f t="shared" si="82"/>
        <v>1.4299479016542671</v>
      </c>
      <c r="H1785" s="88">
        <f t="shared" si="83"/>
        <v>4561.4905575651783</v>
      </c>
    </row>
    <row r="1786" spans="1:8" x14ac:dyDescent="0.2">
      <c r="A1786" s="1" t="s">
        <v>198</v>
      </c>
      <c r="B1786" s="1" t="s">
        <v>4037</v>
      </c>
      <c r="C1786" s="1" t="s">
        <v>4038</v>
      </c>
      <c r="D1786" s="87">
        <v>60.2</v>
      </c>
      <c r="E1786" s="33">
        <v>8701</v>
      </c>
      <c r="F1786" s="30">
        <f t="shared" si="81"/>
        <v>1</v>
      </c>
      <c r="G1786" s="57">
        <f t="shared" si="82"/>
        <v>1</v>
      </c>
      <c r="H1786" s="88">
        <f t="shared" si="83"/>
        <v>4010.3925500121945</v>
      </c>
    </row>
    <row r="1787" spans="1:8" x14ac:dyDescent="0.2">
      <c r="A1787" s="1" t="s">
        <v>198</v>
      </c>
      <c r="B1787" s="1" t="s">
        <v>4039</v>
      </c>
      <c r="C1787" s="1" t="s">
        <v>4040</v>
      </c>
      <c r="D1787" s="87">
        <v>63.6</v>
      </c>
      <c r="E1787" s="33">
        <v>9379</v>
      </c>
      <c r="F1787" s="30">
        <f t="shared" si="81"/>
        <v>2</v>
      </c>
      <c r="G1787" s="57">
        <f t="shared" si="82"/>
        <v>1.1958042906990538</v>
      </c>
      <c r="H1787" s="88">
        <f t="shared" si="83"/>
        <v>5169.3312123564219</v>
      </c>
    </row>
    <row r="1788" spans="1:8" x14ac:dyDescent="0.2">
      <c r="A1788" s="1" t="s">
        <v>198</v>
      </c>
      <c r="B1788" s="1" t="s">
        <v>4041</v>
      </c>
      <c r="C1788" s="1" t="s">
        <v>4042</v>
      </c>
      <c r="D1788" s="87">
        <v>96.2</v>
      </c>
      <c r="E1788" s="33">
        <v>10276</v>
      </c>
      <c r="F1788" s="30">
        <f t="shared" si="81"/>
        <v>4</v>
      </c>
      <c r="G1788" s="57">
        <f t="shared" si="82"/>
        <v>1.709937836274281</v>
      </c>
      <c r="H1788" s="88">
        <f t="shared" si="83"/>
        <v>8098.8272217707281</v>
      </c>
    </row>
    <row r="1789" spans="1:8" x14ac:dyDescent="0.2">
      <c r="A1789" s="1" t="s">
        <v>198</v>
      </c>
      <c r="B1789" s="1" t="s">
        <v>4043</v>
      </c>
      <c r="C1789" s="1" t="s">
        <v>4044</v>
      </c>
      <c r="D1789" s="87">
        <v>64.900000000000006</v>
      </c>
      <c r="E1789" s="33">
        <v>8158</v>
      </c>
      <c r="F1789" s="30">
        <f t="shared" si="81"/>
        <v>2</v>
      </c>
      <c r="G1789" s="57">
        <f t="shared" si="82"/>
        <v>1.1958042906990538</v>
      </c>
      <c r="H1789" s="88">
        <f t="shared" si="83"/>
        <v>4496.3646476600579</v>
      </c>
    </row>
    <row r="1790" spans="1:8" x14ac:dyDescent="0.2">
      <c r="A1790" s="1" t="s">
        <v>198</v>
      </c>
      <c r="B1790" s="1" t="s">
        <v>4045</v>
      </c>
      <c r="C1790" s="1" t="s">
        <v>4046</v>
      </c>
      <c r="D1790" s="87">
        <v>77.8</v>
      </c>
      <c r="E1790" s="33">
        <v>5764</v>
      </c>
      <c r="F1790" s="30">
        <f t="shared" si="81"/>
        <v>3</v>
      </c>
      <c r="G1790" s="57">
        <f t="shared" si="82"/>
        <v>1.4299479016542671</v>
      </c>
      <c r="H1790" s="88">
        <f t="shared" si="83"/>
        <v>3798.9353523776463</v>
      </c>
    </row>
    <row r="1791" spans="1:8" x14ac:dyDescent="0.2">
      <c r="A1791" s="1" t="s">
        <v>198</v>
      </c>
      <c r="B1791" s="1" t="s">
        <v>4047</v>
      </c>
      <c r="C1791" s="1" t="s">
        <v>4048</v>
      </c>
      <c r="D1791" s="87">
        <v>115.1</v>
      </c>
      <c r="E1791" s="33">
        <v>6152</v>
      </c>
      <c r="F1791" s="30">
        <f t="shared" si="81"/>
        <v>6</v>
      </c>
      <c r="G1791" s="57">
        <f t="shared" si="82"/>
        <v>2.445122020939646</v>
      </c>
      <c r="H1791" s="88">
        <f t="shared" si="83"/>
        <v>6933.2135948342793</v>
      </c>
    </row>
    <row r="1792" spans="1:8" x14ac:dyDescent="0.2">
      <c r="A1792" s="1" t="s">
        <v>198</v>
      </c>
      <c r="B1792" s="1" t="s">
        <v>4049</v>
      </c>
      <c r="C1792" s="1" t="s">
        <v>4050</v>
      </c>
      <c r="D1792" s="87">
        <v>86.6</v>
      </c>
      <c r="E1792" s="33">
        <v>8197</v>
      </c>
      <c r="F1792" s="30">
        <f t="shared" si="81"/>
        <v>3</v>
      </c>
      <c r="G1792" s="57">
        <f t="shared" si="82"/>
        <v>1.4299479016542671</v>
      </c>
      <c r="H1792" s="88">
        <f t="shared" si="83"/>
        <v>5402.4762462594663</v>
      </c>
    </row>
    <row r="1793" spans="1:8" x14ac:dyDescent="0.2">
      <c r="A1793" s="1" t="s">
        <v>198</v>
      </c>
      <c r="B1793" s="1" t="s">
        <v>4051</v>
      </c>
      <c r="C1793" s="1" t="s">
        <v>4052</v>
      </c>
      <c r="D1793" s="87">
        <v>89.4</v>
      </c>
      <c r="E1793" s="33">
        <v>9115</v>
      </c>
      <c r="F1793" s="30">
        <f t="shared" si="81"/>
        <v>4</v>
      </c>
      <c r="G1793" s="57">
        <f t="shared" si="82"/>
        <v>1.709937836274281</v>
      </c>
      <c r="H1793" s="88">
        <f t="shared" si="83"/>
        <v>7183.8079142117731</v>
      </c>
    </row>
    <row r="1794" spans="1:8" x14ac:dyDescent="0.2">
      <c r="A1794" s="1" t="s">
        <v>198</v>
      </c>
      <c r="B1794" s="1" t="s">
        <v>4053</v>
      </c>
      <c r="C1794" s="1" t="s">
        <v>4054</v>
      </c>
      <c r="D1794" s="87">
        <v>182.4</v>
      </c>
      <c r="E1794" s="33">
        <v>10676</v>
      </c>
      <c r="F1794" s="30">
        <f t="shared" si="81"/>
        <v>10</v>
      </c>
      <c r="G1794" s="57">
        <f t="shared" si="82"/>
        <v>4.9996657009726428</v>
      </c>
      <c r="H1794" s="88">
        <f t="shared" si="83"/>
        <v>24601.820632481413</v>
      </c>
    </row>
    <row r="1795" spans="1:8" x14ac:dyDescent="0.2">
      <c r="A1795" s="1" t="s">
        <v>198</v>
      </c>
      <c r="B1795" s="1" t="s">
        <v>4055</v>
      </c>
      <c r="C1795" s="1" t="s">
        <v>4056</v>
      </c>
      <c r="D1795" s="87">
        <v>68</v>
      </c>
      <c r="E1795" s="33">
        <v>7553</v>
      </c>
      <c r="F1795" s="30">
        <f t="shared" si="81"/>
        <v>2</v>
      </c>
      <c r="G1795" s="57">
        <f t="shared" si="82"/>
        <v>1.1958042906990538</v>
      </c>
      <c r="H1795" s="88">
        <f t="shared" si="83"/>
        <v>4162.9127462339329</v>
      </c>
    </row>
    <row r="1796" spans="1:8" x14ac:dyDescent="0.2">
      <c r="A1796" s="1" t="s">
        <v>198</v>
      </c>
      <c r="B1796" s="1" t="s">
        <v>4057</v>
      </c>
      <c r="C1796" s="1" t="s">
        <v>4058</v>
      </c>
      <c r="D1796" s="87">
        <v>119.5</v>
      </c>
      <c r="E1796" s="33">
        <v>6396</v>
      </c>
      <c r="F1796" s="30">
        <f t="shared" si="81"/>
        <v>6</v>
      </c>
      <c r="G1796" s="57">
        <f t="shared" si="82"/>
        <v>2.445122020939646</v>
      </c>
      <c r="H1796" s="88">
        <f t="shared" si="83"/>
        <v>7208.1980091937667</v>
      </c>
    </row>
    <row r="1797" spans="1:8" x14ac:dyDescent="0.2">
      <c r="A1797" s="1" t="s">
        <v>198</v>
      </c>
      <c r="B1797" s="1" t="s">
        <v>4059</v>
      </c>
      <c r="C1797" s="1" t="s">
        <v>4060</v>
      </c>
      <c r="D1797" s="87">
        <v>173.4</v>
      </c>
      <c r="E1797" s="33">
        <v>8867</v>
      </c>
      <c r="F1797" s="30">
        <f t="shared" si="81"/>
        <v>10</v>
      </c>
      <c r="G1797" s="57">
        <f t="shared" si="82"/>
        <v>4.9996657009726428</v>
      </c>
      <c r="H1797" s="88">
        <f t="shared" si="83"/>
        <v>20433.15319859617</v>
      </c>
    </row>
    <row r="1798" spans="1:8" x14ac:dyDescent="0.2">
      <c r="A1798" s="1" t="s">
        <v>198</v>
      </c>
      <c r="B1798" s="1" t="s">
        <v>4061</v>
      </c>
      <c r="C1798" s="1" t="s">
        <v>4062</v>
      </c>
      <c r="D1798" s="87">
        <v>57.6</v>
      </c>
      <c r="E1798" s="33">
        <v>5924</v>
      </c>
      <c r="F1798" s="30">
        <f t="shared" ref="F1798:F1861" si="84">VLOOKUP(D1798,$K$5:$L$15,2)</f>
        <v>1</v>
      </c>
      <c r="G1798" s="57">
        <f t="shared" ref="G1798:G1861" si="85">VLOOKUP(F1798,$L$5:$M$15,2,0)</f>
        <v>1</v>
      </c>
      <c r="H1798" s="88">
        <f t="shared" ref="H1798:H1861" si="86">E1798*G1798*$E$6797/SUMPRODUCT($E$5:$E$6795,$G$5:$G$6795)</f>
        <v>2730.4408075246802</v>
      </c>
    </row>
    <row r="1799" spans="1:8" x14ac:dyDescent="0.2">
      <c r="A1799" s="1" t="s">
        <v>198</v>
      </c>
      <c r="B1799" s="1" t="s">
        <v>4063</v>
      </c>
      <c r="C1799" s="1" t="s">
        <v>4064</v>
      </c>
      <c r="D1799" s="87">
        <v>93.4</v>
      </c>
      <c r="E1799" s="33">
        <v>7625</v>
      </c>
      <c r="F1799" s="30">
        <f t="shared" si="84"/>
        <v>4</v>
      </c>
      <c r="G1799" s="57">
        <f t="shared" si="85"/>
        <v>1.709937836274281</v>
      </c>
      <c r="H1799" s="88">
        <f t="shared" si="86"/>
        <v>6009.4937296615217</v>
      </c>
    </row>
    <row r="1800" spans="1:8" x14ac:dyDescent="0.2">
      <c r="A1800" s="1" t="s">
        <v>198</v>
      </c>
      <c r="B1800" s="1" t="s">
        <v>4065</v>
      </c>
      <c r="C1800" s="1" t="s">
        <v>4066</v>
      </c>
      <c r="D1800" s="87">
        <v>89.4</v>
      </c>
      <c r="E1800" s="33">
        <v>6599</v>
      </c>
      <c r="F1800" s="30">
        <f t="shared" si="84"/>
        <v>4</v>
      </c>
      <c r="G1800" s="57">
        <f t="shared" si="85"/>
        <v>1.709937836274281</v>
      </c>
      <c r="H1800" s="88">
        <f t="shared" si="86"/>
        <v>5200.8720160047715</v>
      </c>
    </row>
    <row r="1801" spans="1:8" x14ac:dyDescent="0.2">
      <c r="A1801" s="1" t="s">
        <v>198</v>
      </c>
      <c r="B1801" s="1" t="s">
        <v>4067</v>
      </c>
      <c r="C1801" s="1" t="s">
        <v>4068</v>
      </c>
      <c r="D1801" s="87">
        <v>118.3</v>
      </c>
      <c r="E1801" s="33">
        <v>9744</v>
      </c>
      <c r="F1801" s="30">
        <f t="shared" si="84"/>
        <v>6</v>
      </c>
      <c r="G1801" s="57">
        <f t="shared" si="85"/>
        <v>2.445122020939646</v>
      </c>
      <c r="H1801" s="88">
        <f t="shared" si="86"/>
        <v>10981.344809503451</v>
      </c>
    </row>
    <row r="1802" spans="1:8" x14ac:dyDescent="0.2">
      <c r="A1802" s="1" t="s">
        <v>198</v>
      </c>
      <c r="B1802" s="1" t="s">
        <v>4069</v>
      </c>
      <c r="C1802" s="1" t="s">
        <v>4070</v>
      </c>
      <c r="D1802" s="87">
        <v>95.1</v>
      </c>
      <c r="E1802" s="33">
        <v>6293</v>
      </c>
      <c r="F1802" s="30">
        <f t="shared" si="84"/>
        <v>4</v>
      </c>
      <c r="G1802" s="57">
        <f t="shared" si="85"/>
        <v>1.709937836274281</v>
      </c>
      <c r="H1802" s="88">
        <f t="shared" si="86"/>
        <v>4959.7041364931092</v>
      </c>
    </row>
    <row r="1803" spans="1:8" x14ac:dyDescent="0.2">
      <c r="A1803" s="1" t="s">
        <v>198</v>
      </c>
      <c r="B1803" s="1" t="s">
        <v>4071</v>
      </c>
      <c r="C1803" s="1" t="s">
        <v>4072</v>
      </c>
      <c r="D1803" s="87">
        <v>135.4</v>
      </c>
      <c r="E1803" s="33">
        <v>7929</v>
      </c>
      <c r="F1803" s="30">
        <f t="shared" si="84"/>
        <v>7</v>
      </c>
      <c r="G1803" s="57">
        <f t="shared" si="85"/>
        <v>2.9238874039223708</v>
      </c>
      <c r="H1803" s="88">
        <f t="shared" si="86"/>
        <v>10685.547479546362</v>
      </c>
    </row>
    <row r="1804" spans="1:8" x14ac:dyDescent="0.2">
      <c r="A1804" s="1" t="s">
        <v>198</v>
      </c>
      <c r="B1804" s="1" t="s">
        <v>4073</v>
      </c>
      <c r="C1804" s="1" t="s">
        <v>4074</v>
      </c>
      <c r="D1804" s="87">
        <v>87.3</v>
      </c>
      <c r="E1804" s="33">
        <v>5552</v>
      </c>
      <c r="F1804" s="30">
        <f t="shared" si="84"/>
        <v>4</v>
      </c>
      <c r="G1804" s="57">
        <f t="shared" si="85"/>
        <v>1.709937836274281</v>
      </c>
      <c r="H1804" s="88">
        <f t="shared" si="86"/>
        <v>4375.6995655187902</v>
      </c>
    </row>
    <row r="1805" spans="1:8" x14ac:dyDescent="0.2">
      <c r="A1805" s="1" t="s">
        <v>198</v>
      </c>
      <c r="B1805" s="1" t="s">
        <v>4075</v>
      </c>
      <c r="C1805" s="1" t="s">
        <v>4076</v>
      </c>
      <c r="D1805" s="87">
        <v>143.4</v>
      </c>
      <c r="E1805" s="33">
        <v>6439</v>
      </c>
      <c r="F1805" s="30">
        <f t="shared" si="84"/>
        <v>8</v>
      </c>
      <c r="G1805" s="57">
        <f t="shared" si="85"/>
        <v>3.4963971031312875</v>
      </c>
      <c r="H1805" s="88">
        <f t="shared" si="86"/>
        <v>10376.64341963928</v>
      </c>
    </row>
    <row r="1806" spans="1:8" x14ac:dyDescent="0.2">
      <c r="A1806" s="1" t="s">
        <v>198</v>
      </c>
      <c r="B1806" s="1" t="s">
        <v>4077</v>
      </c>
      <c r="C1806" s="1" t="s">
        <v>4078</v>
      </c>
      <c r="D1806" s="87">
        <v>184.7</v>
      </c>
      <c r="E1806" s="33">
        <v>6944</v>
      </c>
      <c r="F1806" s="30">
        <f t="shared" si="84"/>
        <v>10</v>
      </c>
      <c r="G1806" s="57">
        <f t="shared" si="85"/>
        <v>4.9996657009726428</v>
      </c>
      <c r="H1806" s="88">
        <f t="shared" si="86"/>
        <v>16001.783671033245</v>
      </c>
    </row>
    <row r="1807" spans="1:8" x14ac:dyDescent="0.2">
      <c r="A1807" s="1" t="s">
        <v>198</v>
      </c>
      <c r="B1807" s="1" t="s">
        <v>4079</v>
      </c>
      <c r="C1807" s="1" t="s">
        <v>4080</v>
      </c>
      <c r="D1807" s="87">
        <v>103.6</v>
      </c>
      <c r="E1807" s="33">
        <v>8274</v>
      </c>
      <c r="F1807" s="30">
        <f t="shared" si="84"/>
        <v>5</v>
      </c>
      <c r="G1807" s="57">
        <f t="shared" si="85"/>
        <v>2.0447510014454413</v>
      </c>
      <c r="H1807" s="88">
        <f t="shared" si="86"/>
        <v>7797.8281931627071</v>
      </c>
    </row>
    <row r="1808" spans="1:8" x14ac:dyDescent="0.2">
      <c r="A1808" s="1" t="s">
        <v>198</v>
      </c>
      <c r="B1808" s="1" t="s">
        <v>4081</v>
      </c>
      <c r="C1808" s="1" t="s">
        <v>4082</v>
      </c>
      <c r="D1808" s="87">
        <v>127.6</v>
      </c>
      <c r="E1808" s="33">
        <v>8567</v>
      </c>
      <c r="F1808" s="30">
        <f t="shared" si="84"/>
        <v>7</v>
      </c>
      <c r="G1808" s="57">
        <f t="shared" si="85"/>
        <v>2.9238874039223708</v>
      </c>
      <c r="H1808" s="88">
        <f t="shared" si="86"/>
        <v>11545.350644125825</v>
      </c>
    </row>
    <row r="1809" spans="1:8" x14ac:dyDescent="0.2">
      <c r="A1809" s="1" t="s">
        <v>198</v>
      </c>
      <c r="B1809" s="1" t="s">
        <v>4083</v>
      </c>
      <c r="C1809" s="1" t="s">
        <v>4084</v>
      </c>
      <c r="D1809" s="87">
        <v>137.1</v>
      </c>
      <c r="E1809" s="33">
        <v>6593</v>
      </c>
      <c r="F1809" s="30">
        <f t="shared" si="84"/>
        <v>8</v>
      </c>
      <c r="G1809" s="57">
        <f t="shared" si="85"/>
        <v>3.4963971031312875</v>
      </c>
      <c r="H1809" s="88">
        <f t="shared" si="86"/>
        <v>10624.819081484979</v>
      </c>
    </row>
    <row r="1810" spans="1:8" x14ac:dyDescent="0.2">
      <c r="A1810" s="1" t="s">
        <v>198</v>
      </c>
      <c r="B1810" s="1" t="s">
        <v>4085</v>
      </c>
      <c r="C1810" s="1" t="s">
        <v>4086</v>
      </c>
      <c r="D1810" s="87">
        <v>132.30000000000001</v>
      </c>
      <c r="E1810" s="33">
        <v>7735</v>
      </c>
      <c r="F1810" s="30">
        <f t="shared" si="84"/>
        <v>7</v>
      </c>
      <c r="G1810" s="57">
        <f t="shared" si="85"/>
        <v>2.9238874039223708</v>
      </c>
      <c r="H1810" s="88">
        <f t="shared" si="86"/>
        <v>10424.10263012878</v>
      </c>
    </row>
    <row r="1811" spans="1:8" x14ac:dyDescent="0.2">
      <c r="A1811" s="1" t="s">
        <v>198</v>
      </c>
      <c r="B1811" s="1" t="s">
        <v>4087</v>
      </c>
      <c r="C1811" s="1" t="s">
        <v>4088</v>
      </c>
      <c r="D1811" s="87">
        <v>143.30000000000001</v>
      </c>
      <c r="E1811" s="33">
        <v>9988</v>
      </c>
      <c r="F1811" s="30">
        <f t="shared" si="84"/>
        <v>8</v>
      </c>
      <c r="G1811" s="57">
        <f t="shared" si="85"/>
        <v>3.4963971031312875</v>
      </c>
      <c r="H1811" s="88">
        <f t="shared" si="86"/>
        <v>16095.964353992409</v>
      </c>
    </row>
    <row r="1812" spans="1:8" x14ac:dyDescent="0.2">
      <c r="A1812" s="1" t="s">
        <v>198</v>
      </c>
      <c r="B1812" s="1" t="s">
        <v>4089</v>
      </c>
      <c r="C1812" s="1" t="s">
        <v>4090</v>
      </c>
      <c r="D1812" s="87">
        <v>118.8</v>
      </c>
      <c r="E1812" s="33">
        <v>8782</v>
      </c>
      <c r="F1812" s="30">
        <f t="shared" si="84"/>
        <v>6</v>
      </c>
      <c r="G1812" s="57">
        <f t="shared" si="85"/>
        <v>2.445122020939646</v>
      </c>
      <c r="H1812" s="88">
        <f t="shared" si="86"/>
        <v>9897.1849463320286</v>
      </c>
    </row>
    <row r="1813" spans="1:8" x14ac:dyDescent="0.2">
      <c r="A1813" s="1" t="s">
        <v>198</v>
      </c>
      <c r="B1813" s="1" t="s">
        <v>4091</v>
      </c>
      <c r="C1813" s="1" t="s">
        <v>4092</v>
      </c>
      <c r="D1813" s="87">
        <v>135.9</v>
      </c>
      <c r="E1813" s="33">
        <v>13072</v>
      </c>
      <c r="F1813" s="30">
        <f t="shared" si="84"/>
        <v>7</v>
      </c>
      <c r="G1813" s="57">
        <f t="shared" si="85"/>
        <v>2.9238874039223708</v>
      </c>
      <c r="H1813" s="88">
        <f t="shared" si="86"/>
        <v>17616.531296838195</v>
      </c>
    </row>
    <row r="1814" spans="1:8" x14ac:dyDescent="0.2">
      <c r="A1814" s="1" t="s">
        <v>198</v>
      </c>
      <c r="B1814" s="1" t="s">
        <v>4093</v>
      </c>
      <c r="C1814" s="1" t="s">
        <v>4094</v>
      </c>
      <c r="D1814" s="87">
        <v>112.9</v>
      </c>
      <c r="E1814" s="33">
        <v>8561</v>
      </c>
      <c r="F1814" s="30">
        <f t="shared" si="84"/>
        <v>6</v>
      </c>
      <c r="G1814" s="57">
        <f t="shared" si="85"/>
        <v>2.445122020939646</v>
      </c>
      <c r="H1814" s="88">
        <f t="shared" si="86"/>
        <v>9648.1211939818386</v>
      </c>
    </row>
    <row r="1815" spans="1:8" x14ac:dyDescent="0.2">
      <c r="A1815" s="1" t="s">
        <v>198</v>
      </c>
      <c r="B1815" s="1" t="s">
        <v>4095</v>
      </c>
      <c r="C1815" s="1" t="s">
        <v>4096</v>
      </c>
      <c r="D1815" s="87">
        <v>117.1</v>
      </c>
      <c r="E1815" s="33">
        <v>10221</v>
      </c>
      <c r="F1815" s="30">
        <f t="shared" si="84"/>
        <v>6</v>
      </c>
      <c r="G1815" s="57">
        <f t="shared" si="85"/>
        <v>2.445122020939646</v>
      </c>
      <c r="H1815" s="88">
        <f t="shared" si="86"/>
        <v>11518.91679987015</v>
      </c>
    </row>
    <row r="1816" spans="1:8" x14ac:dyDescent="0.2">
      <c r="A1816" s="1" t="s">
        <v>198</v>
      </c>
      <c r="B1816" s="1" t="s">
        <v>4097</v>
      </c>
      <c r="C1816" s="1" t="s">
        <v>4098</v>
      </c>
      <c r="D1816" s="87">
        <v>130.9</v>
      </c>
      <c r="E1816" s="33">
        <v>8552</v>
      </c>
      <c r="F1816" s="30">
        <f t="shared" si="84"/>
        <v>7</v>
      </c>
      <c r="G1816" s="57">
        <f t="shared" si="85"/>
        <v>2.9238874039223708</v>
      </c>
      <c r="H1816" s="88">
        <f t="shared" si="86"/>
        <v>11525.135836181169</v>
      </c>
    </row>
    <row r="1817" spans="1:8" x14ac:dyDescent="0.2">
      <c r="A1817" s="1" t="s">
        <v>198</v>
      </c>
      <c r="B1817" s="1" t="s">
        <v>4099</v>
      </c>
      <c r="C1817" s="1" t="s">
        <v>4100</v>
      </c>
      <c r="D1817" s="87">
        <v>146.19999999999999</v>
      </c>
      <c r="E1817" s="33">
        <v>10231</v>
      </c>
      <c r="F1817" s="30">
        <f t="shared" si="84"/>
        <v>8</v>
      </c>
      <c r="G1817" s="57">
        <f t="shared" si="85"/>
        <v>3.4963971031312875</v>
      </c>
      <c r="H1817" s="88">
        <f t="shared" si="86"/>
        <v>16487.566210021661</v>
      </c>
    </row>
    <row r="1818" spans="1:8" x14ac:dyDescent="0.2">
      <c r="A1818" s="1" t="s">
        <v>198</v>
      </c>
      <c r="B1818" s="1" t="s">
        <v>4101</v>
      </c>
      <c r="C1818" s="1" t="s">
        <v>4102</v>
      </c>
      <c r="D1818" s="87">
        <v>136.5</v>
      </c>
      <c r="E1818" s="33">
        <v>10090</v>
      </c>
      <c r="F1818" s="30">
        <f t="shared" si="84"/>
        <v>8</v>
      </c>
      <c r="G1818" s="57">
        <f t="shared" si="85"/>
        <v>3.4963971031312875</v>
      </c>
      <c r="H1818" s="88">
        <f t="shared" si="86"/>
        <v>16260.340441708393</v>
      </c>
    </row>
    <row r="1819" spans="1:8" x14ac:dyDescent="0.2">
      <c r="A1819" s="1" t="s">
        <v>198</v>
      </c>
      <c r="B1819" s="1" t="s">
        <v>4103</v>
      </c>
      <c r="C1819" s="1" t="s">
        <v>4104</v>
      </c>
      <c r="D1819" s="87">
        <v>122.4</v>
      </c>
      <c r="E1819" s="33">
        <v>7916</v>
      </c>
      <c r="F1819" s="30">
        <f t="shared" si="84"/>
        <v>6</v>
      </c>
      <c r="G1819" s="57">
        <f t="shared" si="85"/>
        <v>2.445122020939646</v>
      </c>
      <c r="H1819" s="88">
        <f t="shared" si="86"/>
        <v>8921.2156724168017</v>
      </c>
    </row>
    <row r="1820" spans="1:8" x14ac:dyDescent="0.2">
      <c r="A1820" s="1" t="s">
        <v>198</v>
      </c>
      <c r="B1820" s="1" t="s">
        <v>4105</v>
      </c>
      <c r="C1820" s="1" t="s">
        <v>4106</v>
      </c>
      <c r="D1820" s="87">
        <v>156.19999999999999</v>
      </c>
      <c r="E1820" s="33">
        <v>5660</v>
      </c>
      <c r="F1820" s="30">
        <f t="shared" si="84"/>
        <v>9</v>
      </c>
      <c r="G1820" s="57">
        <f t="shared" si="85"/>
        <v>4.1810066579121354</v>
      </c>
      <c r="H1820" s="88">
        <f t="shared" si="86"/>
        <v>10907.243444526252</v>
      </c>
    </row>
    <row r="1821" spans="1:8" x14ac:dyDescent="0.2">
      <c r="A1821" s="1" t="s">
        <v>198</v>
      </c>
      <c r="B1821" s="1" t="s">
        <v>4107</v>
      </c>
      <c r="C1821" s="1" t="s">
        <v>4108</v>
      </c>
      <c r="D1821" s="87">
        <v>135.6</v>
      </c>
      <c r="E1821" s="33">
        <v>11056</v>
      </c>
      <c r="F1821" s="30">
        <f t="shared" si="84"/>
        <v>7</v>
      </c>
      <c r="G1821" s="57">
        <f t="shared" si="85"/>
        <v>2.9238874039223708</v>
      </c>
      <c r="H1821" s="88">
        <f t="shared" si="86"/>
        <v>14899.661109076122</v>
      </c>
    </row>
    <row r="1822" spans="1:8" x14ac:dyDescent="0.2">
      <c r="A1822" s="1" t="s">
        <v>198</v>
      </c>
      <c r="B1822" s="1" t="s">
        <v>4109</v>
      </c>
      <c r="C1822" s="1" t="s">
        <v>4110</v>
      </c>
      <c r="D1822" s="87">
        <v>171.1</v>
      </c>
      <c r="E1822" s="33">
        <v>8815</v>
      </c>
      <c r="F1822" s="30">
        <f t="shared" si="84"/>
        <v>10</v>
      </c>
      <c r="G1822" s="57">
        <f t="shared" si="85"/>
        <v>4.9996657009726428</v>
      </c>
      <c r="H1822" s="88">
        <f t="shared" si="86"/>
        <v>20313.324173409859</v>
      </c>
    </row>
    <row r="1823" spans="1:8" x14ac:dyDescent="0.2">
      <c r="A1823" s="1" t="s">
        <v>198</v>
      </c>
      <c r="B1823" s="1" t="s">
        <v>4111</v>
      </c>
      <c r="C1823" s="1" t="s">
        <v>4112</v>
      </c>
      <c r="D1823" s="87">
        <v>144.19999999999999</v>
      </c>
      <c r="E1823" s="33">
        <v>7008</v>
      </c>
      <c r="F1823" s="30">
        <f t="shared" si="84"/>
        <v>8</v>
      </c>
      <c r="G1823" s="57">
        <f t="shared" si="85"/>
        <v>3.4963971031312875</v>
      </c>
      <c r="H1823" s="88">
        <f t="shared" si="86"/>
        <v>11293.604144250983</v>
      </c>
    </row>
    <row r="1824" spans="1:8" x14ac:dyDescent="0.2">
      <c r="A1824" s="1" t="s">
        <v>198</v>
      </c>
      <c r="B1824" s="1" t="s">
        <v>4113</v>
      </c>
      <c r="C1824" s="1" t="s">
        <v>4114</v>
      </c>
      <c r="D1824" s="87">
        <v>87.7</v>
      </c>
      <c r="E1824" s="33">
        <v>8719</v>
      </c>
      <c r="F1824" s="30">
        <f t="shared" si="84"/>
        <v>4</v>
      </c>
      <c r="G1824" s="57">
        <f t="shared" si="85"/>
        <v>1.709937836274281</v>
      </c>
      <c r="H1824" s="88">
        <f t="shared" si="86"/>
        <v>6871.7083054319755</v>
      </c>
    </row>
    <row r="1825" spans="1:8" x14ac:dyDescent="0.2">
      <c r="A1825" s="1" t="s">
        <v>198</v>
      </c>
      <c r="B1825" s="1" t="s">
        <v>4115</v>
      </c>
      <c r="C1825" s="1" t="s">
        <v>4116</v>
      </c>
      <c r="D1825" s="87">
        <v>188.8</v>
      </c>
      <c r="E1825" s="33">
        <v>6245</v>
      </c>
      <c r="F1825" s="30">
        <f t="shared" si="84"/>
        <v>10</v>
      </c>
      <c r="G1825" s="57">
        <f t="shared" si="85"/>
        <v>4.9996657009726428</v>
      </c>
      <c r="H1825" s="88">
        <f t="shared" si="86"/>
        <v>14391.005044009595</v>
      </c>
    </row>
    <row r="1826" spans="1:8" x14ac:dyDescent="0.2">
      <c r="A1826" s="1" t="s">
        <v>198</v>
      </c>
      <c r="B1826" s="1" t="s">
        <v>4117</v>
      </c>
      <c r="C1826" s="1" t="s">
        <v>4118</v>
      </c>
      <c r="D1826" s="87">
        <v>112.8</v>
      </c>
      <c r="E1826" s="33">
        <v>11784</v>
      </c>
      <c r="F1826" s="30">
        <f t="shared" si="84"/>
        <v>6</v>
      </c>
      <c r="G1826" s="57">
        <f t="shared" si="85"/>
        <v>2.445122020939646</v>
      </c>
      <c r="H1826" s="88">
        <f t="shared" si="86"/>
        <v>13280.39483119752</v>
      </c>
    </row>
    <row r="1827" spans="1:8" x14ac:dyDescent="0.2">
      <c r="A1827" s="1" t="s">
        <v>198</v>
      </c>
      <c r="B1827" s="1" t="s">
        <v>4119</v>
      </c>
      <c r="C1827" s="1" t="s">
        <v>4120</v>
      </c>
      <c r="D1827" s="87">
        <v>145.4</v>
      </c>
      <c r="E1827" s="33">
        <v>7929</v>
      </c>
      <c r="F1827" s="30">
        <f t="shared" si="84"/>
        <v>8</v>
      </c>
      <c r="G1827" s="57">
        <f t="shared" si="85"/>
        <v>3.4963971031312875</v>
      </c>
      <c r="H1827" s="88">
        <f t="shared" si="86"/>
        <v>12777.823524509993</v>
      </c>
    </row>
    <row r="1828" spans="1:8" x14ac:dyDescent="0.2">
      <c r="A1828" s="1" t="s">
        <v>198</v>
      </c>
      <c r="B1828" s="1" t="s">
        <v>4121</v>
      </c>
      <c r="C1828" s="1" t="s">
        <v>4122</v>
      </c>
      <c r="D1828" s="87">
        <v>159.19999999999999</v>
      </c>
      <c r="E1828" s="33">
        <v>7301</v>
      </c>
      <c r="F1828" s="30">
        <f t="shared" si="84"/>
        <v>9</v>
      </c>
      <c r="G1828" s="57">
        <f t="shared" si="85"/>
        <v>4.1810066579121354</v>
      </c>
      <c r="H1828" s="88">
        <f t="shared" si="86"/>
        <v>14069.573213513459</v>
      </c>
    </row>
    <row r="1829" spans="1:8" x14ac:dyDescent="0.2">
      <c r="A1829" s="1" t="s">
        <v>198</v>
      </c>
      <c r="B1829" s="1" t="s">
        <v>4123</v>
      </c>
      <c r="C1829" s="1" t="s">
        <v>4124</v>
      </c>
      <c r="D1829" s="87">
        <v>153.80000000000001</v>
      </c>
      <c r="E1829" s="33">
        <v>10735</v>
      </c>
      <c r="F1829" s="30">
        <f t="shared" si="84"/>
        <v>9</v>
      </c>
      <c r="G1829" s="57">
        <f t="shared" si="85"/>
        <v>4.1810066579121354</v>
      </c>
      <c r="H1829" s="88">
        <f t="shared" si="86"/>
        <v>20687.14812314299</v>
      </c>
    </row>
    <row r="1830" spans="1:8" x14ac:dyDescent="0.2">
      <c r="A1830" s="1" t="s">
        <v>198</v>
      </c>
      <c r="B1830" s="1" t="s">
        <v>4125</v>
      </c>
      <c r="C1830" s="1" t="s">
        <v>4126</v>
      </c>
      <c r="D1830" s="87">
        <v>174.7</v>
      </c>
      <c r="E1830" s="33">
        <v>9412</v>
      </c>
      <c r="F1830" s="30">
        <f t="shared" si="84"/>
        <v>10</v>
      </c>
      <c r="G1830" s="57">
        <f t="shared" si="85"/>
        <v>4.9996657009726428</v>
      </c>
      <c r="H1830" s="88">
        <f t="shared" si="86"/>
        <v>21689.053558721909</v>
      </c>
    </row>
    <row r="1831" spans="1:8" x14ac:dyDescent="0.2">
      <c r="A1831" s="1" t="s">
        <v>198</v>
      </c>
      <c r="B1831" s="1" t="s">
        <v>4127</v>
      </c>
      <c r="C1831" s="1" t="s">
        <v>4128</v>
      </c>
      <c r="D1831" s="87">
        <v>142.6</v>
      </c>
      <c r="E1831" s="33">
        <v>8374</v>
      </c>
      <c r="F1831" s="30">
        <f t="shared" si="84"/>
        <v>8</v>
      </c>
      <c r="G1831" s="57">
        <f t="shared" si="85"/>
        <v>3.4963971031312875</v>
      </c>
      <c r="H1831" s="88">
        <f t="shared" si="86"/>
        <v>13494.954495427757</v>
      </c>
    </row>
    <row r="1832" spans="1:8" x14ac:dyDescent="0.2">
      <c r="A1832" s="1" t="s">
        <v>198</v>
      </c>
      <c r="B1832" s="1" t="s">
        <v>4129</v>
      </c>
      <c r="C1832" s="1" t="s">
        <v>4130</v>
      </c>
      <c r="D1832" s="87">
        <v>148.9</v>
      </c>
      <c r="E1832" s="33">
        <v>12559</v>
      </c>
      <c r="F1832" s="30">
        <f t="shared" si="84"/>
        <v>9</v>
      </c>
      <c r="G1832" s="57">
        <f t="shared" si="85"/>
        <v>4.1810066579121354</v>
      </c>
      <c r="H1832" s="88">
        <f t="shared" si="86"/>
        <v>24202.132583004452</v>
      </c>
    </row>
    <row r="1833" spans="1:8" x14ac:dyDescent="0.2">
      <c r="A1833" s="1" t="s">
        <v>198</v>
      </c>
      <c r="B1833" s="1" t="s">
        <v>4131</v>
      </c>
      <c r="C1833" s="1" t="s">
        <v>4132</v>
      </c>
      <c r="D1833" s="87">
        <v>159.9</v>
      </c>
      <c r="E1833" s="33">
        <v>10918</v>
      </c>
      <c r="F1833" s="30">
        <f t="shared" si="84"/>
        <v>9</v>
      </c>
      <c r="G1833" s="57">
        <f t="shared" si="85"/>
        <v>4.1810066579121354</v>
      </c>
      <c r="H1833" s="88">
        <f t="shared" si="86"/>
        <v>21039.80281401725</v>
      </c>
    </row>
    <row r="1834" spans="1:8" x14ac:dyDescent="0.2">
      <c r="A1834" s="1" t="s">
        <v>198</v>
      </c>
      <c r="B1834" s="1" t="s">
        <v>4133</v>
      </c>
      <c r="C1834" s="1" t="s">
        <v>4134</v>
      </c>
      <c r="D1834" s="87">
        <v>116.9</v>
      </c>
      <c r="E1834" s="33">
        <v>9073</v>
      </c>
      <c r="F1834" s="30">
        <f t="shared" si="84"/>
        <v>6</v>
      </c>
      <c r="G1834" s="57">
        <f t="shared" si="85"/>
        <v>2.445122020939646</v>
      </c>
      <c r="H1834" s="88">
        <f t="shared" si="86"/>
        <v>10225.137670014859</v>
      </c>
    </row>
    <row r="1835" spans="1:8" x14ac:dyDescent="0.2">
      <c r="A1835" s="1" t="s">
        <v>198</v>
      </c>
      <c r="B1835" s="1" t="s">
        <v>4135</v>
      </c>
      <c r="C1835" s="1" t="s">
        <v>4136</v>
      </c>
      <c r="D1835" s="87">
        <v>146.69999999999999</v>
      </c>
      <c r="E1835" s="33">
        <v>10607</v>
      </c>
      <c r="F1835" s="30">
        <f t="shared" si="84"/>
        <v>8</v>
      </c>
      <c r="G1835" s="57">
        <f t="shared" si="85"/>
        <v>3.4963971031312875</v>
      </c>
      <c r="H1835" s="88">
        <f t="shared" si="86"/>
        <v>17093.501592190376</v>
      </c>
    </row>
    <row r="1836" spans="1:8" x14ac:dyDescent="0.2">
      <c r="A1836" s="1" t="s">
        <v>198</v>
      </c>
      <c r="B1836" s="1" t="s">
        <v>4137</v>
      </c>
      <c r="C1836" s="1" t="s">
        <v>4138</v>
      </c>
      <c r="D1836" s="87">
        <v>144.5</v>
      </c>
      <c r="E1836" s="33">
        <v>9560</v>
      </c>
      <c r="F1836" s="30">
        <f t="shared" si="84"/>
        <v>8</v>
      </c>
      <c r="G1836" s="57">
        <f t="shared" si="85"/>
        <v>3.4963971031312875</v>
      </c>
      <c r="H1836" s="88">
        <f t="shared" si="86"/>
        <v>15406.229397693976</v>
      </c>
    </row>
    <row r="1837" spans="1:8" x14ac:dyDescent="0.2">
      <c r="A1837" s="1" t="s">
        <v>198</v>
      </c>
      <c r="B1837" s="1" t="s">
        <v>4139</v>
      </c>
      <c r="C1837" s="1" t="s">
        <v>4140</v>
      </c>
      <c r="D1837" s="87">
        <v>151.30000000000001</v>
      </c>
      <c r="E1837" s="33">
        <v>9488</v>
      </c>
      <c r="F1837" s="30">
        <f t="shared" si="84"/>
        <v>9</v>
      </c>
      <c r="G1837" s="57">
        <f t="shared" si="85"/>
        <v>4.1810066579121354</v>
      </c>
      <c r="H1837" s="88">
        <f t="shared" si="86"/>
        <v>18284.085830682878</v>
      </c>
    </row>
    <row r="1838" spans="1:8" x14ac:dyDescent="0.2">
      <c r="A1838" s="1" t="s">
        <v>198</v>
      </c>
      <c r="B1838" s="1" t="s">
        <v>4141</v>
      </c>
      <c r="C1838" s="1" t="s">
        <v>4142</v>
      </c>
      <c r="D1838" s="87">
        <v>139.5</v>
      </c>
      <c r="E1838" s="33">
        <v>8263</v>
      </c>
      <c r="F1838" s="30">
        <f t="shared" si="84"/>
        <v>8</v>
      </c>
      <c r="G1838" s="57">
        <f t="shared" si="85"/>
        <v>3.4963971031312875</v>
      </c>
      <c r="H1838" s="88">
        <f t="shared" si="86"/>
        <v>13316.074635266246</v>
      </c>
    </row>
    <row r="1839" spans="1:8" x14ac:dyDescent="0.2">
      <c r="A1839" s="1" t="s">
        <v>198</v>
      </c>
      <c r="B1839" s="1" t="s">
        <v>4143</v>
      </c>
      <c r="C1839" s="1" t="s">
        <v>4144</v>
      </c>
      <c r="D1839" s="87">
        <v>141.80000000000001</v>
      </c>
      <c r="E1839" s="33">
        <v>8079</v>
      </c>
      <c r="F1839" s="30">
        <f t="shared" si="84"/>
        <v>8</v>
      </c>
      <c r="G1839" s="57">
        <f t="shared" si="85"/>
        <v>3.4963971031312875</v>
      </c>
      <c r="H1839" s="88">
        <f t="shared" si="86"/>
        <v>13019.55306526879</v>
      </c>
    </row>
    <row r="1840" spans="1:8" x14ac:dyDescent="0.2">
      <c r="A1840" s="1" t="s">
        <v>198</v>
      </c>
      <c r="B1840" s="1" t="s">
        <v>4145</v>
      </c>
      <c r="C1840" s="1" t="s">
        <v>4146</v>
      </c>
      <c r="D1840" s="87">
        <v>122.3</v>
      </c>
      <c r="E1840" s="33">
        <v>9548</v>
      </c>
      <c r="F1840" s="30">
        <f t="shared" si="84"/>
        <v>6</v>
      </c>
      <c r="G1840" s="57">
        <f t="shared" si="85"/>
        <v>2.445122020939646</v>
      </c>
      <c r="H1840" s="88">
        <f t="shared" si="86"/>
        <v>10760.455689772059</v>
      </c>
    </row>
    <row r="1841" spans="1:8" x14ac:dyDescent="0.2">
      <c r="A1841" s="1" t="s">
        <v>198</v>
      </c>
      <c r="B1841" s="1" t="s">
        <v>4147</v>
      </c>
      <c r="C1841" s="1" t="s">
        <v>4148</v>
      </c>
      <c r="D1841" s="87">
        <v>125.1</v>
      </c>
      <c r="E1841" s="33">
        <v>8934</v>
      </c>
      <c r="F1841" s="30">
        <f t="shared" si="84"/>
        <v>7</v>
      </c>
      <c r="G1841" s="57">
        <f t="shared" si="85"/>
        <v>2.9238874039223708</v>
      </c>
      <c r="H1841" s="88">
        <f t="shared" si="86"/>
        <v>12039.939611838465</v>
      </c>
    </row>
    <row r="1842" spans="1:8" x14ac:dyDescent="0.2">
      <c r="A1842" s="1" t="s">
        <v>198</v>
      </c>
      <c r="B1842" s="1" t="s">
        <v>4149</v>
      </c>
      <c r="C1842" s="1" t="s">
        <v>4150</v>
      </c>
      <c r="D1842" s="87">
        <v>167.1</v>
      </c>
      <c r="E1842" s="33">
        <v>6390</v>
      </c>
      <c r="F1842" s="30">
        <f t="shared" si="84"/>
        <v>10</v>
      </c>
      <c r="G1842" s="57">
        <f t="shared" si="85"/>
        <v>4.9996657009726428</v>
      </c>
      <c r="H1842" s="88">
        <f t="shared" si="86"/>
        <v>14725.143671932956</v>
      </c>
    </row>
    <row r="1843" spans="1:8" x14ac:dyDescent="0.2">
      <c r="A1843" s="1" t="s">
        <v>198</v>
      </c>
      <c r="B1843" s="1" t="s">
        <v>4151</v>
      </c>
      <c r="C1843" s="1" t="s">
        <v>4152</v>
      </c>
      <c r="D1843" s="87">
        <v>141.9</v>
      </c>
      <c r="E1843" s="33">
        <v>8454</v>
      </c>
      <c r="F1843" s="30">
        <f t="shared" si="84"/>
        <v>8</v>
      </c>
      <c r="G1843" s="57">
        <f t="shared" si="85"/>
        <v>3.4963971031312875</v>
      </c>
      <c r="H1843" s="88">
        <f t="shared" si="86"/>
        <v>13623.876917165782</v>
      </c>
    </row>
    <row r="1844" spans="1:8" x14ac:dyDescent="0.2">
      <c r="A1844" s="1" t="s">
        <v>198</v>
      </c>
      <c r="B1844" s="1" t="s">
        <v>4153</v>
      </c>
      <c r="C1844" s="1" t="s">
        <v>4154</v>
      </c>
      <c r="D1844" s="87">
        <v>92.7</v>
      </c>
      <c r="E1844" s="33">
        <v>10157</v>
      </c>
      <c r="F1844" s="30">
        <f t="shared" si="84"/>
        <v>4</v>
      </c>
      <c r="G1844" s="57">
        <f t="shared" si="85"/>
        <v>1.709937836274281</v>
      </c>
      <c r="H1844" s="88">
        <f t="shared" si="86"/>
        <v>8005.0397130717483</v>
      </c>
    </row>
    <row r="1845" spans="1:8" x14ac:dyDescent="0.2">
      <c r="A1845" s="1" t="s">
        <v>198</v>
      </c>
      <c r="B1845" s="1" t="s">
        <v>4155</v>
      </c>
      <c r="C1845" s="1" t="s">
        <v>4156</v>
      </c>
      <c r="D1845" s="87">
        <v>169.6</v>
      </c>
      <c r="E1845" s="33">
        <v>10454</v>
      </c>
      <c r="F1845" s="30">
        <f t="shared" si="84"/>
        <v>10</v>
      </c>
      <c r="G1845" s="57">
        <f t="shared" si="85"/>
        <v>4.9996657009726428</v>
      </c>
      <c r="H1845" s="88">
        <f t="shared" si="86"/>
        <v>24090.242871109094</v>
      </c>
    </row>
    <row r="1846" spans="1:8" x14ac:dyDescent="0.2">
      <c r="A1846" s="1" t="s">
        <v>198</v>
      </c>
      <c r="B1846" s="1" t="s">
        <v>4157</v>
      </c>
      <c r="C1846" s="1" t="s">
        <v>4158</v>
      </c>
      <c r="D1846" s="87">
        <v>111.1</v>
      </c>
      <c r="E1846" s="33">
        <v>8170</v>
      </c>
      <c r="F1846" s="30">
        <f t="shared" si="84"/>
        <v>5</v>
      </c>
      <c r="G1846" s="57">
        <f t="shared" si="85"/>
        <v>2.0447510014454413</v>
      </c>
      <c r="H1846" s="88">
        <f t="shared" si="86"/>
        <v>7699.8134322140822</v>
      </c>
    </row>
    <row r="1847" spans="1:8" x14ac:dyDescent="0.2">
      <c r="A1847" s="1" t="s">
        <v>198</v>
      </c>
      <c r="B1847" s="1" t="s">
        <v>4159</v>
      </c>
      <c r="C1847" s="1" t="s">
        <v>4160</v>
      </c>
      <c r="D1847" s="87">
        <v>143.1</v>
      </c>
      <c r="E1847" s="33">
        <v>7872</v>
      </c>
      <c r="F1847" s="30">
        <f t="shared" si="84"/>
        <v>8</v>
      </c>
      <c r="G1847" s="57">
        <f t="shared" si="85"/>
        <v>3.4963971031312875</v>
      </c>
      <c r="H1847" s="88">
        <f t="shared" si="86"/>
        <v>12685.966299021651</v>
      </c>
    </row>
    <row r="1848" spans="1:8" x14ac:dyDescent="0.2">
      <c r="A1848" s="1" t="s">
        <v>198</v>
      </c>
      <c r="B1848" s="1" t="s">
        <v>4161</v>
      </c>
      <c r="C1848" s="1" t="s">
        <v>4162</v>
      </c>
      <c r="D1848" s="87">
        <v>130.80000000000001</v>
      </c>
      <c r="E1848" s="33">
        <v>9414</v>
      </c>
      <c r="F1848" s="30">
        <f t="shared" si="84"/>
        <v>7</v>
      </c>
      <c r="G1848" s="57">
        <f t="shared" si="85"/>
        <v>2.9238874039223708</v>
      </c>
      <c r="H1848" s="88">
        <f t="shared" si="86"/>
        <v>12686.813466067528</v>
      </c>
    </row>
    <row r="1849" spans="1:8" x14ac:dyDescent="0.2">
      <c r="A1849" s="1" t="s">
        <v>198</v>
      </c>
      <c r="B1849" s="1" t="s">
        <v>4163</v>
      </c>
      <c r="C1849" s="1" t="s">
        <v>4164</v>
      </c>
      <c r="D1849" s="87">
        <v>173.6</v>
      </c>
      <c r="E1849" s="33">
        <v>7667</v>
      </c>
      <c r="F1849" s="30">
        <f t="shared" si="84"/>
        <v>10</v>
      </c>
      <c r="G1849" s="57">
        <f t="shared" si="85"/>
        <v>4.9996657009726428</v>
      </c>
      <c r="H1849" s="88">
        <f t="shared" si="86"/>
        <v>17667.868001989042</v>
      </c>
    </row>
    <row r="1850" spans="1:8" x14ac:dyDescent="0.2">
      <c r="A1850" s="1" t="s">
        <v>198</v>
      </c>
      <c r="B1850" s="1" t="s">
        <v>4165</v>
      </c>
      <c r="C1850" s="1" t="s">
        <v>4166</v>
      </c>
      <c r="D1850" s="87">
        <v>87.7</v>
      </c>
      <c r="E1850" s="33">
        <v>6492</v>
      </c>
      <c r="F1850" s="30">
        <f t="shared" si="84"/>
        <v>4</v>
      </c>
      <c r="G1850" s="57">
        <f t="shared" si="85"/>
        <v>1.709937836274281</v>
      </c>
      <c r="H1850" s="88">
        <f t="shared" si="86"/>
        <v>5116.5420712082105</v>
      </c>
    </row>
    <row r="1851" spans="1:8" x14ac:dyDescent="0.2">
      <c r="A1851" s="1" t="s">
        <v>198</v>
      </c>
      <c r="B1851" s="1" t="s">
        <v>4167</v>
      </c>
      <c r="C1851" s="1" t="s">
        <v>4168</v>
      </c>
      <c r="D1851" s="87">
        <v>75.2</v>
      </c>
      <c r="E1851" s="33">
        <v>7895</v>
      </c>
      <c r="F1851" s="30">
        <f t="shared" si="84"/>
        <v>3</v>
      </c>
      <c r="G1851" s="57">
        <f t="shared" si="85"/>
        <v>1.4299479016542671</v>
      </c>
      <c r="H1851" s="88">
        <f t="shared" si="86"/>
        <v>5203.4341788725724</v>
      </c>
    </row>
    <row r="1852" spans="1:8" x14ac:dyDescent="0.2">
      <c r="A1852" s="1" t="s">
        <v>198</v>
      </c>
      <c r="B1852" s="1" t="s">
        <v>4169</v>
      </c>
      <c r="C1852" s="1" t="s">
        <v>4170</v>
      </c>
      <c r="D1852" s="87">
        <v>130.80000000000001</v>
      </c>
      <c r="E1852" s="33">
        <v>6972</v>
      </c>
      <c r="F1852" s="30">
        <f t="shared" si="84"/>
        <v>7</v>
      </c>
      <c r="G1852" s="57">
        <f t="shared" si="85"/>
        <v>2.9238874039223708</v>
      </c>
      <c r="H1852" s="88">
        <f t="shared" si="86"/>
        <v>9395.8427326771616</v>
      </c>
    </row>
    <row r="1853" spans="1:8" x14ac:dyDescent="0.2">
      <c r="A1853" s="1" t="s">
        <v>198</v>
      </c>
      <c r="B1853" s="1" t="s">
        <v>4171</v>
      </c>
      <c r="C1853" s="1" t="s">
        <v>4172</v>
      </c>
      <c r="D1853" s="87">
        <v>82.9</v>
      </c>
      <c r="E1853" s="33">
        <v>7954</v>
      </c>
      <c r="F1853" s="30">
        <f t="shared" si="84"/>
        <v>3</v>
      </c>
      <c r="G1853" s="57">
        <f t="shared" si="85"/>
        <v>1.4299479016542671</v>
      </c>
      <c r="H1853" s="88">
        <f t="shared" si="86"/>
        <v>5242.3198807792842</v>
      </c>
    </row>
    <row r="1854" spans="1:8" x14ac:dyDescent="0.2">
      <c r="A1854" s="1" t="s">
        <v>198</v>
      </c>
      <c r="B1854" s="1" t="s">
        <v>4173</v>
      </c>
      <c r="C1854" s="1" t="s">
        <v>4174</v>
      </c>
      <c r="D1854" s="87">
        <v>83.7</v>
      </c>
      <c r="E1854" s="33">
        <v>6114</v>
      </c>
      <c r="F1854" s="30">
        <f t="shared" si="84"/>
        <v>3</v>
      </c>
      <c r="G1854" s="57">
        <f t="shared" si="85"/>
        <v>1.4299479016542671</v>
      </c>
      <c r="H1854" s="88">
        <f t="shared" si="86"/>
        <v>4029.6132450445748</v>
      </c>
    </row>
    <row r="1855" spans="1:8" x14ac:dyDescent="0.2">
      <c r="A1855" s="1" t="s">
        <v>198</v>
      </c>
      <c r="B1855" s="1" t="s">
        <v>4175</v>
      </c>
      <c r="C1855" s="1" t="s">
        <v>4176</v>
      </c>
      <c r="D1855" s="87">
        <v>165.4</v>
      </c>
      <c r="E1855" s="33">
        <v>7545</v>
      </c>
      <c r="F1855" s="30">
        <f t="shared" si="84"/>
        <v>9</v>
      </c>
      <c r="G1855" s="57">
        <f t="shared" si="85"/>
        <v>4.1810066579121354</v>
      </c>
      <c r="H1855" s="88">
        <f t="shared" si="86"/>
        <v>14539.779468012468</v>
      </c>
    </row>
    <row r="1856" spans="1:8" x14ac:dyDescent="0.2">
      <c r="A1856" s="1" t="s">
        <v>198</v>
      </c>
      <c r="B1856" s="1" t="s">
        <v>4177</v>
      </c>
      <c r="C1856" s="1" t="s">
        <v>4178</v>
      </c>
      <c r="D1856" s="87">
        <v>138.30000000000001</v>
      </c>
      <c r="E1856" s="33">
        <v>7109</v>
      </c>
      <c r="F1856" s="30">
        <f t="shared" si="84"/>
        <v>8</v>
      </c>
      <c r="G1856" s="57">
        <f t="shared" si="85"/>
        <v>3.4963971031312875</v>
      </c>
      <c r="H1856" s="88">
        <f t="shared" si="86"/>
        <v>11456.368701695239</v>
      </c>
    </row>
    <row r="1857" spans="1:8" x14ac:dyDescent="0.2">
      <c r="A1857" s="1" t="s">
        <v>198</v>
      </c>
      <c r="B1857" s="1" t="s">
        <v>4179</v>
      </c>
      <c r="C1857" s="1" t="s">
        <v>4180</v>
      </c>
      <c r="D1857" s="87">
        <v>67.2</v>
      </c>
      <c r="E1857" s="33">
        <v>9890</v>
      </c>
      <c r="F1857" s="30">
        <f t="shared" si="84"/>
        <v>2</v>
      </c>
      <c r="G1857" s="57">
        <f t="shared" si="85"/>
        <v>1.1958042906990538</v>
      </c>
      <c r="H1857" s="88">
        <f t="shared" si="86"/>
        <v>5450.9740580237776</v>
      </c>
    </row>
    <row r="1858" spans="1:8" x14ac:dyDescent="0.2">
      <c r="A1858" s="1" t="s">
        <v>198</v>
      </c>
      <c r="B1858" s="1" t="s">
        <v>4181</v>
      </c>
      <c r="C1858" s="1" t="s">
        <v>4182</v>
      </c>
      <c r="D1858" s="87">
        <v>106.2</v>
      </c>
      <c r="E1858" s="33">
        <v>9275</v>
      </c>
      <c r="F1858" s="30">
        <f t="shared" si="84"/>
        <v>5</v>
      </c>
      <c r="G1858" s="57">
        <f t="shared" si="85"/>
        <v>2.0447510014454413</v>
      </c>
      <c r="H1858" s="88">
        <f t="shared" si="86"/>
        <v>8741.2202672932199</v>
      </c>
    </row>
    <row r="1859" spans="1:8" x14ac:dyDescent="0.2">
      <c r="A1859" s="1" t="s">
        <v>198</v>
      </c>
      <c r="B1859" s="1" t="s">
        <v>4183</v>
      </c>
      <c r="C1859" s="1" t="s">
        <v>4184</v>
      </c>
      <c r="D1859" s="87">
        <v>100.1</v>
      </c>
      <c r="E1859" s="33">
        <v>9659</v>
      </c>
      <c r="F1859" s="30">
        <f t="shared" si="84"/>
        <v>5</v>
      </c>
      <c r="G1859" s="57">
        <f t="shared" si="85"/>
        <v>2.0447510014454413</v>
      </c>
      <c r="H1859" s="88">
        <f t="shared" si="86"/>
        <v>9103.1209231035282</v>
      </c>
    </row>
    <row r="1860" spans="1:8" x14ac:dyDescent="0.2">
      <c r="A1860" s="1" t="s">
        <v>198</v>
      </c>
      <c r="B1860" s="1" t="s">
        <v>4185</v>
      </c>
      <c r="C1860" s="1" t="s">
        <v>4186</v>
      </c>
      <c r="D1860" s="87">
        <v>117</v>
      </c>
      <c r="E1860" s="33">
        <v>9000</v>
      </c>
      <c r="F1860" s="30">
        <f t="shared" si="84"/>
        <v>6</v>
      </c>
      <c r="G1860" s="57">
        <f t="shared" si="85"/>
        <v>2.445122020939646</v>
      </c>
      <c r="H1860" s="88">
        <f t="shared" si="86"/>
        <v>10142.867742767965</v>
      </c>
    </row>
    <row r="1861" spans="1:8" x14ac:dyDescent="0.2">
      <c r="A1861" s="1" t="s">
        <v>198</v>
      </c>
      <c r="B1861" s="1" t="s">
        <v>4187</v>
      </c>
      <c r="C1861" s="1" t="s">
        <v>4188</v>
      </c>
      <c r="D1861" s="87">
        <v>132.30000000000001</v>
      </c>
      <c r="E1861" s="33">
        <v>8166</v>
      </c>
      <c r="F1861" s="30">
        <f t="shared" si="84"/>
        <v>7</v>
      </c>
      <c r="G1861" s="57">
        <f t="shared" si="85"/>
        <v>2.9238874039223708</v>
      </c>
      <c r="H1861" s="88">
        <f t="shared" si="86"/>
        <v>11004.941445071961</v>
      </c>
    </row>
    <row r="1862" spans="1:8" x14ac:dyDescent="0.2">
      <c r="A1862" s="1" t="s">
        <v>198</v>
      </c>
      <c r="B1862" s="1" t="s">
        <v>4189</v>
      </c>
      <c r="C1862" s="1" t="s">
        <v>4190</v>
      </c>
      <c r="D1862" s="87">
        <v>117</v>
      </c>
      <c r="E1862" s="33">
        <v>7108</v>
      </c>
      <c r="F1862" s="30">
        <f t="shared" ref="F1862:F1925" si="87">VLOOKUP(D1862,$K$5:$L$15,2)</f>
        <v>6</v>
      </c>
      <c r="G1862" s="57">
        <f t="shared" ref="G1862:G1925" si="88">VLOOKUP(F1862,$L$5:$M$15,2,0)</f>
        <v>2.445122020939646</v>
      </c>
      <c r="H1862" s="88">
        <f t="shared" ref="H1862:H1925" si="89">E1862*G1862*$E$6797/SUMPRODUCT($E$5:$E$6795,$G$5:$G$6795)</f>
        <v>8010.6115461771888</v>
      </c>
    </row>
    <row r="1863" spans="1:8" x14ac:dyDescent="0.2">
      <c r="A1863" s="1" t="s">
        <v>198</v>
      </c>
      <c r="B1863" s="1" t="s">
        <v>4191</v>
      </c>
      <c r="C1863" s="1" t="s">
        <v>4192</v>
      </c>
      <c r="D1863" s="87">
        <v>146.80000000000001</v>
      </c>
      <c r="E1863" s="33">
        <v>8026</v>
      </c>
      <c r="F1863" s="30">
        <f t="shared" si="87"/>
        <v>8</v>
      </c>
      <c r="G1863" s="57">
        <f t="shared" si="88"/>
        <v>3.4963971031312875</v>
      </c>
      <c r="H1863" s="88">
        <f t="shared" si="89"/>
        <v>12934.141960867348</v>
      </c>
    </row>
    <row r="1864" spans="1:8" x14ac:dyDescent="0.2">
      <c r="A1864" s="1" t="s">
        <v>198</v>
      </c>
      <c r="B1864" s="1" t="s">
        <v>4193</v>
      </c>
      <c r="C1864" s="1" t="s">
        <v>4194</v>
      </c>
      <c r="D1864" s="87">
        <v>125.3</v>
      </c>
      <c r="E1864" s="33">
        <v>7358</v>
      </c>
      <c r="F1864" s="30">
        <f t="shared" si="87"/>
        <v>7</v>
      </c>
      <c r="G1864" s="57">
        <f t="shared" si="88"/>
        <v>2.9238874039223708</v>
      </c>
      <c r="H1864" s="88">
        <f t="shared" si="89"/>
        <v>9916.0371237863692</v>
      </c>
    </row>
    <row r="1865" spans="1:8" x14ac:dyDescent="0.2">
      <c r="A1865" s="1" t="s">
        <v>198</v>
      </c>
      <c r="B1865" s="1" t="s">
        <v>4195</v>
      </c>
      <c r="C1865" s="1" t="s">
        <v>4196</v>
      </c>
      <c r="D1865" s="87">
        <v>107.7</v>
      </c>
      <c r="E1865" s="33">
        <v>6818</v>
      </c>
      <c r="F1865" s="30">
        <f t="shared" si="87"/>
        <v>5</v>
      </c>
      <c r="G1865" s="57">
        <f t="shared" si="88"/>
        <v>2.0447510014454413</v>
      </c>
      <c r="H1865" s="88">
        <f t="shared" si="89"/>
        <v>6425.6215398819604</v>
      </c>
    </row>
    <row r="1866" spans="1:8" x14ac:dyDescent="0.2">
      <c r="A1866" s="1" t="s">
        <v>198</v>
      </c>
      <c r="B1866" s="1" t="s">
        <v>4197</v>
      </c>
      <c r="C1866" s="1" t="s">
        <v>4198</v>
      </c>
      <c r="D1866" s="87">
        <v>131.69999999999999</v>
      </c>
      <c r="E1866" s="33">
        <v>11716</v>
      </c>
      <c r="F1866" s="30">
        <f t="shared" si="87"/>
        <v>7</v>
      </c>
      <c r="G1866" s="57">
        <f t="shared" si="88"/>
        <v>2.9238874039223708</v>
      </c>
      <c r="H1866" s="88">
        <f t="shared" si="89"/>
        <v>15789.112658641085</v>
      </c>
    </row>
    <row r="1867" spans="1:8" x14ac:dyDescent="0.2">
      <c r="A1867" s="1" t="s">
        <v>198</v>
      </c>
      <c r="B1867" s="1" t="s">
        <v>4199</v>
      </c>
      <c r="C1867" s="1" t="s">
        <v>4200</v>
      </c>
      <c r="D1867" s="87">
        <v>146.69999999999999</v>
      </c>
      <c r="E1867" s="33">
        <v>8805</v>
      </c>
      <c r="F1867" s="30">
        <f t="shared" si="87"/>
        <v>8</v>
      </c>
      <c r="G1867" s="57">
        <f t="shared" si="88"/>
        <v>3.4963971031312875</v>
      </c>
      <c r="H1867" s="88">
        <f t="shared" si="89"/>
        <v>14189.524042541367</v>
      </c>
    </row>
    <row r="1868" spans="1:8" x14ac:dyDescent="0.2">
      <c r="A1868" s="1" t="s">
        <v>198</v>
      </c>
      <c r="B1868" s="1" t="s">
        <v>4201</v>
      </c>
      <c r="C1868" s="1" t="s">
        <v>4202</v>
      </c>
      <c r="D1868" s="87">
        <v>160.6</v>
      </c>
      <c r="E1868" s="33">
        <v>8975</v>
      </c>
      <c r="F1868" s="30">
        <f t="shared" si="87"/>
        <v>9</v>
      </c>
      <c r="G1868" s="57">
        <f t="shared" si="88"/>
        <v>4.1810066579121354</v>
      </c>
      <c r="H1868" s="88">
        <f t="shared" si="89"/>
        <v>17295.49645134684</v>
      </c>
    </row>
    <row r="1869" spans="1:8" x14ac:dyDescent="0.2">
      <c r="A1869" s="1" t="s">
        <v>198</v>
      </c>
      <c r="B1869" s="1" t="s">
        <v>4203</v>
      </c>
      <c r="C1869" s="1" t="s">
        <v>4204</v>
      </c>
      <c r="D1869" s="87">
        <v>96.6</v>
      </c>
      <c r="E1869" s="33">
        <v>6684</v>
      </c>
      <c r="F1869" s="30">
        <f t="shared" si="87"/>
        <v>4</v>
      </c>
      <c r="G1869" s="57">
        <f t="shared" si="88"/>
        <v>1.709937836274281</v>
      </c>
      <c r="H1869" s="88">
        <f t="shared" si="89"/>
        <v>5267.8630936469008</v>
      </c>
    </row>
    <row r="1870" spans="1:8" x14ac:dyDescent="0.2">
      <c r="A1870" s="1" t="s">
        <v>198</v>
      </c>
      <c r="B1870" s="1" t="s">
        <v>4205</v>
      </c>
      <c r="C1870" s="1" t="s">
        <v>4206</v>
      </c>
      <c r="D1870" s="87">
        <v>130.5</v>
      </c>
      <c r="E1870" s="33">
        <v>7520</v>
      </c>
      <c r="F1870" s="30">
        <f t="shared" si="87"/>
        <v>7</v>
      </c>
      <c r="G1870" s="57">
        <f t="shared" si="88"/>
        <v>2.9238874039223708</v>
      </c>
      <c r="H1870" s="88">
        <f t="shared" si="89"/>
        <v>10134.35704958868</v>
      </c>
    </row>
    <row r="1871" spans="1:8" x14ac:dyDescent="0.2">
      <c r="A1871" s="1" t="s">
        <v>198</v>
      </c>
      <c r="B1871" s="1" t="s">
        <v>4207</v>
      </c>
      <c r="C1871" s="1" t="s">
        <v>4208</v>
      </c>
      <c r="D1871" s="87">
        <v>126</v>
      </c>
      <c r="E1871" s="33">
        <v>7922</v>
      </c>
      <c r="F1871" s="30">
        <f t="shared" si="87"/>
        <v>7</v>
      </c>
      <c r="G1871" s="57">
        <f t="shared" si="88"/>
        <v>2.9238874039223708</v>
      </c>
      <c r="H1871" s="88">
        <f t="shared" si="89"/>
        <v>10676.113902505518</v>
      </c>
    </row>
    <row r="1872" spans="1:8" x14ac:dyDescent="0.2">
      <c r="A1872" s="1" t="s">
        <v>198</v>
      </c>
      <c r="B1872" s="1" t="s">
        <v>4209</v>
      </c>
      <c r="C1872" s="1" t="s">
        <v>4210</v>
      </c>
      <c r="D1872" s="87">
        <v>80.099999999999994</v>
      </c>
      <c r="E1872" s="33">
        <v>12892</v>
      </c>
      <c r="F1872" s="30">
        <f t="shared" si="87"/>
        <v>3</v>
      </c>
      <c r="G1872" s="57">
        <f t="shared" si="88"/>
        <v>1.4299479016542671</v>
      </c>
      <c r="H1872" s="88">
        <f t="shared" si="89"/>
        <v>8496.8554064629789</v>
      </c>
    </row>
    <row r="1873" spans="1:8" x14ac:dyDescent="0.2">
      <c r="A1873" s="1" t="s">
        <v>198</v>
      </c>
      <c r="B1873" s="1" t="s">
        <v>4211</v>
      </c>
      <c r="C1873" s="1" t="s">
        <v>4212</v>
      </c>
      <c r="D1873" s="87">
        <v>106.3</v>
      </c>
      <c r="E1873" s="33">
        <v>10617</v>
      </c>
      <c r="F1873" s="30">
        <f t="shared" si="87"/>
        <v>5</v>
      </c>
      <c r="G1873" s="57">
        <f t="shared" si="88"/>
        <v>2.0447510014454413</v>
      </c>
      <c r="H1873" s="88">
        <f t="shared" si="89"/>
        <v>10005.987663380283</v>
      </c>
    </row>
    <row r="1874" spans="1:8" x14ac:dyDescent="0.2">
      <c r="A1874" s="1" t="s">
        <v>198</v>
      </c>
      <c r="B1874" s="1" t="s">
        <v>4213</v>
      </c>
      <c r="C1874" s="1" t="s">
        <v>4214</v>
      </c>
      <c r="D1874" s="87">
        <v>129.1</v>
      </c>
      <c r="E1874" s="33">
        <v>6559</v>
      </c>
      <c r="F1874" s="30">
        <f t="shared" si="87"/>
        <v>7</v>
      </c>
      <c r="G1874" s="57">
        <f t="shared" si="88"/>
        <v>2.9238874039223708</v>
      </c>
      <c r="H1874" s="88">
        <f t="shared" si="89"/>
        <v>8839.2616872675717</v>
      </c>
    </row>
    <row r="1875" spans="1:8" x14ac:dyDescent="0.2">
      <c r="A1875" s="1" t="s">
        <v>198</v>
      </c>
      <c r="B1875" s="1" t="s">
        <v>4215</v>
      </c>
      <c r="C1875" s="1" t="s">
        <v>4216</v>
      </c>
      <c r="D1875" s="87">
        <v>97.9</v>
      </c>
      <c r="E1875" s="33">
        <v>6612</v>
      </c>
      <c r="F1875" s="30">
        <f t="shared" si="87"/>
        <v>4</v>
      </c>
      <c r="G1875" s="57">
        <f t="shared" si="88"/>
        <v>1.709937836274281</v>
      </c>
      <c r="H1875" s="88">
        <f t="shared" si="89"/>
        <v>5211.1177102323918</v>
      </c>
    </row>
    <row r="1876" spans="1:8" x14ac:dyDescent="0.2">
      <c r="A1876" s="1" t="s">
        <v>198</v>
      </c>
      <c r="B1876" s="1" t="s">
        <v>4217</v>
      </c>
      <c r="C1876" s="1" t="s">
        <v>4218</v>
      </c>
      <c r="D1876" s="87">
        <v>130.80000000000001</v>
      </c>
      <c r="E1876" s="33">
        <v>7267</v>
      </c>
      <c r="F1876" s="30">
        <f t="shared" si="87"/>
        <v>7</v>
      </c>
      <c r="G1876" s="57">
        <f t="shared" si="88"/>
        <v>2.9238874039223708</v>
      </c>
      <c r="H1876" s="88">
        <f t="shared" si="89"/>
        <v>9793.4006222554417</v>
      </c>
    </row>
    <row r="1877" spans="1:8" x14ac:dyDescent="0.2">
      <c r="A1877" s="1" t="s">
        <v>198</v>
      </c>
      <c r="B1877" s="1" t="s">
        <v>4219</v>
      </c>
      <c r="C1877" s="1" t="s">
        <v>4220</v>
      </c>
      <c r="D1877" s="87">
        <v>131.19999999999999</v>
      </c>
      <c r="E1877" s="33">
        <v>7691</v>
      </c>
      <c r="F1877" s="30">
        <f t="shared" si="87"/>
        <v>7</v>
      </c>
      <c r="G1877" s="57">
        <f t="shared" si="88"/>
        <v>2.9238874039223708</v>
      </c>
      <c r="H1877" s="88">
        <f t="shared" si="89"/>
        <v>10364.805860157781</v>
      </c>
    </row>
    <row r="1878" spans="1:8" x14ac:dyDescent="0.2">
      <c r="A1878" s="1" t="s">
        <v>198</v>
      </c>
      <c r="B1878" s="1" t="s">
        <v>4221</v>
      </c>
      <c r="C1878" s="1" t="s">
        <v>4222</v>
      </c>
      <c r="D1878" s="87">
        <v>120.7</v>
      </c>
      <c r="E1878" s="33">
        <v>6900</v>
      </c>
      <c r="F1878" s="30">
        <f t="shared" si="87"/>
        <v>6</v>
      </c>
      <c r="G1878" s="57">
        <f t="shared" si="88"/>
        <v>2.445122020939646</v>
      </c>
      <c r="H1878" s="88">
        <f t="shared" si="89"/>
        <v>7776.1986027887724</v>
      </c>
    </row>
    <row r="1879" spans="1:8" x14ac:dyDescent="0.2">
      <c r="A1879" s="1" t="s">
        <v>198</v>
      </c>
      <c r="B1879" s="1" t="s">
        <v>4223</v>
      </c>
      <c r="C1879" s="1" t="s">
        <v>4224</v>
      </c>
      <c r="D1879" s="87">
        <v>149.19999999999999</v>
      </c>
      <c r="E1879" s="33">
        <v>9689</v>
      </c>
      <c r="F1879" s="30">
        <f t="shared" si="87"/>
        <v>9</v>
      </c>
      <c r="G1879" s="57">
        <f t="shared" si="88"/>
        <v>4.1810066579121354</v>
      </c>
      <c r="H1879" s="88">
        <f t="shared" si="89"/>
        <v>18671.427868200506</v>
      </c>
    </row>
    <row r="1880" spans="1:8" x14ac:dyDescent="0.2">
      <c r="A1880" s="1" t="s">
        <v>198</v>
      </c>
      <c r="B1880" s="1" t="s">
        <v>4225</v>
      </c>
      <c r="C1880" s="1" t="s">
        <v>4226</v>
      </c>
      <c r="D1880" s="87">
        <v>91.1</v>
      </c>
      <c r="E1880" s="33">
        <v>7854</v>
      </c>
      <c r="F1880" s="30">
        <f t="shared" si="87"/>
        <v>4</v>
      </c>
      <c r="G1880" s="57">
        <f t="shared" si="88"/>
        <v>1.709937836274281</v>
      </c>
      <c r="H1880" s="88">
        <f t="shared" si="89"/>
        <v>6189.975574132669</v>
      </c>
    </row>
    <row r="1881" spans="1:8" x14ac:dyDescent="0.2">
      <c r="A1881" s="1" t="s">
        <v>198</v>
      </c>
      <c r="B1881" s="1" t="s">
        <v>4227</v>
      </c>
      <c r="C1881" s="1" t="s">
        <v>4228</v>
      </c>
      <c r="D1881" s="87">
        <v>98.6</v>
      </c>
      <c r="E1881" s="33">
        <v>7923</v>
      </c>
      <c r="F1881" s="30">
        <f t="shared" si="87"/>
        <v>4</v>
      </c>
      <c r="G1881" s="57">
        <f t="shared" si="88"/>
        <v>1.709937836274281</v>
      </c>
      <c r="H1881" s="88">
        <f t="shared" si="89"/>
        <v>6244.3565665715723</v>
      </c>
    </row>
    <row r="1882" spans="1:8" x14ac:dyDescent="0.2">
      <c r="A1882" s="1" t="s">
        <v>198</v>
      </c>
      <c r="B1882" s="1" t="s">
        <v>4229</v>
      </c>
      <c r="C1882" s="1" t="s">
        <v>4230</v>
      </c>
      <c r="D1882" s="87">
        <v>136.19999999999999</v>
      </c>
      <c r="E1882" s="33">
        <v>6862</v>
      </c>
      <c r="F1882" s="30">
        <f t="shared" si="87"/>
        <v>8</v>
      </c>
      <c r="G1882" s="57">
        <f t="shared" si="88"/>
        <v>3.4963971031312875</v>
      </c>
      <c r="H1882" s="88">
        <f t="shared" si="89"/>
        <v>11058.320724579085</v>
      </c>
    </row>
    <row r="1883" spans="1:8" x14ac:dyDescent="0.2">
      <c r="A1883" s="1" t="s">
        <v>198</v>
      </c>
      <c r="B1883" s="1" t="s">
        <v>4231</v>
      </c>
      <c r="C1883" s="1" t="s">
        <v>4232</v>
      </c>
      <c r="D1883" s="87">
        <v>145.19999999999999</v>
      </c>
      <c r="E1883" s="33">
        <v>7654</v>
      </c>
      <c r="F1883" s="30">
        <f t="shared" si="87"/>
        <v>8</v>
      </c>
      <c r="G1883" s="57">
        <f t="shared" si="88"/>
        <v>3.4963971031312875</v>
      </c>
      <c r="H1883" s="88">
        <f t="shared" si="89"/>
        <v>12334.652699785533</v>
      </c>
    </row>
    <row r="1884" spans="1:8" x14ac:dyDescent="0.2">
      <c r="A1884" s="1" t="s">
        <v>198</v>
      </c>
      <c r="B1884" s="1" t="s">
        <v>4233</v>
      </c>
      <c r="C1884" s="1" t="s">
        <v>4234</v>
      </c>
      <c r="D1884" s="87">
        <v>88.2</v>
      </c>
      <c r="E1884" s="33">
        <v>6923</v>
      </c>
      <c r="F1884" s="30">
        <f t="shared" si="87"/>
        <v>4</v>
      </c>
      <c r="G1884" s="57">
        <f t="shared" si="88"/>
        <v>1.709937836274281</v>
      </c>
      <c r="H1884" s="88">
        <f t="shared" si="89"/>
        <v>5456.2262413700619</v>
      </c>
    </row>
    <row r="1885" spans="1:8" x14ac:dyDescent="0.2">
      <c r="A1885" s="1" t="s">
        <v>198</v>
      </c>
      <c r="B1885" s="1" t="s">
        <v>4235</v>
      </c>
      <c r="C1885" s="1" t="s">
        <v>4236</v>
      </c>
      <c r="D1885" s="87">
        <v>91.3</v>
      </c>
      <c r="E1885" s="33">
        <v>7848</v>
      </c>
      <c r="F1885" s="30">
        <f t="shared" si="87"/>
        <v>4</v>
      </c>
      <c r="G1885" s="57">
        <f t="shared" si="88"/>
        <v>1.709937836274281</v>
      </c>
      <c r="H1885" s="88">
        <f t="shared" si="89"/>
        <v>6185.2467921814587</v>
      </c>
    </row>
    <row r="1886" spans="1:8" x14ac:dyDescent="0.2">
      <c r="A1886" s="1" t="s">
        <v>198</v>
      </c>
      <c r="B1886" s="1" t="s">
        <v>4237</v>
      </c>
      <c r="C1886" s="1" t="s">
        <v>4238</v>
      </c>
      <c r="D1886" s="87">
        <v>93.9</v>
      </c>
      <c r="E1886" s="33">
        <v>6428</v>
      </c>
      <c r="F1886" s="30">
        <f t="shared" si="87"/>
        <v>4</v>
      </c>
      <c r="G1886" s="57">
        <f t="shared" si="88"/>
        <v>1.709937836274281</v>
      </c>
      <c r="H1886" s="88">
        <f t="shared" si="89"/>
        <v>5066.1017303953131</v>
      </c>
    </row>
    <row r="1887" spans="1:8" x14ac:dyDescent="0.2">
      <c r="A1887" s="1" t="s">
        <v>198</v>
      </c>
      <c r="B1887" s="1" t="s">
        <v>4239</v>
      </c>
      <c r="C1887" s="1" t="s">
        <v>4240</v>
      </c>
      <c r="D1887" s="87">
        <v>146.9</v>
      </c>
      <c r="E1887" s="33">
        <v>7999</v>
      </c>
      <c r="F1887" s="30">
        <f t="shared" si="87"/>
        <v>8</v>
      </c>
      <c r="G1887" s="57">
        <f t="shared" si="88"/>
        <v>3.4963971031312875</v>
      </c>
      <c r="H1887" s="88">
        <f t="shared" si="89"/>
        <v>12890.630643530767</v>
      </c>
    </row>
    <row r="1888" spans="1:8" x14ac:dyDescent="0.2">
      <c r="A1888" s="1" t="s">
        <v>198</v>
      </c>
      <c r="B1888" s="1" t="s">
        <v>4241</v>
      </c>
      <c r="C1888" s="1" t="s">
        <v>4242</v>
      </c>
      <c r="D1888" s="87">
        <v>108.6</v>
      </c>
      <c r="E1888" s="33">
        <v>7691</v>
      </c>
      <c r="F1888" s="30">
        <f t="shared" si="87"/>
        <v>5</v>
      </c>
      <c r="G1888" s="57">
        <f t="shared" si="88"/>
        <v>2.0447510014454413</v>
      </c>
      <c r="H1888" s="88">
        <f t="shared" si="89"/>
        <v>7248.3800620757038</v>
      </c>
    </row>
    <row r="1889" spans="1:8" x14ac:dyDescent="0.2">
      <c r="A1889" s="1" t="s">
        <v>198</v>
      </c>
      <c r="B1889" s="1" t="s">
        <v>4243</v>
      </c>
      <c r="C1889" s="1" t="s">
        <v>4244</v>
      </c>
      <c r="D1889" s="87">
        <v>101.9</v>
      </c>
      <c r="E1889" s="33">
        <v>5779</v>
      </c>
      <c r="F1889" s="30">
        <f t="shared" si="87"/>
        <v>5</v>
      </c>
      <c r="G1889" s="57">
        <f t="shared" si="88"/>
        <v>2.0447510014454413</v>
      </c>
      <c r="H1889" s="88">
        <f t="shared" si="89"/>
        <v>5446.4163800202186</v>
      </c>
    </row>
    <row r="1890" spans="1:8" x14ac:dyDescent="0.2">
      <c r="A1890" s="1" t="s">
        <v>198</v>
      </c>
      <c r="B1890" s="1" t="s">
        <v>4245</v>
      </c>
      <c r="C1890" s="1" t="s">
        <v>4246</v>
      </c>
      <c r="D1890" s="87">
        <v>126.3</v>
      </c>
      <c r="E1890" s="33">
        <v>6160</v>
      </c>
      <c r="F1890" s="30">
        <f t="shared" si="87"/>
        <v>7</v>
      </c>
      <c r="G1890" s="57">
        <f t="shared" si="88"/>
        <v>2.9238874039223708</v>
      </c>
      <c r="H1890" s="88">
        <f t="shared" si="89"/>
        <v>8301.5477959396612</v>
      </c>
    </row>
    <row r="1891" spans="1:8" x14ac:dyDescent="0.2">
      <c r="A1891" s="1" t="s">
        <v>198</v>
      </c>
      <c r="B1891" s="1" t="s">
        <v>4247</v>
      </c>
      <c r="C1891" s="1" t="s">
        <v>4248</v>
      </c>
      <c r="D1891" s="87">
        <v>104.7</v>
      </c>
      <c r="E1891" s="33">
        <v>6873</v>
      </c>
      <c r="F1891" s="30">
        <f t="shared" si="87"/>
        <v>5</v>
      </c>
      <c r="G1891" s="57">
        <f t="shared" si="88"/>
        <v>2.0447510014454413</v>
      </c>
      <c r="H1891" s="88">
        <f t="shared" si="89"/>
        <v>6477.4562692297905</v>
      </c>
    </row>
    <row r="1892" spans="1:8" x14ac:dyDescent="0.2">
      <c r="A1892" s="1" t="s">
        <v>198</v>
      </c>
      <c r="B1892" s="1" t="s">
        <v>4249</v>
      </c>
      <c r="C1892" s="1" t="s">
        <v>4250</v>
      </c>
      <c r="D1892" s="87">
        <v>122.3</v>
      </c>
      <c r="E1892" s="33">
        <v>6485</v>
      </c>
      <c r="F1892" s="30">
        <f t="shared" si="87"/>
        <v>6</v>
      </c>
      <c r="G1892" s="57">
        <f t="shared" si="88"/>
        <v>2.445122020939646</v>
      </c>
      <c r="H1892" s="88">
        <f t="shared" si="89"/>
        <v>7308.4997013166949</v>
      </c>
    </row>
    <row r="1893" spans="1:8" x14ac:dyDescent="0.2">
      <c r="A1893" s="1" t="s">
        <v>198</v>
      </c>
      <c r="B1893" s="1" t="s">
        <v>4251</v>
      </c>
      <c r="C1893" s="1" t="s">
        <v>4252</v>
      </c>
      <c r="D1893" s="87">
        <v>113.7</v>
      </c>
      <c r="E1893" s="33">
        <v>8175</v>
      </c>
      <c r="F1893" s="30">
        <f t="shared" si="87"/>
        <v>6</v>
      </c>
      <c r="G1893" s="57">
        <f t="shared" si="88"/>
        <v>2.445122020939646</v>
      </c>
      <c r="H1893" s="88">
        <f t="shared" si="89"/>
        <v>9213.1048663475685</v>
      </c>
    </row>
    <row r="1894" spans="1:8" x14ac:dyDescent="0.2">
      <c r="A1894" s="1" t="s">
        <v>198</v>
      </c>
      <c r="B1894" s="1" t="s">
        <v>4253</v>
      </c>
      <c r="C1894" s="1" t="s">
        <v>4254</v>
      </c>
      <c r="D1894" s="87">
        <v>133.80000000000001</v>
      </c>
      <c r="E1894" s="33">
        <v>7841</v>
      </c>
      <c r="F1894" s="30">
        <f t="shared" si="87"/>
        <v>7</v>
      </c>
      <c r="G1894" s="57">
        <f t="shared" si="88"/>
        <v>2.9238874039223708</v>
      </c>
      <c r="H1894" s="88">
        <f t="shared" si="89"/>
        <v>10566.953939604364</v>
      </c>
    </row>
    <row r="1895" spans="1:8" x14ac:dyDescent="0.2">
      <c r="A1895" s="1" t="s">
        <v>198</v>
      </c>
      <c r="B1895" s="1" t="s">
        <v>4255</v>
      </c>
      <c r="C1895" s="1" t="s">
        <v>4256</v>
      </c>
      <c r="D1895" s="87">
        <v>87.1</v>
      </c>
      <c r="E1895" s="33">
        <v>7703</v>
      </c>
      <c r="F1895" s="30">
        <f t="shared" si="87"/>
        <v>4</v>
      </c>
      <c r="G1895" s="57">
        <f t="shared" si="88"/>
        <v>1.709937836274281</v>
      </c>
      <c r="H1895" s="88">
        <f t="shared" si="89"/>
        <v>6070.96789502724</v>
      </c>
    </row>
    <row r="1896" spans="1:8" x14ac:dyDescent="0.2">
      <c r="A1896" s="1" t="s">
        <v>198</v>
      </c>
      <c r="B1896" s="1" t="s">
        <v>4257</v>
      </c>
      <c r="C1896" s="1" t="s">
        <v>4258</v>
      </c>
      <c r="D1896" s="87">
        <v>168.9</v>
      </c>
      <c r="E1896" s="33">
        <v>6215</v>
      </c>
      <c r="F1896" s="30">
        <f t="shared" si="87"/>
        <v>10</v>
      </c>
      <c r="G1896" s="57">
        <f t="shared" si="88"/>
        <v>4.9996657009726428</v>
      </c>
      <c r="H1896" s="88">
        <f t="shared" si="89"/>
        <v>14321.872914094418</v>
      </c>
    </row>
    <row r="1897" spans="1:8" x14ac:dyDescent="0.2">
      <c r="A1897" s="1" t="s">
        <v>198</v>
      </c>
      <c r="B1897" s="1" t="s">
        <v>4259</v>
      </c>
      <c r="C1897" s="1" t="s">
        <v>4260</v>
      </c>
      <c r="D1897" s="87">
        <v>99.4</v>
      </c>
      <c r="E1897" s="33">
        <v>7513</v>
      </c>
      <c r="F1897" s="30">
        <f t="shared" si="87"/>
        <v>5</v>
      </c>
      <c r="G1897" s="57">
        <f t="shared" si="88"/>
        <v>2.0447510014454413</v>
      </c>
      <c r="H1897" s="88">
        <f t="shared" si="89"/>
        <v>7080.6240289136358</v>
      </c>
    </row>
    <row r="1898" spans="1:8" x14ac:dyDescent="0.2">
      <c r="A1898" s="1" t="s">
        <v>198</v>
      </c>
      <c r="B1898" s="1" t="s">
        <v>4261</v>
      </c>
      <c r="C1898" s="1" t="s">
        <v>4262</v>
      </c>
      <c r="D1898" s="87">
        <v>118.8</v>
      </c>
      <c r="E1898" s="33">
        <v>5846</v>
      </c>
      <c r="F1898" s="30">
        <f t="shared" si="87"/>
        <v>6</v>
      </c>
      <c r="G1898" s="57">
        <f t="shared" si="88"/>
        <v>2.445122020939646</v>
      </c>
      <c r="H1898" s="88">
        <f t="shared" si="89"/>
        <v>6588.356091580169</v>
      </c>
    </row>
    <row r="1899" spans="1:8" x14ac:dyDescent="0.2">
      <c r="A1899" s="1" t="s">
        <v>198</v>
      </c>
      <c r="B1899" s="1" t="s">
        <v>4263</v>
      </c>
      <c r="C1899" s="1" t="s">
        <v>4264</v>
      </c>
      <c r="D1899" s="87">
        <v>104.6</v>
      </c>
      <c r="E1899" s="33">
        <v>8421</v>
      </c>
      <c r="F1899" s="30">
        <f t="shared" si="87"/>
        <v>5</v>
      </c>
      <c r="G1899" s="57">
        <f t="shared" si="88"/>
        <v>2.0447510014454413</v>
      </c>
      <c r="H1899" s="88">
        <f t="shared" si="89"/>
        <v>7936.3682879650896</v>
      </c>
    </row>
    <row r="1900" spans="1:8" x14ac:dyDescent="0.2">
      <c r="A1900" s="1" t="s">
        <v>198</v>
      </c>
      <c r="B1900" s="1" t="s">
        <v>4265</v>
      </c>
      <c r="C1900" s="1" t="s">
        <v>4266</v>
      </c>
      <c r="D1900" s="87">
        <v>165.8</v>
      </c>
      <c r="E1900" s="33">
        <v>8188</v>
      </c>
      <c r="F1900" s="30">
        <f t="shared" si="87"/>
        <v>10</v>
      </c>
      <c r="G1900" s="57">
        <f t="shared" si="88"/>
        <v>4.9996657009726428</v>
      </c>
      <c r="H1900" s="88">
        <f t="shared" si="89"/>
        <v>18868.462658182634</v>
      </c>
    </row>
    <row r="1901" spans="1:8" x14ac:dyDescent="0.2">
      <c r="A1901" s="1" t="s">
        <v>198</v>
      </c>
      <c r="B1901" s="1" t="s">
        <v>4267</v>
      </c>
      <c r="C1901" s="1" t="s">
        <v>4268</v>
      </c>
      <c r="D1901" s="87">
        <v>142.19999999999999</v>
      </c>
      <c r="E1901" s="33">
        <v>8901</v>
      </c>
      <c r="F1901" s="30">
        <f t="shared" si="87"/>
        <v>8</v>
      </c>
      <c r="G1901" s="57">
        <f t="shared" si="88"/>
        <v>3.4963971031312875</v>
      </c>
      <c r="H1901" s="88">
        <f t="shared" si="89"/>
        <v>14344.230948626995</v>
      </c>
    </row>
    <row r="1902" spans="1:8" x14ac:dyDescent="0.2">
      <c r="A1902" s="1" t="s">
        <v>198</v>
      </c>
      <c r="B1902" s="1" t="s">
        <v>4269</v>
      </c>
      <c r="C1902" s="1" t="s">
        <v>4270</v>
      </c>
      <c r="D1902" s="87">
        <v>77.599999999999994</v>
      </c>
      <c r="E1902" s="33">
        <v>7154</v>
      </c>
      <c r="F1902" s="30">
        <f t="shared" si="87"/>
        <v>3</v>
      </c>
      <c r="G1902" s="57">
        <f t="shared" si="88"/>
        <v>1.4299479016542671</v>
      </c>
      <c r="H1902" s="88">
        <f t="shared" si="89"/>
        <v>4715.0561261120192</v>
      </c>
    </row>
    <row r="1903" spans="1:8" x14ac:dyDescent="0.2">
      <c r="A1903" s="1" t="s">
        <v>198</v>
      </c>
      <c r="B1903" s="1" t="s">
        <v>4271</v>
      </c>
      <c r="C1903" s="1" t="s">
        <v>4272</v>
      </c>
      <c r="D1903" s="87">
        <v>141.19999999999999</v>
      </c>
      <c r="E1903" s="33">
        <v>7960</v>
      </c>
      <c r="F1903" s="30">
        <f t="shared" si="87"/>
        <v>8</v>
      </c>
      <c r="G1903" s="57">
        <f t="shared" si="88"/>
        <v>3.4963971031312875</v>
      </c>
      <c r="H1903" s="88">
        <f t="shared" si="89"/>
        <v>12827.780962933479</v>
      </c>
    </row>
    <row r="1904" spans="1:8" x14ac:dyDescent="0.2">
      <c r="A1904" s="1" t="s">
        <v>198</v>
      </c>
      <c r="B1904" s="1" t="s">
        <v>4273</v>
      </c>
      <c r="C1904" s="1" t="s">
        <v>4274</v>
      </c>
      <c r="D1904" s="87">
        <v>132.4</v>
      </c>
      <c r="E1904" s="33">
        <v>6487</v>
      </c>
      <c r="F1904" s="30">
        <f t="shared" si="87"/>
        <v>7</v>
      </c>
      <c r="G1904" s="57">
        <f t="shared" si="88"/>
        <v>2.9238874039223708</v>
      </c>
      <c r="H1904" s="88">
        <f t="shared" si="89"/>
        <v>8742.2306091332121</v>
      </c>
    </row>
    <row r="1905" spans="1:8" x14ac:dyDescent="0.2">
      <c r="A1905" s="1" t="s">
        <v>198</v>
      </c>
      <c r="B1905" s="1" t="s">
        <v>4275</v>
      </c>
      <c r="C1905" s="1" t="s">
        <v>4276</v>
      </c>
      <c r="D1905" s="87">
        <v>112.9</v>
      </c>
      <c r="E1905" s="33">
        <v>6520</v>
      </c>
      <c r="F1905" s="30">
        <f t="shared" si="87"/>
        <v>6</v>
      </c>
      <c r="G1905" s="57">
        <f t="shared" si="88"/>
        <v>2.445122020939646</v>
      </c>
      <c r="H1905" s="88">
        <f t="shared" si="89"/>
        <v>7347.9441869830143</v>
      </c>
    </row>
    <row r="1906" spans="1:8" x14ac:dyDescent="0.2">
      <c r="A1906" s="1" t="s">
        <v>198</v>
      </c>
      <c r="B1906" s="1" t="s">
        <v>4277</v>
      </c>
      <c r="C1906" s="1" t="s">
        <v>4278</v>
      </c>
      <c r="D1906" s="87">
        <v>89.1</v>
      </c>
      <c r="E1906" s="33">
        <v>7903</v>
      </c>
      <c r="F1906" s="30">
        <f t="shared" si="87"/>
        <v>4</v>
      </c>
      <c r="G1906" s="57">
        <f t="shared" si="88"/>
        <v>1.709937836274281</v>
      </c>
      <c r="H1906" s="88">
        <f t="shared" si="89"/>
        <v>6228.593960067541</v>
      </c>
    </row>
    <row r="1907" spans="1:8" x14ac:dyDescent="0.2">
      <c r="A1907" s="1" t="s">
        <v>201</v>
      </c>
      <c r="B1907" s="1" t="s">
        <v>4279</v>
      </c>
      <c r="C1907" s="1" t="s">
        <v>4280</v>
      </c>
      <c r="D1907" s="87">
        <v>126.6</v>
      </c>
      <c r="E1907" s="33">
        <v>7659</v>
      </c>
      <c r="F1907" s="30">
        <f t="shared" si="87"/>
        <v>7</v>
      </c>
      <c r="G1907" s="57">
        <f t="shared" si="88"/>
        <v>2.9238874039223708</v>
      </c>
      <c r="H1907" s="88">
        <f t="shared" si="89"/>
        <v>10321.680936542511</v>
      </c>
    </row>
    <row r="1908" spans="1:8" x14ac:dyDescent="0.2">
      <c r="A1908" s="1" t="s">
        <v>201</v>
      </c>
      <c r="B1908" s="1" t="s">
        <v>4281</v>
      </c>
      <c r="C1908" s="1" t="s">
        <v>4282</v>
      </c>
      <c r="D1908" s="87">
        <v>101.3</v>
      </c>
      <c r="E1908" s="33">
        <v>6246</v>
      </c>
      <c r="F1908" s="30">
        <f t="shared" si="87"/>
        <v>5</v>
      </c>
      <c r="G1908" s="57">
        <f t="shared" si="88"/>
        <v>2.0447510014454413</v>
      </c>
      <c r="H1908" s="88">
        <f t="shared" si="89"/>
        <v>5886.540354664523</v>
      </c>
    </row>
    <row r="1909" spans="1:8" x14ac:dyDescent="0.2">
      <c r="A1909" s="1" t="s">
        <v>201</v>
      </c>
      <c r="B1909" s="1" t="s">
        <v>4283</v>
      </c>
      <c r="C1909" s="1" t="s">
        <v>4284</v>
      </c>
      <c r="D1909" s="87">
        <v>169.1</v>
      </c>
      <c r="E1909" s="33">
        <v>7665</v>
      </c>
      <c r="F1909" s="30">
        <f t="shared" si="87"/>
        <v>10</v>
      </c>
      <c r="G1909" s="57">
        <f t="shared" si="88"/>
        <v>4.9996657009726428</v>
      </c>
      <c r="H1909" s="88">
        <f t="shared" si="89"/>
        <v>17663.259193328031</v>
      </c>
    </row>
    <row r="1910" spans="1:8" x14ac:dyDescent="0.2">
      <c r="A1910" s="1" t="s">
        <v>201</v>
      </c>
      <c r="B1910" s="1" t="s">
        <v>4285</v>
      </c>
      <c r="C1910" s="1" t="s">
        <v>4286</v>
      </c>
      <c r="D1910" s="87">
        <v>147.19999999999999</v>
      </c>
      <c r="E1910" s="33">
        <v>6215</v>
      </c>
      <c r="F1910" s="30">
        <f t="shared" si="87"/>
        <v>8</v>
      </c>
      <c r="G1910" s="57">
        <f t="shared" si="88"/>
        <v>3.4963971031312875</v>
      </c>
      <c r="H1910" s="88">
        <f t="shared" si="89"/>
        <v>10015.66063877281</v>
      </c>
    </row>
    <row r="1911" spans="1:8" x14ac:dyDescent="0.2">
      <c r="A1911" s="1" t="s">
        <v>201</v>
      </c>
      <c r="B1911" s="1" t="s">
        <v>4287</v>
      </c>
      <c r="C1911" s="1" t="s">
        <v>4288</v>
      </c>
      <c r="D1911" s="87">
        <v>118.6</v>
      </c>
      <c r="E1911" s="33">
        <v>6043</v>
      </c>
      <c r="F1911" s="30">
        <f t="shared" si="87"/>
        <v>6</v>
      </c>
      <c r="G1911" s="57">
        <f t="shared" si="88"/>
        <v>2.445122020939646</v>
      </c>
      <c r="H1911" s="88">
        <f t="shared" si="89"/>
        <v>6810.3721966163121</v>
      </c>
    </row>
    <row r="1912" spans="1:8" x14ac:dyDescent="0.2">
      <c r="A1912" s="1" t="s">
        <v>201</v>
      </c>
      <c r="B1912" s="1" t="s">
        <v>4289</v>
      </c>
      <c r="C1912" s="1" t="s">
        <v>4290</v>
      </c>
      <c r="D1912" s="87">
        <v>189.5</v>
      </c>
      <c r="E1912" s="33">
        <v>8138</v>
      </c>
      <c r="F1912" s="30">
        <f t="shared" si="87"/>
        <v>10</v>
      </c>
      <c r="G1912" s="57">
        <f t="shared" si="88"/>
        <v>4.9996657009726428</v>
      </c>
      <c r="H1912" s="88">
        <f t="shared" si="89"/>
        <v>18753.242441657338</v>
      </c>
    </row>
    <row r="1913" spans="1:8" x14ac:dyDescent="0.2">
      <c r="A1913" s="1" t="s">
        <v>201</v>
      </c>
      <c r="B1913" s="1" t="s">
        <v>4291</v>
      </c>
      <c r="C1913" s="1" t="s">
        <v>4292</v>
      </c>
      <c r="D1913" s="87">
        <v>99.1</v>
      </c>
      <c r="E1913" s="33">
        <v>8098</v>
      </c>
      <c r="F1913" s="30">
        <f t="shared" si="87"/>
        <v>5</v>
      </c>
      <c r="G1913" s="57">
        <f t="shared" si="88"/>
        <v>2.0447510014454413</v>
      </c>
      <c r="H1913" s="88">
        <f t="shared" si="89"/>
        <v>7631.9570592496493</v>
      </c>
    </row>
    <row r="1914" spans="1:8" x14ac:dyDescent="0.2">
      <c r="A1914" s="1" t="s">
        <v>201</v>
      </c>
      <c r="B1914" s="1" t="s">
        <v>4293</v>
      </c>
      <c r="C1914" s="1" t="s">
        <v>4294</v>
      </c>
      <c r="D1914" s="87">
        <v>139.30000000000001</v>
      </c>
      <c r="E1914" s="33">
        <v>6888</v>
      </c>
      <c r="F1914" s="30">
        <f t="shared" si="87"/>
        <v>8</v>
      </c>
      <c r="G1914" s="57">
        <f t="shared" si="88"/>
        <v>3.4963971031312875</v>
      </c>
      <c r="H1914" s="88">
        <f t="shared" si="89"/>
        <v>11100.220511643945</v>
      </c>
    </row>
    <row r="1915" spans="1:8" x14ac:dyDescent="0.2">
      <c r="A1915" s="1" t="s">
        <v>201</v>
      </c>
      <c r="B1915" s="1" t="s">
        <v>4295</v>
      </c>
      <c r="C1915" s="1" t="s">
        <v>4296</v>
      </c>
      <c r="D1915" s="87">
        <v>79.7</v>
      </c>
      <c r="E1915" s="33">
        <v>6415</v>
      </c>
      <c r="F1915" s="30">
        <f t="shared" si="87"/>
        <v>3</v>
      </c>
      <c r="G1915" s="57">
        <f t="shared" si="88"/>
        <v>1.4299479016542671</v>
      </c>
      <c r="H1915" s="88">
        <f t="shared" si="89"/>
        <v>4227.9962327381336</v>
      </c>
    </row>
    <row r="1916" spans="1:8" x14ac:dyDescent="0.2">
      <c r="A1916" s="1" t="s">
        <v>201</v>
      </c>
      <c r="B1916" s="1" t="s">
        <v>4297</v>
      </c>
      <c r="C1916" s="1" t="s">
        <v>4298</v>
      </c>
      <c r="D1916" s="87">
        <v>124.4</v>
      </c>
      <c r="E1916" s="33">
        <v>7319</v>
      </c>
      <c r="F1916" s="30">
        <f t="shared" si="87"/>
        <v>7</v>
      </c>
      <c r="G1916" s="57">
        <f t="shared" si="88"/>
        <v>2.9238874039223708</v>
      </c>
      <c r="H1916" s="88">
        <f t="shared" si="89"/>
        <v>9863.4786231302551</v>
      </c>
    </row>
    <row r="1917" spans="1:8" x14ac:dyDescent="0.2">
      <c r="A1917" s="1" t="s">
        <v>201</v>
      </c>
      <c r="B1917" s="1" t="s">
        <v>4299</v>
      </c>
      <c r="C1917" s="1" t="s">
        <v>4300</v>
      </c>
      <c r="D1917" s="87">
        <v>138.1</v>
      </c>
      <c r="E1917" s="33">
        <v>6517</v>
      </c>
      <c r="F1917" s="30">
        <f t="shared" si="87"/>
        <v>8</v>
      </c>
      <c r="G1917" s="57">
        <f t="shared" si="88"/>
        <v>3.4963971031312875</v>
      </c>
      <c r="H1917" s="88">
        <f t="shared" si="89"/>
        <v>10502.342780833855</v>
      </c>
    </row>
    <row r="1918" spans="1:8" x14ac:dyDescent="0.2">
      <c r="A1918" s="1" t="s">
        <v>201</v>
      </c>
      <c r="B1918" s="1" t="s">
        <v>4301</v>
      </c>
      <c r="C1918" s="1" t="s">
        <v>4302</v>
      </c>
      <c r="D1918" s="87">
        <v>91.1</v>
      </c>
      <c r="E1918" s="33">
        <v>5579</v>
      </c>
      <c r="F1918" s="30">
        <f t="shared" si="87"/>
        <v>4</v>
      </c>
      <c r="G1918" s="57">
        <f t="shared" si="88"/>
        <v>1.709937836274281</v>
      </c>
      <c r="H1918" s="88">
        <f t="shared" si="89"/>
        <v>4396.9790842992306</v>
      </c>
    </row>
    <row r="1919" spans="1:8" x14ac:dyDescent="0.2">
      <c r="A1919" s="1" t="s">
        <v>201</v>
      </c>
      <c r="B1919" s="1" t="s">
        <v>4303</v>
      </c>
      <c r="C1919" s="1" t="s">
        <v>4304</v>
      </c>
      <c r="D1919" s="87">
        <v>110.3</v>
      </c>
      <c r="E1919" s="33">
        <v>5951</v>
      </c>
      <c r="F1919" s="30">
        <f t="shared" si="87"/>
        <v>5</v>
      </c>
      <c r="G1919" s="57">
        <f t="shared" si="88"/>
        <v>2.0447510014454413</v>
      </c>
      <c r="H1919" s="88">
        <f t="shared" si="89"/>
        <v>5608.5177154352514</v>
      </c>
    </row>
    <row r="1920" spans="1:8" x14ac:dyDescent="0.2">
      <c r="A1920" s="1" t="s">
        <v>201</v>
      </c>
      <c r="B1920" s="1" t="s">
        <v>4305</v>
      </c>
      <c r="C1920" s="1" t="s">
        <v>4306</v>
      </c>
      <c r="D1920" s="87">
        <v>169.6</v>
      </c>
      <c r="E1920" s="33">
        <v>10334</v>
      </c>
      <c r="F1920" s="30">
        <f t="shared" si="87"/>
        <v>10</v>
      </c>
      <c r="G1920" s="57">
        <f t="shared" si="88"/>
        <v>4.9996657009726428</v>
      </c>
      <c r="H1920" s="88">
        <f t="shared" si="89"/>
        <v>23813.714351448383</v>
      </c>
    </row>
    <row r="1921" spans="1:8" x14ac:dyDescent="0.2">
      <c r="A1921" s="1" t="s">
        <v>201</v>
      </c>
      <c r="B1921" s="1" t="s">
        <v>4307</v>
      </c>
      <c r="C1921" s="1" t="s">
        <v>4308</v>
      </c>
      <c r="D1921" s="87">
        <v>149.1</v>
      </c>
      <c r="E1921" s="33">
        <v>8371</v>
      </c>
      <c r="F1921" s="30">
        <f t="shared" si="87"/>
        <v>9</v>
      </c>
      <c r="G1921" s="57">
        <f t="shared" si="88"/>
        <v>4.1810066579121354</v>
      </c>
      <c r="H1921" s="88">
        <f t="shared" si="89"/>
        <v>16131.543263980435</v>
      </c>
    </row>
    <row r="1922" spans="1:8" x14ac:dyDescent="0.2">
      <c r="A1922" s="1" t="s">
        <v>201</v>
      </c>
      <c r="B1922" s="1" t="s">
        <v>4309</v>
      </c>
      <c r="C1922" s="1" t="s">
        <v>4310</v>
      </c>
      <c r="D1922" s="87">
        <v>81.7</v>
      </c>
      <c r="E1922" s="33">
        <v>9584</v>
      </c>
      <c r="F1922" s="30">
        <f t="shared" si="87"/>
        <v>3</v>
      </c>
      <c r="G1922" s="57">
        <f t="shared" si="88"/>
        <v>1.4299479016542671</v>
      </c>
      <c r="H1922" s="88">
        <f t="shared" si="89"/>
        <v>6316.6197809138366</v>
      </c>
    </row>
    <row r="1923" spans="1:8" x14ac:dyDescent="0.2">
      <c r="A1923" s="1" t="s">
        <v>201</v>
      </c>
      <c r="B1923" s="1" t="s">
        <v>4311</v>
      </c>
      <c r="C1923" s="1" t="s">
        <v>4312</v>
      </c>
      <c r="D1923" s="87">
        <v>92.9</v>
      </c>
      <c r="E1923" s="33">
        <v>8049</v>
      </c>
      <c r="F1923" s="30">
        <f t="shared" si="87"/>
        <v>4</v>
      </c>
      <c r="G1923" s="57">
        <f t="shared" si="88"/>
        <v>1.709937836274281</v>
      </c>
      <c r="H1923" s="88">
        <f t="shared" si="89"/>
        <v>6343.660987546963</v>
      </c>
    </row>
    <row r="1924" spans="1:8" x14ac:dyDescent="0.2">
      <c r="A1924" s="1" t="s">
        <v>201</v>
      </c>
      <c r="B1924" s="1" t="s">
        <v>4313</v>
      </c>
      <c r="C1924" s="1" t="s">
        <v>4314</v>
      </c>
      <c r="D1924" s="87">
        <v>111.8</v>
      </c>
      <c r="E1924" s="33">
        <v>7231</v>
      </c>
      <c r="F1924" s="30">
        <f t="shared" si="87"/>
        <v>6</v>
      </c>
      <c r="G1924" s="57">
        <f t="shared" si="88"/>
        <v>2.445122020939646</v>
      </c>
      <c r="H1924" s="88">
        <f t="shared" si="89"/>
        <v>8149.2307386616831</v>
      </c>
    </row>
    <row r="1925" spans="1:8" x14ac:dyDescent="0.2">
      <c r="A1925" s="1" t="s">
        <v>201</v>
      </c>
      <c r="B1925" s="1" t="s">
        <v>4315</v>
      </c>
      <c r="C1925" s="1" t="s">
        <v>4316</v>
      </c>
      <c r="D1925" s="87">
        <v>184.7</v>
      </c>
      <c r="E1925" s="33">
        <v>9322</v>
      </c>
      <c r="F1925" s="30">
        <f t="shared" si="87"/>
        <v>10</v>
      </c>
      <c r="G1925" s="57">
        <f t="shared" si="88"/>
        <v>4.9996657009726428</v>
      </c>
      <c r="H1925" s="88">
        <f t="shared" si="89"/>
        <v>21481.657168976373</v>
      </c>
    </row>
    <row r="1926" spans="1:8" x14ac:dyDescent="0.2">
      <c r="A1926" s="1" t="s">
        <v>201</v>
      </c>
      <c r="B1926" s="1" t="s">
        <v>4317</v>
      </c>
      <c r="C1926" s="1" t="s">
        <v>4318</v>
      </c>
      <c r="D1926" s="87">
        <v>128.5</v>
      </c>
      <c r="E1926" s="33">
        <v>6610</v>
      </c>
      <c r="F1926" s="30">
        <f t="shared" ref="F1926:F1989" si="90">VLOOKUP(D1926,$K$5:$L$15,2)</f>
        <v>7</v>
      </c>
      <c r="G1926" s="57">
        <f t="shared" ref="G1926:G1989" si="91">VLOOKUP(F1926,$L$5:$M$15,2,0)</f>
        <v>2.9238874039223708</v>
      </c>
      <c r="H1926" s="88">
        <f t="shared" ref="H1926:H1989" si="92">E1926*G1926*$E$6797/SUMPRODUCT($E$5:$E$6795,$G$5:$G$6795)</f>
        <v>8907.9920342794103</v>
      </c>
    </row>
    <row r="1927" spans="1:8" x14ac:dyDescent="0.2">
      <c r="A1927" s="1" t="s">
        <v>201</v>
      </c>
      <c r="B1927" s="1" t="s">
        <v>4319</v>
      </c>
      <c r="C1927" s="1" t="s">
        <v>4320</v>
      </c>
      <c r="D1927" s="87">
        <v>71.900000000000006</v>
      </c>
      <c r="E1927" s="33">
        <v>5816</v>
      </c>
      <c r="F1927" s="30">
        <f t="shared" si="90"/>
        <v>2</v>
      </c>
      <c r="G1927" s="57">
        <f t="shared" si="91"/>
        <v>1.1958042906990538</v>
      </c>
      <c r="H1927" s="88">
        <f t="shared" si="92"/>
        <v>3205.5475350319807</v>
      </c>
    </row>
    <row r="1928" spans="1:8" x14ac:dyDescent="0.2">
      <c r="A1928" s="1" t="s">
        <v>201</v>
      </c>
      <c r="B1928" s="1" t="s">
        <v>4321</v>
      </c>
      <c r="C1928" s="1" t="s">
        <v>4322</v>
      </c>
      <c r="D1928" s="87">
        <v>68.3</v>
      </c>
      <c r="E1928" s="33">
        <v>6021</v>
      </c>
      <c r="F1928" s="30">
        <f t="shared" si="90"/>
        <v>2</v>
      </c>
      <c r="G1928" s="57">
        <f t="shared" si="91"/>
        <v>1.1958042906990538</v>
      </c>
      <c r="H1928" s="88">
        <f t="shared" si="92"/>
        <v>3318.5353693995112</v>
      </c>
    </row>
    <row r="1929" spans="1:8" x14ac:dyDescent="0.2">
      <c r="A1929" s="1" t="s">
        <v>201</v>
      </c>
      <c r="B1929" s="1" t="s">
        <v>4323</v>
      </c>
      <c r="C1929" s="1" t="s">
        <v>4324</v>
      </c>
      <c r="D1929" s="87">
        <v>173.7</v>
      </c>
      <c r="E1929" s="33">
        <v>12071</v>
      </c>
      <c r="F1929" s="30">
        <f t="shared" si="90"/>
        <v>10</v>
      </c>
      <c r="G1929" s="57">
        <f t="shared" si="91"/>
        <v>4.9996657009726428</v>
      </c>
      <c r="H1929" s="88">
        <f t="shared" si="92"/>
        <v>27816.464673537201</v>
      </c>
    </row>
    <row r="1930" spans="1:8" x14ac:dyDescent="0.2">
      <c r="A1930" s="1" t="s">
        <v>201</v>
      </c>
      <c r="B1930" s="1" t="s">
        <v>4325</v>
      </c>
      <c r="C1930" s="1" t="s">
        <v>4326</v>
      </c>
      <c r="D1930" s="87">
        <v>88.8</v>
      </c>
      <c r="E1930" s="33">
        <v>7434</v>
      </c>
      <c r="F1930" s="30">
        <f t="shared" si="90"/>
        <v>4</v>
      </c>
      <c r="G1930" s="57">
        <f t="shared" si="91"/>
        <v>1.709937836274281</v>
      </c>
      <c r="H1930" s="88">
        <f t="shared" si="92"/>
        <v>5858.9608375480329</v>
      </c>
    </row>
    <row r="1931" spans="1:8" x14ac:dyDescent="0.2">
      <c r="A1931" s="1" t="s">
        <v>201</v>
      </c>
      <c r="B1931" s="1" t="s">
        <v>4327</v>
      </c>
      <c r="C1931" s="1" t="s">
        <v>4328</v>
      </c>
      <c r="D1931" s="87">
        <v>108.1</v>
      </c>
      <c r="E1931" s="33">
        <v>7718</v>
      </c>
      <c r="F1931" s="30">
        <f t="shared" si="90"/>
        <v>5</v>
      </c>
      <c r="G1931" s="57">
        <f t="shared" si="91"/>
        <v>2.0447510014454413</v>
      </c>
      <c r="H1931" s="88">
        <f t="shared" si="92"/>
        <v>7273.8262019373669</v>
      </c>
    </row>
    <row r="1932" spans="1:8" x14ac:dyDescent="0.2">
      <c r="A1932" s="1" t="s">
        <v>201</v>
      </c>
      <c r="B1932" s="1" t="s">
        <v>4329</v>
      </c>
      <c r="C1932" s="1" t="s">
        <v>4330</v>
      </c>
      <c r="D1932" s="87">
        <v>125.1</v>
      </c>
      <c r="E1932" s="33">
        <v>9112</v>
      </c>
      <c r="F1932" s="30">
        <f t="shared" si="90"/>
        <v>7</v>
      </c>
      <c r="G1932" s="57">
        <f t="shared" si="91"/>
        <v>2.9238874039223708</v>
      </c>
      <c r="H1932" s="88">
        <f t="shared" si="92"/>
        <v>12279.82199944841</v>
      </c>
    </row>
    <row r="1933" spans="1:8" x14ac:dyDescent="0.2">
      <c r="A1933" s="1" t="s">
        <v>201</v>
      </c>
      <c r="B1933" s="1" t="s">
        <v>4331</v>
      </c>
      <c r="C1933" s="1" t="s">
        <v>4332</v>
      </c>
      <c r="D1933" s="87">
        <v>150.9</v>
      </c>
      <c r="E1933" s="33">
        <v>8651</v>
      </c>
      <c r="F1933" s="30">
        <f t="shared" si="90"/>
        <v>9</v>
      </c>
      <c r="G1933" s="57">
        <f t="shared" si="91"/>
        <v>4.1810066579121354</v>
      </c>
      <c r="H1933" s="88">
        <f t="shared" si="92"/>
        <v>16671.124211766186</v>
      </c>
    </row>
    <row r="1934" spans="1:8" x14ac:dyDescent="0.2">
      <c r="A1934" s="1" t="s">
        <v>201</v>
      </c>
      <c r="B1934" s="1" t="s">
        <v>4333</v>
      </c>
      <c r="C1934" s="1" t="s">
        <v>4334</v>
      </c>
      <c r="D1934" s="87">
        <v>156.19999999999999</v>
      </c>
      <c r="E1934" s="33">
        <v>7716</v>
      </c>
      <c r="F1934" s="30">
        <f t="shared" si="90"/>
        <v>9</v>
      </c>
      <c r="G1934" s="57">
        <f t="shared" si="91"/>
        <v>4.1810066579121354</v>
      </c>
      <c r="H1934" s="88">
        <f t="shared" si="92"/>
        <v>14869.309261124481</v>
      </c>
    </row>
    <row r="1935" spans="1:8" x14ac:dyDescent="0.2">
      <c r="A1935" s="1" t="s">
        <v>201</v>
      </c>
      <c r="B1935" s="1" t="s">
        <v>4335</v>
      </c>
      <c r="C1935" s="1" t="s">
        <v>4336</v>
      </c>
      <c r="D1935" s="87">
        <v>149.1</v>
      </c>
      <c r="E1935" s="33">
        <v>5934</v>
      </c>
      <c r="F1935" s="30">
        <f t="shared" si="90"/>
        <v>9</v>
      </c>
      <c r="G1935" s="57">
        <f t="shared" si="91"/>
        <v>4.1810066579121354</v>
      </c>
      <c r="H1935" s="88">
        <f t="shared" si="92"/>
        <v>11435.261943430882</v>
      </c>
    </row>
    <row r="1936" spans="1:8" x14ac:dyDescent="0.2">
      <c r="A1936" s="1" t="s">
        <v>201</v>
      </c>
      <c r="B1936" s="1" t="s">
        <v>4337</v>
      </c>
      <c r="C1936" s="1" t="s">
        <v>4338</v>
      </c>
      <c r="D1936" s="87">
        <v>169.3</v>
      </c>
      <c r="E1936" s="33">
        <v>9140</v>
      </c>
      <c r="F1936" s="30">
        <f t="shared" si="90"/>
        <v>10</v>
      </c>
      <c r="G1936" s="57">
        <f t="shared" si="91"/>
        <v>4.9996657009726428</v>
      </c>
      <c r="H1936" s="88">
        <f t="shared" si="92"/>
        <v>21062.255580824291</v>
      </c>
    </row>
    <row r="1937" spans="1:8" x14ac:dyDescent="0.2">
      <c r="A1937" s="1" t="s">
        <v>201</v>
      </c>
      <c r="B1937" s="1" t="s">
        <v>4339</v>
      </c>
      <c r="C1937" s="1" t="s">
        <v>4340</v>
      </c>
      <c r="D1937" s="87">
        <v>102.4</v>
      </c>
      <c r="E1937" s="33">
        <v>5785</v>
      </c>
      <c r="F1937" s="30">
        <f t="shared" si="90"/>
        <v>5</v>
      </c>
      <c r="G1937" s="57">
        <f t="shared" si="91"/>
        <v>2.0447510014454413</v>
      </c>
      <c r="H1937" s="88">
        <f t="shared" si="92"/>
        <v>5452.0710777672539</v>
      </c>
    </row>
    <row r="1938" spans="1:8" x14ac:dyDescent="0.2">
      <c r="A1938" s="1" t="s">
        <v>201</v>
      </c>
      <c r="B1938" s="1" t="s">
        <v>4341</v>
      </c>
      <c r="C1938" s="1" t="s">
        <v>4342</v>
      </c>
      <c r="D1938" s="87">
        <v>87.4</v>
      </c>
      <c r="E1938" s="33">
        <v>9310</v>
      </c>
      <c r="F1938" s="30">
        <f t="shared" si="90"/>
        <v>4</v>
      </c>
      <c r="G1938" s="57">
        <f t="shared" si="91"/>
        <v>1.709937836274281</v>
      </c>
      <c r="H1938" s="88">
        <f t="shared" si="92"/>
        <v>7337.493327626069</v>
      </c>
    </row>
    <row r="1939" spans="1:8" x14ac:dyDescent="0.2">
      <c r="A1939" s="1" t="s">
        <v>201</v>
      </c>
      <c r="B1939" s="1" t="s">
        <v>4343</v>
      </c>
      <c r="C1939" s="1" t="s">
        <v>4344</v>
      </c>
      <c r="D1939" s="87">
        <v>83.4</v>
      </c>
      <c r="E1939" s="33">
        <v>8566</v>
      </c>
      <c r="F1939" s="30">
        <f t="shared" si="90"/>
        <v>3</v>
      </c>
      <c r="G1939" s="57">
        <f t="shared" si="91"/>
        <v>1.4299479016542671</v>
      </c>
      <c r="H1939" s="88">
        <f t="shared" si="92"/>
        <v>5645.676653099742</v>
      </c>
    </row>
    <row r="1940" spans="1:8" x14ac:dyDescent="0.2">
      <c r="A1940" s="1" t="s">
        <v>201</v>
      </c>
      <c r="B1940" s="1" t="s">
        <v>4345</v>
      </c>
      <c r="C1940" s="1" t="s">
        <v>4346</v>
      </c>
      <c r="D1940" s="87">
        <v>137.69999999999999</v>
      </c>
      <c r="E1940" s="33">
        <v>9778</v>
      </c>
      <c r="F1940" s="30">
        <f t="shared" si="90"/>
        <v>8</v>
      </c>
      <c r="G1940" s="57">
        <f t="shared" si="91"/>
        <v>3.4963971031312875</v>
      </c>
      <c r="H1940" s="88">
        <f t="shared" si="92"/>
        <v>15757.542996930095</v>
      </c>
    </row>
    <row r="1941" spans="1:8" x14ac:dyDescent="0.2">
      <c r="A1941" s="1" t="s">
        <v>201</v>
      </c>
      <c r="B1941" s="1" t="s">
        <v>4347</v>
      </c>
      <c r="C1941" s="1" t="s">
        <v>4348</v>
      </c>
      <c r="D1941" s="87">
        <v>125.3</v>
      </c>
      <c r="E1941" s="33">
        <v>7400</v>
      </c>
      <c r="F1941" s="30">
        <f t="shared" si="90"/>
        <v>7</v>
      </c>
      <c r="G1941" s="57">
        <f t="shared" si="91"/>
        <v>2.9238874039223708</v>
      </c>
      <c r="H1941" s="88">
        <f t="shared" si="92"/>
        <v>9972.6385860314113</v>
      </c>
    </row>
    <row r="1942" spans="1:8" x14ac:dyDescent="0.2">
      <c r="A1942" s="1" t="s">
        <v>201</v>
      </c>
      <c r="B1942" s="1" t="s">
        <v>4349</v>
      </c>
      <c r="C1942" s="1" t="s">
        <v>4350</v>
      </c>
      <c r="D1942" s="87">
        <v>113.9</v>
      </c>
      <c r="E1942" s="33">
        <v>8311</v>
      </c>
      <c r="F1942" s="30">
        <f t="shared" si="90"/>
        <v>6</v>
      </c>
      <c r="G1942" s="57">
        <f t="shared" si="91"/>
        <v>2.445122020939646</v>
      </c>
      <c r="H1942" s="88">
        <f t="shared" si="92"/>
        <v>9366.3748677938383</v>
      </c>
    </row>
    <row r="1943" spans="1:8" x14ac:dyDescent="0.2">
      <c r="A1943" s="1" t="s">
        <v>201</v>
      </c>
      <c r="B1943" s="1" t="s">
        <v>4351</v>
      </c>
      <c r="C1943" s="1" t="s">
        <v>4352</v>
      </c>
      <c r="D1943" s="87">
        <v>159.19999999999999</v>
      </c>
      <c r="E1943" s="33">
        <v>6999</v>
      </c>
      <c r="F1943" s="30">
        <f t="shared" si="90"/>
        <v>9</v>
      </c>
      <c r="G1943" s="57">
        <f t="shared" si="91"/>
        <v>4.1810066579121354</v>
      </c>
      <c r="H1943" s="88">
        <f t="shared" si="92"/>
        <v>13487.596619830254</v>
      </c>
    </row>
    <row r="1944" spans="1:8" x14ac:dyDescent="0.2">
      <c r="A1944" s="1" t="s">
        <v>201</v>
      </c>
      <c r="B1944" s="1" t="s">
        <v>4353</v>
      </c>
      <c r="C1944" s="1" t="s">
        <v>4354</v>
      </c>
      <c r="D1944" s="87">
        <v>204.2</v>
      </c>
      <c r="E1944" s="33">
        <v>6821</v>
      </c>
      <c r="F1944" s="30">
        <f t="shared" si="90"/>
        <v>10</v>
      </c>
      <c r="G1944" s="57">
        <f t="shared" si="91"/>
        <v>4.9996657009726428</v>
      </c>
      <c r="H1944" s="88">
        <f t="shared" si="92"/>
        <v>15718.341938381018</v>
      </c>
    </row>
    <row r="1945" spans="1:8" x14ac:dyDescent="0.2">
      <c r="A1945" s="1" t="s">
        <v>201</v>
      </c>
      <c r="B1945" s="1" t="s">
        <v>4355</v>
      </c>
      <c r="C1945" s="1" t="s">
        <v>4356</v>
      </c>
      <c r="D1945" s="87">
        <v>62.9</v>
      </c>
      <c r="E1945" s="33">
        <v>8536</v>
      </c>
      <c r="F1945" s="30">
        <f t="shared" si="90"/>
        <v>2</v>
      </c>
      <c r="G1945" s="57">
        <f t="shared" si="91"/>
        <v>1.1958042906990538</v>
      </c>
      <c r="H1945" s="88">
        <f t="shared" si="92"/>
        <v>4704.7031910304313</v>
      </c>
    </row>
    <row r="1946" spans="1:8" x14ac:dyDescent="0.2">
      <c r="A1946" s="1" t="s">
        <v>201</v>
      </c>
      <c r="B1946" s="1" t="s">
        <v>4357</v>
      </c>
      <c r="C1946" s="1" t="s">
        <v>4358</v>
      </c>
      <c r="D1946" s="87">
        <v>78.3</v>
      </c>
      <c r="E1946" s="33">
        <v>5969</v>
      </c>
      <c r="F1946" s="30">
        <f t="shared" si="90"/>
        <v>3</v>
      </c>
      <c r="G1946" s="57">
        <f t="shared" si="91"/>
        <v>1.4299479016542671</v>
      </c>
      <c r="H1946" s="88">
        <f t="shared" si="92"/>
        <v>3934.0466895111326</v>
      </c>
    </row>
    <row r="1947" spans="1:8" x14ac:dyDescent="0.2">
      <c r="A1947" s="1" t="s">
        <v>201</v>
      </c>
      <c r="B1947" s="1" t="s">
        <v>4359</v>
      </c>
      <c r="C1947" s="1" t="s">
        <v>4360</v>
      </c>
      <c r="D1947" s="87">
        <v>81</v>
      </c>
      <c r="E1947" s="33">
        <v>9399</v>
      </c>
      <c r="F1947" s="30">
        <f t="shared" si="90"/>
        <v>3</v>
      </c>
      <c r="G1947" s="57">
        <f t="shared" si="91"/>
        <v>1.4299479016542671</v>
      </c>
      <c r="H1947" s="88">
        <f t="shared" si="92"/>
        <v>6194.6900376470321</v>
      </c>
    </row>
    <row r="1948" spans="1:8" x14ac:dyDescent="0.2">
      <c r="A1948" s="1" t="s">
        <v>204</v>
      </c>
      <c r="B1948" s="1" t="s">
        <v>4361</v>
      </c>
      <c r="C1948" s="1" t="s">
        <v>4362</v>
      </c>
      <c r="D1948" s="87">
        <v>100.2</v>
      </c>
      <c r="E1948" s="33">
        <v>7910</v>
      </c>
      <c r="F1948" s="30">
        <f t="shared" si="90"/>
        <v>5</v>
      </c>
      <c r="G1948" s="57">
        <f t="shared" si="91"/>
        <v>2.0447510014454413</v>
      </c>
      <c r="H1948" s="88">
        <f t="shared" si="92"/>
        <v>7454.7765298425193</v>
      </c>
    </row>
    <row r="1949" spans="1:8" x14ac:dyDescent="0.2">
      <c r="A1949" s="1" t="s">
        <v>204</v>
      </c>
      <c r="B1949" s="1" t="s">
        <v>4363</v>
      </c>
      <c r="C1949" s="1" t="s">
        <v>4364</v>
      </c>
      <c r="D1949" s="87">
        <v>108.3</v>
      </c>
      <c r="E1949" s="33">
        <v>5988</v>
      </c>
      <c r="F1949" s="30">
        <f t="shared" si="90"/>
        <v>5</v>
      </c>
      <c r="G1949" s="57">
        <f t="shared" si="91"/>
        <v>2.0447510014454413</v>
      </c>
      <c r="H1949" s="88">
        <f t="shared" si="92"/>
        <v>5643.3883515419739</v>
      </c>
    </row>
    <row r="1950" spans="1:8" x14ac:dyDescent="0.2">
      <c r="A1950" s="1" t="s">
        <v>204</v>
      </c>
      <c r="B1950" s="1" t="s">
        <v>4365</v>
      </c>
      <c r="C1950" s="1" t="s">
        <v>4366</v>
      </c>
      <c r="D1950" s="87">
        <v>73.8</v>
      </c>
      <c r="E1950" s="33">
        <v>6997</v>
      </c>
      <c r="F1950" s="30">
        <f t="shared" si="90"/>
        <v>2</v>
      </c>
      <c r="G1950" s="57">
        <f t="shared" si="91"/>
        <v>1.1958042906990538</v>
      </c>
      <c r="H1950" s="88">
        <f t="shared" si="92"/>
        <v>3856.4676930224846</v>
      </c>
    </row>
    <row r="1951" spans="1:8" x14ac:dyDescent="0.2">
      <c r="A1951" s="1" t="s">
        <v>204</v>
      </c>
      <c r="B1951" s="1" t="s">
        <v>4367</v>
      </c>
      <c r="C1951" s="1" t="s">
        <v>4368</v>
      </c>
      <c r="D1951" s="87">
        <v>95.9</v>
      </c>
      <c r="E1951" s="33">
        <v>9048</v>
      </c>
      <c r="F1951" s="30">
        <f t="shared" si="90"/>
        <v>4</v>
      </c>
      <c r="G1951" s="57">
        <f t="shared" si="91"/>
        <v>1.709937836274281</v>
      </c>
      <c r="H1951" s="88">
        <f t="shared" si="92"/>
        <v>7131.0031824232719</v>
      </c>
    </row>
    <row r="1952" spans="1:8" x14ac:dyDescent="0.2">
      <c r="A1952" s="1" t="s">
        <v>204</v>
      </c>
      <c r="B1952" s="1" t="s">
        <v>4369</v>
      </c>
      <c r="C1952" s="1" t="s">
        <v>4370</v>
      </c>
      <c r="D1952" s="87">
        <v>123.3</v>
      </c>
      <c r="E1952" s="33">
        <v>7488</v>
      </c>
      <c r="F1952" s="30">
        <f t="shared" si="90"/>
        <v>6</v>
      </c>
      <c r="G1952" s="57">
        <f t="shared" si="91"/>
        <v>2.445122020939646</v>
      </c>
      <c r="H1952" s="88">
        <f t="shared" si="92"/>
        <v>8438.8659619829468</v>
      </c>
    </row>
    <row r="1953" spans="1:8" x14ac:dyDescent="0.2">
      <c r="A1953" s="1" t="s">
        <v>204</v>
      </c>
      <c r="B1953" s="1" t="s">
        <v>4371</v>
      </c>
      <c r="C1953" s="1" t="s">
        <v>4372</v>
      </c>
      <c r="D1953" s="87">
        <v>136.19999999999999</v>
      </c>
      <c r="E1953" s="33">
        <v>8285</v>
      </c>
      <c r="F1953" s="30">
        <f t="shared" si="90"/>
        <v>8</v>
      </c>
      <c r="G1953" s="57">
        <f t="shared" si="91"/>
        <v>3.4963971031312875</v>
      </c>
      <c r="H1953" s="88">
        <f t="shared" si="92"/>
        <v>13351.528301244205</v>
      </c>
    </row>
    <row r="1954" spans="1:8" x14ac:dyDescent="0.2">
      <c r="A1954" s="1" t="s">
        <v>204</v>
      </c>
      <c r="B1954" s="1" t="s">
        <v>4373</v>
      </c>
      <c r="C1954" s="1" t="s">
        <v>4374</v>
      </c>
      <c r="D1954" s="87">
        <v>129</v>
      </c>
      <c r="E1954" s="33">
        <v>6482</v>
      </c>
      <c r="F1954" s="30">
        <f t="shared" si="90"/>
        <v>7</v>
      </c>
      <c r="G1954" s="57">
        <f t="shared" si="91"/>
        <v>2.9238874039223708</v>
      </c>
      <c r="H1954" s="88">
        <f t="shared" si="92"/>
        <v>8735.4923398183273</v>
      </c>
    </row>
    <row r="1955" spans="1:8" x14ac:dyDescent="0.2">
      <c r="A1955" s="1" t="s">
        <v>204</v>
      </c>
      <c r="B1955" s="1" t="s">
        <v>4375</v>
      </c>
      <c r="C1955" s="1" t="s">
        <v>4376</v>
      </c>
      <c r="D1955" s="87">
        <v>96.2</v>
      </c>
      <c r="E1955" s="33">
        <v>8765</v>
      </c>
      <c r="F1955" s="30">
        <f t="shared" si="90"/>
        <v>4</v>
      </c>
      <c r="G1955" s="57">
        <f t="shared" si="91"/>
        <v>1.709937836274281</v>
      </c>
      <c r="H1955" s="88">
        <f t="shared" si="92"/>
        <v>6907.9623003912448</v>
      </c>
    </row>
    <row r="1956" spans="1:8" x14ac:dyDescent="0.2">
      <c r="A1956" s="1" t="s">
        <v>204</v>
      </c>
      <c r="B1956" s="1" t="s">
        <v>4377</v>
      </c>
      <c r="C1956" s="1" t="s">
        <v>4378</v>
      </c>
      <c r="D1956" s="87">
        <v>86.4</v>
      </c>
      <c r="E1956" s="33">
        <v>8335</v>
      </c>
      <c r="F1956" s="30">
        <f t="shared" si="90"/>
        <v>3</v>
      </c>
      <c r="G1956" s="57">
        <f t="shared" si="91"/>
        <v>1.4299479016542671</v>
      </c>
      <c r="H1956" s="88">
        <f t="shared" si="92"/>
        <v>5493.4292439395695</v>
      </c>
    </row>
    <row r="1957" spans="1:8" x14ac:dyDescent="0.2">
      <c r="A1957" s="1" t="s">
        <v>204</v>
      </c>
      <c r="B1957" s="1" t="s">
        <v>4379</v>
      </c>
      <c r="C1957" s="1" t="s">
        <v>4380</v>
      </c>
      <c r="D1957" s="87">
        <v>140.30000000000001</v>
      </c>
      <c r="E1957" s="33">
        <v>6724</v>
      </c>
      <c r="F1957" s="30">
        <f t="shared" si="90"/>
        <v>8</v>
      </c>
      <c r="G1957" s="57">
        <f t="shared" si="91"/>
        <v>3.4963971031312875</v>
      </c>
      <c r="H1957" s="88">
        <f t="shared" si="92"/>
        <v>10835.929547080994</v>
      </c>
    </row>
    <row r="1958" spans="1:8" x14ac:dyDescent="0.2">
      <c r="A1958" s="1" t="s">
        <v>204</v>
      </c>
      <c r="B1958" s="1" t="s">
        <v>4381</v>
      </c>
      <c r="C1958" s="1" t="s">
        <v>4382</v>
      </c>
      <c r="D1958" s="87">
        <v>131.30000000000001</v>
      </c>
      <c r="E1958" s="33">
        <v>7236</v>
      </c>
      <c r="F1958" s="30">
        <f t="shared" si="90"/>
        <v>7</v>
      </c>
      <c r="G1958" s="57">
        <f t="shared" si="91"/>
        <v>2.9238874039223708</v>
      </c>
      <c r="H1958" s="88">
        <f t="shared" si="92"/>
        <v>9751.6233525031494</v>
      </c>
    </row>
    <row r="1959" spans="1:8" x14ac:dyDescent="0.2">
      <c r="A1959" s="1" t="s">
        <v>204</v>
      </c>
      <c r="B1959" s="1" t="s">
        <v>4383</v>
      </c>
      <c r="C1959" s="1" t="s">
        <v>4384</v>
      </c>
      <c r="D1959" s="87">
        <v>82.7</v>
      </c>
      <c r="E1959" s="33">
        <v>5823</v>
      </c>
      <c r="F1959" s="30">
        <f t="shared" si="90"/>
        <v>3</v>
      </c>
      <c r="G1959" s="57">
        <f t="shared" si="91"/>
        <v>1.4299479016542671</v>
      </c>
      <c r="H1959" s="88">
        <f t="shared" si="92"/>
        <v>3837.8210542843563</v>
      </c>
    </row>
    <row r="1960" spans="1:8" x14ac:dyDescent="0.2">
      <c r="A1960" s="1" t="s">
        <v>204</v>
      </c>
      <c r="B1960" s="1" t="s">
        <v>4385</v>
      </c>
      <c r="C1960" s="1" t="s">
        <v>4386</v>
      </c>
      <c r="D1960" s="87">
        <v>151.1</v>
      </c>
      <c r="E1960" s="33">
        <v>8043</v>
      </c>
      <c r="F1960" s="30">
        <f t="shared" si="90"/>
        <v>9</v>
      </c>
      <c r="G1960" s="57">
        <f t="shared" si="91"/>
        <v>4.1810066579121354</v>
      </c>
      <c r="H1960" s="88">
        <f t="shared" si="92"/>
        <v>15499.462725145699</v>
      </c>
    </row>
    <row r="1961" spans="1:8" x14ac:dyDescent="0.2">
      <c r="A1961" s="1" t="s">
        <v>204</v>
      </c>
      <c r="B1961" s="1" t="s">
        <v>4387</v>
      </c>
      <c r="C1961" s="1" t="s">
        <v>4388</v>
      </c>
      <c r="D1961" s="87">
        <v>82.1</v>
      </c>
      <c r="E1961" s="33">
        <v>6647</v>
      </c>
      <c r="F1961" s="30">
        <f t="shared" si="90"/>
        <v>3</v>
      </c>
      <c r="G1961" s="57">
        <f t="shared" si="91"/>
        <v>1.4299479016542671</v>
      </c>
      <c r="H1961" s="88">
        <f t="shared" si="92"/>
        <v>4380.9027215916394</v>
      </c>
    </row>
    <row r="1962" spans="1:8" x14ac:dyDescent="0.2">
      <c r="A1962" s="1" t="s">
        <v>204</v>
      </c>
      <c r="B1962" s="1" t="s">
        <v>4389</v>
      </c>
      <c r="C1962" s="1" t="s">
        <v>4390</v>
      </c>
      <c r="D1962" s="87">
        <v>153.1</v>
      </c>
      <c r="E1962" s="33">
        <v>7055</v>
      </c>
      <c r="F1962" s="30">
        <f t="shared" si="90"/>
        <v>9</v>
      </c>
      <c r="G1962" s="57">
        <f t="shared" si="91"/>
        <v>4.1810066579121354</v>
      </c>
      <c r="H1962" s="88">
        <f t="shared" si="92"/>
        <v>13595.512809387405</v>
      </c>
    </row>
    <row r="1963" spans="1:8" x14ac:dyDescent="0.2">
      <c r="A1963" s="1" t="s">
        <v>204</v>
      </c>
      <c r="B1963" s="1" t="s">
        <v>4391</v>
      </c>
      <c r="C1963" s="1" t="s">
        <v>4392</v>
      </c>
      <c r="D1963" s="87">
        <v>107.4</v>
      </c>
      <c r="E1963" s="33">
        <v>5901</v>
      </c>
      <c r="F1963" s="30">
        <f t="shared" si="90"/>
        <v>5</v>
      </c>
      <c r="G1963" s="57">
        <f t="shared" si="91"/>
        <v>2.0447510014454413</v>
      </c>
      <c r="H1963" s="88">
        <f t="shared" si="92"/>
        <v>5561.395234209951</v>
      </c>
    </row>
    <row r="1964" spans="1:8" x14ac:dyDescent="0.2">
      <c r="A1964" s="1" t="s">
        <v>204</v>
      </c>
      <c r="B1964" s="1" t="s">
        <v>4393</v>
      </c>
      <c r="C1964" s="1" t="s">
        <v>4394</v>
      </c>
      <c r="D1964" s="87">
        <v>149.19999999999999</v>
      </c>
      <c r="E1964" s="33">
        <v>7795</v>
      </c>
      <c r="F1964" s="30">
        <f t="shared" si="90"/>
        <v>9</v>
      </c>
      <c r="G1964" s="57">
        <f t="shared" si="91"/>
        <v>4.1810066579121354</v>
      </c>
      <c r="H1964" s="88">
        <f t="shared" si="92"/>
        <v>15021.548171392604</v>
      </c>
    </row>
    <row r="1965" spans="1:8" x14ac:dyDescent="0.2">
      <c r="A1965" s="1" t="s">
        <v>204</v>
      </c>
      <c r="B1965" s="1" t="s">
        <v>4395</v>
      </c>
      <c r="C1965" s="1" t="s">
        <v>4396</v>
      </c>
      <c r="D1965" s="87">
        <v>126</v>
      </c>
      <c r="E1965" s="33">
        <v>8333</v>
      </c>
      <c r="F1965" s="30">
        <f t="shared" si="90"/>
        <v>7</v>
      </c>
      <c r="G1965" s="57">
        <f t="shared" si="91"/>
        <v>2.9238874039223708</v>
      </c>
      <c r="H1965" s="88">
        <f t="shared" si="92"/>
        <v>11229.999640189157</v>
      </c>
    </row>
    <row r="1966" spans="1:8" x14ac:dyDescent="0.2">
      <c r="A1966" s="1" t="s">
        <v>204</v>
      </c>
      <c r="B1966" s="1" t="s">
        <v>4397</v>
      </c>
      <c r="C1966" s="1" t="s">
        <v>4398</v>
      </c>
      <c r="D1966" s="87">
        <v>87.4</v>
      </c>
      <c r="E1966" s="33">
        <v>9008</v>
      </c>
      <c r="F1966" s="30">
        <f t="shared" si="90"/>
        <v>4</v>
      </c>
      <c r="G1966" s="57">
        <f t="shared" si="91"/>
        <v>1.709937836274281</v>
      </c>
      <c r="H1966" s="88">
        <f t="shared" si="92"/>
        <v>7099.4779694152121</v>
      </c>
    </row>
    <row r="1967" spans="1:8" x14ac:dyDescent="0.2">
      <c r="A1967" s="1" t="s">
        <v>204</v>
      </c>
      <c r="B1967" s="1" t="s">
        <v>4399</v>
      </c>
      <c r="C1967" s="1" t="s">
        <v>4400</v>
      </c>
      <c r="D1967" s="87">
        <v>111</v>
      </c>
      <c r="E1967" s="33">
        <v>7868</v>
      </c>
      <c r="F1967" s="30">
        <f t="shared" si="90"/>
        <v>5</v>
      </c>
      <c r="G1967" s="57">
        <f t="shared" si="91"/>
        <v>2.0447510014454413</v>
      </c>
      <c r="H1967" s="88">
        <f t="shared" si="92"/>
        <v>7415.193645613268</v>
      </c>
    </row>
    <row r="1968" spans="1:8" x14ac:dyDescent="0.2">
      <c r="A1968" s="1" t="s">
        <v>204</v>
      </c>
      <c r="B1968" s="1" t="s">
        <v>4401</v>
      </c>
      <c r="C1968" s="1" t="s">
        <v>4402</v>
      </c>
      <c r="D1968" s="87">
        <v>80.400000000000006</v>
      </c>
      <c r="E1968" s="33">
        <v>9647</v>
      </c>
      <c r="F1968" s="30">
        <f t="shared" si="90"/>
        <v>3</v>
      </c>
      <c r="G1968" s="57">
        <f t="shared" si="91"/>
        <v>1.4299479016542671</v>
      </c>
      <c r="H1968" s="88">
        <f t="shared" si="92"/>
        <v>6358.1418015938843</v>
      </c>
    </row>
    <row r="1969" spans="1:8" x14ac:dyDescent="0.2">
      <c r="A1969" s="1" t="s">
        <v>204</v>
      </c>
      <c r="B1969" s="1" t="s">
        <v>4403</v>
      </c>
      <c r="C1969" s="1" t="s">
        <v>4404</v>
      </c>
      <c r="D1969" s="87">
        <v>152.1</v>
      </c>
      <c r="E1969" s="33">
        <v>7408</v>
      </c>
      <c r="F1969" s="30">
        <f t="shared" si="90"/>
        <v>9</v>
      </c>
      <c r="G1969" s="57">
        <f t="shared" si="91"/>
        <v>4.1810066579121354</v>
      </c>
      <c r="H1969" s="88">
        <f t="shared" si="92"/>
        <v>14275.770218560156</v>
      </c>
    </row>
    <row r="1970" spans="1:8" x14ac:dyDescent="0.2">
      <c r="A1970" s="1" t="s">
        <v>204</v>
      </c>
      <c r="B1970" s="1" t="s">
        <v>4405</v>
      </c>
      <c r="C1970" s="1" t="s">
        <v>4406</v>
      </c>
      <c r="D1970" s="87">
        <v>137.19999999999999</v>
      </c>
      <c r="E1970" s="33">
        <v>8409</v>
      </c>
      <c r="F1970" s="30">
        <f t="shared" si="90"/>
        <v>8</v>
      </c>
      <c r="G1970" s="57">
        <f t="shared" si="91"/>
        <v>3.4963971031312875</v>
      </c>
      <c r="H1970" s="88">
        <f t="shared" si="92"/>
        <v>13551.358054938144</v>
      </c>
    </row>
    <row r="1971" spans="1:8" x14ac:dyDescent="0.2">
      <c r="A1971" s="1" t="s">
        <v>204</v>
      </c>
      <c r="B1971" s="1" t="s">
        <v>4407</v>
      </c>
      <c r="C1971" s="1" t="s">
        <v>4408</v>
      </c>
      <c r="D1971" s="87">
        <v>67</v>
      </c>
      <c r="E1971" s="33">
        <v>5246</v>
      </c>
      <c r="F1971" s="30">
        <f t="shared" si="90"/>
        <v>2</v>
      </c>
      <c r="G1971" s="57">
        <f t="shared" si="91"/>
        <v>1.1958042906990538</v>
      </c>
      <c r="H1971" s="88">
        <f t="shared" si="92"/>
        <v>2891.386239473482</v>
      </c>
    </row>
    <row r="1972" spans="1:8" x14ac:dyDescent="0.2">
      <c r="A1972" s="1" t="s">
        <v>204</v>
      </c>
      <c r="B1972" s="1" t="s">
        <v>4409</v>
      </c>
      <c r="C1972" s="1" t="s">
        <v>4410</v>
      </c>
      <c r="D1972" s="87">
        <v>94.6</v>
      </c>
      <c r="E1972" s="33">
        <v>8548</v>
      </c>
      <c r="F1972" s="30">
        <f t="shared" si="90"/>
        <v>4</v>
      </c>
      <c r="G1972" s="57">
        <f t="shared" si="91"/>
        <v>1.709937836274281</v>
      </c>
      <c r="H1972" s="88">
        <f t="shared" si="92"/>
        <v>6736.9380198225172</v>
      </c>
    </row>
    <row r="1973" spans="1:8" x14ac:dyDescent="0.2">
      <c r="A1973" s="1" t="s">
        <v>204</v>
      </c>
      <c r="B1973" s="1" t="s">
        <v>4411</v>
      </c>
      <c r="C1973" s="1" t="s">
        <v>4412</v>
      </c>
      <c r="D1973" s="87">
        <v>102.7</v>
      </c>
      <c r="E1973" s="33">
        <v>7936</v>
      </c>
      <c r="F1973" s="30">
        <f t="shared" si="90"/>
        <v>5</v>
      </c>
      <c r="G1973" s="57">
        <f t="shared" si="91"/>
        <v>2.0447510014454413</v>
      </c>
      <c r="H1973" s="88">
        <f t="shared" si="92"/>
        <v>7479.2802200796768</v>
      </c>
    </row>
    <row r="1974" spans="1:8" x14ac:dyDescent="0.2">
      <c r="A1974" s="1" t="s">
        <v>204</v>
      </c>
      <c r="B1974" s="1" t="s">
        <v>4413</v>
      </c>
      <c r="C1974" s="1" t="s">
        <v>4414</v>
      </c>
      <c r="D1974" s="87">
        <v>87.5</v>
      </c>
      <c r="E1974" s="33">
        <v>7071</v>
      </c>
      <c r="F1974" s="30">
        <f t="shared" si="90"/>
        <v>4</v>
      </c>
      <c r="G1974" s="57">
        <f t="shared" si="91"/>
        <v>1.709937836274281</v>
      </c>
      <c r="H1974" s="88">
        <f t="shared" si="92"/>
        <v>5572.8695294998852</v>
      </c>
    </row>
    <row r="1975" spans="1:8" x14ac:dyDescent="0.2">
      <c r="A1975" s="1" t="s">
        <v>204</v>
      </c>
      <c r="B1975" s="1" t="s">
        <v>4415</v>
      </c>
      <c r="C1975" s="1" t="s">
        <v>4416</v>
      </c>
      <c r="D1975" s="87">
        <v>66.5</v>
      </c>
      <c r="E1975" s="33">
        <v>5643</v>
      </c>
      <c r="F1975" s="30">
        <f t="shared" si="90"/>
        <v>2</v>
      </c>
      <c r="G1975" s="57">
        <f t="shared" si="91"/>
        <v>1.1958042906990538</v>
      </c>
      <c r="H1975" s="88">
        <f t="shared" si="92"/>
        <v>3110.1968260291383</v>
      </c>
    </row>
    <row r="1976" spans="1:8" x14ac:dyDescent="0.2">
      <c r="A1976" s="1" t="s">
        <v>204</v>
      </c>
      <c r="B1976" s="1" t="s">
        <v>4417</v>
      </c>
      <c r="C1976" s="1" t="s">
        <v>4418</v>
      </c>
      <c r="D1976" s="87">
        <v>97.1</v>
      </c>
      <c r="E1976" s="33">
        <v>5796</v>
      </c>
      <c r="F1976" s="30">
        <f t="shared" si="90"/>
        <v>4</v>
      </c>
      <c r="G1976" s="57">
        <f t="shared" si="91"/>
        <v>1.709937836274281</v>
      </c>
      <c r="H1976" s="88">
        <f t="shared" si="92"/>
        <v>4568.0033648679582</v>
      </c>
    </row>
    <row r="1977" spans="1:8" x14ac:dyDescent="0.2">
      <c r="A1977" s="1" t="s">
        <v>204</v>
      </c>
      <c r="B1977" s="1" t="s">
        <v>4419</v>
      </c>
      <c r="C1977" s="1" t="s">
        <v>4420</v>
      </c>
      <c r="D1977" s="87">
        <v>87.7</v>
      </c>
      <c r="E1977" s="33">
        <v>5799</v>
      </c>
      <c r="F1977" s="30">
        <f t="shared" si="90"/>
        <v>4</v>
      </c>
      <c r="G1977" s="57">
        <f t="shared" si="91"/>
        <v>1.709937836274281</v>
      </c>
      <c r="H1977" s="88">
        <f t="shared" si="92"/>
        <v>4570.3677558435629</v>
      </c>
    </row>
    <row r="1978" spans="1:8" x14ac:dyDescent="0.2">
      <c r="A1978" s="1" t="s">
        <v>204</v>
      </c>
      <c r="B1978" s="1" t="s">
        <v>4421</v>
      </c>
      <c r="C1978" s="1" t="s">
        <v>4422</v>
      </c>
      <c r="D1978" s="87">
        <v>105.3</v>
      </c>
      <c r="E1978" s="33">
        <v>6291</v>
      </c>
      <c r="F1978" s="30">
        <f t="shared" si="90"/>
        <v>5</v>
      </c>
      <c r="G1978" s="57">
        <f t="shared" si="91"/>
        <v>2.0447510014454413</v>
      </c>
      <c r="H1978" s="88">
        <f t="shared" si="92"/>
        <v>5928.9505877672937</v>
      </c>
    </row>
    <row r="1979" spans="1:8" x14ac:dyDescent="0.2">
      <c r="A1979" s="1" t="s">
        <v>204</v>
      </c>
      <c r="B1979" s="1" t="s">
        <v>4423</v>
      </c>
      <c r="C1979" s="1" t="s">
        <v>4424</v>
      </c>
      <c r="D1979" s="87">
        <v>117.9</v>
      </c>
      <c r="E1979" s="33">
        <v>5990</v>
      </c>
      <c r="F1979" s="30">
        <f t="shared" si="90"/>
        <v>6</v>
      </c>
      <c r="G1979" s="57">
        <f t="shared" si="91"/>
        <v>2.445122020939646</v>
      </c>
      <c r="H1979" s="88">
        <f t="shared" si="92"/>
        <v>6750.6419754644567</v>
      </c>
    </row>
    <row r="1980" spans="1:8" x14ac:dyDescent="0.2">
      <c r="A1980" s="1" t="s">
        <v>204</v>
      </c>
      <c r="B1980" s="1" t="s">
        <v>4425</v>
      </c>
      <c r="C1980" s="1" t="s">
        <v>4426</v>
      </c>
      <c r="D1980" s="87">
        <v>118.8</v>
      </c>
      <c r="E1980" s="33">
        <v>10002</v>
      </c>
      <c r="F1980" s="30">
        <f t="shared" si="90"/>
        <v>6</v>
      </c>
      <c r="G1980" s="57">
        <f t="shared" si="91"/>
        <v>2.445122020939646</v>
      </c>
      <c r="H1980" s="88">
        <f t="shared" si="92"/>
        <v>11272.107018129467</v>
      </c>
    </row>
    <row r="1981" spans="1:8" x14ac:dyDescent="0.2">
      <c r="A1981" s="1" t="s">
        <v>204</v>
      </c>
      <c r="B1981" s="1" t="s">
        <v>4427</v>
      </c>
      <c r="C1981" s="1" t="s">
        <v>4428</v>
      </c>
      <c r="D1981" s="87">
        <v>104.2</v>
      </c>
      <c r="E1981" s="33">
        <v>7436</v>
      </c>
      <c r="F1981" s="30">
        <f t="shared" si="90"/>
        <v>5</v>
      </c>
      <c r="G1981" s="57">
        <f t="shared" si="91"/>
        <v>2.0447510014454413</v>
      </c>
      <c r="H1981" s="88">
        <f t="shared" si="92"/>
        <v>7008.0554078266723</v>
      </c>
    </row>
    <row r="1982" spans="1:8" x14ac:dyDescent="0.2">
      <c r="A1982" s="1" t="s">
        <v>204</v>
      </c>
      <c r="B1982" s="1" t="s">
        <v>4429</v>
      </c>
      <c r="C1982" s="1" t="s">
        <v>4430</v>
      </c>
      <c r="D1982" s="87">
        <v>104.4</v>
      </c>
      <c r="E1982" s="33">
        <v>8085</v>
      </c>
      <c r="F1982" s="30">
        <f t="shared" si="90"/>
        <v>5</v>
      </c>
      <c r="G1982" s="57">
        <f t="shared" si="91"/>
        <v>2.0447510014454413</v>
      </c>
      <c r="H1982" s="88">
        <f t="shared" si="92"/>
        <v>7619.7052141310714</v>
      </c>
    </row>
    <row r="1983" spans="1:8" x14ac:dyDescent="0.2">
      <c r="A1983" s="1" t="s">
        <v>204</v>
      </c>
      <c r="B1983" s="1" t="s">
        <v>4431</v>
      </c>
      <c r="C1983" s="1" t="s">
        <v>4432</v>
      </c>
      <c r="D1983" s="87">
        <v>69.7</v>
      </c>
      <c r="E1983" s="33">
        <v>6156</v>
      </c>
      <c r="F1983" s="30">
        <f t="shared" si="90"/>
        <v>2</v>
      </c>
      <c r="G1983" s="57">
        <f t="shared" si="91"/>
        <v>1.1958042906990538</v>
      </c>
      <c r="H1983" s="88">
        <f t="shared" si="92"/>
        <v>3392.9419920317869</v>
      </c>
    </row>
    <row r="1984" spans="1:8" x14ac:dyDescent="0.2">
      <c r="A1984" s="1" t="s">
        <v>204</v>
      </c>
      <c r="B1984" s="1" t="s">
        <v>4433</v>
      </c>
      <c r="C1984" s="1" t="s">
        <v>4434</v>
      </c>
      <c r="D1984" s="87">
        <v>131.30000000000001</v>
      </c>
      <c r="E1984" s="33">
        <v>6614</v>
      </c>
      <c r="F1984" s="30">
        <f t="shared" si="90"/>
        <v>7</v>
      </c>
      <c r="G1984" s="57">
        <f t="shared" si="91"/>
        <v>2.9238874039223708</v>
      </c>
      <c r="H1984" s="88">
        <f t="shared" si="92"/>
        <v>8913.3826497313185</v>
      </c>
    </row>
    <row r="1985" spans="1:8" x14ac:dyDescent="0.2">
      <c r="A1985" s="1" t="s">
        <v>204</v>
      </c>
      <c r="B1985" s="1" t="s">
        <v>4435</v>
      </c>
      <c r="C1985" s="1" t="s">
        <v>4436</v>
      </c>
      <c r="D1985" s="87">
        <v>92.7</v>
      </c>
      <c r="E1985" s="33">
        <v>5820</v>
      </c>
      <c r="F1985" s="30">
        <f t="shared" si="90"/>
        <v>4</v>
      </c>
      <c r="G1985" s="57">
        <f t="shared" si="91"/>
        <v>1.709937836274281</v>
      </c>
      <c r="H1985" s="88">
        <f t="shared" si="92"/>
        <v>4586.9184926727949</v>
      </c>
    </row>
    <row r="1986" spans="1:8" x14ac:dyDescent="0.2">
      <c r="A1986" s="1" t="s">
        <v>204</v>
      </c>
      <c r="B1986" s="1" t="s">
        <v>4437</v>
      </c>
      <c r="C1986" s="1" t="s">
        <v>4438</v>
      </c>
      <c r="D1986" s="87">
        <v>100.7</v>
      </c>
      <c r="E1986" s="33">
        <v>9458</v>
      </c>
      <c r="F1986" s="30">
        <f t="shared" si="90"/>
        <v>5</v>
      </c>
      <c r="G1986" s="57">
        <f t="shared" si="91"/>
        <v>2.0447510014454413</v>
      </c>
      <c r="H1986" s="88">
        <f t="shared" si="92"/>
        <v>8913.6885485778203</v>
      </c>
    </row>
    <row r="1987" spans="1:8" x14ac:dyDescent="0.2">
      <c r="A1987" s="1" t="s">
        <v>204</v>
      </c>
      <c r="B1987" s="1" t="s">
        <v>4439</v>
      </c>
      <c r="C1987" s="1" t="s">
        <v>4440</v>
      </c>
      <c r="D1987" s="87">
        <v>73.7</v>
      </c>
      <c r="E1987" s="33">
        <v>6296</v>
      </c>
      <c r="F1987" s="30">
        <f t="shared" si="90"/>
        <v>2</v>
      </c>
      <c r="G1987" s="57">
        <f t="shared" si="91"/>
        <v>1.1958042906990538</v>
      </c>
      <c r="H1987" s="88">
        <f t="shared" si="92"/>
        <v>3470.1044155022955</v>
      </c>
    </row>
    <row r="1988" spans="1:8" x14ac:dyDescent="0.2">
      <c r="A1988" s="1" t="s">
        <v>204</v>
      </c>
      <c r="B1988" s="1" t="s">
        <v>4441</v>
      </c>
      <c r="C1988" s="1" t="s">
        <v>4442</v>
      </c>
      <c r="D1988" s="87">
        <v>72.5</v>
      </c>
      <c r="E1988" s="33">
        <v>5999</v>
      </c>
      <c r="F1988" s="30">
        <f t="shared" si="90"/>
        <v>2</v>
      </c>
      <c r="G1988" s="57">
        <f t="shared" si="91"/>
        <v>1.1958042906990538</v>
      </c>
      <c r="H1988" s="88">
        <f t="shared" si="92"/>
        <v>3306.4098457112882</v>
      </c>
    </row>
    <row r="1989" spans="1:8" x14ac:dyDescent="0.2">
      <c r="A1989" s="1" t="s">
        <v>204</v>
      </c>
      <c r="B1989" s="1" t="s">
        <v>4443</v>
      </c>
      <c r="C1989" s="1" t="s">
        <v>4444</v>
      </c>
      <c r="D1989" s="87">
        <v>72.400000000000006</v>
      </c>
      <c r="E1989" s="33">
        <v>6155</v>
      </c>
      <c r="F1989" s="30">
        <f t="shared" si="90"/>
        <v>2</v>
      </c>
      <c r="G1989" s="57">
        <f t="shared" si="91"/>
        <v>1.1958042906990538</v>
      </c>
      <c r="H1989" s="88">
        <f t="shared" si="92"/>
        <v>3392.3908318641406</v>
      </c>
    </row>
    <row r="1990" spans="1:8" x14ac:dyDescent="0.2">
      <c r="A1990" s="1" t="s">
        <v>204</v>
      </c>
      <c r="B1990" s="1" t="s">
        <v>4445</v>
      </c>
      <c r="C1990" s="1" t="s">
        <v>4446</v>
      </c>
      <c r="D1990" s="87">
        <v>67.3</v>
      </c>
      <c r="E1990" s="33">
        <v>8053</v>
      </c>
      <c r="F1990" s="30">
        <f t="shared" ref="F1990:F2053" si="93">VLOOKUP(D1990,$K$5:$L$15,2)</f>
        <v>2</v>
      </c>
      <c r="G1990" s="57">
        <f t="shared" ref="G1990:G2053" si="94">VLOOKUP(F1990,$L$5:$M$15,2,0)</f>
        <v>1.1958042906990538</v>
      </c>
      <c r="H1990" s="88">
        <f t="shared" ref="H1990:H2053" si="95">E1990*G1990*$E$6797/SUMPRODUCT($E$5:$E$6795,$G$5:$G$6795)</f>
        <v>4438.4928300571764</v>
      </c>
    </row>
    <row r="1991" spans="1:8" x14ac:dyDescent="0.2">
      <c r="A1991" s="1" t="s">
        <v>207</v>
      </c>
      <c r="B1991" s="1" t="s">
        <v>4447</v>
      </c>
      <c r="C1991" s="1" t="s">
        <v>4448</v>
      </c>
      <c r="D1991" s="87">
        <v>126.2</v>
      </c>
      <c r="E1991" s="33">
        <v>8584</v>
      </c>
      <c r="F1991" s="30">
        <f t="shared" si="93"/>
        <v>7</v>
      </c>
      <c r="G1991" s="57">
        <f t="shared" si="94"/>
        <v>2.9238874039223708</v>
      </c>
      <c r="H1991" s="88">
        <f t="shared" si="95"/>
        <v>11568.260759796438</v>
      </c>
    </row>
    <row r="1992" spans="1:8" x14ac:dyDescent="0.2">
      <c r="A1992" s="1" t="s">
        <v>207</v>
      </c>
      <c r="B1992" s="1" t="s">
        <v>4449</v>
      </c>
      <c r="C1992" s="1" t="s">
        <v>4450</v>
      </c>
      <c r="D1992" s="87">
        <v>105.7</v>
      </c>
      <c r="E1992" s="33">
        <v>7559</v>
      </c>
      <c r="F1992" s="30">
        <f t="shared" si="93"/>
        <v>5</v>
      </c>
      <c r="G1992" s="57">
        <f t="shared" si="94"/>
        <v>2.0447510014454413</v>
      </c>
      <c r="H1992" s="88">
        <f t="shared" si="95"/>
        <v>7123.9767116409121</v>
      </c>
    </row>
    <row r="1993" spans="1:8" x14ac:dyDescent="0.2">
      <c r="A1993" s="1" t="s">
        <v>207</v>
      </c>
      <c r="B1993" s="1" t="s">
        <v>4451</v>
      </c>
      <c r="C1993" s="1" t="s">
        <v>4452</v>
      </c>
      <c r="D1993" s="87">
        <v>125.7</v>
      </c>
      <c r="E1993" s="33">
        <v>7760</v>
      </c>
      <c r="F1993" s="30">
        <f t="shared" si="93"/>
        <v>7</v>
      </c>
      <c r="G1993" s="57">
        <f t="shared" si="94"/>
        <v>2.9238874039223708</v>
      </c>
      <c r="H1993" s="88">
        <f t="shared" si="95"/>
        <v>10457.793976703209</v>
      </c>
    </row>
    <row r="1994" spans="1:8" x14ac:dyDescent="0.2">
      <c r="A1994" s="1" t="s">
        <v>207</v>
      </c>
      <c r="B1994" s="1" t="s">
        <v>4453</v>
      </c>
      <c r="C1994" s="1" t="s">
        <v>4454</v>
      </c>
      <c r="D1994" s="87">
        <v>152.4</v>
      </c>
      <c r="E1994" s="33">
        <v>5660</v>
      </c>
      <c r="F1994" s="30">
        <f t="shared" si="93"/>
        <v>9</v>
      </c>
      <c r="G1994" s="57">
        <f t="shared" si="94"/>
        <v>4.1810066579121354</v>
      </c>
      <c r="H1994" s="88">
        <f t="shared" si="95"/>
        <v>10907.243444526252</v>
      </c>
    </row>
    <row r="1995" spans="1:8" x14ac:dyDescent="0.2">
      <c r="A1995" s="1" t="s">
        <v>207</v>
      </c>
      <c r="B1995" s="1" t="s">
        <v>4455</v>
      </c>
      <c r="C1995" s="1" t="s">
        <v>4456</v>
      </c>
      <c r="D1995" s="87">
        <v>151.1</v>
      </c>
      <c r="E1995" s="33">
        <v>6536</v>
      </c>
      <c r="F1995" s="30">
        <f t="shared" si="93"/>
        <v>9</v>
      </c>
      <c r="G1995" s="57">
        <f t="shared" si="94"/>
        <v>4.1810066579121354</v>
      </c>
      <c r="H1995" s="88">
        <f t="shared" si="95"/>
        <v>12595.360981170244</v>
      </c>
    </row>
    <row r="1996" spans="1:8" x14ac:dyDescent="0.2">
      <c r="A1996" s="1" t="s">
        <v>207</v>
      </c>
      <c r="B1996" s="1" t="s">
        <v>4457</v>
      </c>
      <c r="C1996" s="1" t="s">
        <v>4458</v>
      </c>
      <c r="D1996" s="87">
        <v>77.400000000000006</v>
      </c>
      <c r="E1996" s="33">
        <v>6487</v>
      </c>
      <c r="F1996" s="30">
        <f t="shared" si="93"/>
        <v>3</v>
      </c>
      <c r="G1996" s="57">
        <f t="shared" si="94"/>
        <v>1.4299479016542671</v>
      </c>
      <c r="H1996" s="88">
        <f t="shared" si="95"/>
        <v>4275.4499706581864</v>
      </c>
    </row>
    <row r="1997" spans="1:8" x14ac:dyDescent="0.2">
      <c r="A1997" s="1" t="s">
        <v>207</v>
      </c>
      <c r="B1997" s="1" t="s">
        <v>4459</v>
      </c>
      <c r="C1997" s="1" t="s">
        <v>4460</v>
      </c>
      <c r="D1997" s="87">
        <v>113.3</v>
      </c>
      <c r="E1997" s="33">
        <v>6100</v>
      </c>
      <c r="F1997" s="30">
        <f t="shared" si="93"/>
        <v>6</v>
      </c>
      <c r="G1997" s="57">
        <f t="shared" si="94"/>
        <v>2.445122020939646</v>
      </c>
      <c r="H1997" s="88">
        <f t="shared" si="95"/>
        <v>6874.6103589871764</v>
      </c>
    </row>
    <row r="1998" spans="1:8" x14ac:dyDescent="0.2">
      <c r="A1998" s="1" t="s">
        <v>207</v>
      </c>
      <c r="B1998" s="1" t="s">
        <v>4461</v>
      </c>
      <c r="C1998" s="1" t="s">
        <v>4462</v>
      </c>
      <c r="D1998" s="87">
        <v>177.2</v>
      </c>
      <c r="E1998" s="33">
        <v>5534</v>
      </c>
      <c r="F1998" s="30">
        <f t="shared" si="93"/>
        <v>10</v>
      </c>
      <c r="G1998" s="57">
        <f t="shared" si="94"/>
        <v>4.9996657009726428</v>
      </c>
      <c r="H1998" s="88">
        <f t="shared" si="95"/>
        <v>12752.573565019871</v>
      </c>
    </row>
    <row r="1999" spans="1:8" x14ac:dyDescent="0.2">
      <c r="A1999" s="1" t="s">
        <v>207</v>
      </c>
      <c r="B1999" s="1" t="s">
        <v>4463</v>
      </c>
      <c r="C1999" s="1" t="s">
        <v>4464</v>
      </c>
      <c r="D1999" s="87">
        <v>138</v>
      </c>
      <c r="E1999" s="33">
        <v>10864</v>
      </c>
      <c r="F1999" s="30">
        <f t="shared" si="93"/>
        <v>8</v>
      </c>
      <c r="G1999" s="57">
        <f t="shared" si="94"/>
        <v>3.4963971031312875</v>
      </c>
      <c r="H1999" s="88">
        <f t="shared" si="95"/>
        <v>17507.664872023783</v>
      </c>
    </row>
    <row r="2000" spans="1:8" x14ac:dyDescent="0.2">
      <c r="A2000" s="1" t="s">
        <v>207</v>
      </c>
      <c r="B2000" s="1" t="s">
        <v>4465</v>
      </c>
      <c r="C2000" s="1" t="s">
        <v>4466</v>
      </c>
      <c r="D2000" s="87">
        <v>102.5</v>
      </c>
      <c r="E2000" s="33">
        <v>5997</v>
      </c>
      <c r="F2000" s="30">
        <f t="shared" si="93"/>
        <v>5</v>
      </c>
      <c r="G2000" s="57">
        <f t="shared" si="94"/>
        <v>2.0447510014454413</v>
      </c>
      <c r="H2000" s="88">
        <f t="shared" si="95"/>
        <v>5651.8703981625276</v>
      </c>
    </row>
    <row r="2001" spans="1:8" x14ac:dyDescent="0.2">
      <c r="A2001" s="1" t="s">
        <v>207</v>
      </c>
      <c r="B2001" s="1" t="s">
        <v>4467</v>
      </c>
      <c r="C2001" s="1" t="s">
        <v>4468</v>
      </c>
      <c r="D2001" s="87">
        <v>88.5</v>
      </c>
      <c r="E2001" s="33">
        <v>5552</v>
      </c>
      <c r="F2001" s="30">
        <f t="shared" si="93"/>
        <v>4</v>
      </c>
      <c r="G2001" s="57">
        <f t="shared" si="94"/>
        <v>1.709937836274281</v>
      </c>
      <c r="H2001" s="88">
        <f t="shared" si="95"/>
        <v>4375.6995655187902</v>
      </c>
    </row>
    <row r="2002" spans="1:8" x14ac:dyDescent="0.2">
      <c r="A2002" s="1" t="s">
        <v>207</v>
      </c>
      <c r="B2002" s="1" t="s">
        <v>4469</v>
      </c>
      <c r="C2002" s="1" t="s">
        <v>4470</v>
      </c>
      <c r="D2002" s="87">
        <v>140.6</v>
      </c>
      <c r="E2002" s="33">
        <v>9148</v>
      </c>
      <c r="F2002" s="30">
        <f t="shared" si="93"/>
        <v>8</v>
      </c>
      <c r="G2002" s="57">
        <f t="shared" si="94"/>
        <v>3.4963971031312875</v>
      </c>
      <c r="H2002" s="88">
        <f t="shared" si="95"/>
        <v>14742.278925743149</v>
      </c>
    </row>
    <row r="2003" spans="1:8" x14ac:dyDescent="0.2">
      <c r="A2003" s="1" t="s">
        <v>207</v>
      </c>
      <c r="B2003" s="1" t="s">
        <v>4471</v>
      </c>
      <c r="C2003" s="1" t="s">
        <v>4472</v>
      </c>
      <c r="D2003" s="87">
        <v>173.6</v>
      </c>
      <c r="E2003" s="33">
        <v>8724</v>
      </c>
      <c r="F2003" s="30">
        <f t="shared" si="93"/>
        <v>10</v>
      </c>
      <c r="G2003" s="57">
        <f t="shared" si="94"/>
        <v>4.9996657009726428</v>
      </c>
      <c r="H2003" s="88">
        <f t="shared" si="95"/>
        <v>20103.623379333822</v>
      </c>
    </row>
    <row r="2004" spans="1:8" x14ac:dyDescent="0.2">
      <c r="A2004" s="1" t="s">
        <v>207</v>
      </c>
      <c r="B2004" s="1" t="s">
        <v>4473</v>
      </c>
      <c r="C2004" s="1" t="s">
        <v>4474</v>
      </c>
      <c r="D2004" s="87">
        <v>148.6</v>
      </c>
      <c r="E2004" s="33">
        <v>9111</v>
      </c>
      <c r="F2004" s="30">
        <f t="shared" si="93"/>
        <v>9</v>
      </c>
      <c r="G2004" s="57">
        <f t="shared" si="94"/>
        <v>4.1810066579121354</v>
      </c>
      <c r="H2004" s="88">
        <f t="shared" si="95"/>
        <v>17557.578625985636</v>
      </c>
    </row>
    <row r="2005" spans="1:8" x14ac:dyDescent="0.2">
      <c r="A2005" s="1" t="s">
        <v>207</v>
      </c>
      <c r="B2005" s="1" t="s">
        <v>4475</v>
      </c>
      <c r="C2005" s="1" t="s">
        <v>4476</v>
      </c>
      <c r="D2005" s="87">
        <v>158.1</v>
      </c>
      <c r="E2005" s="33">
        <v>11761</v>
      </c>
      <c r="F2005" s="30">
        <f t="shared" si="93"/>
        <v>9</v>
      </c>
      <c r="G2005" s="57">
        <f t="shared" si="94"/>
        <v>4.1810066579121354</v>
      </c>
      <c r="H2005" s="88">
        <f t="shared" si="95"/>
        <v>22664.326881815061</v>
      </c>
    </row>
    <row r="2006" spans="1:8" x14ac:dyDescent="0.2">
      <c r="A2006" s="1" t="s">
        <v>207</v>
      </c>
      <c r="B2006" s="1" t="s">
        <v>4477</v>
      </c>
      <c r="C2006" s="1" t="s">
        <v>4478</v>
      </c>
      <c r="D2006" s="87">
        <v>131.30000000000001</v>
      </c>
      <c r="E2006" s="33">
        <v>10594</v>
      </c>
      <c r="F2006" s="30">
        <f t="shared" si="93"/>
        <v>7</v>
      </c>
      <c r="G2006" s="57">
        <f t="shared" si="94"/>
        <v>2.9238874039223708</v>
      </c>
      <c r="H2006" s="88">
        <f t="shared" si="95"/>
        <v>14277.045024380644</v>
      </c>
    </row>
    <row r="2007" spans="1:8" x14ac:dyDescent="0.2">
      <c r="A2007" s="1" t="s">
        <v>207</v>
      </c>
      <c r="B2007" s="1" t="s">
        <v>4479</v>
      </c>
      <c r="C2007" s="1" t="s">
        <v>4480</v>
      </c>
      <c r="D2007" s="87">
        <v>150.6</v>
      </c>
      <c r="E2007" s="33">
        <v>6327</v>
      </c>
      <c r="F2007" s="30">
        <f t="shared" si="93"/>
        <v>9</v>
      </c>
      <c r="G2007" s="57">
        <f t="shared" si="94"/>
        <v>4.1810066579121354</v>
      </c>
      <c r="H2007" s="88">
        <f t="shared" si="95"/>
        <v>12192.602345144451</v>
      </c>
    </row>
    <row r="2008" spans="1:8" x14ac:dyDescent="0.2">
      <c r="A2008" s="1" t="s">
        <v>207</v>
      </c>
      <c r="B2008" s="1" t="s">
        <v>4481</v>
      </c>
      <c r="C2008" s="1" t="s">
        <v>4482</v>
      </c>
      <c r="D2008" s="87">
        <v>131.9</v>
      </c>
      <c r="E2008" s="33">
        <v>5783</v>
      </c>
      <c r="F2008" s="30">
        <f t="shared" si="93"/>
        <v>7</v>
      </c>
      <c r="G2008" s="57">
        <f t="shared" si="94"/>
        <v>2.9238874039223708</v>
      </c>
      <c r="H2008" s="88">
        <f t="shared" si="95"/>
        <v>7793.4822895972511</v>
      </c>
    </row>
    <row r="2009" spans="1:8" x14ac:dyDescent="0.2">
      <c r="A2009" s="1" t="s">
        <v>207</v>
      </c>
      <c r="B2009" s="1" t="s">
        <v>4483</v>
      </c>
      <c r="C2009" s="1" t="s">
        <v>4484</v>
      </c>
      <c r="D2009" s="87">
        <v>157.19999999999999</v>
      </c>
      <c r="E2009" s="33">
        <v>7454</v>
      </c>
      <c r="F2009" s="30">
        <f t="shared" si="93"/>
        <v>9</v>
      </c>
      <c r="G2009" s="57">
        <f t="shared" si="94"/>
        <v>4.1810066579121354</v>
      </c>
      <c r="H2009" s="88">
        <f t="shared" si="95"/>
        <v>14364.415659982098</v>
      </c>
    </row>
    <row r="2010" spans="1:8" x14ac:dyDescent="0.2">
      <c r="A2010" s="1" t="s">
        <v>207</v>
      </c>
      <c r="B2010" s="1" t="s">
        <v>4485</v>
      </c>
      <c r="C2010" s="1" t="s">
        <v>4486</v>
      </c>
      <c r="D2010" s="87">
        <v>117.4</v>
      </c>
      <c r="E2010" s="33">
        <v>9365</v>
      </c>
      <c r="F2010" s="30">
        <f t="shared" si="93"/>
        <v>6</v>
      </c>
      <c r="G2010" s="57">
        <f t="shared" si="94"/>
        <v>2.445122020939646</v>
      </c>
      <c r="H2010" s="88">
        <f t="shared" si="95"/>
        <v>10554.217379002441</v>
      </c>
    </row>
    <row r="2011" spans="1:8" x14ac:dyDescent="0.2">
      <c r="A2011" s="1" t="s">
        <v>207</v>
      </c>
      <c r="B2011" s="1" t="s">
        <v>4487</v>
      </c>
      <c r="C2011" s="1" t="s">
        <v>4488</v>
      </c>
      <c r="D2011" s="87">
        <v>115.1</v>
      </c>
      <c r="E2011" s="33">
        <v>12069</v>
      </c>
      <c r="F2011" s="30">
        <f t="shared" si="93"/>
        <v>6</v>
      </c>
      <c r="G2011" s="57">
        <f t="shared" si="94"/>
        <v>2.445122020939646</v>
      </c>
      <c r="H2011" s="88">
        <f t="shared" si="95"/>
        <v>13601.58564305184</v>
      </c>
    </row>
    <row r="2012" spans="1:8" x14ac:dyDescent="0.2">
      <c r="A2012" s="1" t="s">
        <v>207</v>
      </c>
      <c r="B2012" s="1" t="s">
        <v>4489</v>
      </c>
      <c r="C2012" s="1" t="s">
        <v>4490</v>
      </c>
      <c r="D2012" s="87">
        <v>152.6</v>
      </c>
      <c r="E2012" s="33">
        <v>12230</v>
      </c>
      <c r="F2012" s="30">
        <f t="shared" si="93"/>
        <v>9</v>
      </c>
      <c r="G2012" s="57">
        <f t="shared" si="94"/>
        <v>4.1810066579121354</v>
      </c>
      <c r="H2012" s="88">
        <f t="shared" si="95"/>
        <v>23568.124969356195</v>
      </c>
    </row>
    <row r="2013" spans="1:8" x14ac:dyDescent="0.2">
      <c r="A2013" s="1" t="s">
        <v>207</v>
      </c>
      <c r="B2013" s="1" t="s">
        <v>4491</v>
      </c>
      <c r="C2013" s="1" t="s">
        <v>4492</v>
      </c>
      <c r="D2013" s="87">
        <v>141.69999999999999</v>
      </c>
      <c r="E2013" s="33">
        <v>7285</v>
      </c>
      <c r="F2013" s="30">
        <f t="shared" si="93"/>
        <v>8</v>
      </c>
      <c r="G2013" s="57">
        <f t="shared" si="94"/>
        <v>3.4963971031312875</v>
      </c>
      <c r="H2013" s="88">
        <f t="shared" si="95"/>
        <v>11739.998029518894</v>
      </c>
    </row>
    <row r="2014" spans="1:8" x14ac:dyDescent="0.2">
      <c r="A2014" s="1" t="s">
        <v>207</v>
      </c>
      <c r="B2014" s="1" t="s">
        <v>4493</v>
      </c>
      <c r="C2014" s="1" t="s">
        <v>4494</v>
      </c>
      <c r="D2014" s="87">
        <v>115.5</v>
      </c>
      <c r="E2014" s="33">
        <v>5444</v>
      </c>
      <c r="F2014" s="30">
        <f t="shared" si="93"/>
        <v>6</v>
      </c>
      <c r="G2014" s="57">
        <f t="shared" si="94"/>
        <v>2.445122020939646</v>
      </c>
      <c r="H2014" s="88">
        <f t="shared" si="95"/>
        <v>6135.307999069867</v>
      </c>
    </row>
    <row r="2015" spans="1:8" x14ac:dyDescent="0.2">
      <c r="A2015" s="1" t="s">
        <v>207</v>
      </c>
      <c r="B2015" s="1" t="s">
        <v>4495</v>
      </c>
      <c r="C2015" s="1" t="s">
        <v>4496</v>
      </c>
      <c r="D2015" s="87">
        <v>168.1</v>
      </c>
      <c r="E2015" s="33">
        <v>12366</v>
      </c>
      <c r="F2015" s="30">
        <f t="shared" si="93"/>
        <v>10</v>
      </c>
      <c r="G2015" s="57">
        <f t="shared" si="94"/>
        <v>4.9996657009726428</v>
      </c>
      <c r="H2015" s="88">
        <f t="shared" si="95"/>
        <v>28496.263951036453</v>
      </c>
    </row>
    <row r="2016" spans="1:8" x14ac:dyDescent="0.2">
      <c r="A2016" s="1" t="s">
        <v>207</v>
      </c>
      <c r="B2016" s="1" t="s">
        <v>4497</v>
      </c>
      <c r="C2016" s="1" t="s">
        <v>4498</v>
      </c>
      <c r="D2016" s="87">
        <v>111.1</v>
      </c>
      <c r="E2016" s="33">
        <v>6611</v>
      </c>
      <c r="F2016" s="30">
        <f t="shared" si="93"/>
        <v>5</v>
      </c>
      <c r="G2016" s="57">
        <f t="shared" si="94"/>
        <v>2.0447510014454413</v>
      </c>
      <c r="H2016" s="88">
        <f t="shared" si="95"/>
        <v>6230.5344676092154</v>
      </c>
    </row>
    <row r="2017" spans="1:8" x14ac:dyDescent="0.2">
      <c r="A2017" s="1" t="s">
        <v>207</v>
      </c>
      <c r="B2017" s="1" t="s">
        <v>4499</v>
      </c>
      <c r="C2017" s="1" t="s">
        <v>4500</v>
      </c>
      <c r="D2017" s="87">
        <v>152.9</v>
      </c>
      <c r="E2017" s="33">
        <v>9230</v>
      </c>
      <c r="F2017" s="30">
        <f t="shared" si="93"/>
        <v>9</v>
      </c>
      <c r="G2017" s="57">
        <f t="shared" si="94"/>
        <v>4.1810066579121354</v>
      </c>
      <c r="H2017" s="88">
        <f t="shared" si="95"/>
        <v>17786.90052879458</v>
      </c>
    </row>
    <row r="2018" spans="1:8" x14ac:dyDescent="0.2">
      <c r="A2018" s="1" t="s">
        <v>207</v>
      </c>
      <c r="B2018" s="1" t="s">
        <v>4501</v>
      </c>
      <c r="C2018" s="1" t="s">
        <v>4502</v>
      </c>
      <c r="D2018" s="87">
        <v>125.6</v>
      </c>
      <c r="E2018" s="33">
        <v>6556</v>
      </c>
      <c r="F2018" s="30">
        <f t="shared" si="93"/>
        <v>7</v>
      </c>
      <c r="G2018" s="57">
        <f t="shared" si="94"/>
        <v>2.9238874039223708</v>
      </c>
      <c r="H2018" s="88">
        <f t="shared" si="95"/>
        <v>8835.2187256786401</v>
      </c>
    </row>
    <row r="2019" spans="1:8" x14ac:dyDescent="0.2">
      <c r="A2019" s="1" t="s">
        <v>207</v>
      </c>
      <c r="B2019" s="1" t="s">
        <v>4503</v>
      </c>
      <c r="C2019" s="1" t="s">
        <v>4504</v>
      </c>
      <c r="D2019" s="87">
        <v>102</v>
      </c>
      <c r="E2019" s="33">
        <v>8515</v>
      </c>
      <c r="F2019" s="30">
        <f t="shared" si="93"/>
        <v>5</v>
      </c>
      <c r="G2019" s="57">
        <f t="shared" si="94"/>
        <v>2.0447510014454413</v>
      </c>
      <c r="H2019" s="88">
        <f t="shared" si="95"/>
        <v>8024.9585526686551</v>
      </c>
    </row>
    <row r="2020" spans="1:8" x14ac:dyDescent="0.2">
      <c r="A2020" s="1" t="s">
        <v>207</v>
      </c>
      <c r="B2020" s="1" t="s">
        <v>4505</v>
      </c>
      <c r="C2020" s="1" t="s">
        <v>4506</v>
      </c>
      <c r="D2020" s="87">
        <v>129.19999999999999</v>
      </c>
      <c r="E2020" s="33">
        <v>7624</v>
      </c>
      <c r="F2020" s="30">
        <f t="shared" si="93"/>
        <v>7</v>
      </c>
      <c r="G2020" s="57">
        <f t="shared" si="94"/>
        <v>2.9238874039223708</v>
      </c>
      <c r="H2020" s="88">
        <f t="shared" si="95"/>
        <v>10274.513051338308</v>
      </c>
    </row>
    <row r="2021" spans="1:8" x14ac:dyDescent="0.2">
      <c r="A2021" s="1" t="s">
        <v>207</v>
      </c>
      <c r="B2021" s="1" t="s">
        <v>4507</v>
      </c>
      <c r="C2021" s="1" t="s">
        <v>4508</v>
      </c>
      <c r="D2021" s="87">
        <v>137.9</v>
      </c>
      <c r="E2021" s="33">
        <v>8027</v>
      </c>
      <c r="F2021" s="30">
        <f t="shared" si="93"/>
        <v>8</v>
      </c>
      <c r="G2021" s="57">
        <f t="shared" si="94"/>
        <v>3.4963971031312875</v>
      </c>
      <c r="H2021" s="88">
        <f t="shared" si="95"/>
        <v>12935.753491139074</v>
      </c>
    </row>
    <row r="2022" spans="1:8" x14ac:dyDescent="0.2">
      <c r="A2022" s="1" t="s">
        <v>207</v>
      </c>
      <c r="B2022" s="1" t="s">
        <v>4509</v>
      </c>
      <c r="C2022" s="1" t="s">
        <v>4510</v>
      </c>
      <c r="D2022" s="87">
        <v>143.6</v>
      </c>
      <c r="E2022" s="33">
        <v>8673</v>
      </c>
      <c r="F2022" s="30">
        <f t="shared" si="93"/>
        <v>8</v>
      </c>
      <c r="G2022" s="57">
        <f t="shared" si="94"/>
        <v>3.4963971031312875</v>
      </c>
      <c r="H2022" s="88">
        <f t="shared" si="95"/>
        <v>13976.802046673625</v>
      </c>
    </row>
    <row r="2023" spans="1:8" x14ac:dyDescent="0.2">
      <c r="A2023" s="1" t="s">
        <v>207</v>
      </c>
      <c r="B2023" s="1" t="s">
        <v>4511</v>
      </c>
      <c r="C2023" s="1" t="s">
        <v>4512</v>
      </c>
      <c r="D2023" s="87">
        <v>96.4</v>
      </c>
      <c r="E2023" s="33">
        <v>10466</v>
      </c>
      <c r="F2023" s="30">
        <f t="shared" si="93"/>
        <v>4</v>
      </c>
      <c r="G2023" s="57">
        <f t="shared" si="94"/>
        <v>1.709937836274281</v>
      </c>
      <c r="H2023" s="88">
        <f t="shared" si="95"/>
        <v>8248.5719835590153</v>
      </c>
    </row>
    <row r="2024" spans="1:8" x14ac:dyDescent="0.2">
      <c r="A2024" s="1" t="s">
        <v>207</v>
      </c>
      <c r="B2024" s="1" t="s">
        <v>4513</v>
      </c>
      <c r="C2024" s="1" t="s">
        <v>4514</v>
      </c>
      <c r="D2024" s="87">
        <v>136.69999999999999</v>
      </c>
      <c r="E2024" s="33">
        <v>10336</v>
      </c>
      <c r="F2024" s="30">
        <f t="shared" si="93"/>
        <v>8</v>
      </c>
      <c r="G2024" s="57">
        <f t="shared" si="94"/>
        <v>3.4963971031312875</v>
      </c>
      <c r="H2024" s="88">
        <f t="shared" si="95"/>
        <v>16656.776888552817</v>
      </c>
    </row>
    <row r="2025" spans="1:8" x14ac:dyDescent="0.2">
      <c r="A2025" s="1" t="s">
        <v>207</v>
      </c>
      <c r="B2025" s="1" t="s">
        <v>4515</v>
      </c>
      <c r="C2025" s="1" t="s">
        <v>4516</v>
      </c>
      <c r="D2025" s="87">
        <v>84</v>
      </c>
      <c r="E2025" s="33">
        <v>6187</v>
      </c>
      <c r="F2025" s="30">
        <f t="shared" si="93"/>
        <v>3</v>
      </c>
      <c r="G2025" s="57">
        <f t="shared" si="94"/>
        <v>1.4299479016542671</v>
      </c>
      <c r="H2025" s="88">
        <f t="shared" si="95"/>
        <v>4077.7260626579618</v>
      </c>
    </row>
    <row r="2026" spans="1:8" x14ac:dyDescent="0.2">
      <c r="A2026" s="1" t="s">
        <v>207</v>
      </c>
      <c r="B2026" s="1" t="s">
        <v>4517</v>
      </c>
      <c r="C2026" s="1" t="s">
        <v>4518</v>
      </c>
      <c r="D2026" s="87">
        <v>115.4</v>
      </c>
      <c r="E2026" s="33">
        <v>7994</v>
      </c>
      <c r="F2026" s="30">
        <f t="shared" si="93"/>
        <v>6</v>
      </c>
      <c r="G2026" s="57">
        <f t="shared" si="94"/>
        <v>2.445122020939646</v>
      </c>
      <c r="H2026" s="88">
        <f t="shared" si="95"/>
        <v>9009.1205261874547</v>
      </c>
    </row>
    <row r="2027" spans="1:8" x14ac:dyDescent="0.2">
      <c r="A2027" s="1" t="s">
        <v>207</v>
      </c>
      <c r="B2027" s="1" t="s">
        <v>4519</v>
      </c>
      <c r="C2027" s="1" t="s">
        <v>4520</v>
      </c>
      <c r="D2027" s="87">
        <v>144.5</v>
      </c>
      <c r="E2027" s="33">
        <v>6750</v>
      </c>
      <c r="F2027" s="30">
        <f t="shared" si="93"/>
        <v>8</v>
      </c>
      <c r="G2027" s="57">
        <f t="shared" si="94"/>
        <v>3.4963971031312875</v>
      </c>
      <c r="H2027" s="88">
        <f t="shared" si="95"/>
        <v>10877.829334145852</v>
      </c>
    </row>
    <row r="2028" spans="1:8" x14ac:dyDescent="0.2">
      <c r="A2028" s="1" t="s">
        <v>210</v>
      </c>
      <c r="B2028" s="1" t="s">
        <v>4521</v>
      </c>
      <c r="C2028" s="1" t="s">
        <v>4522</v>
      </c>
      <c r="D2028" s="87">
        <v>84.5</v>
      </c>
      <c r="E2028" s="33">
        <v>5324</v>
      </c>
      <c r="F2028" s="30">
        <f t="shared" si="93"/>
        <v>3</v>
      </c>
      <c r="G2028" s="57">
        <f t="shared" si="94"/>
        <v>1.4299479016542671</v>
      </c>
      <c r="H2028" s="88">
        <f t="shared" si="95"/>
        <v>3508.9402873106501</v>
      </c>
    </row>
    <row r="2029" spans="1:8" x14ac:dyDescent="0.2">
      <c r="A2029" s="1" t="s">
        <v>210</v>
      </c>
      <c r="B2029" s="1" t="s">
        <v>4523</v>
      </c>
      <c r="C2029" s="1" t="s">
        <v>4524</v>
      </c>
      <c r="D2029" s="87">
        <v>151.5</v>
      </c>
      <c r="E2029" s="33">
        <v>5822</v>
      </c>
      <c r="F2029" s="30">
        <f t="shared" si="93"/>
        <v>9</v>
      </c>
      <c r="G2029" s="57">
        <f t="shared" si="94"/>
        <v>4.1810066579121354</v>
      </c>
      <c r="H2029" s="88">
        <f t="shared" si="95"/>
        <v>11219.429564316579</v>
      </c>
    </row>
    <row r="2030" spans="1:8" x14ac:dyDescent="0.2">
      <c r="A2030" s="1" t="s">
        <v>210</v>
      </c>
      <c r="B2030" s="1" t="s">
        <v>4525</v>
      </c>
      <c r="C2030" s="1" t="s">
        <v>4526</v>
      </c>
      <c r="D2030" s="87">
        <v>72.8</v>
      </c>
      <c r="E2030" s="33">
        <v>5836</v>
      </c>
      <c r="F2030" s="30">
        <f t="shared" si="93"/>
        <v>2</v>
      </c>
      <c r="G2030" s="57">
        <f t="shared" si="94"/>
        <v>1.1958042906990538</v>
      </c>
      <c r="H2030" s="88">
        <f t="shared" si="95"/>
        <v>3216.5707383849108</v>
      </c>
    </row>
    <row r="2031" spans="1:8" x14ac:dyDescent="0.2">
      <c r="A2031" s="1" t="s">
        <v>210</v>
      </c>
      <c r="B2031" s="1" t="s">
        <v>4527</v>
      </c>
      <c r="C2031" s="1" t="s">
        <v>4528</v>
      </c>
      <c r="D2031" s="87">
        <v>147.6</v>
      </c>
      <c r="E2031" s="33">
        <v>6282</v>
      </c>
      <c r="F2031" s="30">
        <f t="shared" si="93"/>
        <v>8</v>
      </c>
      <c r="G2031" s="57">
        <f t="shared" si="94"/>
        <v>3.4963971031312875</v>
      </c>
      <c r="H2031" s="88">
        <f t="shared" si="95"/>
        <v>10123.633166978407</v>
      </c>
    </row>
    <row r="2032" spans="1:8" x14ac:dyDescent="0.2">
      <c r="A2032" s="1" t="s">
        <v>210</v>
      </c>
      <c r="B2032" s="1" t="s">
        <v>4529</v>
      </c>
      <c r="C2032" s="1" t="s">
        <v>4530</v>
      </c>
      <c r="D2032" s="87">
        <v>121.1</v>
      </c>
      <c r="E2032" s="33">
        <v>6256</v>
      </c>
      <c r="F2032" s="30">
        <f t="shared" si="93"/>
        <v>6</v>
      </c>
      <c r="G2032" s="57">
        <f t="shared" si="94"/>
        <v>2.445122020939646</v>
      </c>
      <c r="H2032" s="88">
        <f t="shared" si="95"/>
        <v>7050.420066528487</v>
      </c>
    </row>
    <row r="2033" spans="1:8" x14ac:dyDescent="0.2">
      <c r="A2033" s="1" t="s">
        <v>210</v>
      </c>
      <c r="B2033" s="1" t="s">
        <v>4531</v>
      </c>
      <c r="C2033" s="1" t="s">
        <v>4532</v>
      </c>
      <c r="D2033" s="87">
        <v>150.80000000000001</v>
      </c>
      <c r="E2033" s="33">
        <v>5503</v>
      </c>
      <c r="F2033" s="30">
        <f t="shared" si="93"/>
        <v>9</v>
      </c>
      <c r="G2033" s="57">
        <f t="shared" si="94"/>
        <v>4.1810066579121354</v>
      </c>
      <c r="H2033" s="88">
        <f t="shared" si="95"/>
        <v>10604.692698803528</v>
      </c>
    </row>
    <row r="2034" spans="1:8" x14ac:dyDescent="0.2">
      <c r="A2034" s="1" t="s">
        <v>210</v>
      </c>
      <c r="B2034" s="1" t="s">
        <v>4533</v>
      </c>
      <c r="C2034" s="1" t="s">
        <v>4534</v>
      </c>
      <c r="D2034" s="87">
        <v>153.80000000000001</v>
      </c>
      <c r="E2034" s="33">
        <v>6085</v>
      </c>
      <c r="F2034" s="30">
        <f t="shared" si="93"/>
        <v>9</v>
      </c>
      <c r="G2034" s="57">
        <f t="shared" si="94"/>
        <v>4.1810066579121354</v>
      </c>
      <c r="H2034" s="88">
        <f t="shared" si="95"/>
        <v>11726.25024027248</v>
      </c>
    </row>
    <row r="2035" spans="1:8" x14ac:dyDescent="0.2">
      <c r="A2035" s="1" t="s">
        <v>210</v>
      </c>
      <c r="B2035" s="1" t="s">
        <v>4535</v>
      </c>
      <c r="C2035" s="1" t="s">
        <v>4536</v>
      </c>
      <c r="D2035" s="87">
        <v>144.5</v>
      </c>
      <c r="E2035" s="33">
        <v>9450</v>
      </c>
      <c r="F2035" s="30">
        <f t="shared" si="93"/>
        <v>8</v>
      </c>
      <c r="G2035" s="57">
        <f t="shared" si="94"/>
        <v>3.4963971031312875</v>
      </c>
      <c r="H2035" s="88">
        <f t="shared" si="95"/>
        <v>15228.961067804194</v>
      </c>
    </row>
    <row r="2036" spans="1:8" x14ac:dyDescent="0.2">
      <c r="A2036" s="1" t="s">
        <v>210</v>
      </c>
      <c r="B2036" s="1" t="s">
        <v>4537</v>
      </c>
      <c r="C2036" s="1" t="s">
        <v>4538</v>
      </c>
      <c r="D2036" s="87">
        <v>97.4</v>
      </c>
      <c r="E2036" s="33">
        <v>7688</v>
      </c>
      <c r="F2036" s="30">
        <f t="shared" si="93"/>
        <v>4</v>
      </c>
      <c r="G2036" s="57">
        <f t="shared" si="94"/>
        <v>1.709937836274281</v>
      </c>
      <c r="H2036" s="88">
        <f t="shared" si="95"/>
        <v>6059.1459401492175</v>
      </c>
    </row>
    <row r="2037" spans="1:8" x14ac:dyDescent="0.2">
      <c r="A2037" s="1" t="s">
        <v>210</v>
      </c>
      <c r="B2037" s="1" t="s">
        <v>4539</v>
      </c>
      <c r="C2037" s="1" t="s">
        <v>4540</v>
      </c>
      <c r="D2037" s="87">
        <v>71</v>
      </c>
      <c r="E2037" s="33">
        <v>5849</v>
      </c>
      <c r="F2037" s="30">
        <f t="shared" si="93"/>
        <v>2</v>
      </c>
      <c r="G2037" s="57">
        <f t="shared" si="94"/>
        <v>1.1958042906990538</v>
      </c>
      <c r="H2037" s="88">
        <f t="shared" si="95"/>
        <v>3223.735820564315</v>
      </c>
    </row>
    <row r="2038" spans="1:8" x14ac:dyDescent="0.2">
      <c r="A2038" s="1" t="s">
        <v>210</v>
      </c>
      <c r="B2038" s="1" t="s">
        <v>4541</v>
      </c>
      <c r="C2038" s="1" t="s">
        <v>4542</v>
      </c>
      <c r="D2038" s="87">
        <v>83.8</v>
      </c>
      <c r="E2038" s="33">
        <v>7301</v>
      </c>
      <c r="F2038" s="30">
        <f t="shared" si="93"/>
        <v>3</v>
      </c>
      <c r="G2038" s="57">
        <f t="shared" si="94"/>
        <v>1.4299479016542671</v>
      </c>
      <c r="H2038" s="88">
        <f t="shared" si="95"/>
        <v>4811.9408410321284</v>
      </c>
    </row>
    <row r="2039" spans="1:8" x14ac:dyDescent="0.2">
      <c r="A2039" s="1" t="s">
        <v>210</v>
      </c>
      <c r="B2039" s="1" t="s">
        <v>4543</v>
      </c>
      <c r="C2039" s="1" t="s">
        <v>4544</v>
      </c>
      <c r="D2039" s="87">
        <v>110.4</v>
      </c>
      <c r="E2039" s="33">
        <v>7153</v>
      </c>
      <c r="F2039" s="30">
        <f t="shared" si="93"/>
        <v>5</v>
      </c>
      <c r="G2039" s="57">
        <f t="shared" si="94"/>
        <v>2.0447510014454413</v>
      </c>
      <c r="H2039" s="88">
        <f t="shared" si="95"/>
        <v>6741.3421640914721</v>
      </c>
    </row>
    <row r="2040" spans="1:8" x14ac:dyDescent="0.2">
      <c r="A2040" s="1" t="s">
        <v>210</v>
      </c>
      <c r="B2040" s="1" t="s">
        <v>4545</v>
      </c>
      <c r="C2040" s="1" t="s">
        <v>4546</v>
      </c>
      <c r="D2040" s="87">
        <v>119.1</v>
      </c>
      <c r="E2040" s="33">
        <v>6640</v>
      </c>
      <c r="F2040" s="30">
        <f t="shared" si="93"/>
        <v>6</v>
      </c>
      <c r="G2040" s="57">
        <f t="shared" si="94"/>
        <v>2.445122020939646</v>
      </c>
      <c r="H2040" s="88">
        <f t="shared" si="95"/>
        <v>7483.182423553254</v>
      </c>
    </row>
    <row r="2041" spans="1:8" x14ac:dyDescent="0.2">
      <c r="A2041" s="1" t="s">
        <v>210</v>
      </c>
      <c r="B2041" s="1" t="s">
        <v>4547</v>
      </c>
      <c r="C2041" s="1" t="s">
        <v>4548</v>
      </c>
      <c r="D2041" s="87">
        <v>59.8</v>
      </c>
      <c r="E2041" s="33">
        <v>5987</v>
      </c>
      <c r="F2041" s="30">
        <f t="shared" si="93"/>
        <v>1</v>
      </c>
      <c r="G2041" s="57">
        <f t="shared" si="94"/>
        <v>1</v>
      </c>
      <c r="H2041" s="88">
        <f t="shared" si="95"/>
        <v>2759.4782435263774</v>
      </c>
    </row>
    <row r="2042" spans="1:8" x14ac:dyDescent="0.2">
      <c r="A2042" s="1" t="s">
        <v>210</v>
      </c>
      <c r="B2042" s="1" t="s">
        <v>4549</v>
      </c>
      <c r="C2042" s="1" t="s">
        <v>4550</v>
      </c>
      <c r="D2042" s="87">
        <v>83.5</v>
      </c>
      <c r="E2042" s="33">
        <v>8613</v>
      </c>
      <c r="F2042" s="30">
        <f t="shared" si="93"/>
        <v>3</v>
      </c>
      <c r="G2042" s="57">
        <f t="shared" si="94"/>
        <v>1.4299479016542671</v>
      </c>
      <c r="H2042" s="88">
        <f t="shared" si="95"/>
        <v>5676.6533986864442</v>
      </c>
    </row>
    <row r="2043" spans="1:8" x14ac:dyDescent="0.2">
      <c r="A2043" s="1" t="s">
        <v>210</v>
      </c>
      <c r="B2043" s="1" t="s">
        <v>4551</v>
      </c>
      <c r="C2043" s="1" t="s">
        <v>4552</v>
      </c>
      <c r="D2043" s="87">
        <v>76.5</v>
      </c>
      <c r="E2043" s="33">
        <v>10145</v>
      </c>
      <c r="F2043" s="30">
        <f t="shared" si="93"/>
        <v>3</v>
      </c>
      <c r="G2043" s="57">
        <f t="shared" si="94"/>
        <v>1.4299479016542671</v>
      </c>
      <c r="H2043" s="88">
        <f t="shared" si="95"/>
        <v>6686.3634888742572</v>
      </c>
    </row>
    <row r="2044" spans="1:8" x14ac:dyDescent="0.2">
      <c r="A2044" s="1" t="s">
        <v>210</v>
      </c>
      <c r="B2044" s="1" t="s">
        <v>4553</v>
      </c>
      <c r="C2044" s="1" t="s">
        <v>4554</v>
      </c>
      <c r="D2044" s="87">
        <v>87.1</v>
      </c>
      <c r="E2044" s="33">
        <v>6576</v>
      </c>
      <c r="F2044" s="30">
        <f t="shared" si="93"/>
        <v>4</v>
      </c>
      <c r="G2044" s="57">
        <f t="shared" si="94"/>
        <v>1.709937836274281</v>
      </c>
      <c r="H2044" s="88">
        <f t="shared" si="95"/>
        <v>5182.7450185251373</v>
      </c>
    </row>
    <row r="2045" spans="1:8" x14ac:dyDescent="0.2">
      <c r="A2045" s="1" t="s">
        <v>210</v>
      </c>
      <c r="B2045" s="1" t="s">
        <v>4555</v>
      </c>
      <c r="C2045" s="1" t="s">
        <v>4556</v>
      </c>
      <c r="D2045" s="87">
        <v>71.599999999999994</v>
      </c>
      <c r="E2045" s="33">
        <v>9428</v>
      </c>
      <c r="F2045" s="30">
        <f t="shared" si="93"/>
        <v>2</v>
      </c>
      <c r="G2045" s="57">
        <f t="shared" si="94"/>
        <v>1.1958042906990538</v>
      </c>
      <c r="H2045" s="88">
        <f t="shared" si="95"/>
        <v>5196.3380605711</v>
      </c>
    </row>
    <row r="2046" spans="1:8" x14ac:dyDescent="0.2">
      <c r="A2046" s="1" t="s">
        <v>210</v>
      </c>
      <c r="B2046" s="1" t="s">
        <v>4557</v>
      </c>
      <c r="C2046" s="1" t="s">
        <v>4558</v>
      </c>
      <c r="D2046" s="87">
        <v>51.4</v>
      </c>
      <c r="E2046" s="33">
        <v>6606</v>
      </c>
      <c r="F2046" s="30">
        <f t="shared" si="93"/>
        <v>1</v>
      </c>
      <c r="G2046" s="57">
        <f t="shared" si="94"/>
        <v>1</v>
      </c>
      <c r="H2046" s="88">
        <f t="shared" si="95"/>
        <v>3044.7825750351176</v>
      </c>
    </row>
    <row r="2047" spans="1:8" x14ac:dyDescent="0.2">
      <c r="A2047" s="1" t="s">
        <v>210</v>
      </c>
      <c r="B2047" s="1" t="s">
        <v>4559</v>
      </c>
      <c r="C2047" s="1" t="s">
        <v>4560</v>
      </c>
      <c r="D2047" s="87">
        <v>95</v>
      </c>
      <c r="E2047" s="33">
        <v>5813</v>
      </c>
      <c r="F2047" s="30">
        <f t="shared" si="93"/>
        <v>4</v>
      </c>
      <c r="G2047" s="57">
        <f t="shared" si="94"/>
        <v>1.709937836274281</v>
      </c>
      <c r="H2047" s="88">
        <f t="shared" si="95"/>
        <v>4581.4015803963839</v>
      </c>
    </row>
    <row r="2048" spans="1:8" x14ac:dyDescent="0.2">
      <c r="A2048" s="1" t="s">
        <v>210</v>
      </c>
      <c r="B2048" s="1" t="s">
        <v>4561</v>
      </c>
      <c r="C2048" s="1" t="s">
        <v>4562</v>
      </c>
      <c r="D2048" s="87">
        <v>79.7</v>
      </c>
      <c r="E2048" s="33">
        <v>8569</v>
      </c>
      <c r="F2048" s="30">
        <f t="shared" si="93"/>
        <v>3</v>
      </c>
      <c r="G2048" s="57">
        <f t="shared" si="94"/>
        <v>1.4299479016542671</v>
      </c>
      <c r="H2048" s="88">
        <f t="shared" si="95"/>
        <v>5647.6538921797446</v>
      </c>
    </row>
    <row r="2049" spans="1:8" x14ac:dyDescent="0.2">
      <c r="A2049" s="1" t="s">
        <v>210</v>
      </c>
      <c r="B2049" s="1" t="s">
        <v>4563</v>
      </c>
      <c r="C2049" s="1" t="s">
        <v>4564</v>
      </c>
      <c r="D2049" s="87">
        <v>62.2</v>
      </c>
      <c r="E2049" s="33">
        <v>6041</v>
      </c>
      <c r="F2049" s="30">
        <f t="shared" si="93"/>
        <v>2</v>
      </c>
      <c r="G2049" s="57">
        <f t="shared" si="94"/>
        <v>1.1958042906990538</v>
      </c>
      <c r="H2049" s="88">
        <f t="shared" si="95"/>
        <v>3329.5585727524408</v>
      </c>
    </row>
    <row r="2050" spans="1:8" x14ac:dyDescent="0.2">
      <c r="A2050" s="1" t="s">
        <v>210</v>
      </c>
      <c r="B2050" s="1" t="s">
        <v>4565</v>
      </c>
      <c r="C2050" s="1" t="s">
        <v>4566</v>
      </c>
      <c r="D2050" s="87">
        <v>66.8</v>
      </c>
      <c r="E2050" s="33">
        <v>6161</v>
      </c>
      <c r="F2050" s="30">
        <f t="shared" si="93"/>
        <v>2</v>
      </c>
      <c r="G2050" s="57">
        <f t="shared" si="94"/>
        <v>1.1958042906990538</v>
      </c>
      <c r="H2050" s="88">
        <f t="shared" si="95"/>
        <v>3395.6977928700198</v>
      </c>
    </row>
    <row r="2051" spans="1:8" x14ac:dyDescent="0.2">
      <c r="A2051" s="1" t="s">
        <v>210</v>
      </c>
      <c r="B2051" s="1" t="s">
        <v>4567</v>
      </c>
      <c r="C2051" s="1" t="s">
        <v>4568</v>
      </c>
      <c r="D2051" s="87">
        <v>76.5</v>
      </c>
      <c r="E2051" s="33">
        <v>7765</v>
      </c>
      <c r="F2051" s="30">
        <f t="shared" si="93"/>
        <v>3</v>
      </c>
      <c r="G2051" s="57">
        <f t="shared" si="94"/>
        <v>1.4299479016542671</v>
      </c>
      <c r="H2051" s="88">
        <f t="shared" si="95"/>
        <v>5117.7538187391428</v>
      </c>
    </row>
    <row r="2052" spans="1:8" x14ac:dyDescent="0.2">
      <c r="A2052" s="1" t="s">
        <v>210</v>
      </c>
      <c r="B2052" s="1" t="s">
        <v>4569</v>
      </c>
      <c r="C2052" s="1" t="s">
        <v>4570</v>
      </c>
      <c r="D2052" s="87">
        <v>58.5</v>
      </c>
      <c r="E2052" s="33">
        <v>9309</v>
      </c>
      <c r="F2052" s="30">
        <f t="shared" si="93"/>
        <v>1</v>
      </c>
      <c r="G2052" s="57">
        <f t="shared" si="94"/>
        <v>1</v>
      </c>
      <c r="H2052" s="88">
        <f t="shared" si="95"/>
        <v>4290.6268530127018</v>
      </c>
    </row>
    <row r="2053" spans="1:8" x14ac:dyDescent="0.2">
      <c r="A2053" s="1" t="s">
        <v>210</v>
      </c>
      <c r="B2053" s="1" t="s">
        <v>4571</v>
      </c>
      <c r="C2053" s="1" t="s">
        <v>4572</v>
      </c>
      <c r="D2053" s="87">
        <v>68.8</v>
      </c>
      <c r="E2053" s="33">
        <v>5770</v>
      </c>
      <c r="F2053" s="30">
        <f t="shared" si="93"/>
        <v>2</v>
      </c>
      <c r="G2053" s="57">
        <f t="shared" si="94"/>
        <v>1.1958042906990538</v>
      </c>
      <c r="H2053" s="88">
        <f t="shared" si="95"/>
        <v>3180.1941673202423</v>
      </c>
    </row>
    <row r="2054" spans="1:8" x14ac:dyDescent="0.2">
      <c r="A2054" s="1" t="s">
        <v>210</v>
      </c>
      <c r="B2054" s="1" t="s">
        <v>4573</v>
      </c>
      <c r="C2054" s="1" t="s">
        <v>4574</v>
      </c>
      <c r="D2054" s="87">
        <v>58.7</v>
      </c>
      <c r="E2054" s="33">
        <v>9752</v>
      </c>
      <c r="F2054" s="30">
        <f t="shared" ref="F2054:F2117" si="96">VLOOKUP(D2054,$K$5:$L$15,2)</f>
        <v>1</v>
      </c>
      <c r="G2054" s="57">
        <f t="shared" ref="G2054:G2117" si="97">VLOOKUP(F2054,$L$5:$M$15,2,0)</f>
        <v>1</v>
      </c>
      <c r="H2054" s="88">
        <f t="shared" ref="H2054:H2117" si="98">E2054*G2054*$E$6797/SUMPRODUCT($E$5:$E$6795,$G$5:$G$6795)</f>
        <v>4494.8107283897161</v>
      </c>
    </row>
    <row r="2055" spans="1:8" x14ac:dyDescent="0.2">
      <c r="A2055" s="1" t="s">
        <v>210</v>
      </c>
      <c r="B2055" s="1" t="s">
        <v>4575</v>
      </c>
      <c r="C2055" s="1" t="s">
        <v>4576</v>
      </c>
      <c r="D2055" s="87">
        <v>51.2</v>
      </c>
      <c r="E2055" s="33">
        <v>9510</v>
      </c>
      <c r="F2055" s="30">
        <f t="shared" si="96"/>
        <v>1</v>
      </c>
      <c r="G2055" s="57">
        <f t="shared" si="97"/>
        <v>1</v>
      </c>
      <c r="H2055" s="88">
        <f t="shared" si="98"/>
        <v>4383.2701012085936</v>
      </c>
    </row>
    <row r="2056" spans="1:8" x14ac:dyDescent="0.2">
      <c r="A2056" s="1" t="s">
        <v>213</v>
      </c>
      <c r="B2056" s="1" t="s">
        <v>4577</v>
      </c>
      <c r="C2056" s="1" t="s">
        <v>4578</v>
      </c>
      <c r="D2056" s="87">
        <v>103.4</v>
      </c>
      <c r="E2056" s="33">
        <v>6789</v>
      </c>
      <c r="F2056" s="30">
        <f t="shared" si="96"/>
        <v>5</v>
      </c>
      <c r="G2056" s="57">
        <f t="shared" si="97"/>
        <v>2.0447510014454413</v>
      </c>
      <c r="H2056" s="88">
        <f t="shared" si="98"/>
        <v>6398.2905007712861</v>
      </c>
    </row>
    <row r="2057" spans="1:8" x14ac:dyDescent="0.2">
      <c r="A2057" s="1" t="s">
        <v>213</v>
      </c>
      <c r="B2057" s="1" t="s">
        <v>4579</v>
      </c>
      <c r="C2057" s="1" t="s">
        <v>4580</v>
      </c>
      <c r="D2057" s="87">
        <v>130.80000000000001</v>
      </c>
      <c r="E2057" s="33">
        <v>5894</v>
      </c>
      <c r="F2057" s="30">
        <f t="shared" si="96"/>
        <v>7</v>
      </c>
      <c r="G2057" s="57">
        <f t="shared" si="97"/>
        <v>2.9238874039223708</v>
      </c>
      <c r="H2057" s="88">
        <f t="shared" si="98"/>
        <v>7943.0718683877221</v>
      </c>
    </row>
    <row r="2058" spans="1:8" x14ac:dyDescent="0.2">
      <c r="A2058" s="1" t="s">
        <v>213</v>
      </c>
      <c r="B2058" s="1" t="s">
        <v>4581</v>
      </c>
      <c r="C2058" s="1" t="s">
        <v>4582</v>
      </c>
      <c r="D2058" s="87">
        <v>88.6</v>
      </c>
      <c r="E2058" s="33">
        <v>5429</v>
      </c>
      <c r="F2058" s="30">
        <f t="shared" si="96"/>
        <v>4</v>
      </c>
      <c r="G2058" s="57">
        <f t="shared" si="97"/>
        <v>1.709937836274281</v>
      </c>
      <c r="H2058" s="88">
        <f t="shared" si="98"/>
        <v>4278.7595355190033</v>
      </c>
    </row>
    <row r="2059" spans="1:8" x14ac:dyDescent="0.2">
      <c r="A2059" s="1" t="s">
        <v>213</v>
      </c>
      <c r="B2059" s="1" t="s">
        <v>4583</v>
      </c>
      <c r="C2059" s="1" t="s">
        <v>4584</v>
      </c>
      <c r="D2059" s="87">
        <v>107.6</v>
      </c>
      <c r="E2059" s="33">
        <v>6491</v>
      </c>
      <c r="F2059" s="30">
        <f t="shared" si="96"/>
        <v>5</v>
      </c>
      <c r="G2059" s="57">
        <f t="shared" si="97"/>
        <v>2.0447510014454413</v>
      </c>
      <c r="H2059" s="88">
        <f t="shared" si="98"/>
        <v>6117.4405126684951</v>
      </c>
    </row>
    <row r="2060" spans="1:8" x14ac:dyDescent="0.2">
      <c r="A2060" s="1" t="s">
        <v>213</v>
      </c>
      <c r="B2060" s="1" t="s">
        <v>4585</v>
      </c>
      <c r="C2060" s="1" t="s">
        <v>4586</v>
      </c>
      <c r="D2060" s="87">
        <v>73.599999999999994</v>
      </c>
      <c r="E2060" s="33">
        <v>6012</v>
      </c>
      <c r="F2060" s="30">
        <f t="shared" si="96"/>
        <v>2</v>
      </c>
      <c r="G2060" s="57">
        <f t="shared" si="97"/>
        <v>1.1958042906990538</v>
      </c>
      <c r="H2060" s="88">
        <f t="shared" si="98"/>
        <v>3313.5749278906924</v>
      </c>
    </row>
    <row r="2061" spans="1:8" x14ac:dyDescent="0.2">
      <c r="A2061" s="1" t="s">
        <v>213</v>
      </c>
      <c r="B2061" s="1" t="s">
        <v>4587</v>
      </c>
      <c r="C2061" s="1" t="s">
        <v>4588</v>
      </c>
      <c r="D2061" s="87">
        <v>132.4</v>
      </c>
      <c r="E2061" s="33">
        <v>6552</v>
      </c>
      <c r="F2061" s="30">
        <f t="shared" si="96"/>
        <v>7</v>
      </c>
      <c r="G2061" s="57">
        <f t="shared" si="97"/>
        <v>2.9238874039223708</v>
      </c>
      <c r="H2061" s="88">
        <f t="shared" si="98"/>
        <v>8829.8281102267301</v>
      </c>
    </row>
    <row r="2062" spans="1:8" x14ac:dyDescent="0.2">
      <c r="A2062" s="1" t="s">
        <v>213</v>
      </c>
      <c r="B2062" s="1" t="s">
        <v>4589</v>
      </c>
      <c r="C2062" s="1" t="s">
        <v>4590</v>
      </c>
      <c r="D2062" s="87">
        <v>92.1</v>
      </c>
      <c r="E2062" s="33">
        <v>6783</v>
      </c>
      <c r="F2062" s="30">
        <f t="shared" si="96"/>
        <v>4</v>
      </c>
      <c r="G2062" s="57">
        <f t="shared" si="97"/>
        <v>1.709937836274281</v>
      </c>
      <c r="H2062" s="88">
        <f t="shared" si="98"/>
        <v>5345.8879958418493</v>
      </c>
    </row>
    <row r="2063" spans="1:8" x14ac:dyDescent="0.2">
      <c r="A2063" s="1" t="s">
        <v>213</v>
      </c>
      <c r="B2063" s="1" t="s">
        <v>4591</v>
      </c>
      <c r="C2063" s="1" t="s">
        <v>4592</v>
      </c>
      <c r="D2063" s="87">
        <v>117.1</v>
      </c>
      <c r="E2063" s="33">
        <v>6100</v>
      </c>
      <c r="F2063" s="30">
        <f t="shared" si="96"/>
        <v>6</v>
      </c>
      <c r="G2063" s="57">
        <f t="shared" si="97"/>
        <v>2.445122020939646</v>
      </c>
      <c r="H2063" s="88">
        <f t="shared" si="98"/>
        <v>6874.6103589871764</v>
      </c>
    </row>
    <row r="2064" spans="1:8" x14ac:dyDescent="0.2">
      <c r="A2064" s="1" t="s">
        <v>213</v>
      </c>
      <c r="B2064" s="1" t="s">
        <v>4593</v>
      </c>
      <c r="C2064" s="1" t="s">
        <v>4594</v>
      </c>
      <c r="D2064" s="87">
        <v>155.30000000000001</v>
      </c>
      <c r="E2064" s="33">
        <v>7188</v>
      </c>
      <c r="F2064" s="30">
        <f t="shared" si="96"/>
        <v>9</v>
      </c>
      <c r="G2064" s="57">
        <f t="shared" si="97"/>
        <v>4.1810066579121354</v>
      </c>
      <c r="H2064" s="88">
        <f t="shared" si="98"/>
        <v>13851.813759585637</v>
      </c>
    </row>
    <row r="2065" spans="1:8" x14ac:dyDescent="0.2">
      <c r="A2065" s="1" t="s">
        <v>213</v>
      </c>
      <c r="B2065" s="1" t="s">
        <v>4595</v>
      </c>
      <c r="C2065" s="1" t="s">
        <v>4596</v>
      </c>
      <c r="D2065" s="87">
        <v>106.2</v>
      </c>
      <c r="E2065" s="33">
        <v>5983</v>
      </c>
      <c r="F2065" s="30">
        <f t="shared" si="96"/>
        <v>5</v>
      </c>
      <c r="G2065" s="57">
        <f t="shared" si="97"/>
        <v>2.0447510014454413</v>
      </c>
      <c r="H2065" s="88">
        <f t="shared" si="98"/>
        <v>5638.6761034194442</v>
      </c>
    </row>
    <row r="2066" spans="1:8" x14ac:dyDescent="0.2">
      <c r="A2066" s="1" t="s">
        <v>213</v>
      </c>
      <c r="B2066" s="1" t="s">
        <v>4597</v>
      </c>
      <c r="C2066" s="1" t="s">
        <v>4598</v>
      </c>
      <c r="D2066" s="87">
        <v>96.2</v>
      </c>
      <c r="E2066" s="33">
        <v>6213</v>
      </c>
      <c r="F2066" s="30">
        <f t="shared" si="96"/>
        <v>4</v>
      </c>
      <c r="G2066" s="57">
        <f t="shared" si="97"/>
        <v>1.709937836274281</v>
      </c>
      <c r="H2066" s="88">
        <f t="shared" si="98"/>
        <v>4896.6537104769886</v>
      </c>
    </row>
    <row r="2067" spans="1:8" x14ac:dyDescent="0.2">
      <c r="A2067" s="1" t="s">
        <v>213</v>
      </c>
      <c r="B2067" s="1" t="s">
        <v>4599</v>
      </c>
      <c r="C2067" s="1" t="s">
        <v>4600</v>
      </c>
      <c r="D2067" s="87">
        <v>169.5</v>
      </c>
      <c r="E2067" s="33">
        <v>6260</v>
      </c>
      <c r="F2067" s="30">
        <f t="shared" si="96"/>
        <v>10</v>
      </c>
      <c r="G2067" s="57">
        <f t="shared" si="97"/>
        <v>4.9996657009726428</v>
      </c>
      <c r="H2067" s="88">
        <f t="shared" si="98"/>
        <v>14425.571108967184</v>
      </c>
    </row>
    <row r="2068" spans="1:8" x14ac:dyDescent="0.2">
      <c r="A2068" s="1" t="s">
        <v>213</v>
      </c>
      <c r="B2068" s="1" t="s">
        <v>4601</v>
      </c>
      <c r="C2068" s="1" t="s">
        <v>4602</v>
      </c>
      <c r="D2068" s="87">
        <v>139.4</v>
      </c>
      <c r="E2068" s="33">
        <v>5525</v>
      </c>
      <c r="F2068" s="30">
        <f t="shared" si="96"/>
        <v>8</v>
      </c>
      <c r="G2068" s="57">
        <f t="shared" si="97"/>
        <v>3.4963971031312875</v>
      </c>
      <c r="H2068" s="88">
        <f t="shared" si="98"/>
        <v>8903.7047512823465</v>
      </c>
    </row>
    <row r="2069" spans="1:8" x14ac:dyDescent="0.2">
      <c r="A2069" s="1" t="s">
        <v>213</v>
      </c>
      <c r="B2069" s="1" t="s">
        <v>4603</v>
      </c>
      <c r="C2069" s="1" t="s">
        <v>4604</v>
      </c>
      <c r="D2069" s="87">
        <v>126.8</v>
      </c>
      <c r="E2069" s="33">
        <v>6514</v>
      </c>
      <c r="F2069" s="30">
        <f t="shared" si="96"/>
        <v>7</v>
      </c>
      <c r="G2069" s="57">
        <f t="shared" si="97"/>
        <v>2.9238874039223708</v>
      </c>
      <c r="H2069" s="88">
        <f t="shared" si="98"/>
        <v>8778.6172634335962</v>
      </c>
    </row>
    <row r="2070" spans="1:8" x14ac:dyDescent="0.2">
      <c r="A2070" s="1" t="s">
        <v>213</v>
      </c>
      <c r="B2070" s="1" t="s">
        <v>4605</v>
      </c>
      <c r="C2070" s="1" t="s">
        <v>4606</v>
      </c>
      <c r="D2070" s="87">
        <v>110.3</v>
      </c>
      <c r="E2070" s="33">
        <v>6893</v>
      </c>
      <c r="F2070" s="30">
        <f t="shared" si="96"/>
        <v>5</v>
      </c>
      <c r="G2070" s="57">
        <f t="shared" si="97"/>
        <v>2.0447510014454413</v>
      </c>
      <c r="H2070" s="88">
        <f t="shared" si="98"/>
        <v>6496.30526171991</v>
      </c>
    </row>
    <row r="2071" spans="1:8" x14ac:dyDescent="0.2">
      <c r="A2071" s="1" t="s">
        <v>213</v>
      </c>
      <c r="B2071" s="1" t="s">
        <v>4607</v>
      </c>
      <c r="C2071" s="1" t="s">
        <v>4608</v>
      </c>
      <c r="D2071" s="87">
        <v>114.4</v>
      </c>
      <c r="E2071" s="33">
        <v>5914</v>
      </c>
      <c r="F2071" s="30">
        <f t="shared" si="96"/>
        <v>6</v>
      </c>
      <c r="G2071" s="57">
        <f t="shared" si="97"/>
        <v>2.445122020939646</v>
      </c>
      <c r="H2071" s="88">
        <f t="shared" si="98"/>
        <v>6664.991092303304</v>
      </c>
    </row>
    <row r="2072" spans="1:8" x14ac:dyDescent="0.2">
      <c r="A2072" s="1" t="s">
        <v>213</v>
      </c>
      <c r="B2072" s="1" t="s">
        <v>4609</v>
      </c>
      <c r="C2072" s="1" t="s">
        <v>4610</v>
      </c>
      <c r="D2072" s="87">
        <v>153.1</v>
      </c>
      <c r="E2072" s="33">
        <v>6421</v>
      </c>
      <c r="F2072" s="30">
        <f t="shared" si="96"/>
        <v>9</v>
      </c>
      <c r="G2072" s="57">
        <f t="shared" si="97"/>
        <v>4.1810066579121354</v>
      </c>
      <c r="H2072" s="88">
        <f t="shared" si="98"/>
        <v>12373.747377615382</v>
      </c>
    </row>
    <row r="2073" spans="1:8" x14ac:dyDescent="0.2">
      <c r="A2073" s="1" t="s">
        <v>213</v>
      </c>
      <c r="B2073" s="1" t="s">
        <v>4611</v>
      </c>
      <c r="C2073" s="1" t="s">
        <v>4612</v>
      </c>
      <c r="D2073" s="87">
        <v>183.9</v>
      </c>
      <c r="E2073" s="33">
        <v>8406</v>
      </c>
      <c r="F2073" s="30">
        <f t="shared" si="96"/>
        <v>10</v>
      </c>
      <c r="G2073" s="57">
        <f t="shared" si="97"/>
        <v>4.9996657009726428</v>
      </c>
      <c r="H2073" s="88">
        <f t="shared" si="98"/>
        <v>19370.822802232931</v>
      </c>
    </row>
    <row r="2074" spans="1:8" x14ac:dyDescent="0.2">
      <c r="A2074" s="1" t="s">
        <v>213</v>
      </c>
      <c r="B2074" s="1" t="s">
        <v>4613</v>
      </c>
      <c r="C2074" s="1" t="s">
        <v>4614</v>
      </c>
      <c r="D2074" s="87">
        <v>127.2</v>
      </c>
      <c r="E2074" s="33">
        <v>5528</v>
      </c>
      <c r="F2074" s="30">
        <f t="shared" si="96"/>
        <v>7</v>
      </c>
      <c r="G2074" s="57">
        <f t="shared" si="97"/>
        <v>2.9238874039223708</v>
      </c>
      <c r="H2074" s="88">
        <f t="shared" si="98"/>
        <v>7449.8305545380608</v>
      </c>
    </row>
    <row r="2075" spans="1:8" x14ac:dyDescent="0.2">
      <c r="A2075" s="1" t="s">
        <v>213</v>
      </c>
      <c r="B2075" s="1" t="s">
        <v>4615</v>
      </c>
      <c r="C2075" s="1" t="s">
        <v>4616</v>
      </c>
      <c r="D2075" s="87">
        <v>88.3</v>
      </c>
      <c r="E2075" s="33">
        <v>5846</v>
      </c>
      <c r="F2075" s="30">
        <f t="shared" si="96"/>
        <v>4</v>
      </c>
      <c r="G2075" s="57">
        <f t="shared" si="97"/>
        <v>1.709937836274281</v>
      </c>
      <c r="H2075" s="88">
        <f t="shared" si="98"/>
        <v>4607.4098811280346</v>
      </c>
    </row>
    <row r="2076" spans="1:8" x14ac:dyDescent="0.2">
      <c r="A2076" s="1" t="s">
        <v>213</v>
      </c>
      <c r="B2076" s="1" t="s">
        <v>4617</v>
      </c>
      <c r="C2076" s="1" t="s">
        <v>4618</v>
      </c>
      <c r="D2076" s="87">
        <v>133.9</v>
      </c>
      <c r="E2076" s="33">
        <v>6628</v>
      </c>
      <c r="F2076" s="30">
        <f t="shared" si="96"/>
        <v>7</v>
      </c>
      <c r="G2076" s="57">
        <f t="shared" si="97"/>
        <v>2.9238874039223708</v>
      </c>
      <c r="H2076" s="88">
        <f t="shared" si="98"/>
        <v>8932.2498038129979</v>
      </c>
    </row>
    <row r="2077" spans="1:8" x14ac:dyDescent="0.2">
      <c r="A2077" s="1" t="s">
        <v>213</v>
      </c>
      <c r="B2077" s="1" t="s">
        <v>4619</v>
      </c>
      <c r="C2077" s="1" t="s">
        <v>4620</v>
      </c>
      <c r="D2077" s="87">
        <v>60.7</v>
      </c>
      <c r="E2077" s="33">
        <v>7695</v>
      </c>
      <c r="F2077" s="30">
        <f t="shared" si="96"/>
        <v>1</v>
      </c>
      <c r="G2077" s="57">
        <f t="shared" si="97"/>
        <v>1</v>
      </c>
      <c r="H2077" s="88">
        <f t="shared" si="98"/>
        <v>3546.7153973501709</v>
      </c>
    </row>
    <row r="2078" spans="1:8" x14ac:dyDescent="0.2">
      <c r="A2078" s="1" t="s">
        <v>213</v>
      </c>
      <c r="B2078" s="1" t="s">
        <v>4621</v>
      </c>
      <c r="C2078" s="1" t="s">
        <v>4622</v>
      </c>
      <c r="D2078" s="87">
        <v>118.2</v>
      </c>
      <c r="E2078" s="33">
        <v>6389</v>
      </c>
      <c r="F2078" s="30">
        <f t="shared" si="96"/>
        <v>6</v>
      </c>
      <c r="G2078" s="57">
        <f t="shared" si="97"/>
        <v>2.445122020939646</v>
      </c>
      <c r="H2078" s="88">
        <f t="shared" si="98"/>
        <v>7200.3091120605022</v>
      </c>
    </row>
    <row r="2079" spans="1:8" x14ac:dyDescent="0.2">
      <c r="A2079" s="1" t="s">
        <v>213</v>
      </c>
      <c r="B2079" s="1" t="s">
        <v>4623</v>
      </c>
      <c r="C2079" s="1" t="s">
        <v>4624</v>
      </c>
      <c r="D2079" s="87">
        <v>111</v>
      </c>
      <c r="E2079" s="33">
        <v>6647</v>
      </c>
      <c r="F2079" s="30">
        <f t="shared" si="96"/>
        <v>5</v>
      </c>
      <c r="G2079" s="57">
        <f t="shared" si="97"/>
        <v>2.0447510014454413</v>
      </c>
      <c r="H2079" s="88">
        <f t="shared" si="98"/>
        <v>6264.4626540914323</v>
      </c>
    </row>
    <row r="2080" spans="1:8" x14ac:dyDescent="0.2">
      <c r="A2080" s="1" t="s">
        <v>213</v>
      </c>
      <c r="B2080" s="1" t="s">
        <v>4625</v>
      </c>
      <c r="C2080" s="1" t="s">
        <v>4626</v>
      </c>
      <c r="D2080" s="87">
        <v>156.19999999999999</v>
      </c>
      <c r="E2080" s="33">
        <v>8316</v>
      </c>
      <c r="F2080" s="30">
        <f t="shared" si="96"/>
        <v>9</v>
      </c>
      <c r="G2080" s="57">
        <f t="shared" si="97"/>
        <v>4.1810066579121354</v>
      </c>
      <c r="H2080" s="88">
        <f t="shared" si="98"/>
        <v>16025.554149236805</v>
      </c>
    </row>
    <row r="2081" spans="1:8" x14ac:dyDescent="0.2">
      <c r="A2081" s="1" t="s">
        <v>213</v>
      </c>
      <c r="B2081" s="1" t="s">
        <v>4627</v>
      </c>
      <c r="C2081" s="1" t="s">
        <v>4628</v>
      </c>
      <c r="D2081" s="87">
        <v>131.30000000000001</v>
      </c>
      <c r="E2081" s="33">
        <v>7196</v>
      </c>
      <c r="F2081" s="30">
        <f t="shared" si="96"/>
        <v>7</v>
      </c>
      <c r="G2081" s="57">
        <f t="shared" si="97"/>
        <v>2.9238874039223708</v>
      </c>
      <c r="H2081" s="88">
        <f t="shared" si="98"/>
        <v>9697.7171979840587</v>
      </c>
    </row>
    <row r="2082" spans="1:8" x14ac:dyDescent="0.2">
      <c r="A2082" s="1" t="s">
        <v>213</v>
      </c>
      <c r="B2082" s="1" t="s">
        <v>4629</v>
      </c>
      <c r="C2082" s="1" t="s">
        <v>4630</v>
      </c>
      <c r="D2082" s="87">
        <v>146</v>
      </c>
      <c r="E2082" s="33">
        <v>7599</v>
      </c>
      <c r="F2082" s="30">
        <f t="shared" si="96"/>
        <v>8</v>
      </c>
      <c r="G2082" s="57">
        <f t="shared" si="97"/>
        <v>3.4963971031312875</v>
      </c>
      <c r="H2082" s="88">
        <f t="shared" si="98"/>
        <v>12246.018534840641</v>
      </c>
    </row>
    <row r="2083" spans="1:8" x14ac:dyDescent="0.2">
      <c r="A2083" s="1" t="s">
        <v>213</v>
      </c>
      <c r="B2083" s="1" t="s">
        <v>4631</v>
      </c>
      <c r="C2083" s="1" t="s">
        <v>4632</v>
      </c>
      <c r="D2083" s="87">
        <v>65.7</v>
      </c>
      <c r="E2083" s="33">
        <v>6324</v>
      </c>
      <c r="F2083" s="30">
        <f t="shared" si="96"/>
        <v>2</v>
      </c>
      <c r="G2083" s="57">
        <f t="shared" si="97"/>
        <v>1.1958042906990538</v>
      </c>
      <c r="H2083" s="88">
        <f t="shared" si="98"/>
        <v>3485.5369001963977</v>
      </c>
    </row>
    <row r="2084" spans="1:8" x14ac:dyDescent="0.2">
      <c r="A2084" s="1" t="s">
        <v>213</v>
      </c>
      <c r="B2084" s="1" t="s">
        <v>4633</v>
      </c>
      <c r="C2084" s="1" t="s">
        <v>4634</v>
      </c>
      <c r="D2084" s="87">
        <v>70.8</v>
      </c>
      <c r="E2084" s="33">
        <v>6397</v>
      </c>
      <c r="F2084" s="30">
        <f t="shared" si="96"/>
        <v>2</v>
      </c>
      <c r="G2084" s="57">
        <f t="shared" si="97"/>
        <v>1.1958042906990538</v>
      </c>
      <c r="H2084" s="88">
        <f t="shared" si="98"/>
        <v>3525.7715924345912</v>
      </c>
    </row>
    <row r="2085" spans="1:8" x14ac:dyDescent="0.2">
      <c r="A2085" s="1" t="s">
        <v>213</v>
      </c>
      <c r="B2085" s="1" t="s">
        <v>4635</v>
      </c>
      <c r="C2085" s="1" t="s">
        <v>4636</v>
      </c>
      <c r="D2085" s="87">
        <v>151.30000000000001</v>
      </c>
      <c r="E2085" s="33">
        <v>9627</v>
      </c>
      <c r="F2085" s="30">
        <f t="shared" si="96"/>
        <v>9</v>
      </c>
      <c r="G2085" s="57">
        <f t="shared" si="97"/>
        <v>4.1810066579121354</v>
      </c>
      <c r="H2085" s="88">
        <f t="shared" si="98"/>
        <v>18551.949229762231</v>
      </c>
    </row>
    <row r="2086" spans="1:8" x14ac:dyDescent="0.2">
      <c r="A2086" s="1" t="s">
        <v>213</v>
      </c>
      <c r="B2086" s="1" t="s">
        <v>4637</v>
      </c>
      <c r="C2086" s="1" t="s">
        <v>4638</v>
      </c>
      <c r="D2086" s="87">
        <v>126.7</v>
      </c>
      <c r="E2086" s="33">
        <v>8259</v>
      </c>
      <c r="F2086" s="30">
        <f t="shared" si="96"/>
        <v>7</v>
      </c>
      <c r="G2086" s="57">
        <f t="shared" si="97"/>
        <v>2.9238874039223708</v>
      </c>
      <c r="H2086" s="88">
        <f t="shared" si="98"/>
        <v>11130.273254328842</v>
      </c>
    </row>
    <row r="2087" spans="1:8" x14ac:dyDescent="0.2">
      <c r="A2087" s="1" t="s">
        <v>213</v>
      </c>
      <c r="B2087" s="1" t="s">
        <v>4639</v>
      </c>
      <c r="C2087" s="1" t="s">
        <v>4640</v>
      </c>
      <c r="D2087" s="87">
        <v>63.3</v>
      </c>
      <c r="E2087" s="33">
        <v>6756</v>
      </c>
      <c r="F2087" s="30">
        <f t="shared" si="96"/>
        <v>2</v>
      </c>
      <c r="G2087" s="57">
        <f t="shared" si="97"/>
        <v>1.1958042906990538</v>
      </c>
      <c r="H2087" s="88">
        <f t="shared" si="98"/>
        <v>3723.6380926196807</v>
      </c>
    </row>
    <row r="2088" spans="1:8" x14ac:dyDescent="0.2">
      <c r="A2088" s="1" t="s">
        <v>213</v>
      </c>
      <c r="B2088" s="1" t="s">
        <v>4641</v>
      </c>
      <c r="C2088" s="1" t="s">
        <v>4642</v>
      </c>
      <c r="D2088" s="87">
        <v>129.1</v>
      </c>
      <c r="E2088" s="33">
        <v>6760</v>
      </c>
      <c r="F2088" s="30">
        <f t="shared" si="96"/>
        <v>7</v>
      </c>
      <c r="G2088" s="57">
        <f t="shared" si="97"/>
        <v>2.9238874039223708</v>
      </c>
      <c r="H2088" s="88">
        <f t="shared" si="98"/>
        <v>9110.1401137259927</v>
      </c>
    </row>
    <row r="2089" spans="1:8" x14ac:dyDescent="0.2">
      <c r="A2089" s="1" t="s">
        <v>213</v>
      </c>
      <c r="B2089" s="1" t="s">
        <v>4643</v>
      </c>
      <c r="C2089" s="1" t="s">
        <v>4644</v>
      </c>
      <c r="D2089" s="87">
        <v>158</v>
      </c>
      <c r="E2089" s="33">
        <v>10209</v>
      </c>
      <c r="F2089" s="30">
        <f t="shared" si="96"/>
        <v>9</v>
      </c>
      <c r="G2089" s="57">
        <f t="shared" si="97"/>
        <v>4.1810066579121354</v>
      </c>
      <c r="H2089" s="88">
        <f t="shared" si="98"/>
        <v>19673.506771231187</v>
      </c>
    </row>
    <row r="2090" spans="1:8" x14ac:dyDescent="0.2">
      <c r="A2090" s="1" t="s">
        <v>213</v>
      </c>
      <c r="B2090" s="1" t="s">
        <v>4645</v>
      </c>
      <c r="C2090" s="1" t="s">
        <v>4646</v>
      </c>
      <c r="D2090" s="87">
        <v>77.8</v>
      </c>
      <c r="E2090" s="33">
        <v>6739</v>
      </c>
      <c r="F2090" s="30">
        <f t="shared" si="96"/>
        <v>3</v>
      </c>
      <c r="G2090" s="57">
        <f t="shared" si="97"/>
        <v>1.4299479016542671</v>
      </c>
      <c r="H2090" s="88">
        <f t="shared" si="98"/>
        <v>4441.5380533783755</v>
      </c>
    </row>
    <row r="2091" spans="1:8" x14ac:dyDescent="0.2">
      <c r="A2091" s="1" t="s">
        <v>213</v>
      </c>
      <c r="B2091" s="1" t="s">
        <v>4647</v>
      </c>
      <c r="C2091" s="1" t="s">
        <v>4648</v>
      </c>
      <c r="D2091" s="87">
        <v>124.1</v>
      </c>
      <c r="E2091" s="33">
        <v>6906</v>
      </c>
      <c r="F2091" s="30">
        <f t="shared" si="96"/>
        <v>7</v>
      </c>
      <c r="G2091" s="57">
        <f t="shared" si="97"/>
        <v>2.9238874039223708</v>
      </c>
      <c r="H2091" s="88">
        <f t="shared" si="98"/>
        <v>9306.897577720667</v>
      </c>
    </row>
    <row r="2092" spans="1:8" x14ac:dyDescent="0.2">
      <c r="A2092" s="1" t="s">
        <v>213</v>
      </c>
      <c r="B2092" s="1" t="s">
        <v>4649</v>
      </c>
      <c r="C2092" s="1" t="s">
        <v>4650</v>
      </c>
      <c r="D2092" s="87">
        <v>124.4</v>
      </c>
      <c r="E2092" s="33">
        <v>6582</v>
      </c>
      <c r="F2092" s="30">
        <f t="shared" si="96"/>
        <v>7</v>
      </c>
      <c r="G2092" s="57">
        <f t="shared" si="97"/>
        <v>2.9238874039223708</v>
      </c>
      <c r="H2092" s="88">
        <f t="shared" si="98"/>
        <v>8870.2577261160459</v>
      </c>
    </row>
    <row r="2093" spans="1:8" x14ac:dyDescent="0.2">
      <c r="A2093" s="1" t="s">
        <v>213</v>
      </c>
      <c r="B2093" s="1" t="s">
        <v>4651</v>
      </c>
      <c r="C2093" s="1" t="s">
        <v>4652</v>
      </c>
      <c r="D2093" s="87">
        <v>142.19999999999999</v>
      </c>
      <c r="E2093" s="33">
        <v>7933</v>
      </c>
      <c r="F2093" s="30">
        <f t="shared" si="96"/>
        <v>8</v>
      </c>
      <c r="G2093" s="57">
        <f t="shared" si="97"/>
        <v>3.4963971031312875</v>
      </c>
      <c r="H2093" s="88">
        <f t="shared" si="98"/>
        <v>12784.269645596896</v>
      </c>
    </row>
    <row r="2094" spans="1:8" x14ac:dyDescent="0.2">
      <c r="A2094" s="1" t="s">
        <v>213</v>
      </c>
      <c r="B2094" s="1" t="s">
        <v>4653</v>
      </c>
      <c r="C2094" s="1" t="s">
        <v>4654</v>
      </c>
      <c r="D2094" s="87">
        <v>83.1</v>
      </c>
      <c r="E2094" s="33">
        <v>11221</v>
      </c>
      <c r="F2094" s="30">
        <f t="shared" si="96"/>
        <v>3</v>
      </c>
      <c r="G2094" s="57">
        <f t="shared" si="97"/>
        <v>1.4299479016542671</v>
      </c>
      <c r="H2094" s="88">
        <f t="shared" si="98"/>
        <v>7395.5332389017285</v>
      </c>
    </row>
    <row r="2095" spans="1:8" x14ac:dyDescent="0.2">
      <c r="A2095" s="1" t="s">
        <v>216</v>
      </c>
      <c r="B2095" s="1" t="s">
        <v>4655</v>
      </c>
      <c r="C2095" s="1" t="s">
        <v>4656</v>
      </c>
      <c r="D2095" s="87">
        <v>119.7</v>
      </c>
      <c r="E2095" s="33">
        <v>10037</v>
      </c>
      <c r="F2095" s="30">
        <f t="shared" si="96"/>
        <v>6</v>
      </c>
      <c r="G2095" s="57">
        <f t="shared" si="97"/>
        <v>2.445122020939646</v>
      </c>
      <c r="H2095" s="88">
        <f t="shared" si="98"/>
        <v>11311.551503795785</v>
      </c>
    </row>
    <row r="2096" spans="1:8" x14ac:dyDescent="0.2">
      <c r="A2096" s="1" t="s">
        <v>216</v>
      </c>
      <c r="B2096" s="1" t="s">
        <v>4657</v>
      </c>
      <c r="C2096" s="1" t="s">
        <v>4658</v>
      </c>
      <c r="D2096" s="87">
        <v>121.3</v>
      </c>
      <c r="E2096" s="33">
        <v>5736</v>
      </c>
      <c r="F2096" s="30">
        <f t="shared" si="96"/>
        <v>6</v>
      </c>
      <c r="G2096" s="57">
        <f t="shared" si="97"/>
        <v>2.445122020939646</v>
      </c>
      <c r="H2096" s="88">
        <f t="shared" si="98"/>
        <v>6464.3877080574484</v>
      </c>
    </row>
    <row r="2097" spans="1:8" x14ac:dyDescent="0.2">
      <c r="A2097" s="1" t="s">
        <v>216</v>
      </c>
      <c r="B2097" s="1" t="s">
        <v>4659</v>
      </c>
      <c r="C2097" s="1" t="s">
        <v>4660</v>
      </c>
      <c r="D2097" s="87">
        <v>121.4</v>
      </c>
      <c r="E2097" s="33">
        <v>5884</v>
      </c>
      <c r="F2097" s="30">
        <f t="shared" si="96"/>
        <v>6</v>
      </c>
      <c r="G2097" s="57">
        <f t="shared" si="97"/>
        <v>2.445122020939646</v>
      </c>
      <c r="H2097" s="88">
        <f t="shared" si="98"/>
        <v>6631.1815331607449</v>
      </c>
    </row>
    <row r="2098" spans="1:8" x14ac:dyDescent="0.2">
      <c r="A2098" s="1" t="s">
        <v>216</v>
      </c>
      <c r="B2098" s="1" t="s">
        <v>4661</v>
      </c>
      <c r="C2098" s="1" t="s">
        <v>4662</v>
      </c>
      <c r="D2098" s="87">
        <v>125.7</v>
      </c>
      <c r="E2098" s="33">
        <v>6257</v>
      </c>
      <c r="F2098" s="30">
        <f t="shared" si="96"/>
        <v>7</v>
      </c>
      <c r="G2098" s="57">
        <f t="shared" si="97"/>
        <v>2.9238874039223708</v>
      </c>
      <c r="H2098" s="88">
        <f t="shared" si="98"/>
        <v>8432.2702206484519</v>
      </c>
    </row>
    <row r="2099" spans="1:8" x14ac:dyDescent="0.2">
      <c r="A2099" s="1" t="s">
        <v>216</v>
      </c>
      <c r="B2099" s="1" t="s">
        <v>4663</v>
      </c>
      <c r="C2099" s="1" t="s">
        <v>4664</v>
      </c>
      <c r="D2099" s="87">
        <v>99.5</v>
      </c>
      <c r="E2099" s="33">
        <v>7499</v>
      </c>
      <c r="F2099" s="30">
        <f t="shared" si="96"/>
        <v>5</v>
      </c>
      <c r="G2099" s="57">
        <f t="shared" si="97"/>
        <v>2.0447510014454413</v>
      </c>
      <c r="H2099" s="88">
        <f t="shared" si="98"/>
        <v>7067.4297341705505</v>
      </c>
    </row>
    <row r="2100" spans="1:8" x14ac:dyDescent="0.2">
      <c r="A2100" s="1" t="s">
        <v>216</v>
      </c>
      <c r="B2100" s="1" t="s">
        <v>4665</v>
      </c>
      <c r="C2100" s="1" t="s">
        <v>4666</v>
      </c>
      <c r="D2100" s="87">
        <v>125.1</v>
      </c>
      <c r="E2100" s="33">
        <v>5615</v>
      </c>
      <c r="F2100" s="30">
        <f t="shared" si="96"/>
        <v>7</v>
      </c>
      <c r="G2100" s="57">
        <f t="shared" si="97"/>
        <v>2.9238874039223708</v>
      </c>
      <c r="H2100" s="88">
        <f t="shared" si="98"/>
        <v>7567.0764406170783</v>
      </c>
    </row>
    <row r="2101" spans="1:8" x14ac:dyDescent="0.2">
      <c r="A2101" s="1" t="s">
        <v>216</v>
      </c>
      <c r="B2101" s="1" t="s">
        <v>4667</v>
      </c>
      <c r="C2101" s="1" t="s">
        <v>4668</v>
      </c>
      <c r="D2101" s="87">
        <v>165</v>
      </c>
      <c r="E2101" s="33">
        <v>5915</v>
      </c>
      <c r="F2101" s="30">
        <f t="shared" si="96"/>
        <v>9</v>
      </c>
      <c r="G2101" s="57">
        <f t="shared" si="97"/>
        <v>4.1810066579121354</v>
      </c>
      <c r="H2101" s="88">
        <f t="shared" si="98"/>
        <v>11398.64752197399</v>
      </c>
    </row>
    <row r="2102" spans="1:8" x14ac:dyDescent="0.2">
      <c r="A2102" s="1" t="s">
        <v>216</v>
      </c>
      <c r="B2102" s="1" t="s">
        <v>4669</v>
      </c>
      <c r="C2102" s="1" t="s">
        <v>4670</v>
      </c>
      <c r="D2102" s="87">
        <v>108.2</v>
      </c>
      <c r="E2102" s="33">
        <v>8355</v>
      </c>
      <c r="F2102" s="30">
        <f t="shared" si="96"/>
        <v>5</v>
      </c>
      <c r="G2102" s="57">
        <f t="shared" si="97"/>
        <v>2.0447510014454413</v>
      </c>
      <c r="H2102" s="88">
        <f t="shared" si="98"/>
        <v>7874.1666127476929</v>
      </c>
    </row>
    <row r="2103" spans="1:8" x14ac:dyDescent="0.2">
      <c r="A2103" s="1" t="s">
        <v>216</v>
      </c>
      <c r="B2103" s="1" t="s">
        <v>4671</v>
      </c>
      <c r="C2103" s="1" t="s">
        <v>4672</v>
      </c>
      <c r="D2103" s="87">
        <v>91.7</v>
      </c>
      <c r="E2103" s="33">
        <v>7710</v>
      </c>
      <c r="F2103" s="30">
        <f t="shared" si="96"/>
        <v>4</v>
      </c>
      <c r="G2103" s="57">
        <f t="shared" si="97"/>
        <v>1.709937836274281</v>
      </c>
      <c r="H2103" s="88">
        <f t="shared" si="98"/>
        <v>6076.484807303651</v>
      </c>
    </row>
    <row r="2104" spans="1:8" x14ac:dyDescent="0.2">
      <c r="A2104" s="1" t="s">
        <v>216</v>
      </c>
      <c r="B2104" s="1" t="s">
        <v>4673</v>
      </c>
      <c r="C2104" s="1" t="s">
        <v>4674</v>
      </c>
      <c r="D2104" s="87">
        <v>119.8</v>
      </c>
      <c r="E2104" s="33">
        <v>7503</v>
      </c>
      <c r="F2104" s="30">
        <f t="shared" si="96"/>
        <v>6</v>
      </c>
      <c r="G2104" s="57">
        <f t="shared" si="97"/>
        <v>2.445122020939646</v>
      </c>
      <c r="H2104" s="88">
        <f t="shared" si="98"/>
        <v>8455.7707415542263</v>
      </c>
    </row>
    <row r="2105" spans="1:8" x14ac:dyDescent="0.2">
      <c r="A2105" s="1" t="s">
        <v>216</v>
      </c>
      <c r="B2105" s="1" t="s">
        <v>4675</v>
      </c>
      <c r="C2105" s="1" t="s">
        <v>4676</v>
      </c>
      <c r="D2105" s="87">
        <v>165.8</v>
      </c>
      <c r="E2105" s="33">
        <v>6069</v>
      </c>
      <c r="F2105" s="30">
        <f t="shared" si="96"/>
        <v>10</v>
      </c>
      <c r="G2105" s="57">
        <f t="shared" si="97"/>
        <v>4.9996657009726428</v>
      </c>
      <c r="H2105" s="88">
        <f t="shared" si="98"/>
        <v>13985.42988184055</v>
      </c>
    </row>
    <row r="2106" spans="1:8" x14ac:dyDescent="0.2">
      <c r="A2106" s="1" t="s">
        <v>216</v>
      </c>
      <c r="B2106" s="1" t="s">
        <v>4677</v>
      </c>
      <c r="C2106" s="1" t="s">
        <v>4678</v>
      </c>
      <c r="D2106" s="87">
        <v>114.9</v>
      </c>
      <c r="E2106" s="33">
        <v>7083</v>
      </c>
      <c r="F2106" s="30">
        <f t="shared" si="96"/>
        <v>6</v>
      </c>
      <c r="G2106" s="57">
        <f t="shared" si="97"/>
        <v>2.445122020939646</v>
      </c>
      <c r="H2106" s="88">
        <f t="shared" si="98"/>
        <v>7982.4369135583875</v>
      </c>
    </row>
    <row r="2107" spans="1:8" x14ac:dyDescent="0.2">
      <c r="A2107" s="1" t="s">
        <v>216</v>
      </c>
      <c r="B2107" s="1" t="s">
        <v>4679</v>
      </c>
      <c r="C2107" s="1" t="s">
        <v>4680</v>
      </c>
      <c r="D2107" s="87">
        <v>154.1</v>
      </c>
      <c r="E2107" s="33">
        <v>6367</v>
      </c>
      <c r="F2107" s="30">
        <f t="shared" si="96"/>
        <v>9</v>
      </c>
      <c r="G2107" s="57">
        <f t="shared" si="97"/>
        <v>4.1810066579121354</v>
      </c>
      <c r="H2107" s="88">
        <f t="shared" si="98"/>
        <v>12269.685337685272</v>
      </c>
    </row>
    <row r="2108" spans="1:8" x14ac:dyDescent="0.2">
      <c r="A2108" s="1" t="s">
        <v>216</v>
      </c>
      <c r="B2108" s="1" t="s">
        <v>4681</v>
      </c>
      <c r="C2108" s="1" t="s">
        <v>4682</v>
      </c>
      <c r="D2108" s="87">
        <v>85.3</v>
      </c>
      <c r="E2108" s="33">
        <v>7588</v>
      </c>
      <c r="F2108" s="30">
        <f t="shared" si="96"/>
        <v>3</v>
      </c>
      <c r="G2108" s="57">
        <f t="shared" si="97"/>
        <v>1.4299479016542671</v>
      </c>
      <c r="H2108" s="88">
        <f t="shared" si="98"/>
        <v>5001.0967130190111</v>
      </c>
    </row>
    <row r="2109" spans="1:8" x14ac:dyDescent="0.2">
      <c r="A2109" s="1" t="s">
        <v>216</v>
      </c>
      <c r="B2109" s="1" t="s">
        <v>4683</v>
      </c>
      <c r="C2109" s="1" t="s">
        <v>4684</v>
      </c>
      <c r="D2109" s="87">
        <v>136.9</v>
      </c>
      <c r="E2109" s="33">
        <v>11516</v>
      </c>
      <c r="F2109" s="30">
        <f t="shared" si="96"/>
        <v>8</v>
      </c>
      <c r="G2109" s="57">
        <f t="shared" si="97"/>
        <v>3.4963971031312875</v>
      </c>
      <c r="H2109" s="88">
        <f t="shared" si="98"/>
        <v>18558.382609188684</v>
      </c>
    </row>
    <row r="2110" spans="1:8" x14ac:dyDescent="0.2">
      <c r="A2110" s="1" t="s">
        <v>216</v>
      </c>
      <c r="B2110" s="1" t="s">
        <v>4685</v>
      </c>
      <c r="C2110" s="1" t="s">
        <v>4686</v>
      </c>
      <c r="D2110" s="87">
        <v>128.69999999999999</v>
      </c>
      <c r="E2110" s="33">
        <v>7169</v>
      </c>
      <c r="F2110" s="30">
        <f t="shared" si="96"/>
        <v>7</v>
      </c>
      <c r="G2110" s="57">
        <f t="shared" si="97"/>
        <v>2.9238874039223708</v>
      </c>
      <c r="H2110" s="88">
        <f t="shared" si="98"/>
        <v>9661.3305436836727</v>
      </c>
    </row>
    <row r="2111" spans="1:8" x14ac:dyDescent="0.2">
      <c r="A2111" s="1" t="s">
        <v>216</v>
      </c>
      <c r="B2111" s="1" t="s">
        <v>4687</v>
      </c>
      <c r="C2111" s="1" t="s">
        <v>4688</v>
      </c>
      <c r="D2111" s="87">
        <v>154.1</v>
      </c>
      <c r="E2111" s="33">
        <v>7746</v>
      </c>
      <c r="F2111" s="30">
        <f t="shared" si="96"/>
        <v>9</v>
      </c>
      <c r="G2111" s="57">
        <f t="shared" si="97"/>
        <v>4.1810066579121354</v>
      </c>
      <c r="H2111" s="88">
        <f t="shared" si="98"/>
        <v>14927.121505530098</v>
      </c>
    </row>
    <row r="2112" spans="1:8" x14ac:dyDescent="0.2">
      <c r="A2112" s="1" t="s">
        <v>216</v>
      </c>
      <c r="B2112" s="1" t="s">
        <v>4689</v>
      </c>
      <c r="C2112" s="1" t="s">
        <v>4690</v>
      </c>
      <c r="D2112" s="87">
        <v>144.80000000000001</v>
      </c>
      <c r="E2112" s="33">
        <v>9112</v>
      </c>
      <c r="F2112" s="30">
        <f t="shared" si="96"/>
        <v>8</v>
      </c>
      <c r="G2112" s="57">
        <f t="shared" si="97"/>
        <v>3.4963971031312875</v>
      </c>
      <c r="H2112" s="88">
        <f t="shared" si="98"/>
        <v>14684.263835961039</v>
      </c>
    </row>
    <row r="2113" spans="1:8" x14ac:dyDescent="0.2">
      <c r="A2113" s="1" t="s">
        <v>216</v>
      </c>
      <c r="B2113" s="1" t="s">
        <v>4691</v>
      </c>
      <c r="C2113" s="1" t="s">
        <v>4692</v>
      </c>
      <c r="D2113" s="87">
        <v>79.7</v>
      </c>
      <c r="E2113" s="33">
        <v>6500</v>
      </c>
      <c r="F2113" s="30">
        <f t="shared" si="96"/>
        <v>3</v>
      </c>
      <c r="G2113" s="57">
        <f t="shared" si="97"/>
        <v>1.4299479016542671</v>
      </c>
      <c r="H2113" s="88">
        <f t="shared" si="98"/>
        <v>4284.0180066715302</v>
      </c>
    </row>
    <row r="2114" spans="1:8" x14ac:dyDescent="0.2">
      <c r="A2114" s="1" t="s">
        <v>216</v>
      </c>
      <c r="B2114" s="1" t="s">
        <v>4693</v>
      </c>
      <c r="C2114" s="1" t="s">
        <v>4694</v>
      </c>
      <c r="D2114" s="87">
        <v>138.1</v>
      </c>
      <c r="E2114" s="33">
        <v>10587</v>
      </c>
      <c r="F2114" s="30">
        <f t="shared" si="96"/>
        <v>8</v>
      </c>
      <c r="G2114" s="57">
        <f t="shared" si="97"/>
        <v>3.4963971031312875</v>
      </c>
      <c r="H2114" s="88">
        <f t="shared" si="98"/>
        <v>17061.27098675587</v>
      </c>
    </row>
    <row r="2115" spans="1:8" x14ac:dyDescent="0.2">
      <c r="A2115" s="1" t="s">
        <v>216</v>
      </c>
      <c r="B2115" s="1" t="s">
        <v>4695</v>
      </c>
      <c r="C2115" s="1" t="s">
        <v>4696</v>
      </c>
      <c r="D2115" s="87">
        <v>84.8</v>
      </c>
      <c r="E2115" s="33">
        <v>8606</v>
      </c>
      <c r="F2115" s="30">
        <f t="shared" si="96"/>
        <v>3</v>
      </c>
      <c r="G2115" s="57">
        <f t="shared" si="97"/>
        <v>1.4299479016542671</v>
      </c>
      <c r="H2115" s="88">
        <f t="shared" si="98"/>
        <v>5672.0398408331048</v>
      </c>
    </row>
    <row r="2116" spans="1:8" x14ac:dyDescent="0.2">
      <c r="A2116" s="1" t="s">
        <v>216</v>
      </c>
      <c r="B2116" s="1" t="s">
        <v>4697</v>
      </c>
      <c r="C2116" s="1" t="s">
        <v>4698</v>
      </c>
      <c r="D2116" s="87">
        <v>99.7</v>
      </c>
      <c r="E2116" s="33">
        <v>6276</v>
      </c>
      <c r="F2116" s="30">
        <f t="shared" si="96"/>
        <v>5</v>
      </c>
      <c r="G2116" s="57">
        <f t="shared" si="97"/>
        <v>2.0447510014454413</v>
      </c>
      <c r="H2116" s="88">
        <f t="shared" si="98"/>
        <v>5914.8138433997037</v>
      </c>
    </row>
    <row r="2117" spans="1:8" x14ac:dyDescent="0.2">
      <c r="A2117" s="1" t="s">
        <v>216</v>
      </c>
      <c r="B2117" s="1" t="s">
        <v>4699</v>
      </c>
      <c r="C2117" s="1" t="s">
        <v>4700</v>
      </c>
      <c r="D2117" s="87">
        <v>125.8</v>
      </c>
      <c r="E2117" s="33">
        <v>7360</v>
      </c>
      <c r="F2117" s="30">
        <f t="shared" si="96"/>
        <v>7</v>
      </c>
      <c r="G2117" s="57">
        <f t="shared" si="97"/>
        <v>2.9238874039223708</v>
      </c>
      <c r="H2117" s="88">
        <f t="shared" si="98"/>
        <v>9918.7324315123242</v>
      </c>
    </row>
    <row r="2118" spans="1:8" x14ac:dyDescent="0.2">
      <c r="A2118" s="1" t="s">
        <v>216</v>
      </c>
      <c r="B2118" s="1" t="s">
        <v>4701</v>
      </c>
      <c r="C2118" s="1" t="s">
        <v>4702</v>
      </c>
      <c r="D2118" s="87">
        <v>106.9</v>
      </c>
      <c r="E2118" s="33">
        <v>7539</v>
      </c>
      <c r="F2118" s="30">
        <f t="shared" ref="F2118:F2181" si="99">VLOOKUP(D2118,$K$5:$L$15,2)</f>
        <v>5</v>
      </c>
      <c r="G2118" s="57">
        <f t="shared" ref="G2118:G2181" si="100">VLOOKUP(F2118,$L$5:$M$15,2,0)</f>
        <v>2.0447510014454413</v>
      </c>
      <c r="H2118" s="88">
        <f t="shared" ref="H2118:H2181" si="101">E2118*G2118*$E$6797/SUMPRODUCT($E$5:$E$6795,$G$5:$G$6795)</f>
        <v>7105.1277191507907</v>
      </c>
    </row>
    <row r="2119" spans="1:8" x14ac:dyDescent="0.2">
      <c r="A2119" s="1" t="s">
        <v>216</v>
      </c>
      <c r="B2119" s="1" t="s">
        <v>4703</v>
      </c>
      <c r="C2119" s="1" t="s">
        <v>4704</v>
      </c>
      <c r="D2119" s="87">
        <v>158.1</v>
      </c>
      <c r="E2119" s="33">
        <v>7173</v>
      </c>
      <c r="F2119" s="30">
        <f t="shared" si="99"/>
        <v>9</v>
      </c>
      <c r="G2119" s="57">
        <f t="shared" si="100"/>
        <v>4.1810066579121354</v>
      </c>
      <c r="H2119" s="88">
        <f t="shared" si="101"/>
        <v>13822.907637382828</v>
      </c>
    </row>
    <row r="2120" spans="1:8" x14ac:dyDescent="0.2">
      <c r="A2120" s="1" t="s">
        <v>216</v>
      </c>
      <c r="B2120" s="1" t="s">
        <v>4705</v>
      </c>
      <c r="C2120" s="1" t="s">
        <v>4706</v>
      </c>
      <c r="D2120" s="87">
        <v>93.5</v>
      </c>
      <c r="E2120" s="33">
        <v>7609</v>
      </c>
      <c r="F2120" s="30">
        <f t="shared" si="99"/>
        <v>4</v>
      </c>
      <c r="G2120" s="57">
        <f t="shared" si="100"/>
        <v>1.709937836274281</v>
      </c>
      <c r="H2120" s="88">
        <f t="shared" si="101"/>
        <v>5996.8836444582985</v>
      </c>
    </row>
    <row r="2121" spans="1:8" x14ac:dyDescent="0.2">
      <c r="A2121" s="1" t="s">
        <v>216</v>
      </c>
      <c r="B2121" s="1" t="s">
        <v>4707</v>
      </c>
      <c r="C2121" s="1" t="s">
        <v>4708</v>
      </c>
      <c r="D2121" s="87">
        <v>159.30000000000001</v>
      </c>
      <c r="E2121" s="33">
        <v>9206</v>
      </c>
      <c r="F2121" s="30">
        <f t="shared" si="99"/>
        <v>9</v>
      </c>
      <c r="G2121" s="57">
        <f t="shared" si="100"/>
        <v>4.1810066579121354</v>
      </c>
      <c r="H2121" s="88">
        <f t="shared" si="101"/>
        <v>17740.650733270086</v>
      </c>
    </row>
    <row r="2122" spans="1:8" x14ac:dyDescent="0.2">
      <c r="A2122" s="1" t="s">
        <v>216</v>
      </c>
      <c r="B2122" s="1" t="s">
        <v>4709</v>
      </c>
      <c r="C2122" s="1" t="s">
        <v>4710</v>
      </c>
      <c r="D2122" s="87">
        <v>103</v>
      </c>
      <c r="E2122" s="33">
        <v>8136</v>
      </c>
      <c r="F2122" s="30">
        <f t="shared" si="99"/>
        <v>5</v>
      </c>
      <c r="G2122" s="57">
        <f t="shared" si="100"/>
        <v>2.0447510014454413</v>
      </c>
      <c r="H2122" s="88">
        <f t="shared" si="101"/>
        <v>7667.7701449808783</v>
      </c>
    </row>
    <row r="2123" spans="1:8" x14ac:dyDescent="0.2">
      <c r="A2123" s="1" t="s">
        <v>216</v>
      </c>
      <c r="B2123" s="1" t="s">
        <v>4711</v>
      </c>
      <c r="C2123" s="1" t="s">
        <v>4712</v>
      </c>
      <c r="D2123" s="87">
        <v>81.5</v>
      </c>
      <c r="E2123" s="33">
        <v>6352</v>
      </c>
      <c r="F2123" s="30">
        <f t="shared" si="99"/>
        <v>3</v>
      </c>
      <c r="G2123" s="57">
        <f t="shared" si="100"/>
        <v>1.4299479016542671</v>
      </c>
      <c r="H2123" s="88">
        <f t="shared" si="101"/>
        <v>4186.4742120580859</v>
      </c>
    </row>
    <row r="2124" spans="1:8" x14ac:dyDescent="0.2">
      <c r="A2124" s="1" t="s">
        <v>216</v>
      </c>
      <c r="B2124" s="1" t="s">
        <v>4713</v>
      </c>
      <c r="C2124" s="1" t="s">
        <v>4714</v>
      </c>
      <c r="D2124" s="87">
        <v>110.4</v>
      </c>
      <c r="E2124" s="33">
        <v>6431</v>
      </c>
      <c r="F2124" s="30">
        <f t="shared" si="99"/>
        <v>5</v>
      </c>
      <c r="G2124" s="57">
        <f t="shared" si="100"/>
        <v>2.0447510014454413</v>
      </c>
      <c r="H2124" s="88">
        <f t="shared" si="101"/>
        <v>6060.8935351981354</v>
      </c>
    </row>
    <row r="2125" spans="1:8" x14ac:dyDescent="0.2">
      <c r="A2125" s="1" t="s">
        <v>216</v>
      </c>
      <c r="B2125" s="1" t="s">
        <v>4715</v>
      </c>
      <c r="C2125" s="1" t="s">
        <v>4716</v>
      </c>
      <c r="D2125" s="87">
        <v>143.80000000000001</v>
      </c>
      <c r="E2125" s="33">
        <v>7233</v>
      </c>
      <c r="F2125" s="30">
        <f t="shared" si="99"/>
        <v>8</v>
      </c>
      <c r="G2125" s="57">
        <f t="shared" si="100"/>
        <v>3.4963971031312875</v>
      </c>
      <c r="H2125" s="88">
        <f t="shared" si="101"/>
        <v>11656.198455389178</v>
      </c>
    </row>
    <row r="2126" spans="1:8" x14ac:dyDescent="0.2">
      <c r="A2126" s="1" t="s">
        <v>216</v>
      </c>
      <c r="B2126" s="1" t="s">
        <v>4717</v>
      </c>
      <c r="C2126" s="1" t="s">
        <v>4718</v>
      </c>
      <c r="D2126" s="87">
        <v>123.7</v>
      </c>
      <c r="E2126" s="33">
        <v>6540</v>
      </c>
      <c r="F2126" s="30">
        <f t="shared" si="99"/>
        <v>6</v>
      </c>
      <c r="G2126" s="57">
        <f t="shared" si="100"/>
        <v>2.445122020939646</v>
      </c>
      <c r="H2126" s="88">
        <f t="shared" si="101"/>
        <v>7370.4838930780543</v>
      </c>
    </row>
    <row r="2127" spans="1:8" x14ac:dyDescent="0.2">
      <c r="A2127" s="1" t="s">
        <v>141</v>
      </c>
      <c r="B2127" s="1" t="s">
        <v>4719</v>
      </c>
      <c r="C2127" s="1" t="s">
        <v>4720</v>
      </c>
      <c r="D2127" s="87">
        <v>55.5</v>
      </c>
      <c r="E2127" s="33">
        <v>5499</v>
      </c>
      <c r="F2127" s="30">
        <f t="shared" si="99"/>
        <v>1</v>
      </c>
      <c r="G2127" s="57">
        <f t="shared" si="100"/>
        <v>1</v>
      </c>
      <c r="H2127" s="88">
        <f t="shared" si="101"/>
        <v>2534.5533424338651</v>
      </c>
    </row>
    <row r="2128" spans="1:8" x14ac:dyDescent="0.2">
      <c r="A2128" s="1" t="s">
        <v>141</v>
      </c>
      <c r="B2128" s="1" t="s">
        <v>4721</v>
      </c>
      <c r="C2128" s="1" t="s">
        <v>4722</v>
      </c>
      <c r="D2128" s="87">
        <v>75.400000000000006</v>
      </c>
      <c r="E2128" s="33">
        <v>12850</v>
      </c>
      <c r="F2128" s="30">
        <f t="shared" si="99"/>
        <v>3</v>
      </c>
      <c r="G2128" s="57">
        <f t="shared" si="100"/>
        <v>1.4299479016542671</v>
      </c>
      <c r="H2128" s="88">
        <f t="shared" si="101"/>
        <v>8469.1740593429477</v>
      </c>
    </row>
    <row r="2129" spans="1:8" x14ac:dyDescent="0.2">
      <c r="A2129" s="1" t="s">
        <v>141</v>
      </c>
      <c r="B2129" s="1" t="s">
        <v>4723</v>
      </c>
      <c r="C2129" s="1" t="s">
        <v>4724</v>
      </c>
      <c r="D2129" s="87">
        <v>77.7</v>
      </c>
      <c r="E2129" s="33">
        <v>5930</v>
      </c>
      <c r="F2129" s="30">
        <f t="shared" si="99"/>
        <v>3</v>
      </c>
      <c r="G2129" s="57">
        <f t="shared" si="100"/>
        <v>1.4299479016542671</v>
      </c>
      <c r="H2129" s="88">
        <f t="shared" si="101"/>
        <v>3908.3425814711031</v>
      </c>
    </row>
    <row r="2130" spans="1:8" x14ac:dyDescent="0.2">
      <c r="A2130" s="1" t="s">
        <v>141</v>
      </c>
      <c r="B2130" s="1" t="s">
        <v>4725</v>
      </c>
      <c r="C2130" s="1" t="s">
        <v>4726</v>
      </c>
      <c r="D2130" s="87">
        <v>83.7</v>
      </c>
      <c r="E2130" s="33">
        <v>12687</v>
      </c>
      <c r="F2130" s="30">
        <f t="shared" si="99"/>
        <v>3</v>
      </c>
      <c r="G2130" s="57">
        <f t="shared" si="100"/>
        <v>1.4299479016542671</v>
      </c>
      <c r="H2130" s="88">
        <f t="shared" si="101"/>
        <v>8361.744069329492</v>
      </c>
    </row>
    <row r="2131" spans="1:8" x14ac:dyDescent="0.2">
      <c r="A2131" s="1" t="s">
        <v>141</v>
      </c>
      <c r="B2131" s="1" t="s">
        <v>4727</v>
      </c>
      <c r="C2131" s="1" t="s">
        <v>4728</v>
      </c>
      <c r="D2131" s="87">
        <v>64.8</v>
      </c>
      <c r="E2131" s="33">
        <v>5899</v>
      </c>
      <c r="F2131" s="30">
        <f t="shared" si="99"/>
        <v>2</v>
      </c>
      <c r="G2131" s="57">
        <f t="shared" si="100"/>
        <v>1.1958042906990538</v>
      </c>
      <c r="H2131" s="88">
        <f t="shared" si="101"/>
        <v>3251.2938289466392</v>
      </c>
    </row>
    <row r="2132" spans="1:8" x14ac:dyDescent="0.2">
      <c r="A2132" s="1" t="s">
        <v>141</v>
      </c>
      <c r="B2132" s="1" t="s">
        <v>4729</v>
      </c>
      <c r="C2132" s="1" t="s">
        <v>4730</v>
      </c>
      <c r="D2132" s="87">
        <v>71.7</v>
      </c>
      <c r="E2132" s="33">
        <v>7691</v>
      </c>
      <c r="F2132" s="30">
        <f t="shared" si="99"/>
        <v>2</v>
      </c>
      <c r="G2132" s="57">
        <f t="shared" si="100"/>
        <v>1.1958042906990538</v>
      </c>
      <c r="H2132" s="88">
        <f t="shared" si="101"/>
        <v>4238.9728493691482</v>
      </c>
    </row>
    <row r="2133" spans="1:8" x14ac:dyDescent="0.2">
      <c r="A2133" s="1" t="s">
        <v>141</v>
      </c>
      <c r="B2133" s="1" t="s">
        <v>4731</v>
      </c>
      <c r="C2133" s="1" t="s">
        <v>4732</v>
      </c>
      <c r="D2133" s="87">
        <v>119.7</v>
      </c>
      <c r="E2133" s="33">
        <v>6789</v>
      </c>
      <c r="F2133" s="30">
        <f t="shared" si="99"/>
        <v>6</v>
      </c>
      <c r="G2133" s="57">
        <f t="shared" si="100"/>
        <v>2.445122020939646</v>
      </c>
      <c r="H2133" s="88">
        <f t="shared" si="101"/>
        <v>7651.1032339613012</v>
      </c>
    </row>
    <row r="2134" spans="1:8" x14ac:dyDescent="0.2">
      <c r="A2134" s="1" t="s">
        <v>141</v>
      </c>
      <c r="B2134" s="1" t="s">
        <v>4733</v>
      </c>
      <c r="C2134" s="1" t="s">
        <v>4734</v>
      </c>
      <c r="D2134" s="87">
        <v>117.6</v>
      </c>
      <c r="E2134" s="33">
        <v>12035</v>
      </c>
      <c r="F2134" s="30">
        <f t="shared" si="99"/>
        <v>6</v>
      </c>
      <c r="G2134" s="57">
        <f t="shared" si="100"/>
        <v>2.445122020939646</v>
      </c>
      <c r="H2134" s="88">
        <f t="shared" si="101"/>
        <v>13563.268142690273</v>
      </c>
    </row>
    <row r="2135" spans="1:8" x14ac:dyDescent="0.2">
      <c r="A2135" s="1" t="s">
        <v>141</v>
      </c>
      <c r="B2135" s="1" t="s">
        <v>4735</v>
      </c>
      <c r="C2135" s="1" t="s">
        <v>4736</v>
      </c>
      <c r="D2135" s="87">
        <v>140.1</v>
      </c>
      <c r="E2135" s="33">
        <v>9412</v>
      </c>
      <c r="F2135" s="30">
        <f t="shared" si="99"/>
        <v>8</v>
      </c>
      <c r="G2135" s="57">
        <f t="shared" si="100"/>
        <v>3.4963971031312875</v>
      </c>
      <c r="H2135" s="88">
        <f t="shared" si="101"/>
        <v>15167.722917478632</v>
      </c>
    </row>
    <row r="2136" spans="1:8" x14ac:dyDescent="0.2">
      <c r="A2136" s="1" t="s">
        <v>141</v>
      </c>
      <c r="B2136" s="1" t="s">
        <v>4737</v>
      </c>
      <c r="C2136" s="1" t="s">
        <v>4738</v>
      </c>
      <c r="D2136" s="87">
        <v>67.599999999999994</v>
      </c>
      <c r="E2136" s="33">
        <v>9190</v>
      </c>
      <c r="F2136" s="30">
        <f t="shared" si="99"/>
        <v>2</v>
      </c>
      <c r="G2136" s="57">
        <f t="shared" si="100"/>
        <v>1.1958042906990538</v>
      </c>
      <c r="H2136" s="88">
        <f t="shared" si="101"/>
        <v>5065.1619406712352</v>
      </c>
    </row>
    <row r="2137" spans="1:8" x14ac:dyDescent="0.2">
      <c r="A2137" s="1" t="s">
        <v>141</v>
      </c>
      <c r="B2137" s="1" t="s">
        <v>4739</v>
      </c>
      <c r="C2137" s="1" t="s">
        <v>4740</v>
      </c>
      <c r="D2137" s="87">
        <v>172.1</v>
      </c>
      <c r="E2137" s="33">
        <v>6057</v>
      </c>
      <c r="F2137" s="30">
        <f t="shared" si="99"/>
        <v>10</v>
      </c>
      <c r="G2137" s="57">
        <f t="shared" si="100"/>
        <v>4.9996657009726428</v>
      </c>
      <c r="H2137" s="88">
        <f t="shared" si="101"/>
        <v>13957.777029874478</v>
      </c>
    </row>
    <row r="2138" spans="1:8" x14ac:dyDescent="0.2">
      <c r="A2138" s="1" t="s">
        <v>141</v>
      </c>
      <c r="B2138" s="1" t="s">
        <v>4741</v>
      </c>
      <c r="C2138" s="1" t="s">
        <v>4742</v>
      </c>
      <c r="D2138" s="87">
        <v>112.3</v>
      </c>
      <c r="E2138" s="33">
        <v>7470</v>
      </c>
      <c r="F2138" s="30">
        <f t="shared" si="99"/>
        <v>6</v>
      </c>
      <c r="G2138" s="57">
        <f t="shared" si="100"/>
        <v>2.445122020939646</v>
      </c>
      <c r="H2138" s="88">
        <f t="shared" si="101"/>
        <v>8418.58022649741</v>
      </c>
    </row>
    <row r="2139" spans="1:8" x14ac:dyDescent="0.2">
      <c r="A2139" s="1" t="s">
        <v>141</v>
      </c>
      <c r="B2139" s="1" t="s">
        <v>4743</v>
      </c>
      <c r="C2139" s="1" t="s">
        <v>4744</v>
      </c>
      <c r="D2139" s="87">
        <v>77.099999999999994</v>
      </c>
      <c r="E2139" s="33">
        <v>6353</v>
      </c>
      <c r="F2139" s="30">
        <f t="shared" si="99"/>
        <v>3</v>
      </c>
      <c r="G2139" s="57">
        <f t="shared" si="100"/>
        <v>1.4299479016542671</v>
      </c>
      <c r="H2139" s="88">
        <f t="shared" si="101"/>
        <v>4187.1332917514192</v>
      </c>
    </row>
    <row r="2140" spans="1:8" x14ac:dyDescent="0.2">
      <c r="A2140" s="1" t="s">
        <v>141</v>
      </c>
      <c r="B2140" s="1" t="s">
        <v>4745</v>
      </c>
      <c r="C2140" s="1" t="s">
        <v>4746</v>
      </c>
      <c r="D2140" s="87">
        <v>86.6</v>
      </c>
      <c r="E2140" s="33">
        <v>6368</v>
      </c>
      <c r="F2140" s="30">
        <f t="shared" si="99"/>
        <v>3</v>
      </c>
      <c r="G2140" s="57">
        <f t="shared" si="100"/>
        <v>1.4299479016542671</v>
      </c>
      <c r="H2140" s="88">
        <f t="shared" si="101"/>
        <v>4197.0194871514304</v>
      </c>
    </row>
    <row r="2141" spans="1:8" x14ac:dyDescent="0.2">
      <c r="A2141" s="1" t="s">
        <v>141</v>
      </c>
      <c r="B2141" s="1" t="s">
        <v>4747</v>
      </c>
      <c r="C2141" s="1" t="s">
        <v>4748</v>
      </c>
      <c r="D2141" s="87">
        <v>127.1</v>
      </c>
      <c r="E2141" s="33">
        <v>8578</v>
      </c>
      <c r="F2141" s="30">
        <f t="shared" si="99"/>
        <v>7</v>
      </c>
      <c r="G2141" s="57">
        <f t="shared" si="100"/>
        <v>2.9238874039223708</v>
      </c>
      <c r="H2141" s="88">
        <f t="shared" si="101"/>
        <v>11560.174836618575</v>
      </c>
    </row>
    <row r="2142" spans="1:8" x14ac:dyDescent="0.2">
      <c r="A2142" s="1" t="s">
        <v>141</v>
      </c>
      <c r="B2142" s="1" t="s">
        <v>4749</v>
      </c>
      <c r="C2142" s="1" t="s">
        <v>4750</v>
      </c>
      <c r="D2142" s="87">
        <v>99.7</v>
      </c>
      <c r="E2142" s="33">
        <v>8055</v>
      </c>
      <c r="F2142" s="30">
        <f t="shared" si="99"/>
        <v>5</v>
      </c>
      <c r="G2142" s="57">
        <f t="shared" si="100"/>
        <v>2.0447510014454413</v>
      </c>
      <c r="H2142" s="88">
        <f t="shared" si="101"/>
        <v>7591.4317253958907</v>
      </c>
    </row>
    <row r="2143" spans="1:8" x14ac:dyDescent="0.2">
      <c r="A2143" s="1" t="s">
        <v>141</v>
      </c>
      <c r="B2143" s="1" t="s">
        <v>4751</v>
      </c>
      <c r="C2143" s="1" t="s">
        <v>4752</v>
      </c>
      <c r="D2143" s="87">
        <v>74.400000000000006</v>
      </c>
      <c r="E2143" s="33">
        <v>6389</v>
      </c>
      <c r="F2143" s="30">
        <f t="shared" si="99"/>
        <v>3</v>
      </c>
      <c r="G2143" s="57">
        <f t="shared" si="100"/>
        <v>1.4299479016542671</v>
      </c>
      <c r="H2143" s="88">
        <f t="shared" si="101"/>
        <v>4210.860160711447</v>
      </c>
    </row>
    <row r="2144" spans="1:8" x14ac:dyDescent="0.2">
      <c r="A2144" s="1" t="s">
        <v>141</v>
      </c>
      <c r="B2144" s="1" t="s">
        <v>4753</v>
      </c>
      <c r="C2144" s="1" t="s">
        <v>4754</v>
      </c>
      <c r="D2144" s="87">
        <v>137.30000000000001</v>
      </c>
      <c r="E2144" s="33">
        <v>9233</v>
      </c>
      <c r="F2144" s="30">
        <f t="shared" si="99"/>
        <v>8</v>
      </c>
      <c r="G2144" s="57">
        <f t="shared" si="100"/>
        <v>3.4963971031312875</v>
      </c>
      <c r="H2144" s="88">
        <f t="shared" si="101"/>
        <v>14879.258998839801</v>
      </c>
    </row>
    <row r="2145" spans="1:8" x14ac:dyDescent="0.2">
      <c r="A2145" s="1" t="s">
        <v>141</v>
      </c>
      <c r="B2145" s="1" t="s">
        <v>4755</v>
      </c>
      <c r="C2145" s="1" t="s">
        <v>4756</v>
      </c>
      <c r="D2145" s="87">
        <v>116</v>
      </c>
      <c r="E2145" s="33">
        <v>12013</v>
      </c>
      <c r="F2145" s="30">
        <f t="shared" si="99"/>
        <v>6</v>
      </c>
      <c r="G2145" s="57">
        <f t="shared" si="100"/>
        <v>2.445122020939646</v>
      </c>
      <c r="H2145" s="88">
        <f t="shared" si="101"/>
        <v>13538.474465985728</v>
      </c>
    </row>
    <row r="2146" spans="1:8" x14ac:dyDescent="0.2">
      <c r="A2146" s="1" t="s">
        <v>141</v>
      </c>
      <c r="B2146" s="1" t="s">
        <v>4757</v>
      </c>
      <c r="C2146" s="1" t="s">
        <v>4758</v>
      </c>
      <c r="D2146" s="87">
        <v>132.9</v>
      </c>
      <c r="E2146" s="33">
        <v>7072</v>
      </c>
      <c r="F2146" s="30">
        <f t="shared" si="99"/>
        <v>7</v>
      </c>
      <c r="G2146" s="57">
        <f t="shared" si="100"/>
        <v>2.9238874039223708</v>
      </c>
      <c r="H2146" s="88">
        <f t="shared" si="101"/>
        <v>9530.6081189748838</v>
      </c>
    </row>
    <row r="2147" spans="1:8" x14ac:dyDescent="0.2">
      <c r="A2147" s="1" t="s">
        <v>141</v>
      </c>
      <c r="B2147" s="1" t="s">
        <v>4759</v>
      </c>
      <c r="C2147" s="1" t="s">
        <v>4760</v>
      </c>
      <c r="D2147" s="87">
        <v>112.6</v>
      </c>
      <c r="E2147" s="33">
        <v>7622</v>
      </c>
      <c r="F2147" s="30">
        <f t="shared" si="99"/>
        <v>6</v>
      </c>
      <c r="G2147" s="57">
        <f t="shared" si="100"/>
        <v>2.445122020939646</v>
      </c>
      <c r="H2147" s="88">
        <f t="shared" si="101"/>
        <v>8589.8819928197136</v>
      </c>
    </row>
    <row r="2148" spans="1:8" x14ac:dyDescent="0.2">
      <c r="A2148" s="1" t="s">
        <v>141</v>
      </c>
      <c r="B2148" s="1" t="s">
        <v>4761</v>
      </c>
      <c r="C2148" s="1" t="s">
        <v>4762</v>
      </c>
      <c r="D2148" s="87">
        <v>86.9</v>
      </c>
      <c r="E2148" s="33">
        <v>11365</v>
      </c>
      <c r="F2148" s="30">
        <f t="shared" si="99"/>
        <v>4</v>
      </c>
      <c r="G2148" s="57">
        <f t="shared" si="100"/>
        <v>1.709937836274281</v>
      </c>
      <c r="H2148" s="88">
        <f t="shared" si="101"/>
        <v>8957.1011459151741</v>
      </c>
    </row>
    <row r="2149" spans="1:8" x14ac:dyDescent="0.2">
      <c r="A2149" s="1" t="s">
        <v>141</v>
      </c>
      <c r="B2149" s="1" t="s">
        <v>4763</v>
      </c>
      <c r="C2149" s="1" t="s">
        <v>4764</v>
      </c>
      <c r="D2149" s="87">
        <v>81.2</v>
      </c>
      <c r="E2149" s="33">
        <v>10107</v>
      </c>
      <c r="F2149" s="30">
        <f t="shared" si="99"/>
        <v>3</v>
      </c>
      <c r="G2149" s="57">
        <f t="shared" si="100"/>
        <v>1.4299479016542671</v>
      </c>
      <c r="H2149" s="88">
        <f t="shared" si="101"/>
        <v>6661.3184605275628</v>
      </c>
    </row>
    <row r="2150" spans="1:8" x14ac:dyDescent="0.2">
      <c r="A2150" s="1" t="s">
        <v>141</v>
      </c>
      <c r="B2150" s="1" t="s">
        <v>4765</v>
      </c>
      <c r="C2150" s="1" t="s">
        <v>4766</v>
      </c>
      <c r="D2150" s="87">
        <v>114.2</v>
      </c>
      <c r="E2150" s="33">
        <v>8657</v>
      </c>
      <c r="F2150" s="30">
        <f t="shared" si="99"/>
        <v>6</v>
      </c>
      <c r="G2150" s="57">
        <f t="shared" si="100"/>
        <v>2.445122020939646</v>
      </c>
      <c r="H2150" s="88">
        <f t="shared" si="101"/>
        <v>9756.3117832380303</v>
      </c>
    </row>
    <row r="2151" spans="1:8" x14ac:dyDescent="0.2">
      <c r="A2151" s="1" t="s">
        <v>141</v>
      </c>
      <c r="B2151" s="1" t="s">
        <v>4767</v>
      </c>
      <c r="C2151" s="1" t="s">
        <v>4768</v>
      </c>
      <c r="D2151" s="87">
        <v>112.3</v>
      </c>
      <c r="E2151" s="33">
        <v>7437</v>
      </c>
      <c r="F2151" s="30">
        <f t="shared" si="99"/>
        <v>6</v>
      </c>
      <c r="G2151" s="57">
        <f t="shared" si="100"/>
        <v>2.445122020939646</v>
      </c>
      <c r="H2151" s="88">
        <f t="shared" si="101"/>
        <v>8381.3897114405954</v>
      </c>
    </row>
    <row r="2152" spans="1:8" x14ac:dyDescent="0.2">
      <c r="A2152" s="1" t="s">
        <v>141</v>
      </c>
      <c r="B2152" s="1" t="s">
        <v>4769</v>
      </c>
      <c r="C2152" s="1" t="s">
        <v>4770</v>
      </c>
      <c r="D2152" s="87">
        <v>110.7</v>
      </c>
      <c r="E2152" s="33">
        <v>7638</v>
      </c>
      <c r="F2152" s="30">
        <f t="shared" si="99"/>
        <v>5</v>
      </c>
      <c r="G2152" s="57">
        <f t="shared" si="100"/>
        <v>2.0447510014454413</v>
      </c>
      <c r="H2152" s="88">
        <f t="shared" si="101"/>
        <v>7198.4302319768849</v>
      </c>
    </row>
    <row r="2153" spans="1:8" x14ac:dyDescent="0.2">
      <c r="A2153" s="1" t="s">
        <v>141</v>
      </c>
      <c r="B2153" s="1" t="s">
        <v>4771</v>
      </c>
      <c r="C2153" s="1" t="s">
        <v>4772</v>
      </c>
      <c r="D2153" s="87">
        <v>155.6</v>
      </c>
      <c r="E2153" s="33">
        <v>6161</v>
      </c>
      <c r="F2153" s="30">
        <f t="shared" si="99"/>
        <v>9</v>
      </c>
      <c r="G2153" s="57">
        <f t="shared" si="100"/>
        <v>4.1810066579121354</v>
      </c>
      <c r="H2153" s="88">
        <f t="shared" si="101"/>
        <v>11872.707926100044</v>
      </c>
    </row>
    <row r="2154" spans="1:8" x14ac:dyDescent="0.2">
      <c r="A2154" s="1" t="s">
        <v>141</v>
      </c>
      <c r="B2154" s="1" t="s">
        <v>4773</v>
      </c>
      <c r="C2154" s="1" t="s">
        <v>4774</v>
      </c>
      <c r="D2154" s="87">
        <v>106.9</v>
      </c>
      <c r="E2154" s="33">
        <v>7660</v>
      </c>
      <c r="F2154" s="30">
        <f t="shared" si="99"/>
        <v>5</v>
      </c>
      <c r="G2154" s="57">
        <f t="shared" si="100"/>
        <v>2.0447510014454413</v>
      </c>
      <c r="H2154" s="88">
        <f t="shared" si="101"/>
        <v>7219.1641237160184</v>
      </c>
    </row>
    <row r="2155" spans="1:8" x14ac:dyDescent="0.2">
      <c r="A2155" s="1" t="s">
        <v>141</v>
      </c>
      <c r="B2155" s="1" t="s">
        <v>4775</v>
      </c>
      <c r="C2155" s="1" t="s">
        <v>4776</v>
      </c>
      <c r="D2155" s="87">
        <v>170.3</v>
      </c>
      <c r="E2155" s="33">
        <v>7209</v>
      </c>
      <c r="F2155" s="30">
        <f t="shared" si="99"/>
        <v>10</v>
      </c>
      <c r="G2155" s="57">
        <f t="shared" si="100"/>
        <v>4.9996657009726428</v>
      </c>
      <c r="H2155" s="88">
        <f t="shared" si="101"/>
        <v>16612.450818617323</v>
      </c>
    </row>
    <row r="2156" spans="1:8" x14ac:dyDescent="0.2">
      <c r="A2156" s="1" t="s">
        <v>141</v>
      </c>
      <c r="B2156" s="1" t="s">
        <v>4777</v>
      </c>
      <c r="C2156" s="1" t="s">
        <v>4778</v>
      </c>
      <c r="D2156" s="87">
        <v>130</v>
      </c>
      <c r="E2156" s="33">
        <v>7428</v>
      </c>
      <c r="F2156" s="30">
        <f t="shared" si="99"/>
        <v>7</v>
      </c>
      <c r="G2156" s="57">
        <f t="shared" si="100"/>
        <v>2.9238874039223708</v>
      </c>
      <c r="H2156" s="88">
        <f t="shared" si="101"/>
        <v>10010.372894194776</v>
      </c>
    </row>
    <row r="2157" spans="1:8" x14ac:dyDescent="0.2">
      <c r="A2157" s="1" t="s">
        <v>141</v>
      </c>
      <c r="B2157" s="1" t="s">
        <v>4779</v>
      </c>
      <c r="C2157" s="1" t="s">
        <v>4780</v>
      </c>
      <c r="D2157" s="87">
        <v>98.6</v>
      </c>
      <c r="E2157" s="33">
        <v>6733</v>
      </c>
      <c r="F2157" s="30">
        <f t="shared" si="99"/>
        <v>4</v>
      </c>
      <c r="G2157" s="57">
        <f t="shared" si="100"/>
        <v>1.709937836274281</v>
      </c>
      <c r="H2157" s="88">
        <f t="shared" si="101"/>
        <v>5306.4814795817738</v>
      </c>
    </row>
    <row r="2158" spans="1:8" x14ac:dyDescent="0.2">
      <c r="A2158" s="1" t="s">
        <v>141</v>
      </c>
      <c r="B2158" s="1" t="s">
        <v>4781</v>
      </c>
      <c r="C2158" s="1" t="s">
        <v>4782</v>
      </c>
      <c r="D2158" s="87">
        <v>97.8</v>
      </c>
      <c r="E2158" s="33">
        <v>5960</v>
      </c>
      <c r="F2158" s="30">
        <f t="shared" si="99"/>
        <v>4</v>
      </c>
      <c r="G2158" s="57">
        <f t="shared" si="100"/>
        <v>1.709937836274281</v>
      </c>
      <c r="H2158" s="88">
        <f t="shared" si="101"/>
        <v>4697.2567382010066</v>
      </c>
    </row>
    <row r="2159" spans="1:8" x14ac:dyDescent="0.2">
      <c r="A2159" s="1" t="s">
        <v>141</v>
      </c>
      <c r="B2159" s="1" t="s">
        <v>4783</v>
      </c>
      <c r="C2159" s="1" t="s">
        <v>4784</v>
      </c>
      <c r="D2159" s="87">
        <v>130.30000000000001</v>
      </c>
      <c r="E2159" s="33">
        <v>10586</v>
      </c>
      <c r="F2159" s="30">
        <f t="shared" si="99"/>
        <v>7</v>
      </c>
      <c r="G2159" s="57">
        <f t="shared" si="100"/>
        <v>2.9238874039223708</v>
      </c>
      <c r="H2159" s="88">
        <f t="shared" si="101"/>
        <v>14266.263793476828</v>
      </c>
    </row>
    <row r="2160" spans="1:8" x14ac:dyDescent="0.2">
      <c r="A2160" s="1" t="s">
        <v>141</v>
      </c>
      <c r="B2160" s="1" t="s">
        <v>4785</v>
      </c>
      <c r="C2160" s="1" t="s">
        <v>4786</v>
      </c>
      <c r="D2160" s="87">
        <v>233.9</v>
      </c>
      <c r="E2160" s="33">
        <v>9375</v>
      </c>
      <c r="F2160" s="30">
        <f t="shared" si="99"/>
        <v>10</v>
      </c>
      <c r="G2160" s="57">
        <f t="shared" si="100"/>
        <v>4.9996657009726428</v>
      </c>
      <c r="H2160" s="88">
        <f t="shared" si="101"/>
        <v>21603.790598493186</v>
      </c>
    </row>
    <row r="2161" spans="1:8" x14ac:dyDescent="0.2">
      <c r="A2161" s="1" t="s">
        <v>141</v>
      </c>
      <c r="B2161" s="1" t="s">
        <v>4787</v>
      </c>
      <c r="C2161" s="1" t="s">
        <v>4788</v>
      </c>
      <c r="D2161" s="87">
        <v>168.6</v>
      </c>
      <c r="E2161" s="33">
        <v>9063</v>
      </c>
      <c r="F2161" s="30">
        <f t="shared" si="99"/>
        <v>10</v>
      </c>
      <c r="G2161" s="57">
        <f t="shared" si="100"/>
        <v>4.9996657009726428</v>
      </c>
      <c r="H2161" s="88">
        <f t="shared" si="101"/>
        <v>20884.816447375335</v>
      </c>
    </row>
    <row r="2162" spans="1:8" x14ac:dyDescent="0.2">
      <c r="A2162" s="1" t="s">
        <v>141</v>
      </c>
      <c r="B2162" s="1" t="s">
        <v>4789</v>
      </c>
      <c r="C2162" s="1" t="s">
        <v>4790</v>
      </c>
      <c r="D2162" s="87">
        <v>127.2</v>
      </c>
      <c r="E2162" s="33">
        <v>9461</v>
      </c>
      <c r="F2162" s="30">
        <f t="shared" si="99"/>
        <v>7</v>
      </c>
      <c r="G2162" s="57">
        <f t="shared" si="100"/>
        <v>2.9238874039223708</v>
      </c>
      <c r="H2162" s="88">
        <f t="shared" si="101"/>
        <v>12750.153197627458</v>
      </c>
    </row>
    <row r="2163" spans="1:8" x14ac:dyDescent="0.2">
      <c r="A2163" s="1" t="s">
        <v>141</v>
      </c>
      <c r="B2163" s="1" t="s">
        <v>4791</v>
      </c>
      <c r="C2163" s="1" t="s">
        <v>4792</v>
      </c>
      <c r="D2163" s="87">
        <v>116</v>
      </c>
      <c r="E2163" s="33">
        <v>7994</v>
      </c>
      <c r="F2163" s="30">
        <f t="shared" si="99"/>
        <v>6</v>
      </c>
      <c r="G2163" s="57">
        <f t="shared" si="100"/>
        <v>2.445122020939646</v>
      </c>
      <c r="H2163" s="88">
        <f t="shared" si="101"/>
        <v>9009.1205261874547</v>
      </c>
    </row>
    <row r="2164" spans="1:8" x14ac:dyDescent="0.2">
      <c r="A2164" s="1" t="s">
        <v>141</v>
      </c>
      <c r="B2164" s="1" t="s">
        <v>4793</v>
      </c>
      <c r="C2164" s="1" t="s">
        <v>4794</v>
      </c>
      <c r="D2164" s="87">
        <v>150.9</v>
      </c>
      <c r="E2164" s="33">
        <v>9216</v>
      </c>
      <c r="F2164" s="30">
        <f t="shared" si="99"/>
        <v>9</v>
      </c>
      <c r="G2164" s="57">
        <f t="shared" si="100"/>
        <v>4.1810066579121354</v>
      </c>
      <c r="H2164" s="88">
        <f t="shared" si="101"/>
        <v>17759.92148140529</v>
      </c>
    </row>
    <row r="2165" spans="1:8" x14ac:dyDescent="0.2">
      <c r="A2165" s="1" t="s">
        <v>141</v>
      </c>
      <c r="B2165" s="1" t="s">
        <v>4795</v>
      </c>
      <c r="C2165" s="1" t="s">
        <v>4796</v>
      </c>
      <c r="D2165" s="87">
        <v>204.3</v>
      </c>
      <c r="E2165" s="33">
        <v>13791</v>
      </c>
      <c r="F2165" s="30">
        <f t="shared" si="99"/>
        <v>10</v>
      </c>
      <c r="G2165" s="57">
        <f t="shared" si="100"/>
        <v>4.9996657009726428</v>
      </c>
      <c r="H2165" s="88">
        <f t="shared" si="101"/>
        <v>31780.040122007416</v>
      </c>
    </row>
    <row r="2166" spans="1:8" x14ac:dyDescent="0.2">
      <c r="A2166" s="1" t="s">
        <v>141</v>
      </c>
      <c r="B2166" s="1" t="s">
        <v>4797</v>
      </c>
      <c r="C2166" s="1" t="s">
        <v>4798</v>
      </c>
      <c r="D2166" s="87">
        <v>157.5</v>
      </c>
      <c r="E2166" s="33">
        <v>8244</v>
      </c>
      <c r="F2166" s="30">
        <f t="shared" si="99"/>
        <v>9</v>
      </c>
      <c r="G2166" s="57">
        <f t="shared" si="100"/>
        <v>4.1810066579121354</v>
      </c>
      <c r="H2166" s="88">
        <f t="shared" si="101"/>
        <v>15886.804762663325</v>
      </c>
    </row>
    <row r="2167" spans="1:8" x14ac:dyDescent="0.2">
      <c r="A2167" s="1" t="s">
        <v>141</v>
      </c>
      <c r="B2167" s="1" t="s">
        <v>4799</v>
      </c>
      <c r="C2167" s="1" t="s">
        <v>4800</v>
      </c>
      <c r="D2167" s="87">
        <v>139.5</v>
      </c>
      <c r="E2167" s="33">
        <v>7761</v>
      </c>
      <c r="F2167" s="30">
        <f t="shared" si="99"/>
        <v>8</v>
      </c>
      <c r="G2167" s="57">
        <f t="shared" si="100"/>
        <v>3.4963971031312875</v>
      </c>
      <c r="H2167" s="88">
        <f t="shared" si="101"/>
        <v>12507.086438860142</v>
      </c>
    </row>
    <row r="2168" spans="1:8" x14ac:dyDescent="0.2">
      <c r="A2168" s="1" t="s">
        <v>141</v>
      </c>
      <c r="B2168" s="1" t="s">
        <v>4801</v>
      </c>
      <c r="C2168" s="1" t="s">
        <v>4802</v>
      </c>
      <c r="D2168" s="87">
        <v>162.19999999999999</v>
      </c>
      <c r="E2168" s="33">
        <v>10625</v>
      </c>
      <c r="F2168" s="30">
        <f t="shared" si="99"/>
        <v>9</v>
      </c>
      <c r="G2168" s="57">
        <f t="shared" si="100"/>
        <v>4.1810066579121354</v>
      </c>
      <c r="H2168" s="88">
        <f t="shared" si="101"/>
        <v>20475.16989365573</v>
      </c>
    </row>
    <row r="2169" spans="1:8" x14ac:dyDescent="0.2">
      <c r="A2169" s="1" t="s">
        <v>141</v>
      </c>
      <c r="B2169" s="1" t="s">
        <v>4803</v>
      </c>
      <c r="C2169" s="1" t="s">
        <v>4804</v>
      </c>
      <c r="D2169" s="87">
        <v>101.3</v>
      </c>
      <c r="E2169" s="33">
        <v>8301</v>
      </c>
      <c r="F2169" s="30">
        <f t="shared" si="99"/>
        <v>5</v>
      </c>
      <c r="G2169" s="57">
        <f t="shared" si="100"/>
        <v>2.0447510014454413</v>
      </c>
      <c r="H2169" s="88">
        <f t="shared" si="101"/>
        <v>7823.2743330243693</v>
      </c>
    </row>
    <row r="2170" spans="1:8" x14ac:dyDescent="0.2">
      <c r="A2170" s="1" t="s">
        <v>141</v>
      </c>
      <c r="B2170" s="1" t="s">
        <v>4805</v>
      </c>
      <c r="C2170" s="1" t="s">
        <v>4806</v>
      </c>
      <c r="D2170" s="87">
        <v>142.69999999999999</v>
      </c>
      <c r="E2170" s="33">
        <v>15299</v>
      </c>
      <c r="F2170" s="30">
        <f t="shared" si="99"/>
        <v>8</v>
      </c>
      <c r="G2170" s="57">
        <f t="shared" si="100"/>
        <v>3.4963971031312875</v>
      </c>
      <c r="H2170" s="88">
        <f t="shared" si="101"/>
        <v>24654.80162712554</v>
      </c>
    </row>
    <row r="2171" spans="1:8" x14ac:dyDescent="0.2">
      <c r="A2171" s="1" t="s">
        <v>141</v>
      </c>
      <c r="B2171" s="1" t="s">
        <v>4807</v>
      </c>
      <c r="C2171" s="1" t="s">
        <v>4808</v>
      </c>
      <c r="D2171" s="87">
        <v>193.5</v>
      </c>
      <c r="E2171" s="33">
        <v>6566</v>
      </c>
      <c r="F2171" s="30">
        <f t="shared" si="99"/>
        <v>10</v>
      </c>
      <c r="G2171" s="57">
        <f t="shared" si="100"/>
        <v>4.9996657009726428</v>
      </c>
      <c r="H2171" s="88">
        <f t="shared" si="101"/>
        <v>15130.718834102001</v>
      </c>
    </row>
    <row r="2172" spans="1:8" x14ac:dyDescent="0.2">
      <c r="A2172" s="1" t="s">
        <v>141</v>
      </c>
      <c r="B2172" s="1" t="s">
        <v>4809</v>
      </c>
      <c r="C2172" s="1" t="s">
        <v>4810</v>
      </c>
      <c r="D2172" s="87">
        <v>162.1</v>
      </c>
      <c r="E2172" s="33">
        <v>7002</v>
      </c>
      <c r="F2172" s="30">
        <f t="shared" si="99"/>
        <v>9</v>
      </c>
      <c r="G2172" s="57">
        <f t="shared" si="100"/>
        <v>4.1810066579121354</v>
      </c>
      <c r="H2172" s="88">
        <f t="shared" si="101"/>
        <v>13493.377844270815</v>
      </c>
    </row>
    <row r="2173" spans="1:8" x14ac:dyDescent="0.2">
      <c r="A2173" s="1" t="s">
        <v>141</v>
      </c>
      <c r="B2173" s="1" t="s">
        <v>4811</v>
      </c>
      <c r="C2173" s="1" t="s">
        <v>4812</v>
      </c>
      <c r="D2173" s="87">
        <v>114.6</v>
      </c>
      <c r="E2173" s="33">
        <v>8117</v>
      </c>
      <c r="F2173" s="30">
        <f t="shared" si="99"/>
        <v>6</v>
      </c>
      <c r="G2173" s="57">
        <f t="shared" si="100"/>
        <v>2.445122020939646</v>
      </c>
      <c r="H2173" s="88">
        <f t="shared" si="101"/>
        <v>9147.7397186719518</v>
      </c>
    </row>
    <row r="2174" spans="1:8" x14ac:dyDescent="0.2">
      <c r="A2174" s="1" t="s">
        <v>141</v>
      </c>
      <c r="B2174" s="1" t="s">
        <v>4813</v>
      </c>
      <c r="C2174" s="1" t="s">
        <v>4814</v>
      </c>
      <c r="D2174" s="87">
        <v>181.5</v>
      </c>
      <c r="E2174" s="33">
        <v>9574</v>
      </c>
      <c r="F2174" s="30">
        <f t="shared" si="99"/>
        <v>10</v>
      </c>
      <c r="G2174" s="57">
        <f t="shared" si="100"/>
        <v>4.9996657009726428</v>
      </c>
      <c r="H2174" s="88">
        <f t="shared" si="101"/>
        <v>22062.36706026387</v>
      </c>
    </row>
    <row r="2175" spans="1:8" x14ac:dyDescent="0.2">
      <c r="A2175" s="1" t="s">
        <v>141</v>
      </c>
      <c r="B2175" s="1" t="s">
        <v>4815</v>
      </c>
      <c r="C2175" s="1" t="s">
        <v>4816</v>
      </c>
      <c r="D2175" s="87">
        <v>122.3</v>
      </c>
      <c r="E2175" s="33">
        <v>12928</v>
      </c>
      <c r="F2175" s="30">
        <f t="shared" si="99"/>
        <v>6</v>
      </c>
      <c r="G2175" s="57">
        <f t="shared" si="100"/>
        <v>2.445122020939646</v>
      </c>
      <c r="H2175" s="88">
        <f t="shared" si="101"/>
        <v>14569.666019833805</v>
      </c>
    </row>
    <row r="2176" spans="1:8" x14ac:dyDescent="0.2">
      <c r="A2176" s="1" t="s">
        <v>141</v>
      </c>
      <c r="B2176" s="1" t="s">
        <v>4817</v>
      </c>
      <c r="C2176" s="1" t="s">
        <v>4818</v>
      </c>
      <c r="D2176" s="87">
        <v>150.6</v>
      </c>
      <c r="E2176" s="33">
        <v>6583</v>
      </c>
      <c r="F2176" s="30">
        <f t="shared" si="99"/>
        <v>9</v>
      </c>
      <c r="G2176" s="57">
        <f t="shared" si="100"/>
        <v>4.1810066579121354</v>
      </c>
      <c r="H2176" s="88">
        <f t="shared" si="101"/>
        <v>12685.933497405711</v>
      </c>
    </row>
    <row r="2177" spans="1:8" x14ac:dyDescent="0.2">
      <c r="A2177" s="1" t="s">
        <v>141</v>
      </c>
      <c r="B2177" s="1" t="s">
        <v>4819</v>
      </c>
      <c r="C2177" s="1" t="s">
        <v>4820</v>
      </c>
      <c r="D2177" s="87">
        <v>140.30000000000001</v>
      </c>
      <c r="E2177" s="33">
        <v>9365</v>
      </c>
      <c r="F2177" s="30">
        <f t="shared" si="99"/>
        <v>8</v>
      </c>
      <c r="G2177" s="57">
        <f t="shared" si="100"/>
        <v>3.4963971031312875</v>
      </c>
      <c r="H2177" s="88">
        <f t="shared" si="101"/>
        <v>15091.980994707541</v>
      </c>
    </row>
    <row r="2178" spans="1:8" x14ac:dyDescent="0.2">
      <c r="A2178" s="1" t="s">
        <v>141</v>
      </c>
      <c r="B2178" s="1" t="s">
        <v>4821</v>
      </c>
      <c r="C2178" s="1" t="s">
        <v>4822</v>
      </c>
      <c r="D2178" s="87">
        <v>223.4</v>
      </c>
      <c r="E2178" s="33">
        <v>8019</v>
      </c>
      <c r="F2178" s="30">
        <f t="shared" si="99"/>
        <v>10</v>
      </c>
      <c r="G2178" s="57">
        <f t="shared" si="100"/>
        <v>4.9996657009726428</v>
      </c>
      <c r="H2178" s="88">
        <f t="shared" si="101"/>
        <v>18479.018326327132</v>
      </c>
    </row>
    <row r="2179" spans="1:8" x14ac:dyDescent="0.2">
      <c r="A2179" s="1" t="s">
        <v>141</v>
      </c>
      <c r="B2179" s="1" t="s">
        <v>4823</v>
      </c>
      <c r="C2179" s="1" t="s">
        <v>4824</v>
      </c>
      <c r="D2179" s="87">
        <v>151.6</v>
      </c>
      <c r="E2179" s="33">
        <v>7032</v>
      </c>
      <c r="F2179" s="30">
        <f t="shared" si="99"/>
        <v>9</v>
      </c>
      <c r="G2179" s="57">
        <f t="shared" si="100"/>
        <v>4.1810066579121354</v>
      </c>
      <c r="H2179" s="88">
        <f t="shared" si="101"/>
        <v>13551.190088676432</v>
      </c>
    </row>
    <row r="2180" spans="1:8" x14ac:dyDescent="0.2">
      <c r="A2180" s="1" t="s">
        <v>141</v>
      </c>
      <c r="B2180" s="1" t="s">
        <v>4825</v>
      </c>
      <c r="C2180" s="1" t="s">
        <v>4826</v>
      </c>
      <c r="D2180" s="87">
        <v>101</v>
      </c>
      <c r="E2180" s="33">
        <v>5969</v>
      </c>
      <c r="F2180" s="30">
        <f t="shared" si="99"/>
        <v>5</v>
      </c>
      <c r="G2180" s="57">
        <f t="shared" si="100"/>
        <v>2.0447510014454413</v>
      </c>
      <c r="H2180" s="88">
        <f t="shared" si="101"/>
        <v>5625.4818086763598</v>
      </c>
    </row>
    <row r="2181" spans="1:8" x14ac:dyDescent="0.2">
      <c r="A2181" s="1" t="s">
        <v>141</v>
      </c>
      <c r="B2181" s="1" t="s">
        <v>4827</v>
      </c>
      <c r="C2181" s="1" t="s">
        <v>4828</v>
      </c>
      <c r="D2181" s="87">
        <v>109.6</v>
      </c>
      <c r="E2181" s="33">
        <v>8289</v>
      </c>
      <c r="F2181" s="30">
        <f t="shared" si="99"/>
        <v>5</v>
      </c>
      <c r="G2181" s="57">
        <f t="shared" si="100"/>
        <v>2.0447510014454413</v>
      </c>
      <c r="H2181" s="88">
        <f t="shared" si="101"/>
        <v>7811.964937530297</v>
      </c>
    </row>
    <row r="2182" spans="1:8" x14ac:dyDescent="0.2">
      <c r="A2182" s="1" t="s">
        <v>141</v>
      </c>
      <c r="B2182" s="1" t="s">
        <v>4829</v>
      </c>
      <c r="C2182" s="1" t="s">
        <v>4830</v>
      </c>
      <c r="D2182" s="87">
        <v>134.1</v>
      </c>
      <c r="E2182" s="33">
        <v>6123</v>
      </c>
      <c r="F2182" s="30">
        <f t="shared" ref="F2182:F2245" si="102">VLOOKUP(D2182,$K$5:$L$15,2)</f>
        <v>7</v>
      </c>
      <c r="G2182" s="57">
        <f t="shared" ref="G2182:G2245" si="103">VLOOKUP(F2182,$L$5:$M$15,2,0)</f>
        <v>2.9238874039223708</v>
      </c>
      <c r="H2182" s="88">
        <f t="shared" ref="H2182:H2245" si="104">E2182*G2182*$E$6797/SUMPRODUCT($E$5:$E$6795,$G$5:$G$6795)</f>
        <v>8251.6846030095039</v>
      </c>
    </row>
    <row r="2183" spans="1:8" x14ac:dyDescent="0.2">
      <c r="A2183" s="1" t="s">
        <v>141</v>
      </c>
      <c r="B2183" s="1" t="s">
        <v>4831</v>
      </c>
      <c r="C2183" s="1" t="s">
        <v>4832</v>
      </c>
      <c r="D2183" s="87">
        <v>120.4</v>
      </c>
      <c r="E2183" s="33">
        <v>10120</v>
      </c>
      <c r="F2183" s="30">
        <f t="shared" si="102"/>
        <v>6</v>
      </c>
      <c r="G2183" s="57">
        <f t="shared" si="103"/>
        <v>2.445122020939646</v>
      </c>
      <c r="H2183" s="88">
        <f t="shared" si="104"/>
        <v>11405.0912840902</v>
      </c>
    </row>
    <row r="2184" spans="1:8" x14ac:dyDescent="0.2">
      <c r="A2184" s="1" t="s">
        <v>141</v>
      </c>
      <c r="B2184" s="1" t="s">
        <v>4833</v>
      </c>
      <c r="C2184" s="1" t="s">
        <v>4834</v>
      </c>
      <c r="D2184" s="87">
        <v>109.4</v>
      </c>
      <c r="E2184" s="33">
        <v>10636</v>
      </c>
      <c r="F2184" s="30">
        <f t="shared" si="102"/>
        <v>5</v>
      </c>
      <c r="G2184" s="57">
        <f t="shared" si="103"/>
        <v>2.0447510014454413</v>
      </c>
      <c r="H2184" s="88">
        <f t="shared" si="104"/>
        <v>10023.894206245897</v>
      </c>
    </row>
    <row r="2185" spans="1:8" x14ac:dyDescent="0.2">
      <c r="A2185" s="1" t="s">
        <v>141</v>
      </c>
      <c r="B2185" s="1" t="s">
        <v>4835</v>
      </c>
      <c r="C2185" s="1" t="s">
        <v>4836</v>
      </c>
      <c r="D2185" s="87">
        <v>148.19999999999999</v>
      </c>
      <c r="E2185" s="33">
        <v>11908</v>
      </c>
      <c r="F2185" s="30">
        <f t="shared" si="102"/>
        <v>8</v>
      </c>
      <c r="G2185" s="57">
        <f t="shared" si="103"/>
        <v>3.4963971031312875</v>
      </c>
      <c r="H2185" s="88">
        <f t="shared" si="104"/>
        <v>19190.102475705007</v>
      </c>
    </row>
    <row r="2186" spans="1:8" x14ac:dyDescent="0.2">
      <c r="A2186" s="1" t="s">
        <v>141</v>
      </c>
      <c r="B2186" s="1" t="s">
        <v>4837</v>
      </c>
      <c r="C2186" s="1" t="s">
        <v>4838</v>
      </c>
      <c r="D2186" s="87">
        <v>78.599999999999994</v>
      </c>
      <c r="E2186" s="33">
        <v>7756</v>
      </c>
      <c r="F2186" s="30">
        <f t="shared" si="102"/>
        <v>3</v>
      </c>
      <c r="G2186" s="57">
        <f t="shared" si="103"/>
        <v>1.4299479016542671</v>
      </c>
      <c r="H2186" s="88">
        <f t="shared" si="104"/>
        <v>5111.8221014991368</v>
      </c>
    </row>
    <row r="2187" spans="1:8" x14ac:dyDescent="0.2">
      <c r="A2187" s="1" t="s">
        <v>141</v>
      </c>
      <c r="B2187" s="1" t="s">
        <v>4839</v>
      </c>
      <c r="C2187" s="1" t="s">
        <v>4840</v>
      </c>
      <c r="D2187" s="87">
        <v>120.8</v>
      </c>
      <c r="E2187" s="33">
        <v>9369</v>
      </c>
      <c r="F2187" s="30">
        <f t="shared" si="102"/>
        <v>6</v>
      </c>
      <c r="G2187" s="57">
        <f t="shared" si="103"/>
        <v>2.445122020939646</v>
      </c>
      <c r="H2187" s="88">
        <f t="shared" si="104"/>
        <v>10558.725320221451</v>
      </c>
    </row>
    <row r="2188" spans="1:8" x14ac:dyDescent="0.2">
      <c r="A2188" s="1" t="s">
        <v>144</v>
      </c>
      <c r="B2188" s="1" t="s">
        <v>4841</v>
      </c>
      <c r="C2188" s="1" t="s">
        <v>4842</v>
      </c>
      <c r="D2188" s="87">
        <v>119.6</v>
      </c>
      <c r="E2188" s="33">
        <v>6031</v>
      </c>
      <c r="F2188" s="30">
        <f t="shared" si="102"/>
        <v>6</v>
      </c>
      <c r="G2188" s="57">
        <f t="shared" si="103"/>
        <v>2.445122020939646</v>
      </c>
      <c r="H2188" s="88">
        <f t="shared" si="104"/>
        <v>6796.8483729592872</v>
      </c>
    </row>
    <row r="2189" spans="1:8" x14ac:dyDescent="0.2">
      <c r="A2189" s="1" t="s">
        <v>144</v>
      </c>
      <c r="B2189" s="1" t="s">
        <v>4843</v>
      </c>
      <c r="C2189" s="1" t="s">
        <v>4844</v>
      </c>
      <c r="D2189" s="87">
        <v>220.5</v>
      </c>
      <c r="E2189" s="33">
        <v>5603</v>
      </c>
      <c r="F2189" s="30">
        <f t="shared" si="102"/>
        <v>10</v>
      </c>
      <c r="G2189" s="57">
        <f t="shared" si="103"/>
        <v>4.9996657009726428</v>
      </c>
      <c r="H2189" s="88">
        <f t="shared" si="104"/>
        <v>12911.57746382478</v>
      </c>
    </row>
    <row r="2190" spans="1:8" x14ac:dyDescent="0.2">
      <c r="A2190" s="1" t="s">
        <v>144</v>
      </c>
      <c r="B2190" s="1" t="s">
        <v>4845</v>
      </c>
      <c r="C2190" s="1" t="s">
        <v>4846</v>
      </c>
      <c r="D2190" s="87">
        <v>82.2</v>
      </c>
      <c r="E2190" s="33">
        <v>9615</v>
      </c>
      <c r="F2190" s="30">
        <f t="shared" si="102"/>
        <v>3</v>
      </c>
      <c r="G2190" s="57">
        <f t="shared" si="103"/>
        <v>1.4299479016542671</v>
      </c>
      <c r="H2190" s="88">
        <f t="shared" si="104"/>
        <v>6337.0512514071943</v>
      </c>
    </row>
    <row r="2191" spans="1:8" x14ac:dyDescent="0.2">
      <c r="A2191" s="1" t="s">
        <v>144</v>
      </c>
      <c r="B2191" s="1" t="s">
        <v>4847</v>
      </c>
      <c r="C2191" s="1" t="s">
        <v>4848</v>
      </c>
      <c r="D2191" s="87">
        <v>93.9</v>
      </c>
      <c r="E2191" s="33">
        <v>9322</v>
      </c>
      <c r="F2191" s="30">
        <f t="shared" si="102"/>
        <v>4</v>
      </c>
      <c r="G2191" s="57">
        <f t="shared" si="103"/>
        <v>1.709937836274281</v>
      </c>
      <c r="H2191" s="88">
        <f t="shared" si="104"/>
        <v>7346.9508915284869</v>
      </c>
    </row>
    <row r="2192" spans="1:8" x14ac:dyDescent="0.2">
      <c r="A2192" s="1" t="s">
        <v>144</v>
      </c>
      <c r="B2192" s="1" t="s">
        <v>4849</v>
      </c>
      <c r="C2192" s="1" t="s">
        <v>4850</v>
      </c>
      <c r="D2192" s="87">
        <v>149.9</v>
      </c>
      <c r="E2192" s="33">
        <v>7636</v>
      </c>
      <c r="F2192" s="30">
        <f t="shared" si="102"/>
        <v>9</v>
      </c>
      <c r="G2192" s="57">
        <f t="shared" si="103"/>
        <v>4.1810066579121354</v>
      </c>
      <c r="H2192" s="88">
        <f t="shared" si="104"/>
        <v>14715.143276042838</v>
      </c>
    </row>
    <row r="2193" spans="1:8" x14ac:dyDescent="0.2">
      <c r="A2193" s="1" t="s">
        <v>144</v>
      </c>
      <c r="B2193" s="1" t="s">
        <v>4851</v>
      </c>
      <c r="C2193" s="1" t="s">
        <v>4852</v>
      </c>
      <c r="D2193" s="87">
        <v>152.80000000000001</v>
      </c>
      <c r="E2193" s="33">
        <v>5550</v>
      </c>
      <c r="F2193" s="30">
        <f t="shared" si="102"/>
        <v>9</v>
      </c>
      <c r="G2193" s="57">
        <f t="shared" si="103"/>
        <v>4.1810066579121354</v>
      </c>
      <c r="H2193" s="88">
        <f t="shared" si="104"/>
        <v>10695.265215038993</v>
      </c>
    </row>
    <row r="2194" spans="1:8" x14ac:dyDescent="0.2">
      <c r="A2194" s="1" t="s">
        <v>144</v>
      </c>
      <c r="B2194" s="1" t="s">
        <v>4853</v>
      </c>
      <c r="C2194" s="1" t="s">
        <v>4854</v>
      </c>
      <c r="D2194" s="87">
        <v>89.4</v>
      </c>
      <c r="E2194" s="33">
        <v>8448</v>
      </c>
      <c r="F2194" s="30">
        <f t="shared" si="102"/>
        <v>4</v>
      </c>
      <c r="G2194" s="57">
        <f t="shared" si="103"/>
        <v>1.709937836274281</v>
      </c>
      <c r="H2194" s="88">
        <f t="shared" si="104"/>
        <v>6658.1249873023653</v>
      </c>
    </row>
    <row r="2195" spans="1:8" x14ac:dyDescent="0.2">
      <c r="A2195" s="1" t="s">
        <v>144</v>
      </c>
      <c r="B2195" s="1" t="s">
        <v>4855</v>
      </c>
      <c r="C2195" s="1" t="s">
        <v>4856</v>
      </c>
      <c r="D2195" s="87">
        <v>167.3</v>
      </c>
      <c r="E2195" s="33">
        <v>7584</v>
      </c>
      <c r="F2195" s="30">
        <f t="shared" si="102"/>
        <v>10</v>
      </c>
      <c r="G2195" s="57">
        <f t="shared" si="103"/>
        <v>4.9996657009726428</v>
      </c>
      <c r="H2195" s="88">
        <f t="shared" si="104"/>
        <v>17476.60244255705</v>
      </c>
    </row>
    <row r="2196" spans="1:8" x14ac:dyDescent="0.2">
      <c r="A2196" s="1" t="s">
        <v>144</v>
      </c>
      <c r="B2196" s="1" t="s">
        <v>4857</v>
      </c>
      <c r="C2196" s="1" t="s">
        <v>4858</v>
      </c>
      <c r="D2196" s="87">
        <v>89.8</v>
      </c>
      <c r="E2196" s="33">
        <v>6069</v>
      </c>
      <c r="F2196" s="30">
        <f t="shared" si="102"/>
        <v>4</v>
      </c>
      <c r="G2196" s="57">
        <f t="shared" si="103"/>
        <v>1.709937836274281</v>
      </c>
      <c r="H2196" s="88">
        <f t="shared" si="104"/>
        <v>4783.1629436479707</v>
      </c>
    </row>
    <row r="2197" spans="1:8" x14ac:dyDescent="0.2">
      <c r="A2197" s="1" t="s">
        <v>144</v>
      </c>
      <c r="B2197" s="1" t="s">
        <v>4859</v>
      </c>
      <c r="C2197" s="1" t="s">
        <v>4860</v>
      </c>
      <c r="D2197" s="87">
        <v>160.6</v>
      </c>
      <c r="E2197" s="33">
        <v>7902</v>
      </c>
      <c r="F2197" s="30">
        <f t="shared" si="102"/>
        <v>9</v>
      </c>
      <c r="G2197" s="57">
        <f t="shared" si="103"/>
        <v>4.1810066579121354</v>
      </c>
      <c r="H2197" s="88">
        <f t="shared" si="104"/>
        <v>15227.745176439303</v>
      </c>
    </row>
    <row r="2198" spans="1:8" x14ac:dyDescent="0.2">
      <c r="A2198" s="1" t="s">
        <v>144</v>
      </c>
      <c r="B2198" s="1" t="s">
        <v>4861</v>
      </c>
      <c r="C2198" s="1" t="s">
        <v>4862</v>
      </c>
      <c r="D2198" s="87">
        <v>66.8</v>
      </c>
      <c r="E2198" s="33">
        <v>5781</v>
      </c>
      <c r="F2198" s="30">
        <f t="shared" si="102"/>
        <v>2</v>
      </c>
      <c r="G2198" s="57">
        <f t="shared" si="103"/>
        <v>1.1958042906990538</v>
      </c>
      <c r="H2198" s="88">
        <f t="shared" si="104"/>
        <v>3186.2569291643536</v>
      </c>
    </row>
    <row r="2199" spans="1:8" x14ac:dyDescent="0.2">
      <c r="A2199" s="1" t="s">
        <v>144</v>
      </c>
      <c r="B2199" s="1" t="s">
        <v>4863</v>
      </c>
      <c r="C2199" s="1" t="s">
        <v>4864</v>
      </c>
      <c r="D2199" s="87">
        <v>164.6</v>
      </c>
      <c r="E2199" s="33">
        <v>7951</v>
      </c>
      <c r="F2199" s="30">
        <f t="shared" si="102"/>
        <v>9</v>
      </c>
      <c r="G2199" s="57">
        <f t="shared" si="103"/>
        <v>4.1810066579121354</v>
      </c>
      <c r="H2199" s="88">
        <f t="shared" si="104"/>
        <v>15322.171842301808</v>
      </c>
    </row>
    <row r="2200" spans="1:8" x14ac:dyDescent="0.2">
      <c r="A2200" s="1" t="s">
        <v>144</v>
      </c>
      <c r="B2200" s="1" t="s">
        <v>4865</v>
      </c>
      <c r="C2200" s="1" t="s">
        <v>4866</v>
      </c>
      <c r="D2200" s="87">
        <v>130.6</v>
      </c>
      <c r="E2200" s="33">
        <v>9453</v>
      </c>
      <c r="F2200" s="30">
        <f t="shared" si="102"/>
        <v>7</v>
      </c>
      <c r="G2200" s="57">
        <f t="shared" si="103"/>
        <v>2.9238874039223708</v>
      </c>
      <c r="H2200" s="88">
        <f t="shared" si="104"/>
        <v>12739.371966723638</v>
      </c>
    </row>
    <row r="2201" spans="1:8" x14ac:dyDescent="0.2">
      <c r="A2201" s="1" t="s">
        <v>144</v>
      </c>
      <c r="B2201" s="1" t="s">
        <v>4867</v>
      </c>
      <c r="C2201" s="1" t="s">
        <v>4868</v>
      </c>
      <c r="D2201" s="87">
        <v>138.4</v>
      </c>
      <c r="E2201" s="33">
        <v>6409</v>
      </c>
      <c r="F2201" s="30">
        <f t="shared" si="102"/>
        <v>8</v>
      </c>
      <c r="G2201" s="57">
        <f t="shared" si="103"/>
        <v>3.4963971031312875</v>
      </c>
      <c r="H2201" s="88">
        <f t="shared" si="104"/>
        <v>10328.297511487521</v>
      </c>
    </row>
    <row r="2202" spans="1:8" x14ac:dyDescent="0.2">
      <c r="A2202" s="1" t="s">
        <v>144</v>
      </c>
      <c r="B2202" s="1" t="s">
        <v>4869</v>
      </c>
      <c r="C2202" s="1" t="s">
        <v>4870</v>
      </c>
      <c r="D2202" s="87">
        <v>104.1</v>
      </c>
      <c r="E2202" s="33">
        <v>8892</v>
      </c>
      <c r="F2202" s="30">
        <f t="shared" si="102"/>
        <v>5</v>
      </c>
      <c r="G2202" s="57">
        <f t="shared" si="103"/>
        <v>2.0447510014454413</v>
      </c>
      <c r="H2202" s="88">
        <f t="shared" si="104"/>
        <v>8380.2620611074199</v>
      </c>
    </row>
    <row r="2203" spans="1:8" x14ac:dyDescent="0.2">
      <c r="A2203" s="1" t="s">
        <v>144</v>
      </c>
      <c r="B2203" s="1" t="s">
        <v>4871</v>
      </c>
      <c r="C2203" s="1" t="s">
        <v>4872</v>
      </c>
      <c r="D2203" s="87">
        <v>102.7</v>
      </c>
      <c r="E2203" s="33">
        <v>6578</v>
      </c>
      <c r="F2203" s="30">
        <f t="shared" si="102"/>
        <v>5</v>
      </c>
      <c r="G2203" s="57">
        <f t="shared" si="103"/>
        <v>2.0447510014454413</v>
      </c>
      <c r="H2203" s="88">
        <f t="shared" si="104"/>
        <v>6199.433630000518</v>
      </c>
    </row>
    <row r="2204" spans="1:8" x14ac:dyDescent="0.2">
      <c r="A2204" s="1" t="s">
        <v>144</v>
      </c>
      <c r="B2204" s="1" t="s">
        <v>4873</v>
      </c>
      <c r="C2204" s="1" t="s">
        <v>4874</v>
      </c>
      <c r="D2204" s="87">
        <v>117.5</v>
      </c>
      <c r="E2204" s="33">
        <v>9173</v>
      </c>
      <c r="F2204" s="30">
        <f t="shared" si="102"/>
        <v>6</v>
      </c>
      <c r="G2204" s="57">
        <f t="shared" si="103"/>
        <v>2.445122020939646</v>
      </c>
      <c r="H2204" s="88">
        <f t="shared" si="104"/>
        <v>10337.836200490059</v>
      </c>
    </row>
    <row r="2205" spans="1:8" x14ac:dyDescent="0.2">
      <c r="A2205" s="1" t="s">
        <v>144</v>
      </c>
      <c r="B2205" s="1" t="s">
        <v>4875</v>
      </c>
      <c r="C2205" s="1" t="s">
        <v>4876</v>
      </c>
      <c r="D2205" s="87">
        <v>125.5</v>
      </c>
      <c r="E2205" s="33">
        <v>8189</v>
      </c>
      <c r="F2205" s="30">
        <f t="shared" si="102"/>
        <v>7</v>
      </c>
      <c r="G2205" s="57">
        <f t="shared" si="103"/>
        <v>2.9238874039223708</v>
      </c>
      <c r="H2205" s="88">
        <f t="shared" si="104"/>
        <v>11035.937483920437</v>
      </c>
    </row>
    <row r="2206" spans="1:8" x14ac:dyDescent="0.2">
      <c r="A2206" s="1" t="s">
        <v>144</v>
      </c>
      <c r="B2206" s="1" t="s">
        <v>4877</v>
      </c>
      <c r="C2206" s="1" t="s">
        <v>4878</v>
      </c>
      <c r="D2206" s="87">
        <v>129.19999999999999</v>
      </c>
      <c r="E2206" s="33">
        <v>7897</v>
      </c>
      <c r="F2206" s="30">
        <f t="shared" si="102"/>
        <v>7</v>
      </c>
      <c r="G2206" s="57">
        <f t="shared" si="103"/>
        <v>2.9238874039223708</v>
      </c>
      <c r="H2206" s="88">
        <f t="shared" si="104"/>
        <v>10642.422555931089</v>
      </c>
    </row>
    <row r="2207" spans="1:8" x14ac:dyDescent="0.2">
      <c r="A2207" s="1" t="s">
        <v>144</v>
      </c>
      <c r="B2207" s="1" t="s">
        <v>4879</v>
      </c>
      <c r="C2207" s="1" t="s">
        <v>4880</v>
      </c>
      <c r="D2207" s="87">
        <v>127.9</v>
      </c>
      <c r="E2207" s="33">
        <v>6700</v>
      </c>
      <c r="F2207" s="30">
        <f t="shared" si="102"/>
        <v>7</v>
      </c>
      <c r="G2207" s="57">
        <f t="shared" si="103"/>
        <v>2.9238874039223708</v>
      </c>
      <c r="H2207" s="88">
        <f t="shared" si="104"/>
        <v>9029.2808819473594</v>
      </c>
    </row>
    <row r="2208" spans="1:8" x14ac:dyDescent="0.2">
      <c r="A2208" s="1" t="s">
        <v>144</v>
      </c>
      <c r="B2208" s="1" t="s">
        <v>4881</v>
      </c>
      <c r="C2208" s="1" t="s">
        <v>4882</v>
      </c>
      <c r="D2208" s="87">
        <v>84.7</v>
      </c>
      <c r="E2208" s="33">
        <v>7002</v>
      </c>
      <c r="F2208" s="30">
        <f t="shared" si="102"/>
        <v>3</v>
      </c>
      <c r="G2208" s="57">
        <f t="shared" si="103"/>
        <v>1.4299479016542671</v>
      </c>
      <c r="H2208" s="88">
        <f t="shared" si="104"/>
        <v>4614.876012725239</v>
      </c>
    </row>
    <row r="2209" spans="1:8" x14ac:dyDescent="0.2">
      <c r="A2209" s="1" t="s">
        <v>144</v>
      </c>
      <c r="B2209" s="1" t="s">
        <v>4883</v>
      </c>
      <c r="C2209" s="1" t="s">
        <v>4884</v>
      </c>
      <c r="D2209" s="87">
        <v>108.8</v>
      </c>
      <c r="E2209" s="33">
        <v>5560</v>
      </c>
      <c r="F2209" s="30">
        <f t="shared" si="102"/>
        <v>5</v>
      </c>
      <c r="G2209" s="57">
        <f t="shared" si="103"/>
        <v>2.0447510014454413</v>
      </c>
      <c r="H2209" s="88">
        <f t="shared" si="104"/>
        <v>5240.0199122534023</v>
      </c>
    </row>
    <row r="2210" spans="1:8" x14ac:dyDescent="0.2">
      <c r="A2210" s="1" t="s">
        <v>144</v>
      </c>
      <c r="B2210" s="1" t="s">
        <v>4885</v>
      </c>
      <c r="C2210" s="1" t="s">
        <v>4886</v>
      </c>
      <c r="D2210" s="87">
        <v>93.1</v>
      </c>
      <c r="E2210" s="33">
        <v>5843</v>
      </c>
      <c r="F2210" s="30">
        <f t="shared" si="102"/>
        <v>4</v>
      </c>
      <c r="G2210" s="57">
        <f t="shared" si="103"/>
        <v>1.709937836274281</v>
      </c>
      <c r="H2210" s="88">
        <f t="shared" si="104"/>
        <v>4605.045490152429</v>
      </c>
    </row>
    <row r="2211" spans="1:8" x14ac:dyDescent="0.2">
      <c r="A2211" s="1" t="s">
        <v>144</v>
      </c>
      <c r="B2211" s="1" t="s">
        <v>4887</v>
      </c>
      <c r="C2211" s="1" t="s">
        <v>4888</v>
      </c>
      <c r="D2211" s="87">
        <v>122.2</v>
      </c>
      <c r="E2211" s="33">
        <v>8090</v>
      </c>
      <c r="F2211" s="30">
        <f t="shared" si="102"/>
        <v>6</v>
      </c>
      <c r="G2211" s="57">
        <f t="shared" si="103"/>
        <v>2.445122020939646</v>
      </c>
      <c r="H2211" s="88">
        <f t="shared" si="104"/>
        <v>9117.3111154436483</v>
      </c>
    </row>
    <row r="2212" spans="1:8" x14ac:dyDescent="0.2">
      <c r="A2212" s="1" t="s">
        <v>144</v>
      </c>
      <c r="B2212" s="1" t="s">
        <v>4889</v>
      </c>
      <c r="C2212" s="1" t="s">
        <v>4890</v>
      </c>
      <c r="D2212" s="87">
        <v>126.9</v>
      </c>
      <c r="E2212" s="33">
        <v>9963</v>
      </c>
      <c r="F2212" s="30">
        <f t="shared" si="102"/>
        <v>7</v>
      </c>
      <c r="G2212" s="57">
        <f t="shared" si="103"/>
        <v>2.9238874039223708</v>
      </c>
      <c r="H2212" s="88">
        <f t="shared" si="104"/>
        <v>13426.675436842021</v>
      </c>
    </row>
    <row r="2213" spans="1:8" x14ac:dyDescent="0.2">
      <c r="A2213" s="1" t="s">
        <v>144</v>
      </c>
      <c r="B2213" s="1" t="s">
        <v>4891</v>
      </c>
      <c r="C2213" s="1" t="s">
        <v>4892</v>
      </c>
      <c r="D2213" s="87">
        <v>83.6</v>
      </c>
      <c r="E2213" s="33">
        <v>9578</v>
      </c>
      <c r="F2213" s="30">
        <f t="shared" si="102"/>
        <v>3</v>
      </c>
      <c r="G2213" s="57">
        <f t="shared" si="103"/>
        <v>1.4299479016542671</v>
      </c>
      <c r="H2213" s="88">
        <f t="shared" si="104"/>
        <v>6312.6653027538332</v>
      </c>
    </row>
    <row r="2214" spans="1:8" x14ac:dyDescent="0.2">
      <c r="A2214" s="1" t="s">
        <v>144</v>
      </c>
      <c r="B2214" s="1" t="s">
        <v>4893</v>
      </c>
      <c r="C2214" s="1" t="s">
        <v>4894</v>
      </c>
      <c r="D2214" s="87">
        <v>79.7</v>
      </c>
      <c r="E2214" s="33">
        <v>8474</v>
      </c>
      <c r="F2214" s="30">
        <f t="shared" si="102"/>
        <v>3</v>
      </c>
      <c r="G2214" s="57">
        <f t="shared" si="103"/>
        <v>1.4299479016542671</v>
      </c>
      <c r="H2214" s="88">
        <f t="shared" si="104"/>
        <v>5585.0413213130059</v>
      </c>
    </row>
    <row r="2215" spans="1:8" x14ac:dyDescent="0.2">
      <c r="A2215" s="1" t="s">
        <v>147</v>
      </c>
      <c r="B2215" s="1" t="s">
        <v>4895</v>
      </c>
      <c r="C2215" s="1" t="s">
        <v>4896</v>
      </c>
      <c r="D2215" s="87">
        <v>81.900000000000006</v>
      </c>
      <c r="E2215" s="33">
        <v>7175</v>
      </c>
      <c r="F2215" s="30">
        <f t="shared" si="102"/>
        <v>3</v>
      </c>
      <c r="G2215" s="57">
        <f t="shared" si="103"/>
        <v>1.4299479016542671</v>
      </c>
      <c r="H2215" s="88">
        <f t="shared" si="104"/>
        <v>4728.8967996720348</v>
      </c>
    </row>
    <row r="2216" spans="1:8" x14ac:dyDescent="0.2">
      <c r="A2216" s="1" t="s">
        <v>147</v>
      </c>
      <c r="B2216" s="1" t="s">
        <v>4897</v>
      </c>
      <c r="C2216" s="1" t="s">
        <v>4898</v>
      </c>
      <c r="D2216" s="87">
        <v>108.6</v>
      </c>
      <c r="E2216" s="33">
        <v>9618</v>
      </c>
      <c r="F2216" s="30">
        <f t="shared" si="102"/>
        <v>5</v>
      </c>
      <c r="G2216" s="57">
        <f t="shared" si="103"/>
        <v>2.0447510014454413</v>
      </c>
      <c r="H2216" s="88">
        <f t="shared" si="104"/>
        <v>9064.4804884987807</v>
      </c>
    </row>
    <row r="2217" spans="1:8" x14ac:dyDescent="0.2">
      <c r="A2217" s="1" t="s">
        <v>147</v>
      </c>
      <c r="B2217" s="1" t="s">
        <v>4899</v>
      </c>
      <c r="C2217" s="1" t="s">
        <v>4900</v>
      </c>
      <c r="D2217" s="87">
        <v>91.4</v>
      </c>
      <c r="E2217" s="33">
        <v>6272</v>
      </c>
      <c r="F2217" s="30">
        <f t="shared" si="102"/>
        <v>4</v>
      </c>
      <c r="G2217" s="57">
        <f t="shared" si="103"/>
        <v>1.709937836274281</v>
      </c>
      <c r="H2217" s="88">
        <f t="shared" si="104"/>
        <v>4943.1533996638773</v>
      </c>
    </row>
    <row r="2218" spans="1:8" x14ac:dyDescent="0.2">
      <c r="A2218" s="1" t="s">
        <v>147</v>
      </c>
      <c r="B2218" s="1" t="s">
        <v>4901</v>
      </c>
      <c r="C2218" s="1" t="s">
        <v>4902</v>
      </c>
      <c r="D2218" s="87">
        <v>95.8</v>
      </c>
      <c r="E2218" s="33">
        <v>7014</v>
      </c>
      <c r="F2218" s="30">
        <f t="shared" si="102"/>
        <v>4</v>
      </c>
      <c r="G2218" s="57">
        <f t="shared" si="103"/>
        <v>1.709937836274281</v>
      </c>
      <c r="H2218" s="88">
        <f t="shared" si="104"/>
        <v>5527.9461009633987</v>
      </c>
    </row>
    <row r="2219" spans="1:8" x14ac:dyDescent="0.2">
      <c r="A2219" s="1" t="s">
        <v>147</v>
      </c>
      <c r="B2219" s="1" t="s">
        <v>4903</v>
      </c>
      <c r="C2219" s="1" t="s">
        <v>4904</v>
      </c>
      <c r="D2219" s="87">
        <v>133.4</v>
      </c>
      <c r="E2219" s="33">
        <v>8556</v>
      </c>
      <c r="F2219" s="30">
        <f t="shared" si="102"/>
        <v>7</v>
      </c>
      <c r="G2219" s="57">
        <f t="shared" si="103"/>
        <v>2.9238874039223708</v>
      </c>
      <c r="H2219" s="88">
        <f t="shared" si="104"/>
        <v>11530.526451633075</v>
      </c>
    </row>
    <row r="2220" spans="1:8" x14ac:dyDescent="0.2">
      <c r="A2220" s="1" t="s">
        <v>147</v>
      </c>
      <c r="B2220" s="1" t="s">
        <v>4905</v>
      </c>
      <c r="C2220" s="1" t="s">
        <v>4906</v>
      </c>
      <c r="D2220" s="87">
        <v>99.1</v>
      </c>
      <c r="E2220" s="33">
        <v>7249</v>
      </c>
      <c r="F2220" s="30">
        <f t="shared" si="102"/>
        <v>5</v>
      </c>
      <c r="G2220" s="57">
        <f t="shared" si="103"/>
        <v>2.0447510014454413</v>
      </c>
      <c r="H2220" s="88">
        <f t="shared" si="104"/>
        <v>6831.8173280440487</v>
      </c>
    </row>
    <row r="2221" spans="1:8" x14ac:dyDescent="0.2">
      <c r="A2221" s="1" t="s">
        <v>147</v>
      </c>
      <c r="B2221" s="1" t="s">
        <v>4907</v>
      </c>
      <c r="C2221" s="1" t="s">
        <v>4908</v>
      </c>
      <c r="D2221" s="87">
        <v>99</v>
      </c>
      <c r="E2221" s="33">
        <v>6604</v>
      </c>
      <c r="F2221" s="30">
        <f t="shared" si="102"/>
        <v>4</v>
      </c>
      <c r="G2221" s="57">
        <f t="shared" si="103"/>
        <v>1.709937836274281</v>
      </c>
      <c r="H2221" s="88">
        <f t="shared" si="104"/>
        <v>5204.8126676307793</v>
      </c>
    </row>
    <row r="2222" spans="1:8" x14ac:dyDescent="0.2">
      <c r="A2222" s="1" t="s">
        <v>147</v>
      </c>
      <c r="B2222" s="1" t="s">
        <v>4909</v>
      </c>
      <c r="C2222" s="1" t="s">
        <v>4910</v>
      </c>
      <c r="D2222" s="87">
        <v>122.3</v>
      </c>
      <c r="E2222" s="33">
        <v>6475</v>
      </c>
      <c r="F2222" s="30">
        <f t="shared" si="102"/>
        <v>6</v>
      </c>
      <c r="G2222" s="57">
        <f t="shared" si="103"/>
        <v>2.445122020939646</v>
      </c>
      <c r="H2222" s="88">
        <f t="shared" si="104"/>
        <v>7297.229848269174</v>
      </c>
    </row>
    <row r="2223" spans="1:8" x14ac:dyDescent="0.2">
      <c r="A2223" s="1" t="s">
        <v>147</v>
      </c>
      <c r="B2223" s="1" t="s">
        <v>4911</v>
      </c>
      <c r="C2223" s="1" t="s">
        <v>4912</v>
      </c>
      <c r="D2223" s="87">
        <v>136.80000000000001</v>
      </c>
      <c r="E2223" s="33">
        <v>6216</v>
      </c>
      <c r="F2223" s="30">
        <f t="shared" si="102"/>
        <v>8</v>
      </c>
      <c r="G2223" s="57">
        <f t="shared" si="103"/>
        <v>3.4963971031312875</v>
      </c>
      <c r="H2223" s="88">
        <f t="shared" si="104"/>
        <v>10017.272169044536</v>
      </c>
    </row>
    <row r="2224" spans="1:8" x14ac:dyDescent="0.2">
      <c r="A2224" s="1" t="s">
        <v>147</v>
      </c>
      <c r="B2224" s="1" t="s">
        <v>4913</v>
      </c>
      <c r="C2224" s="1" t="s">
        <v>4914</v>
      </c>
      <c r="D2224" s="87">
        <v>153.19999999999999</v>
      </c>
      <c r="E2224" s="33">
        <v>6319</v>
      </c>
      <c r="F2224" s="30">
        <f t="shared" si="102"/>
        <v>9</v>
      </c>
      <c r="G2224" s="57">
        <f t="shared" si="103"/>
        <v>4.1810066579121354</v>
      </c>
      <c r="H2224" s="88">
        <f t="shared" si="104"/>
        <v>12177.185746636289</v>
      </c>
    </row>
    <row r="2225" spans="1:8" x14ac:dyDescent="0.2">
      <c r="A2225" s="1" t="s">
        <v>147</v>
      </c>
      <c r="B2225" s="1" t="s">
        <v>4915</v>
      </c>
      <c r="C2225" s="1" t="s">
        <v>4916</v>
      </c>
      <c r="D2225" s="87">
        <v>120.9</v>
      </c>
      <c r="E2225" s="33">
        <v>11501</v>
      </c>
      <c r="F2225" s="30">
        <f t="shared" si="102"/>
        <v>6</v>
      </c>
      <c r="G2225" s="57">
        <f t="shared" si="103"/>
        <v>2.445122020939646</v>
      </c>
      <c r="H2225" s="88">
        <f t="shared" si="104"/>
        <v>12961.457989952707</v>
      </c>
    </row>
    <row r="2226" spans="1:8" x14ac:dyDescent="0.2">
      <c r="A2226" s="1" t="s">
        <v>147</v>
      </c>
      <c r="B2226" s="1" t="s">
        <v>4917</v>
      </c>
      <c r="C2226" s="1" t="s">
        <v>4918</v>
      </c>
      <c r="D2226" s="87">
        <v>105.4</v>
      </c>
      <c r="E2226" s="33">
        <v>7378</v>
      </c>
      <c r="F2226" s="30">
        <f t="shared" si="102"/>
        <v>5</v>
      </c>
      <c r="G2226" s="57">
        <f t="shared" si="103"/>
        <v>2.0447510014454413</v>
      </c>
      <c r="H2226" s="88">
        <f t="shared" si="104"/>
        <v>6953.3933296053228</v>
      </c>
    </row>
    <row r="2227" spans="1:8" x14ac:dyDescent="0.2">
      <c r="A2227" s="1" t="s">
        <v>147</v>
      </c>
      <c r="B2227" s="1" t="s">
        <v>4919</v>
      </c>
      <c r="C2227" s="1" t="s">
        <v>4920</v>
      </c>
      <c r="D2227" s="87">
        <v>119.6</v>
      </c>
      <c r="E2227" s="33">
        <v>7848</v>
      </c>
      <c r="F2227" s="30">
        <f t="shared" si="102"/>
        <v>6</v>
      </c>
      <c r="G2227" s="57">
        <f t="shared" si="103"/>
        <v>2.445122020939646</v>
      </c>
      <c r="H2227" s="88">
        <f t="shared" si="104"/>
        <v>8844.5806716936659</v>
      </c>
    </row>
    <row r="2228" spans="1:8" x14ac:dyDescent="0.2">
      <c r="A2228" s="1" t="s">
        <v>147</v>
      </c>
      <c r="B2228" s="1" t="s">
        <v>4921</v>
      </c>
      <c r="C2228" s="1" t="s">
        <v>4922</v>
      </c>
      <c r="D2228" s="87">
        <v>93.8</v>
      </c>
      <c r="E2228" s="33">
        <v>5988</v>
      </c>
      <c r="F2228" s="30">
        <f t="shared" si="102"/>
        <v>4</v>
      </c>
      <c r="G2228" s="57">
        <f t="shared" si="103"/>
        <v>1.709937836274281</v>
      </c>
      <c r="H2228" s="88">
        <f t="shared" si="104"/>
        <v>4719.3243873066485</v>
      </c>
    </row>
    <row r="2229" spans="1:8" x14ac:dyDescent="0.2">
      <c r="A2229" s="1" t="s">
        <v>147</v>
      </c>
      <c r="B2229" s="1" t="s">
        <v>4923</v>
      </c>
      <c r="C2229" s="1" t="s">
        <v>4924</v>
      </c>
      <c r="D2229" s="87">
        <v>81.7</v>
      </c>
      <c r="E2229" s="33">
        <v>8042</v>
      </c>
      <c r="F2229" s="30">
        <f t="shared" si="102"/>
        <v>3</v>
      </c>
      <c r="G2229" s="57">
        <f t="shared" si="103"/>
        <v>1.4299479016542671</v>
      </c>
      <c r="H2229" s="88">
        <f t="shared" si="104"/>
        <v>5300.3188937926834</v>
      </c>
    </row>
    <row r="2230" spans="1:8" x14ac:dyDescent="0.2">
      <c r="A2230" s="1" t="s">
        <v>147</v>
      </c>
      <c r="B2230" s="1" t="s">
        <v>4925</v>
      </c>
      <c r="C2230" s="1" t="s">
        <v>4926</v>
      </c>
      <c r="D2230" s="87">
        <v>134.69999999999999</v>
      </c>
      <c r="E2230" s="33">
        <v>6165</v>
      </c>
      <c r="F2230" s="30">
        <f t="shared" si="102"/>
        <v>7</v>
      </c>
      <c r="G2230" s="57">
        <f t="shared" si="103"/>
        <v>2.9238874039223708</v>
      </c>
      <c r="H2230" s="88">
        <f t="shared" si="104"/>
        <v>8308.2860652545478</v>
      </c>
    </row>
    <row r="2231" spans="1:8" x14ac:dyDescent="0.2">
      <c r="A2231" s="1" t="s">
        <v>147</v>
      </c>
      <c r="B2231" s="1" t="s">
        <v>4927</v>
      </c>
      <c r="C2231" s="1" t="s">
        <v>4928</v>
      </c>
      <c r="D2231" s="87">
        <v>146.80000000000001</v>
      </c>
      <c r="E2231" s="33">
        <v>7056</v>
      </c>
      <c r="F2231" s="30">
        <f t="shared" si="102"/>
        <v>8</v>
      </c>
      <c r="G2231" s="57">
        <f t="shared" si="103"/>
        <v>3.4963971031312875</v>
      </c>
      <c r="H2231" s="88">
        <f t="shared" si="104"/>
        <v>11370.957597293796</v>
      </c>
    </row>
    <row r="2232" spans="1:8" x14ac:dyDescent="0.2">
      <c r="A2232" s="1" t="s">
        <v>147</v>
      </c>
      <c r="B2232" s="1" t="s">
        <v>4929</v>
      </c>
      <c r="C2232" s="1" t="s">
        <v>4930</v>
      </c>
      <c r="D2232" s="87">
        <v>114.5</v>
      </c>
      <c r="E2232" s="33">
        <v>9304</v>
      </c>
      <c r="F2232" s="30">
        <f t="shared" si="102"/>
        <v>6</v>
      </c>
      <c r="G2232" s="57">
        <f t="shared" si="103"/>
        <v>2.445122020939646</v>
      </c>
      <c r="H2232" s="88">
        <f t="shared" si="104"/>
        <v>10485.47127541257</v>
      </c>
    </row>
    <row r="2233" spans="1:8" x14ac:dyDescent="0.2">
      <c r="A2233" s="1" t="s">
        <v>147</v>
      </c>
      <c r="B2233" s="1" t="s">
        <v>4931</v>
      </c>
      <c r="C2233" s="1" t="s">
        <v>4932</v>
      </c>
      <c r="D2233" s="87">
        <v>138</v>
      </c>
      <c r="E2233" s="33">
        <v>6640</v>
      </c>
      <c r="F2233" s="30">
        <f t="shared" si="102"/>
        <v>8</v>
      </c>
      <c r="G2233" s="57">
        <f t="shared" si="103"/>
        <v>3.4963971031312875</v>
      </c>
      <c r="H2233" s="88">
        <f t="shared" si="104"/>
        <v>10700.561004256067</v>
      </c>
    </row>
    <row r="2234" spans="1:8" x14ac:dyDescent="0.2">
      <c r="A2234" s="1" t="s">
        <v>147</v>
      </c>
      <c r="B2234" s="1" t="s">
        <v>4933</v>
      </c>
      <c r="C2234" s="1" t="s">
        <v>4934</v>
      </c>
      <c r="D2234" s="87">
        <v>79.599999999999994</v>
      </c>
      <c r="E2234" s="33">
        <v>6265</v>
      </c>
      <c r="F2234" s="30">
        <f t="shared" si="102"/>
        <v>3</v>
      </c>
      <c r="G2234" s="57">
        <f t="shared" si="103"/>
        <v>1.4299479016542671</v>
      </c>
      <c r="H2234" s="88">
        <f t="shared" si="104"/>
        <v>4129.1342787380208</v>
      </c>
    </row>
    <row r="2235" spans="1:8" x14ac:dyDescent="0.2">
      <c r="A2235" s="1" t="s">
        <v>147</v>
      </c>
      <c r="B2235" s="1" t="s">
        <v>4935</v>
      </c>
      <c r="C2235" s="1" t="s">
        <v>4936</v>
      </c>
      <c r="D2235" s="87">
        <v>92.9</v>
      </c>
      <c r="E2235" s="33">
        <v>6504</v>
      </c>
      <c r="F2235" s="30">
        <f t="shared" si="102"/>
        <v>4</v>
      </c>
      <c r="G2235" s="57">
        <f t="shared" si="103"/>
        <v>1.709937836274281</v>
      </c>
      <c r="H2235" s="88">
        <f t="shared" si="104"/>
        <v>5125.9996351106283</v>
      </c>
    </row>
    <row r="2236" spans="1:8" x14ac:dyDescent="0.2">
      <c r="A2236" s="1" t="s">
        <v>147</v>
      </c>
      <c r="B2236" s="1" t="s">
        <v>4937</v>
      </c>
      <c r="C2236" s="1" t="s">
        <v>4938</v>
      </c>
      <c r="D2236" s="87">
        <v>102.4</v>
      </c>
      <c r="E2236" s="33">
        <v>5746</v>
      </c>
      <c r="F2236" s="30">
        <f t="shared" si="102"/>
        <v>5</v>
      </c>
      <c r="G2236" s="57">
        <f t="shared" si="103"/>
        <v>2.0447510014454413</v>
      </c>
      <c r="H2236" s="88">
        <f t="shared" si="104"/>
        <v>5415.3155424115193</v>
      </c>
    </row>
    <row r="2237" spans="1:8" x14ac:dyDescent="0.2">
      <c r="A2237" s="1" t="s">
        <v>147</v>
      </c>
      <c r="B2237" s="1" t="s">
        <v>4939</v>
      </c>
      <c r="C2237" s="1" t="s">
        <v>4940</v>
      </c>
      <c r="D2237" s="87">
        <v>169.6</v>
      </c>
      <c r="E2237" s="33">
        <v>8058</v>
      </c>
      <c r="F2237" s="30">
        <f t="shared" si="102"/>
        <v>10</v>
      </c>
      <c r="G2237" s="57">
        <f t="shared" si="103"/>
        <v>4.9996657009726428</v>
      </c>
      <c r="H2237" s="88">
        <f t="shared" si="104"/>
        <v>18568.890095216866</v>
      </c>
    </row>
    <row r="2238" spans="1:8" x14ac:dyDescent="0.2">
      <c r="A2238" s="1" t="s">
        <v>147</v>
      </c>
      <c r="B2238" s="1" t="s">
        <v>4941</v>
      </c>
      <c r="C2238" s="1" t="s">
        <v>4942</v>
      </c>
      <c r="D2238" s="87">
        <v>126.9</v>
      </c>
      <c r="E2238" s="33">
        <v>10863</v>
      </c>
      <c r="F2238" s="30">
        <f t="shared" si="102"/>
        <v>7</v>
      </c>
      <c r="G2238" s="57">
        <f t="shared" si="103"/>
        <v>2.9238874039223708</v>
      </c>
      <c r="H2238" s="88">
        <f t="shared" si="104"/>
        <v>14639.563913521517</v>
      </c>
    </row>
    <row r="2239" spans="1:8" x14ac:dyDescent="0.2">
      <c r="A2239" s="1" t="s">
        <v>147</v>
      </c>
      <c r="B2239" s="1" t="s">
        <v>4943</v>
      </c>
      <c r="C2239" s="1" t="s">
        <v>4944</v>
      </c>
      <c r="D2239" s="87">
        <v>166.2</v>
      </c>
      <c r="E2239" s="33">
        <v>6840</v>
      </c>
      <c r="F2239" s="30">
        <f t="shared" si="102"/>
        <v>10</v>
      </c>
      <c r="G2239" s="57">
        <f t="shared" si="103"/>
        <v>4.9996657009726428</v>
      </c>
      <c r="H2239" s="88">
        <f t="shared" si="104"/>
        <v>15762.125620660629</v>
      </c>
    </row>
    <row r="2240" spans="1:8" x14ac:dyDescent="0.2">
      <c r="A2240" s="1" t="s">
        <v>147</v>
      </c>
      <c r="B2240" s="1" t="s">
        <v>4945</v>
      </c>
      <c r="C2240" s="1" t="s">
        <v>4946</v>
      </c>
      <c r="D2240" s="87">
        <v>110.6</v>
      </c>
      <c r="E2240" s="33">
        <v>6823</v>
      </c>
      <c r="F2240" s="30">
        <f t="shared" si="102"/>
        <v>5</v>
      </c>
      <c r="G2240" s="57">
        <f t="shared" si="103"/>
        <v>2.0447510014454413</v>
      </c>
      <c r="H2240" s="88">
        <f t="shared" si="104"/>
        <v>6430.3337880044901</v>
      </c>
    </row>
    <row r="2241" spans="1:8" x14ac:dyDescent="0.2">
      <c r="A2241" s="1" t="s">
        <v>147</v>
      </c>
      <c r="B2241" s="1" t="s">
        <v>4947</v>
      </c>
      <c r="C2241" s="1" t="s">
        <v>4948</v>
      </c>
      <c r="D2241" s="87">
        <v>77.400000000000006</v>
      </c>
      <c r="E2241" s="33">
        <v>6863</v>
      </c>
      <c r="F2241" s="30">
        <f t="shared" si="102"/>
        <v>3</v>
      </c>
      <c r="G2241" s="57">
        <f t="shared" si="103"/>
        <v>1.4299479016542671</v>
      </c>
      <c r="H2241" s="88">
        <f t="shared" si="104"/>
        <v>4523.2639353518016</v>
      </c>
    </row>
    <row r="2242" spans="1:8" x14ac:dyDescent="0.2">
      <c r="A2242" s="1" t="s">
        <v>147</v>
      </c>
      <c r="B2242" s="1" t="s">
        <v>4949</v>
      </c>
      <c r="C2242" s="1" t="s">
        <v>4950</v>
      </c>
      <c r="D2242" s="87">
        <v>122.8</v>
      </c>
      <c r="E2242" s="33">
        <v>6773</v>
      </c>
      <c r="F2242" s="30">
        <f t="shared" si="102"/>
        <v>6</v>
      </c>
      <c r="G2242" s="57">
        <f t="shared" si="103"/>
        <v>2.445122020939646</v>
      </c>
      <c r="H2242" s="88">
        <f t="shared" si="104"/>
        <v>7633.0714690852701</v>
      </c>
    </row>
    <row r="2243" spans="1:8" x14ac:dyDescent="0.2">
      <c r="A2243" s="1" t="s">
        <v>147</v>
      </c>
      <c r="B2243" s="1" t="s">
        <v>4951</v>
      </c>
      <c r="C2243" s="1" t="s">
        <v>4952</v>
      </c>
      <c r="D2243" s="87">
        <v>211.1</v>
      </c>
      <c r="E2243" s="33">
        <v>6626</v>
      </c>
      <c r="F2243" s="30">
        <f t="shared" si="102"/>
        <v>10</v>
      </c>
      <c r="G2243" s="57">
        <f t="shared" si="103"/>
        <v>4.9996657009726428</v>
      </c>
      <c r="H2243" s="88">
        <f t="shared" si="104"/>
        <v>15268.983093932358</v>
      </c>
    </row>
    <row r="2244" spans="1:8" x14ac:dyDescent="0.2">
      <c r="A2244" s="1" t="s">
        <v>147</v>
      </c>
      <c r="B2244" s="1" t="s">
        <v>4953</v>
      </c>
      <c r="C2244" s="1" t="s">
        <v>4954</v>
      </c>
      <c r="D2244" s="87">
        <v>82.4</v>
      </c>
      <c r="E2244" s="33">
        <v>6792</v>
      </c>
      <c r="F2244" s="30">
        <f t="shared" si="102"/>
        <v>3</v>
      </c>
      <c r="G2244" s="57">
        <f t="shared" si="103"/>
        <v>1.4299479016542671</v>
      </c>
      <c r="H2244" s="88">
        <f t="shared" si="104"/>
        <v>4476.469277125082</v>
      </c>
    </row>
    <row r="2245" spans="1:8" x14ac:dyDescent="0.2">
      <c r="A2245" s="1" t="s">
        <v>147</v>
      </c>
      <c r="B2245" s="1" t="s">
        <v>4955</v>
      </c>
      <c r="C2245" s="1" t="s">
        <v>4956</v>
      </c>
      <c r="D2245" s="87">
        <v>147</v>
      </c>
      <c r="E2245" s="33">
        <v>7903</v>
      </c>
      <c r="F2245" s="30">
        <f t="shared" si="102"/>
        <v>8</v>
      </c>
      <c r="G2245" s="57">
        <f t="shared" si="103"/>
        <v>3.4963971031312875</v>
      </c>
      <c r="H2245" s="88">
        <f t="shared" si="104"/>
        <v>12735.923737445137</v>
      </c>
    </row>
    <row r="2246" spans="1:8" x14ac:dyDescent="0.2">
      <c r="A2246" s="1" t="s">
        <v>147</v>
      </c>
      <c r="B2246" s="1" t="s">
        <v>4957</v>
      </c>
      <c r="C2246" s="1" t="s">
        <v>4958</v>
      </c>
      <c r="D2246" s="87">
        <v>97.3</v>
      </c>
      <c r="E2246" s="33">
        <v>6418</v>
      </c>
      <c r="F2246" s="30">
        <f t="shared" ref="F2246:F2309" si="105">VLOOKUP(D2246,$K$5:$L$15,2)</f>
        <v>4</v>
      </c>
      <c r="G2246" s="57">
        <f t="shared" ref="G2246:G2309" si="106">VLOOKUP(F2246,$L$5:$M$15,2,0)</f>
        <v>1.709937836274281</v>
      </c>
      <c r="H2246" s="88">
        <f t="shared" ref="H2246:H2309" si="107">E2246*G2246*$E$6797/SUMPRODUCT($E$5:$E$6795,$G$5:$G$6795)</f>
        <v>5058.2204271432993</v>
      </c>
    </row>
    <row r="2247" spans="1:8" x14ac:dyDescent="0.2">
      <c r="A2247" s="1" t="s">
        <v>147</v>
      </c>
      <c r="B2247" s="1" t="s">
        <v>4959</v>
      </c>
      <c r="C2247" s="1" t="s">
        <v>4960</v>
      </c>
      <c r="D2247" s="87">
        <v>99.8</v>
      </c>
      <c r="E2247" s="33">
        <v>6541</v>
      </c>
      <c r="F2247" s="30">
        <f t="shared" si="105"/>
        <v>5</v>
      </c>
      <c r="G2247" s="57">
        <f t="shared" si="106"/>
        <v>2.0447510014454413</v>
      </c>
      <c r="H2247" s="88">
        <f t="shared" si="107"/>
        <v>6164.5629938937955</v>
      </c>
    </row>
    <row r="2248" spans="1:8" x14ac:dyDescent="0.2">
      <c r="A2248" s="1" t="s">
        <v>147</v>
      </c>
      <c r="B2248" s="1" t="s">
        <v>4961</v>
      </c>
      <c r="C2248" s="1" t="s">
        <v>4962</v>
      </c>
      <c r="D2248" s="87">
        <v>122.2</v>
      </c>
      <c r="E2248" s="33">
        <v>6623</v>
      </c>
      <c r="F2248" s="30">
        <f t="shared" si="105"/>
        <v>6</v>
      </c>
      <c r="G2248" s="57">
        <f t="shared" si="106"/>
        <v>2.445122020939646</v>
      </c>
      <c r="H2248" s="88">
        <f t="shared" si="107"/>
        <v>7464.0236733724696</v>
      </c>
    </row>
    <row r="2249" spans="1:8" x14ac:dyDescent="0.2">
      <c r="A2249" s="1" t="s">
        <v>147</v>
      </c>
      <c r="B2249" s="1" t="s">
        <v>4963</v>
      </c>
      <c r="C2249" s="1" t="s">
        <v>4964</v>
      </c>
      <c r="D2249" s="87">
        <v>160.5</v>
      </c>
      <c r="E2249" s="33">
        <v>6210</v>
      </c>
      <c r="F2249" s="30">
        <f t="shared" si="105"/>
        <v>9</v>
      </c>
      <c r="G2249" s="57">
        <f t="shared" si="106"/>
        <v>4.1810066579121354</v>
      </c>
      <c r="H2249" s="88">
        <f t="shared" si="107"/>
        <v>11967.134591962549</v>
      </c>
    </row>
    <row r="2250" spans="1:8" x14ac:dyDescent="0.2">
      <c r="A2250" s="1" t="s">
        <v>147</v>
      </c>
      <c r="B2250" s="1" t="s">
        <v>4965</v>
      </c>
      <c r="C2250" s="1" t="s">
        <v>4966</v>
      </c>
      <c r="D2250" s="87">
        <v>95.5</v>
      </c>
      <c r="E2250" s="33">
        <v>6287</v>
      </c>
      <c r="F2250" s="30">
        <f t="shared" si="105"/>
        <v>4</v>
      </c>
      <c r="G2250" s="57">
        <f t="shared" si="106"/>
        <v>1.709937836274281</v>
      </c>
      <c r="H2250" s="88">
        <f t="shared" si="107"/>
        <v>4954.9753545418998</v>
      </c>
    </row>
    <row r="2251" spans="1:8" x14ac:dyDescent="0.2">
      <c r="A2251" s="1" t="s">
        <v>147</v>
      </c>
      <c r="B2251" s="1" t="s">
        <v>4967</v>
      </c>
      <c r="C2251" s="1" t="s">
        <v>4968</v>
      </c>
      <c r="D2251" s="87">
        <v>132.1</v>
      </c>
      <c r="E2251" s="33">
        <v>5977</v>
      </c>
      <c r="F2251" s="30">
        <f t="shared" si="105"/>
        <v>7</v>
      </c>
      <c r="G2251" s="57">
        <f t="shared" si="106"/>
        <v>2.9238874039223708</v>
      </c>
      <c r="H2251" s="88">
        <f t="shared" si="107"/>
        <v>8054.9271390148315</v>
      </c>
    </row>
    <row r="2252" spans="1:8" x14ac:dyDescent="0.2">
      <c r="A2252" s="1" t="s">
        <v>147</v>
      </c>
      <c r="B2252" s="1" t="s">
        <v>4969</v>
      </c>
      <c r="C2252" s="1" t="s">
        <v>4970</v>
      </c>
      <c r="D2252" s="87">
        <v>109.1</v>
      </c>
      <c r="E2252" s="33">
        <v>6535</v>
      </c>
      <c r="F2252" s="30">
        <f t="shared" si="105"/>
        <v>5</v>
      </c>
      <c r="G2252" s="57">
        <f t="shared" si="106"/>
        <v>2.0447510014454413</v>
      </c>
      <c r="H2252" s="88">
        <f t="shared" si="107"/>
        <v>6158.9082961467602</v>
      </c>
    </row>
    <row r="2253" spans="1:8" x14ac:dyDescent="0.2">
      <c r="A2253" s="1" t="s">
        <v>147</v>
      </c>
      <c r="B2253" s="1" t="s">
        <v>4971</v>
      </c>
      <c r="C2253" s="1" t="s">
        <v>4972</v>
      </c>
      <c r="D2253" s="87">
        <v>115.4</v>
      </c>
      <c r="E2253" s="33">
        <v>6786</v>
      </c>
      <c r="F2253" s="30">
        <f t="shared" si="105"/>
        <v>6</v>
      </c>
      <c r="G2253" s="57">
        <f t="shared" si="106"/>
        <v>2.445122020939646</v>
      </c>
      <c r="H2253" s="88">
        <f t="shared" si="107"/>
        <v>7647.7222780470447</v>
      </c>
    </row>
    <row r="2254" spans="1:8" x14ac:dyDescent="0.2">
      <c r="A2254" s="1" t="s">
        <v>147</v>
      </c>
      <c r="B2254" s="1" t="s">
        <v>4973</v>
      </c>
      <c r="C2254" s="1" t="s">
        <v>4974</v>
      </c>
      <c r="D2254" s="87">
        <v>113.6</v>
      </c>
      <c r="E2254" s="33">
        <v>6086</v>
      </c>
      <c r="F2254" s="30">
        <f t="shared" si="105"/>
        <v>6</v>
      </c>
      <c r="G2254" s="57">
        <f t="shared" si="106"/>
        <v>2.445122020939646</v>
      </c>
      <c r="H2254" s="88">
        <f t="shared" si="107"/>
        <v>6858.8325647206484</v>
      </c>
    </row>
    <row r="2255" spans="1:8" x14ac:dyDescent="0.2">
      <c r="A2255" s="1" t="s">
        <v>147</v>
      </c>
      <c r="B2255" s="1" t="s">
        <v>4975</v>
      </c>
      <c r="C2255" s="1" t="s">
        <v>4976</v>
      </c>
      <c r="D2255" s="87">
        <v>97.4</v>
      </c>
      <c r="E2255" s="33">
        <v>6480</v>
      </c>
      <c r="F2255" s="30">
        <f t="shared" si="105"/>
        <v>4</v>
      </c>
      <c r="G2255" s="57">
        <f t="shared" si="106"/>
        <v>1.709937836274281</v>
      </c>
      <c r="H2255" s="88">
        <f t="shared" si="107"/>
        <v>5107.0845073057926</v>
      </c>
    </row>
    <row r="2256" spans="1:8" x14ac:dyDescent="0.2">
      <c r="A2256" s="1" t="s">
        <v>147</v>
      </c>
      <c r="B2256" s="1" t="s">
        <v>4977</v>
      </c>
      <c r="C2256" s="1" t="s">
        <v>4978</v>
      </c>
      <c r="D2256" s="87">
        <v>134.1</v>
      </c>
      <c r="E2256" s="33">
        <v>8372</v>
      </c>
      <c r="F2256" s="30">
        <f t="shared" si="105"/>
        <v>7</v>
      </c>
      <c r="G2256" s="57">
        <f t="shared" si="106"/>
        <v>2.9238874039223708</v>
      </c>
      <c r="H2256" s="88">
        <f t="shared" si="107"/>
        <v>11282.558140845267</v>
      </c>
    </row>
    <row r="2257" spans="1:8" x14ac:dyDescent="0.2">
      <c r="A2257" s="1" t="s">
        <v>147</v>
      </c>
      <c r="B2257" s="1" t="s">
        <v>4979</v>
      </c>
      <c r="C2257" s="1" t="s">
        <v>4980</v>
      </c>
      <c r="D2257" s="87">
        <v>160.9</v>
      </c>
      <c r="E2257" s="33">
        <v>7825</v>
      </c>
      <c r="F2257" s="30">
        <f t="shared" si="105"/>
        <v>9</v>
      </c>
      <c r="G2257" s="57">
        <f t="shared" si="106"/>
        <v>4.1810066579121354</v>
      </c>
      <c r="H2257" s="88">
        <f t="shared" si="107"/>
        <v>15079.360415798219</v>
      </c>
    </row>
    <row r="2258" spans="1:8" x14ac:dyDescent="0.2">
      <c r="A2258" s="1" t="s">
        <v>147</v>
      </c>
      <c r="B2258" s="1" t="s">
        <v>4981</v>
      </c>
      <c r="C2258" s="1" t="s">
        <v>4982</v>
      </c>
      <c r="D2258" s="87">
        <v>110.4</v>
      </c>
      <c r="E2258" s="33">
        <v>5977</v>
      </c>
      <c r="F2258" s="30">
        <f t="shared" si="105"/>
        <v>5</v>
      </c>
      <c r="G2258" s="57">
        <f t="shared" si="106"/>
        <v>2.0447510014454413</v>
      </c>
      <c r="H2258" s="88">
        <f t="shared" si="107"/>
        <v>5633.0214056724071</v>
      </c>
    </row>
    <row r="2259" spans="1:8" x14ac:dyDescent="0.2">
      <c r="A2259" s="1" t="s">
        <v>147</v>
      </c>
      <c r="B2259" s="1" t="s">
        <v>4983</v>
      </c>
      <c r="C2259" s="1" t="s">
        <v>4984</v>
      </c>
      <c r="D2259" s="87">
        <v>132</v>
      </c>
      <c r="E2259" s="33">
        <v>6714</v>
      </c>
      <c r="F2259" s="30">
        <f t="shared" si="105"/>
        <v>7</v>
      </c>
      <c r="G2259" s="57">
        <f t="shared" si="106"/>
        <v>2.9238874039223708</v>
      </c>
      <c r="H2259" s="88">
        <f t="shared" si="107"/>
        <v>9048.1480360290407</v>
      </c>
    </row>
    <row r="2260" spans="1:8" x14ac:dyDescent="0.2">
      <c r="A2260" s="1" t="s">
        <v>147</v>
      </c>
      <c r="B2260" s="1" t="s">
        <v>4985</v>
      </c>
      <c r="C2260" s="1" t="s">
        <v>4986</v>
      </c>
      <c r="D2260" s="87">
        <v>74.2</v>
      </c>
      <c r="E2260" s="33">
        <v>6414</v>
      </c>
      <c r="F2260" s="30">
        <f t="shared" si="105"/>
        <v>2</v>
      </c>
      <c r="G2260" s="57">
        <f t="shared" si="106"/>
        <v>1.1958042906990538</v>
      </c>
      <c r="H2260" s="88">
        <f t="shared" si="107"/>
        <v>3535.1413152845817</v>
      </c>
    </row>
    <row r="2261" spans="1:8" x14ac:dyDescent="0.2">
      <c r="A2261" s="1" t="s">
        <v>147</v>
      </c>
      <c r="B2261" s="1" t="s">
        <v>4987</v>
      </c>
      <c r="C2261" s="1" t="s">
        <v>4988</v>
      </c>
      <c r="D2261" s="87">
        <v>124.2</v>
      </c>
      <c r="E2261" s="33">
        <v>7098</v>
      </c>
      <c r="F2261" s="30">
        <f t="shared" si="105"/>
        <v>7</v>
      </c>
      <c r="G2261" s="57">
        <f t="shared" si="106"/>
        <v>2.9238874039223708</v>
      </c>
      <c r="H2261" s="88">
        <f t="shared" si="107"/>
        <v>9565.6471194122933</v>
      </c>
    </row>
    <row r="2262" spans="1:8" x14ac:dyDescent="0.2">
      <c r="A2262" s="1" t="s">
        <v>147</v>
      </c>
      <c r="B2262" s="1" t="s">
        <v>4989</v>
      </c>
      <c r="C2262" s="1" t="s">
        <v>4990</v>
      </c>
      <c r="D2262" s="87">
        <v>145.30000000000001</v>
      </c>
      <c r="E2262" s="33">
        <v>6410</v>
      </c>
      <c r="F2262" s="30">
        <f t="shared" si="105"/>
        <v>8</v>
      </c>
      <c r="G2262" s="57">
        <f t="shared" si="106"/>
        <v>3.4963971031312875</v>
      </c>
      <c r="H2262" s="88">
        <f t="shared" si="107"/>
        <v>10329.909041759243</v>
      </c>
    </row>
    <row r="2263" spans="1:8" x14ac:dyDescent="0.2">
      <c r="A2263" s="1" t="s">
        <v>147</v>
      </c>
      <c r="B2263" s="1" t="s">
        <v>4991</v>
      </c>
      <c r="C2263" s="1" t="s">
        <v>4992</v>
      </c>
      <c r="D2263" s="87">
        <v>100.7</v>
      </c>
      <c r="E2263" s="33">
        <v>6654</v>
      </c>
      <c r="F2263" s="30">
        <f t="shared" si="105"/>
        <v>5</v>
      </c>
      <c r="G2263" s="57">
        <f t="shared" si="106"/>
        <v>2.0447510014454413</v>
      </c>
      <c r="H2263" s="88">
        <f t="shared" si="107"/>
        <v>6271.0598014629741</v>
      </c>
    </row>
    <row r="2264" spans="1:8" x14ac:dyDescent="0.2">
      <c r="A2264" s="1" t="s">
        <v>147</v>
      </c>
      <c r="B2264" s="1" t="s">
        <v>4993</v>
      </c>
      <c r="C2264" s="1" t="s">
        <v>4994</v>
      </c>
      <c r="D2264" s="87">
        <v>97.4</v>
      </c>
      <c r="E2264" s="33">
        <v>6331</v>
      </c>
      <c r="F2264" s="30">
        <f t="shared" si="105"/>
        <v>4</v>
      </c>
      <c r="G2264" s="57">
        <f t="shared" si="106"/>
        <v>1.709937836274281</v>
      </c>
      <c r="H2264" s="88">
        <f t="shared" si="107"/>
        <v>4989.6530888507677</v>
      </c>
    </row>
    <row r="2265" spans="1:8" x14ac:dyDescent="0.2">
      <c r="A2265" s="1" t="s">
        <v>147</v>
      </c>
      <c r="B2265" s="1" t="s">
        <v>4995</v>
      </c>
      <c r="C2265" s="1" t="s">
        <v>4996</v>
      </c>
      <c r="D2265" s="87">
        <v>72.099999999999994</v>
      </c>
      <c r="E2265" s="33">
        <v>7274</v>
      </c>
      <c r="F2265" s="30">
        <f t="shared" si="105"/>
        <v>2</v>
      </c>
      <c r="G2265" s="57">
        <f t="shared" si="106"/>
        <v>1.1958042906990538</v>
      </c>
      <c r="H2265" s="88">
        <f t="shared" si="107"/>
        <v>4009.1390594605618</v>
      </c>
    </row>
    <row r="2266" spans="1:8" x14ac:dyDescent="0.2">
      <c r="A2266" s="1" t="s">
        <v>147</v>
      </c>
      <c r="B2266" s="1" t="s">
        <v>4997</v>
      </c>
      <c r="C2266" s="1" t="s">
        <v>4998</v>
      </c>
      <c r="D2266" s="87">
        <v>87.6</v>
      </c>
      <c r="E2266" s="33">
        <v>6451</v>
      </c>
      <c r="F2266" s="30">
        <f t="shared" si="105"/>
        <v>4</v>
      </c>
      <c r="G2266" s="57">
        <f t="shared" si="106"/>
        <v>1.709937836274281</v>
      </c>
      <c r="H2266" s="88">
        <f t="shared" si="107"/>
        <v>5084.2287278749482</v>
      </c>
    </row>
    <row r="2267" spans="1:8" x14ac:dyDescent="0.2">
      <c r="A2267" s="1" t="s">
        <v>147</v>
      </c>
      <c r="B2267" s="1" t="s">
        <v>4999</v>
      </c>
      <c r="C2267" s="1" t="s">
        <v>5000</v>
      </c>
      <c r="D2267" s="87">
        <v>78.2</v>
      </c>
      <c r="E2267" s="33">
        <v>8425</v>
      </c>
      <c r="F2267" s="30">
        <f t="shared" si="105"/>
        <v>3</v>
      </c>
      <c r="G2267" s="57">
        <f t="shared" si="106"/>
        <v>1.4299479016542671</v>
      </c>
      <c r="H2267" s="88">
        <f t="shared" si="107"/>
        <v>5552.7464163396371</v>
      </c>
    </row>
    <row r="2268" spans="1:8" x14ac:dyDescent="0.2">
      <c r="A2268" s="1" t="s">
        <v>147</v>
      </c>
      <c r="B2268" s="1" t="s">
        <v>5001</v>
      </c>
      <c r="C2268" s="1" t="s">
        <v>5002</v>
      </c>
      <c r="D2268" s="87">
        <v>87.9</v>
      </c>
      <c r="E2268" s="33">
        <v>6517</v>
      </c>
      <c r="F2268" s="30">
        <f t="shared" si="105"/>
        <v>4</v>
      </c>
      <c r="G2268" s="57">
        <f t="shared" si="106"/>
        <v>1.709937836274281</v>
      </c>
      <c r="H2268" s="88">
        <f t="shared" si="107"/>
        <v>5136.2453293382478</v>
      </c>
    </row>
    <row r="2269" spans="1:8" x14ac:dyDescent="0.2">
      <c r="A2269" s="1" t="s">
        <v>147</v>
      </c>
      <c r="B2269" s="1" t="s">
        <v>5003</v>
      </c>
      <c r="C2269" s="1" t="s">
        <v>5004</v>
      </c>
      <c r="D2269" s="87">
        <v>88.7</v>
      </c>
      <c r="E2269" s="33">
        <v>8481</v>
      </c>
      <c r="F2269" s="30">
        <f t="shared" si="105"/>
        <v>4</v>
      </c>
      <c r="G2269" s="57">
        <f t="shared" si="106"/>
        <v>1.709937836274281</v>
      </c>
      <c r="H2269" s="88">
        <f t="shared" si="107"/>
        <v>6684.133288034016</v>
      </c>
    </row>
    <row r="2270" spans="1:8" x14ac:dyDescent="0.2">
      <c r="A2270" s="1" t="s">
        <v>147</v>
      </c>
      <c r="B2270" s="1" t="s">
        <v>5005</v>
      </c>
      <c r="C2270" s="1" t="s">
        <v>5006</v>
      </c>
      <c r="D2270" s="87">
        <v>75.099999999999994</v>
      </c>
      <c r="E2270" s="33">
        <v>6252</v>
      </c>
      <c r="F2270" s="30">
        <f t="shared" si="105"/>
        <v>3</v>
      </c>
      <c r="G2270" s="57">
        <f t="shared" si="106"/>
        <v>1.4299479016542671</v>
      </c>
      <c r="H2270" s="88">
        <f t="shared" si="107"/>
        <v>4120.5662427246771</v>
      </c>
    </row>
    <row r="2271" spans="1:8" x14ac:dyDescent="0.2">
      <c r="A2271" s="1" t="s">
        <v>147</v>
      </c>
      <c r="B2271" s="1" t="s">
        <v>5007</v>
      </c>
      <c r="C2271" s="1" t="s">
        <v>5008</v>
      </c>
      <c r="D2271" s="87">
        <v>96.7</v>
      </c>
      <c r="E2271" s="33">
        <v>9911</v>
      </c>
      <c r="F2271" s="30">
        <f t="shared" si="105"/>
        <v>4</v>
      </c>
      <c r="G2271" s="57">
        <f t="shared" si="106"/>
        <v>1.709937836274281</v>
      </c>
      <c r="H2271" s="88">
        <f t="shared" si="107"/>
        <v>7811.1596530721772</v>
      </c>
    </row>
    <row r="2272" spans="1:8" x14ac:dyDescent="0.2">
      <c r="A2272" s="1" t="s">
        <v>147</v>
      </c>
      <c r="B2272" s="1" t="s">
        <v>5009</v>
      </c>
      <c r="C2272" s="1" t="s">
        <v>5010</v>
      </c>
      <c r="D2272" s="87">
        <v>78.2</v>
      </c>
      <c r="E2272" s="33">
        <v>7062</v>
      </c>
      <c r="F2272" s="30">
        <f t="shared" si="105"/>
        <v>3</v>
      </c>
      <c r="G2272" s="57">
        <f t="shared" si="106"/>
        <v>1.4299479016542671</v>
      </c>
      <c r="H2272" s="88">
        <f t="shared" si="107"/>
        <v>4654.4207943252832</v>
      </c>
    </row>
    <row r="2273" spans="1:8" x14ac:dyDescent="0.2">
      <c r="A2273" s="1" t="s">
        <v>147</v>
      </c>
      <c r="B2273" s="1" t="s">
        <v>5011</v>
      </c>
      <c r="C2273" s="1" t="s">
        <v>5012</v>
      </c>
      <c r="D2273" s="87">
        <v>88.1</v>
      </c>
      <c r="E2273" s="33">
        <v>11930</v>
      </c>
      <c r="F2273" s="30">
        <f t="shared" si="105"/>
        <v>4</v>
      </c>
      <c r="G2273" s="57">
        <f t="shared" si="106"/>
        <v>1.709937836274281</v>
      </c>
      <c r="H2273" s="88">
        <f t="shared" si="107"/>
        <v>9402.3947796540269</v>
      </c>
    </row>
    <row r="2274" spans="1:8" x14ac:dyDescent="0.2">
      <c r="A2274" s="1" t="s">
        <v>150</v>
      </c>
      <c r="B2274" s="1" t="s">
        <v>5013</v>
      </c>
      <c r="C2274" s="1" t="s">
        <v>5014</v>
      </c>
      <c r="D2274" s="87">
        <v>61.4</v>
      </c>
      <c r="E2274" s="33">
        <v>6550</v>
      </c>
      <c r="F2274" s="30">
        <f t="shared" si="105"/>
        <v>1</v>
      </c>
      <c r="G2274" s="57">
        <f t="shared" si="106"/>
        <v>1</v>
      </c>
      <c r="H2274" s="88">
        <f t="shared" si="107"/>
        <v>3018.9715208113867</v>
      </c>
    </row>
    <row r="2275" spans="1:8" x14ac:dyDescent="0.2">
      <c r="A2275" s="1" t="s">
        <v>150</v>
      </c>
      <c r="B2275" s="1" t="s">
        <v>5015</v>
      </c>
      <c r="C2275" s="1" t="s">
        <v>5016</v>
      </c>
      <c r="D2275" s="87">
        <v>125.8</v>
      </c>
      <c r="E2275" s="33">
        <v>6617</v>
      </c>
      <c r="F2275" s="30">
        <f t="shared" si="105"/>
        <v>7</v>
      </c>
      <c r="G2275" s="57">
        <f t="shared" si="106"/>
        <v>2.9238874039223708</v>
      </c>
      <c r="H2275" s="88">
        <f t="shared" si="107"/>
        <v>8917.42561132025</v>
      </c>
    </row>
    <row r="2276" spans="1:8" x14ac:dyDescent="0.2">
      <c r="A2276" s="1" t="s">
        <v>150</v>
      </c>
      <c r="B2276" s="1" t="s">
        <v>5017</v>
      </c>
      <c r="C2276" s="1" t="s">
        <v>5018</v>
      </c>
      <c r="D2276" s="87">
        <v>92.8</v>
      </c>
      <c r="E2276" s="33">
        <v>5784</v>
      </c>
      <c r="F2276" s="30">
        <f t="shared" si="105"/>
        <v>4</v>
      </c>
      <c r="G2276" s="57">
        <f t="shared" si="106"/>
        <v>1.709937836274281</v>
      </c>
      <c r="H2276" s="88">
        <f t="shared" si="107"/>
        <v>4558.5458009655404</v>
      </c>
    </row>
    <row r="2277" spans="1:8" x14ac:dyDescent="0.2">
      <c r="A2277" s="1" t="s">
        <v>150</v>
      </c>
      <c r="B2277" s="1" t="s">
        <v>5019</v>
      </c>
      <c r="C2277" s="1" t="s">
        <v>5020</v>
      </c>
      <c r="D2277" s="87">
        <v>89</v>
      </c>
      <c r="E2277" s="33">
        <v>7787</v>
      </c>
      <c r="F2277" s="30">
        <f t="shared" si="105"/>
        <v>4</v>
      </c>
      <c r="G2277" s="57">
        <f t="shared" si="106"/>
        <v>1.709937836274281</v>
      </c>
      <c r="H2277" s="88">
        <f t="shared" si="107"/>
        <v>6137.1708423441678</v>
      </c>
    </row>
    <row r="2278" spans="1:8" x14ac:dyDescent="0.2">
      <c r="A2278" s="1" t="s">
        <v>150</v>
      </c>
      <c r="B2278" s="1" t="s">
        <v>5021</v>
      </c>
      <c r="C2278" s="1" t="s">
        <v>5022</v>
      </c>
      <c r="D2278" s="87">
        <v>66.099999999999994</v>
      </c>
      <c r="E2278" s="33">
        <v>7087</v>
      </c>
      <c r="F2278" s="30">
        <f t="shared" si="105"/>
        <v>2</v>
      </c>
      <c r="G2278" s="57">
        <f t="shared" si="106"/>
        <v>1.1958042906990538</v>
      </c>
      <c r="H2278" s="88">
        <f t="shared" si="107"/>
        <v>3906.0721081106685</v>
      </c>
    </row>
    <row r="2279" spans="1:8" x14ac:dyDescent="0.2">
      <c r="A2279" s="1" t="s">
        <v>150</v>
      </c>
      <c r="B2279" s="1" t="s">
        <v>5023</v>
      </c>
      <c r="C2279" s="1" t="s">
        <v>5024</v>
      </c>
      <c r="D2279" s="87">
        <v>59.7</v>
      </c>
      <c r="E2279" s="33">
        <v>7563</v>
      </c>
      <c r="F2279" s="30">
        <f t="shared" si="105"/>
        <v>1</v>
      </c>
      <c r="G2279" s="57">
        <f t="shared" si="106"/>
        <v>1</v>
      </c>
      <c r="H2279" s="88">
        <f t="shared" si="107"/>
        <v>3485.8750552513766</v>
      </c>
    </row>
    <row r="2280" spans="1:8" x14ac:dyDescent="0.2">
      <c r="A2280" s="1" t="s">
        <v>150</v>
      </c>
      <c r="B2280" s="1" t="s">
        <v>5025</v>
      </c>
      <c r="C2280" s="1" t="s">
        <v>5026</v>
      </c>
      <c r="D2280" s="87">
        <v>54.1</v>
      </c>
      <c r="E2280" s="33">
        <v>6760</v>
      </c>
      <c r="F2280" s="30">
        <f t="shared" si="105"/>
        <v>1</v>
      </c>
      <c r="G2280" s="57">
        <f t="shared" si="106"/>
        <v>1</v>
      </c>
      <c r="H2280" s="88">
        <f t="shared" si="107"/>
        <v>3115.7629741503774</v>
      </c>
    </row>
    <row r="2281" spans="1:8" x14ac:dyDescent="0.2">
      <c r="A2281" s="1" t="s">
        <v>150</v>
      </c>
      <c r="B2281" s="1" t="s">
        <v>5027</v>
      </c>
      <c r="C2281" s="1" t="s">
        <v>5028</v>
      </c>
      <c r="D2281" s="87">
        <v>69.400000000000006</v>
      </c>
      <c r="E2281" s="33">
        <v>6885</v>
      </c>
      <c r="F2281" s="30">
        <f t="shared" si="105"/>
        <v>2</v>
      </c>
      <c r="G2281" s="57">
        <f t="shared" si="106"/>
        <v>1.1958042906990538</v>
      </c>
      <c r="H2281" s="88">
        <f t="shared" si="107"/>
        <v>3794.7377542460777</v>
      </c>
    </row>
    <row r="2282" spans="1:8" x14ac:dyDescent="0.2">
      <c r="A2282" s="1" t="s">
        <v>150</v>
      </c>
      <c r="B2282" s="1" t="s">
        <v>5029</v>
      </c>
      <c r="C2282" s="1" t="s">
        <v>5030</v>
      </c>
      <c r="D2282" s="87">
        <v>103</v>
      </c>
      <c r="E2282" s="33">
        <v>6821</v>
      </c>
      <c r="F2282" s="30">
        <f t="shared" si="105"/>
        <v>5</v>
      </c>
      <c r="G2282" s="57">
        <f t="shared" si="106"/>
        <v>2.0447510014454413</v>
      </c>
      <c r="H2282" s="88">
        <f t="shared" si="107"/>
        <v>6428.448888755478</v>
      </c>
    </row>
    <row r="2283" spans="1:8" x14ac:dyDescent="0.2">
      <c r="A2283" s="1" t="s">
        <v>150</v>
      </c>
      <c r="B2283" s="1" t="s">
        <v>5031</v>
      </c>
      <c r="C2283" s="1" t="s">
        <v>5032</v>
      </c>
      <c r="D2283" s="87">
        <v>121.4</v>
      </c>
      <c r="E2283" s="33">
        <v>5648</v>
      </c>
      <c r="F2283" s="30">
        <f t="shared" si="105"/>
        <v>6</v>
      </c>
      <c r="G2283" s="57">
        <f t="shared" si="106"/>
        <v>2.445122020939646</v>
      </c>
      <c r="H2283" s="88">
        <f t="shared" si="107"/>
        <v>6365.2130012392736</v>
      </c>
    </row>
    <row r="2284" spans="1:8" x14ac:dyDescent="0.2">
      <c r="A2284" s="1" t="s">
        <v>150</v>
      </c>
      <c r="B2284" s="1" t="s">
        <v>5033</v>
      </c>
      <c r="C2284" s="1" t="s">
        <v>5034</v>
      </c>
      <c r="D2284" s="87">
        <v>89.5</v>
      </c>
      <c r="E2284" s="33">
        <v>5561</v>
      </c>
      <c r="F2284" s="30">
        <f t="shared" si="105"/>
        <v>4</v>
      </c>
      <c r="G2284" s="57">
        <f t="shared" si="106"/>
        <v>1.709937836274281</v>
      </c>
      <c r="H2284" s="88">
        <f t="shared" si="107"/>
        <v>4382.7927384456034</v>
      </c>
    </row>
    <row r="2285" spans="1:8" x14ac:dyDescent="0.2">
      <c r="A2285" s="1" t="s">
        <v>150</v>
      </c>
      <c r="B2285" s="1" t="s">
        <v>5035</v>
      </c>
      <c r="C2285" s="1" t="s">
        <v>5036</v>
      </c>
      <c r="D2285" s="87">
        <v>53.7</v>
      </c>
      <c r="E2285" s="33">
        <v>7345</v>
      </c>
      <c r="F2285" s="30">
        <f t="shared" si="105"/>
        <v>1</v>
      </c>
      <c r="G2285" s="57">
        <f t="shared" si="106"/>
        <v>1</v>
      </c>
      <c r="H2285" s="88">
        <f t="shared" si="107"/>
        <v>3385.3963084518527</v>
      </c>
    </row>
    <row r="2286" spans="1:8" x14ac:dyDescent="0.2">
      <c r="A2286" s="1" t="s">
        <v>150</v>
      </c>
      <c r="B2286" s="1" t="s">
        <v>5037</v>
      </c>
      <c r="C2286" s="1" t="s">
        <v>5038</v>
      </c>
      <c r="D2286" s="87">
        <v>74.099999999999994</v>
      </c>
      <c r="E2286" s="33">
        <v>5724</v>
      </c>
      <c r="F2286" s="30">
        <f t="shared" si="105"/>
        <v>2</v>
      </c>
      <c r="G2286" s="57">
        <f t="shared" si="106"/>
        <v>1.1958042906990538</v>
      </c>
      <c r="H2286" s="88">
        <f t="shared" si="107"/>
        <v>3154.8407996085039</v>
      </c>
    </row>
    <row r="2287" spans="1:8" x14ac:dyDescent="0.2">
      <c r="A2287" s="1" t="s">
        <v>150</v>
      </c>
      <c r="B2287" s="1" t="s">
        <v>5039</v>
      </c>
      <c r="C2287" s="1" t="s">
        <v>5040</v>
      </c>
      <c r="D2287" s="87">
        <v>90.6</v>
      </c>
      <c r="E2287" s="33">
        <v>5685</v>
      </c>
      <c r="F2287" s="30">
        <f t="shared" si="105"/>
        <v>4</v>
      </c>
      <c r="G2287" s="57">
        <f t="shared" si="106"/>
        <v>1.709937836274281</v>
      </c>
      <c r="H2287" s="88">
        <f t="shared" si="107"/>
        <v>4480.5208987705901</v>
      </c>
    </row>
    <row r="2288" spans="1:8" x14ac:dyDescent="0.2">
      <c r="A2288" s="1" t="s">
        <v>150</v>
      </c>
      <c r="B2288" s="1" t="s">
        <v>5041</v>
      </c>
      <c r="C2288" s="1" t="s">
        <v>5042</v>
      </c>
      <c r="D2288" s="87">
        <v>55.5</v>
      </c>
      <c r="E2288" s="33">
        <v>7708</v>
      </c>
      <c r="F2288" s="30">
        <f t="shared" si="105"/>
        <v>1</v>
      </c>
      <c r="G2288" s="57">
        <f t="shared" si="106"/>
        <v>1</v>
      </c>
      <c r="H2288" s="88">
        <f t="shared" si="107"/>
        <v>3552.707249223537</v>
      </c>
    </row>
    <row r="2289" spans="1:8" x14ac:dyDescent="0.2">
      <c r="A2289" s="1" t="s">
        <v>150</v>
      </c>
      <c r="B2289" s="1" t="s">
        <v>5043</v>
      </c>
      <c r="C2289" s="1" t="s">
        <v>5044</v>
      </c>
      <c r="D2289" s="87">
        <v>68.3</v>
      </c>
      <c r="E2289" s="33">
        <v>5453</v>
      </c>
      <c r="F2289" s="30">
        <f t="shared" si="105"/>
        <v>2</v>
      </c>
      <c r="G2289" s="57">
        <f t="shared" si="106"/>
        <v>1.1958042906990538</v>
      </c>
      <c r="H2289" s="88">
        <f t="shared" si="107"/>
        <v>3005.4763941763053</v>
      </c>
    </row>
    <row r="2290" spans="1:8" x14ac:dyDescent="0.2">
      <c r="A2290" s="1" t="s">
        <v>150</v>
      </c>
      <c r="B2290" s="1" t="s">
        <v>5045</v>
      </c>
      <c r="C2290" s="1" t="s">
        <v>5046</v>
      </c>
      <c r="D2290" s="87">
        <v>113.5</v>
      </c>
      <c r="E2290" s="33">
        <v>5989</v>
      </c>
      <c r="F2290" s="30">
        <f t="shared" si="105"/>
        <v>6</v>
      </c>
      <c r="G2290" s="57">
        <f t="shared" si="106"/>
        <v>2.445122020939646</v>
      </c>
      <c r="H2290" s="88">
        <f t="shared" si="107"/>
        <v>6749.5149901597042</v>
      </c>
    </row>
    <row r="2291" spans="1:8" x14ac:dyDescent="0.2">
      <c r="A2291" s="1" t="s">
        <v>150</v>
      </c>
      <c r="B2291" s="1" t="s">
        <v>5047</v>
      </c>
      <c r="C2291" s="1" t="s">
        <v>5048</v>
      </c>
      <c r="D2291" s="87">
        <v>132.6</v>
      </c>
      <c r="E2291" s="33">
        <v>6007</v>
      </c>
      <c r="F2291" s="30">
        <f t="shared" si="105"/>
        <v>7</v>
      </c>
      <c r="G2291" s="57">
        <f t="shared" si="106"/>
        <v>2.9238874039223708</v>
      </c>
      <c r="H2291" s="88">
        <f t="shared" si="107"/>
        <v>8095.3567549041481</v>
      </c>
    </row>
    <row r="2292" spans="1:8" x14ac:dyDescent="0.2">
      <c r="A2292" s="1" t="s">
        <v>150</v>
      </c>
      <c r="B2292" s="1" t="s">
        <v>5049</v>
      </c>
      <c r="C2292" s="1" t="s">
        <v>5050</v>
      </c>
      <c r="D2292" s="87">
        <v>89</v>
      </c>
      <c r="E2292" s="33">
        <v>6086</v>
      </c>
      <c r="F2292" s="30">
        <f t="shared" si="105"/>
        <v>4</v>
      </c>
      <c r="G2292" s="57">
        <f t="shared" si="106"/>
        <v>1.709937836274281</v>
      </c>
      <c r="H2292" s="88">
        <f t="shared" si="107"/>
        <v>4796.5611591763973</v>
      </c>
    </row>
    <row r="2293" spans="1:8" x14ac:dyDescent="0.2">
      <c r="A2293" s="1" t="s">
        <v>150</v>
      </c>
      <c r="B2293" s="1" t="s">
        <v>5051</v>
      </c>
      <c r="C2293" s="1" t="s">
        <v>5052</v>
      </c>
      <c r="D2293" s="87">
        <v>87.2</v>
      </c>
      <c r="E2293" s="33">
        <v>5645</v>
      </c>
      <c r="F2293" s="30">
        <f t="shared" si="105"/>
        <v>4</v>
      </c>
      <c r="G2293" s="57">
        <f t="shared" si="106"/>
        <v>1.709937836274281</v>
      </c>
      <c r="H2293" s="88">
        <f t="shared" si="107"/>
        <v>4448.9956857625302</v>
      </c>
    </row>
    <row r="2294" spans="1:8" x14ac:dyDescent="0.2">
      <c r="A2294" s="1" t="s">
        <v>150</v>
      </c>
      <c r="B2294" s="1" t="s">
        <v>5053</v>
      </c>
      <c r="C2294" s="1" t="s">
        <v>5054</v>
      </c>
      <c r="D2294" s="87">
        <v>56.6</v>
      </c>
      <c r="E2294" s="33">
        <v>6274</v>
      </c>
      <c r="F2294" s="30">
        <f t="shared" si="105"/>
        <v>1</v>
      </c>
      <c r="G2294" s="57">
        <f t="shared" si="106"/>
        <v>1</v>
      </c>
      <c r="H2294" s="88">
        <f t="shared" si="107"/>
        <v>2891.7598964229983</v>
      </c>
    </row>
    <row r="2295" spans="1:8" x14ac:dyDescent="0.2">
      <c r="A2295" s="1" t="s">
        <v>150</v>
      </c>
      <c r="B2295" s="1" t="s">
        <v>5055</v>
      </c>
      <c r="C2295" s="1" t="s">
        <v>5056</v>
      </c>
      <c r="D2295" s="87">
        <v>68.599999999999994</v>
      </c>
      <c r="E2295" s="33">
        <v>5425</v>
      </c>
      <c r="F2295" s="30">
        <f t="shared" si="105"/>
        <v>2</v>
      </c>
      <c r="G2295" s="57">
        <f t="shared" si="106"/>
        <v>1.1958042906990538</v>
      </c>
      <c r="H2295" s="88">
        <f t="shared" si="107"/>
        <v>2990.0439094822032</v>
      </c>
    </row>
    <row r="2296" spans="1:8" x14ac:dyDescent="0.2">
      <c r="A2296" s="1" t="s">
        <v>150</v>
      </c>
      <c r="B2296" s="1" t="s">
        <v>5057</v>
      </c>
      <c r="C2296" s="1" t="s">
        <v>5058</v>
      </c>
      <c r="D2296" s="87">
        <v>76.599999999999994</v>
      </c>
      <c r="E2296" s="33">
        <v>7386</v>
      </c>
      <c r="F2296" s="30">
        <f t="shared" si="105"/>
        <v>3</v>
      </c>
      <c r="G2296" s="57">
        <f t="shared" si="106"/>
        <v>1.4299479016542671</v>
      </c>
      <c r="H2296" s="88">
        <f t="shared" si="107"/>
        <v>4867.962614965526</v>
      </c>
    </row>
    <row r="2297" spans="1:8" x14ac:dyDescent="0.2">
      <c r="A2297" s="1" t="s">
        <v>150</v>
      </c>
      <c r="B2297" s="1" t="s">
        <v>5059</v>
      </c>
      <c r="C2297" s="1" t="s">
        <v>5060</v>
      </c>
      <c r="D2297" s="87">
        <v>77</v>
      </c>
      <c r="E2297" s="33">
        <v>5886</v>
      </c>
      <c r="F2297" s="30">
        <f t="shared" si="105"/>
        <v>3</v>
      </c>
      <c r="G2297" s="57">
        <f t="shared" si="106"/>
        <v>1.4299479016542671</v>
      </c>
      <c r="H2297" s="88">
        <f t="shared" si="107"/>
        <v>3879.343074964404</v>
      </c>
    </row>
    <row r="2298" spans="1:8" x14ac:dyDescent="0.2">
      <c r="A2298" s="1" t="s">
        <v>150</v>
      </c>
      <c r="B2298" s="1" t="s">
        <v>5061</v>
      </c>
      <c r="C2298" s="1" t="s">
        <v>5062</v>
      </c>
      <c r="D2298" s="87">
        <v>105.1</v>
      </c>
      <c r="E2298" s="33">
        <v>7996</v>
      </c>
      <c r="F2298" s="30">
        <f t="shared" si="105"/>
        <v>5</v>
      </c>
      <c r="G2298" s="57">
        <f t="shared" si="106"/>
        <v>2.0447510014454413</v>
      </c>
      <c r="H2298" s="88">
        <f t="shared" si="107"/>
        <v>7535.8271975500365</v>
      </c>
    </row>
    <row r="2299" spans="1:8" x14ac:dyDescent="0.2">
      <c r="A2299" s="1" t="s">
        <v>150</v>
      </c>
      <c r="B2299" s="1" t="s">
        <v>5063</v>
      </c>
      <c r="C2299" s="1" t="s">
        <v>5064</v>
      </c>
      <c r="D2299" s="87">
        <v>65.7</v>
      </c>
      <c r="E2299" s="33">
        <v>7461</v>
      </c>
      <c r="F2299" s="30">
        <f t="shared" si="105"/>
        <v>2</v>
      </c>
      <c r="G2299" s="57">
        <f t="shared" si="106"/>
        <v>1.1958042906990538</v>
      </c>
      <c r="H2299" s="88">
        <f t="shared" si="107"/>
        <v>4112.2060108104561</v>
      </c>
    </row>
    <row r="2300" spans="1:8" x14ac:dyDescent="0.2">
      <c r="A2300" s="1" t="s">
        <v>150</v>
      </c>
      <c r="B2300" s="1" t="s">
        <v>5065</v>
      </c>
      <c r="C2300" s="1" t="s">
        <v>5066</v>
      </c>
      <c r="D2300" s="87">
        <v>104.5</v>
      </c>
      <c r="E2300" s="33">
        <v>7783</v>
      </c>
      <c r="F2300" s="30">
        <f t="shared" si="105"/>
        <v>5</v>
      </c>
      <c r="G2300" s="57">
        <f t="shared" si="106"/>
        <v>2.0447510014454413</v>
      </c>
      <c r="H2300" s="88">
        <f t="shared" si="107"/>
        <v>7335.0854275302572</v>
      </c>
    </row>
    <row r="2301" spans="1:8" x14ac:dyDescent="0.2">
      <c r="A2301" s="1" t="s">
        <v>150</v>
      </c>
      <c r="B2301" s="1" t="s">
        <v>5067</v>
      </c>
      <c r="C2301" s="1" t="s">
        <v>5068</v>
      </c>
      <c r="D2301" s="87">
        <v>101.6</v>
      </c>
      <c r="E2301" s="33">
        <v>7317</v>
      </c>
      <c r="F2301" s="30">
        <f t="shared" si="105"/>
        <v>5</v>
      </c>
      <c r="G2301" s="57">
        <f t="shared" si="106"/>
        <v>2.0447510014454413</v>
      </c>
      <c r="H2301" s="88">
        <f t="shared" si="107"/>
        <v>6895.9039025104576</v>
      </c>
    </row>
    <row r="2302" spans="1:8" x14ac:dyDescent="0.2">
      <c r="A2302" s="1" t="s">
        <v>150</v>
      </c>
      <c r="B2302" s="1" t="s">
        <v>5069</v>
      </c>
      <c r="C2302" s="1" t="s">
        <v>5070</v>
      </c>
      <c r="D2302" s="87">
        <v>85.3</v>
      </c>
      <c r="E2302" s="33">
        <v>6394</v>
      </c>
      <c r="F2302" s="30">
        <f t="shared" si="105"/>
        <v>3</v>
      </c>
      <c r="G2302" s="57">
        <f t="shared" si="106"/>
        <v>1.4299479016542671</v>
      </c>
      <c r="H2302" s="88">
        <f t="shared" si="107"/>
        <v>4214.1555591781171</v>
      </c>
    </row>
    <row r="2303" spans="1:8" x14ac:dyDescent="0.2">
      <c r="A2303" s="1" t="s">
        <v>150</v>
      </c>
      <c r="B2303" s="1" t="s">
        <v>5071</v>
      </c>
      <c r="C2303" s="1" t="s">
        <v>5072</v>
      </c>
      <c r="D2303" s="87">
        <v>97.9</v>
      </c>
      <c r="E2303" s="33">
        <v>6848</v>
      </c>
      <c r="F2303" s="30">
        <f t="shared" si="105"/>
        <v>4</v>
      </c>
      <c r="G2303" s="57">
        <f t="shared" si="106"/>
        <v>1.709937836274281</v>
      </c>
      <c r="H2303" s="88">
        <f t="shared" si="107"/>
        <v>5397.1164669799482</v>
      </c>
    </row>
    <row r="2304" spans="1:8" x14ac:dyDescent="0.2">
      <c r="A2304" s="1" t="s">
        <v>150</v>
      </c>
      <c r="B2304" s="1" t="s">
        <v>5073</v>
      </c>
      <c r="C2304" s="1" t="s">
        <v>5074</v>
      </c>
      <c r="D2304" s="87">
        <v>109</v>
      </c>
      <c r="E2304" s="33">
        <v>5788</v>
      </c>
      <c r="F2304" s="30">
        <f t="shared" si="105"/>
        <v>5</v>
      </c>
      <c r="G2304" s="57">
        <f t="shared" si="106"/>
        <v>2.0447510014454413</v>
      </c>
      <c r="H2304" s="88">
        <f t="shared" si="107"/>
        <v>5454.8984266407715</v>
      </c>
    </row>
    <row r="2305" spans="1:8" x14ac:dyDescent="0.2">
      <c r="A2305" s="1" t="s">
        <v>150</v>
      </c>
      <c r="B2305" s="1" t="s">
        <v>5075</v>
      </c>
      <c r="C2305" s="1" t="s">
        <v>5076</v>
      </c>
      <c r="D2305" s="87">
        <v>147.69999999999999</v>
      </c>
      <c r="E2305" s="33">
        <v>7715</v>
      </c>
      <c r="F2305" s="30">
        <f t="shared" si="105"/>
        <v>8</v>
      </c>
      <c r="G2305" s="57">
        <f t="shared" si="106"/>
        <v>3.4963971031312875</v>
      </c>
      <c r="H2305" s="88">
        <f t="shared" si="107"/>
        <v>12432.956046360778</v>
      </c>
    </row>
    <row r="2306" spans="1:8" x14ac:dyDescent="0.2">
      <c r="A2306" s="1" t="s">
        <v>150</v>
      </c>
      <c r="B2306" s="1" t="s">
        <v>5077</v>
      </c>
      <c r="C2306" s="1" t="s">
        <v>5078</v>
      </c>
      <c r="D2306" s="87">
        <v>98</v>
      </c>
      <c r="E2306" s="33">
        <v>6998</v>
      </c>
      <c r="F2306" s="30">
        <f t="shared" si="105"/>
        <v>4</v>
      </c>
      <c r="G2306" s="57">
        <f t="shared" si="106"/>
        <v>1.709937836274281</v>
      </c>
      <c r="H2306" s="88">
        <f t="shared" si="107"/>
        <v>5515.3360157601746</v>
      </c>
    </row>
    <row r="2307" spans="1:8" x14ac:dyDescent="0.2">
      <c r="A2307" s="1" t="s">
        <v>150</v>
      </c>
      <c r="B2307" s="1" t="s">
        <v>5079</v>
      </c>
      <c r="C2307" s="1" t="s">
        <v>5080</v>
      </c>
      <c r="D2307" s="87">
        <v>178.5</v>
      </c>
      <c r="E2307" s="33">
        <v>5760</v>
      </c>
      <c r="F2307" s="30">
        <f t="shared" si="105"/>
        <v>10</v>
      </c>
      <c r="G2307" s="57">
        <f t="shared" si="106"/>
        <v>4.9996657009726428</v>
      </c>
      <c r="H2307" s="88">
        <f t="shared" si="107"/>
        <v>13273.368943714215</v>
      </c>
    </row>
    <row r="2308" spans="1:8" x14ac:dyDescent="0.2">
      <c r="A2308" s="1" t="s">
        <v>150</v>
      </c>
      <c r="B2308" s="1" t="s">
        <v>5081</v>
      </c>
      <c r="C2308" s="1" t="s">
        <v>5082</v>
      </c>
      <c r="D2308" s="87">
        <v>96.8</v>
      </c>
      <c r="E2308" s="33">
        <v>7811</v>
      </c>
      <c r="F2308" s="30">
        <f t="shared" si="105"/>
        <v>4</v>
      </c>
      <c r="G2308" s="57">
        <f t="shared" si="106"/>
        <v>1.709937836274281</v>
      </c>
      <c r="H2308" s="88">
        <f t="shared" si="107"/>
        <v>6156.0859701490035</v>
      </c>
    </row>
    <row r="2309" spans="1:8" x14ac:dyDescent="0.2">
      <c r="A2309" s="1" t="s">
        <v>150</v>
      </c>
      <c r="B2309" s="1" t="s">
        <v>5083</v>
      </c>
      <c r="C2309" s="1" t="s">
        <v>5084</v>
      </c>
      <c r="D2309" s="87">
        <v>158</v>
      </c>
      <c r="E2309" s="33">
        <v>5949</v>
      </c>
      <c r="F2309" s="30">
        <f t="shared" si="105"/>
        <v>9</v>
      </c>
      <c r="G2309" s="57">
        <f t="shared" si="106"/>
        <v>4.1810066579121354</v>
      </c>
      <c r="H2309" s="88">
        <f t="shared" si="107"/>
        <v>11464.16806563369</v>
      </c>
    </row>
    <row r="2310" spans="1:8" x14ac:dyDescent="0.2">
      <c r="A2310" s="1" t="s">
        <v>150</v>
      </c>
      <c r="B2310" s="1" t="s">
        <v>5085</v>
      </c>
      <c r="C2310" s="1" t="s">
        <v>5086</v>
      </c>
      <c r="D2310" s="87">
        <v>93.3</v>
      </c>
      <c r="E2310" s="33">
        <v>8048</v>
      </c>
      <c r="F2310" s="30">
        <f t="shared" ref="F2310:F2373" si="108">VLOOKUP(D2310,$K$5:$L$15,2)</f>
        <v>4</v>
      </c>
      <c r="G2310" s="57">
        <f t="shared" ref="G2310:G2373" si="109">VLOOKUP(F2310,$L$5:$M$15,2,0)</f>
        <v>1.709937836274281</v>
      </c>
      <c r="H2310" s="88">
        <f t="shared" ref="H2310:H2373" si="110">E2310*G2310*$E$6797/SUMPRODUCT($E$5:$E$6795,$G$5:$G$6795)</f>
        <v>6342.8728572217615</v>
      </c>
    </row>
    <row r="2311" spans="1:8" x14ac:dyDescent="0.2">
      <c r="A2311" s="1" t="s">
        <v>150</v>
      </c>
      <c r="B2311" s="1" t="s">
        <v>5087</v>
      </c>
      <c r="C2311" s="1" t="s">
        <v>5088</v>
      </c>
      <c r="D2311" s="87">
        <v>151.4</v>
      </c>
      <c r="E2311" s="33">
        <v>6957</v>
      </c>
      <c r="F2311" s="30">
        <f t="shared" si="108"/>
        <v>9</v>
      </c>
      <c r="G2311" s="57">
        <f t="shared" si="109"/>
        <v>4.1810066579121354</v>
      </c>
      <c r="H2311" s="88">
        <f t="shared" si="110"/>
        <v>13406.659477662393</v>
      </c>
    </row>
    <row r="2312" spans="1:8" x14ac:dyDescent="0.2">
      <c r="A2312" s="1" t="s">
        <v>150</v>
      </c>
      <c r="B2312" s="1" t="s">
        <v>5089</v>
      </c>
      <c r="C2312" s="1" t="s">
        <v>5090</v>
      </c>
      <c r="D2312" s="87">
        <v>148</v>
      </c>
      <c r="E2312" s="33">
        <v>6806</v>
      </c>
      <c r="F2312" s="30">
        <f t="shared" si="108"/>
        <v>8</v>
      </c>
      <c r="G2312" s="57">
        <f t="shared" si="109"/>
        <v>3.4963971031312875</v>
      </c>
      <c r="H2312" s="88">
        <f t="shared" si="110"/>
        <v>10968.075029362471</v>
      </c>
    </row>
    <row r="2313" spans="1:8" x14ac:dyDescent="0.2">
      <c r="A2313" s="1" t="s">
        <v>150</v>
      </c>
      <c r="B2313" s="1" t="s">
        <v>5091</v>
      </c>
      <c r="C2313" s="1" t="s">
        <v>5092</v>
      </c>
      <c r="D2313" s="87">
        <v>163</v>
      </c>
      <c r="E2313" s="33">
        <v>9625</v>
      </c>
      <c r="F2313" s="30">
        <f t="shared" si="108"/>
        <v>9</v>
      </c>
      <c r="G2313" s="57">
        <f t="shared" si="109"/>
        <v>4.1810066579121354</v>
      </c>
      <c r="H2313" s="88">
        <f t="shared" si="110"/>
        <v>18548.09508013519</v>
      </c>
    </row>
    <row r="2314" spans="1:8" x14ac:dyDescent="0.2">
      <c r="A2314" s="1" t="s">
        <v>150</v>
      </c>
      <c r="B2314" s="1" t="s">
        <v>5093</v>
      </c>
      <c r="C2314" s="1" t="s">
        <v>5094</v>
      </c>
      <c r="D2314" s="87">
        <v>105.2</v>
      </c>
      <c r="E2314" s="33">
        <v>8906</v>
      </c>
      <c r="F2314" s="30">
        <f t="shared" si="108"/>
        <v>5</v>
      </c>
      <c r="G2314" s="57">
        <f t="shared" si="109"/>
        <v>2.0447510014454413</v>
      </c>
      <c r="H2314" s="88">
        <f t="shared" si="110"/>
        <v>8393.4563558505033</v>
      </c>
    </row>
    <row r="2315" spans="1:8" x14ac:dyDescent="0.2">
      <c r="A2315" s="1" t="s">
        <v>150</v>
      </c>
      <c r="B2315" s="1" t="s">
        <v>5095</v>
      </c>
      <c r="C2315" s="1" t="s">
        <v>5096</v>
      </c>
      <c r="D2315" s="87">
        <v>123.5</v>
      </c>
      <c r="E2315" s="33">
        <v>6713</v>
      </c>
      <c r="F2315" s="30">
        <f t="shared" si="108"/>
        <v>6</v>
      </c>
      <c r="G2315" s="57">
        <f t="shared" si="109"/>
        <v>2.445122020939646</v>
      </c>
      <c r="H2315" s="88">
        <f t="shared" si="110"/>
        <v>7565.4523508001485</v>
      </c>
    </row>
    <row r="2316" spans="1:8" x14ac:dyDescent="0.2">
      <c r="A2316" s="1" t="s">
        <v>150</v>
      </c>
      <c r="B2316" s="1" t="s">
        <v>5097</v>
      </c>
      <c r="C2316" s="1" t="s">
        <v>5098</v>
      </c>
      <c r="D2316" s="87">
        <v>142.80000000000001</v>
      </c>
      <c r="E2316" s="33">
        <v>6594</v>
      </c>
      <c r="F2316" s="30">
        <f t="shared" si="108"/>
        <v>8</v>
      </c>
      <c r="G2316" s="57">
        <f t="shared" si="109"/>
        <v>3.4963971031312875</v>
      </c>
      <c r="H2316" s="88">
        <f t="shared" si="110"/>
        <v>10626.430611756703</v>
      </c>
    </row>
    <row r="2317" spans="1:8" x14ac:dyDescent="0.2">
      <c r="A2317" s="1" t="s">
        <v>150</v>
      </c>
      <c r="B2317" s="1" t="s">
        <v>5099</v>
      </c>
      <c r="C2317" s="1" t="s">
        <v>5100</v>
      </c>
      <c r="D2317" s="87">
        <v>145.9</v>
      </c>
      <c r="E2317" s="33">
        <v>7040</v>
      </c>
      <c r="F2317" s="30">
        <f t="shared" si="108"/>
        <v>8</v>
      </c>
      <c r="G2317" s="57">
        <f t="shared" si="109"/>
        <v>3.4963971031312875</v>
      </c>
      <c r="H2317" s="88">
        <f t="shared" si="110"/>
        <v>11345.173112946193</v>
      </c>
    </row>
    <row r="2318" spans="1:8" x14ac:dyDescent="0.2">
      <c r="A2318" s="1" t="s">
        <v>150</v>
      </c>
      <c r="B2318" s="1" t="s">
        <v>5101</v>
      </c>
      <c r="C2318" s="1" t="s">
        <v>5102</v>
      </c>
      <c r="D2318" s="87">
        <v>166.5</v>
      </c>
      <c r="E2318" s="33">
        <v>7357</v>
      </c>
      <c r="F2318" s="30">
        <f t="shared" si="108"/>
        <v>10</v>
      </c>
      <c r="G2318" s="57">
        <f t="shared" si="109"/>
        <v>4.9996657009726428</v>
      </c>
      <c r="H2318" s="88">
        <f t="shared" si="110"/>
        <v>16953.502659532202</v>
      </c>
    </row>
    <row r="2319" spans="1:8" x14ac:dyDescent="0.2">
      <c r="A2319" s="1" t="s">
        <v>150</v>
      </c>
      <c r="B2319" s="1" t="s">
        <v>5103</v>
      </c>
      <c r="C2319" s="1" t="s">
        <v>5104</v>
      </c>
      <c r="D2319" s="87">
        <v>192.9</v>
      </c>
      <c r="E2319" s="33">
        <v>5346</v>
      </c>
      <c r="F2319" s="30">
        <f t="shared" si="108"/>
        <v>10</v>
      </c>
      <c r="G2319" s="57">
        <f t="shared" si="109"/>
        <v>4.9996657009726428</v>
      </c>
      <c r="H2319" s="88">
        <f t="shared" si="110"/>
        <v>12319.345550884755</v>
      </c>
    </row>
    <row r="2320" spans="1:8" x14ac:dyDescent="0.2">
      <c r="A2320" s="1" t="s">
        <v>150</v>
      </c>
      <c r="B2320" s="1" t="s">
        <v>5105</v>
      </c>
      <c r="C2320" s="1" t="s">
        <v>5106</v>
      </c>
      <c r="D2320" s="87">
        <v>109.3</v>
      </c>
      <c r="E2320" s="33">
        <v>5261</v>
      </c>
      <c r="F2320" s="30">
        <f t="shared" si="108"/>
        <v>5</v>
      </c>
      <c r="G2320" s="57">
        <f t="shared" si="109"/>
        <v>2.0447510014454413</v>
      </c>
      <c r="H2320" s="88">
        <f t="shared" si="110"/>
        <v>4958.2274745261057</v>
      </c>
    </row>
    <row r="2321" spans="1:8" x14ac:dyDescent="0.2">
      <c r="A2321" s="1" t="s">
        <v>150</v>
      </c>
      <c r="B2321" s="1" t="s">
        <v>5107</v>
      </c>
      <c r="C2321" s="1" t="s">
        <v>5108</v>
      </c>
      <c r="D2321" s="87">
        <v>107</v>
      </c>
      <c r="E2321" s="33">
        <v>6179</v>
      </c>
      <c r="F2321" s="30">
        <f t="shared" si="108"/>
        <v>5</v>
      </c>
      <c r="G2321" s="57">
        <f t="shared" si="109"/>
        <v>2.0447510014454413</v>
      </c>
      <c r="H2321" s="88">
        <f t="shared" si="110"/>
        <v>5823.3962298226206</v>
      </c>
    </row>
    <row r="2322" spans="1:8" x14ac:dyDescent="0.2">
      <c r="A2322" s="1" t="s">
        <v>150</v>
      </c>
      <c r="B2322" s="1" t="s">
        <v>5109</v>
      </c>
      <c r="C2322" s="1" t="s">
        <v>5110</v>
      </c>
      <c r="D2322" s="87">
        <v>158</v>
      </c>
      <c r="E2322" s="33">
        <v>6207</v>
      </c>
      <c r="F2322" s="30">
        <f t="shared" si="108"/>
        <v>9</v>
      </c>
      <c r="G2322" s="57">
        <f t="shared" si="109"/>
        <v>4.1810066579121354</v>
      </c>
      <c r="H2322" s="88">
        <f t="shared" si="110"/>
        <v>11961.353367521986</v>
      </c>
    </row>
    <row r="2323" spans="1:8" x14ac:dyDescent="0.2">
      <c r="A2323" s="1" t="s">
        <v>150</v>
      </c>
      <c r="B2323" s="1" t="s">
        <v>5111</v>
      </c>
      <c r="C2323" s="1" t="s">
        <v>5112</v>
      </c>
      <c r="D2323" s="87">
        <v>113.2</v>
      </c>
      <c r="E2323" s="33">
        <v>7711</v>
      </c>
      <c r="F2323" s="30">
        <f t="shared" si="108"/>
        <v>6</v>
      </c>
      <c r="G2323" s="57">
        <f t="shared" si="109"/>
        <v>2.445122020939646</v>
      </c>
      <c r="H2323" s="88">
        <f t="shared" si="110"/>
        <v>8690.1836849426418</v>
      </c>
    </row>
    <row r="2324" spans="1:8" x14ac:dyDescent="0.2">
      <c r="A2324" s="1" t="s">
        <v>150</v>
      </c>
      <c r="B2324" s="1" t="s">
        <v>5113</v>
      </c>
      <c r="C2324" s="1" t="s">
        <v>5114</v>
      </c>
      <c r="D2324" s="87">
        <v>163</v>
      </c>
      <c r="E2324" s="33">
        <v>10991</v>
      </c>
      <c r="F2324" s="30">
        <f t="shared" si="108"/>
        <v>9</v>
      </c>
      <c r="G2324" s="57">
        <f t="shared" si="109"/>
        <v>4.1810066579121354</v>
      </c>
      <c r="H2324" s="88">
        <f t="shared" si="110"/>
        <v>21180.479275404246</v>
      </c>
    </row>
    <row r="2325" spans="1:8" x14ac:dyDescent="0.2">
      <c r="A2325" s="1" t="s">
        <v>150</v>
      </c>
      <c r="B2325" s="1" t="s">
        <v>5115</v>
      </c>
      <c r="C2325" s="1" t="s">
        <v>5116</v>
      </c>
      <c r="D2325" s="87">
        <v>144.80000000000001</v>
      </c>
      <c r="E2325" s="33">
        <v>8076</v>
      </c>
      <c r="F2325" s="30">
        <f t="shared" si="108"/>
        <v>8</v>
      </c>
      <c r="G2325" s="57">
        <f t="shared" si="109"/>
        <v>3.4963971031312875</v>
      </c>
      <c r="H2325" s="88">
        <f t="shared" si="110"/>
        <v>13014.718474453615</v>
      </c>
    </row>
    <row r="2326" spans="1:8" x14ac:dyDescent="0.2">
      <c r="A2326" s="1" t="s">
        <v>150</v>
      </c>
      <c r="B2326" s="1" t="s">
        <v>5117</v>
      </c>
      <c r="C2326" s="1" t="s">
        <v>5118</v>
      </c>
      <c r="D2326" s="87">
        <v>104.4</v>
      </c>
      <c r="E2326" s="33">
        <v>8252</v>
      </c>
      <c r="F2326" s="30">
        <f t="shared" si="108"/>
        <v>5</v>
      </c>
      <c r="G2326" s="57">
        <f t="shared" si="109"/>
        <v>2.0447510014454413</v>
      </c>
      <c r="H2326" s="88">
        <f t="shared" si="110"/>
        <v>7777.0943014235745</v>
      </c>
    </row>
    <row r="2327" spans="1:8" x14ac:dyDescent="0.2">
      <c r="A2327" s="1" t="s">
        <v>150</v>
      </c>
      <c r="B2327" s="1" t="s">
        <v>5119</v>
      </c>
      <c r="C2327" s="1" t="s">
        <v>5120</v>
      </c>
      <c r="D2327" s="87">
        <v>165.2</v>
      </c>
      <c r="E2327" s="33">
        <v>5567</v>
      </c>
      <c r="F2327" s="30">
        <f t="shared" si="108"/>
        <v>9</v>
      </c>
      <c r="G2327" s="57">
        <f t="shared" si="109"/>
        <v>4.1810066579121354</v>
      </c>
      <c r="H2327" s="88">
        <f t="shared" si="110"/>
        <v>10728.025486868843</v>
      </c>
    </row>
    <row r="2328" spans="1:8" x14ac:dyDescent="0.2">
      <c r="A2328" s="1" t="s">
        <v>150</v>
      </c>
      <c r="B2328" s="1" t="s">
        <v>5121</v>
      </c>
      <c r="C2328" s="1" t="s">
        <v>5122</v>
      </c>
      <c r="D2328" s="87">
        <v>121.4</v>
      </c>
      <c r="E2328" s="33">
        <v>7450</v>
      </c>
      <c r="F2328" s="30">
        <f t="shared" si="108"/>
        <v>6</v>
      </c>
      <c r="G2328" s="57">
        <f t="shared" si="109"/>
        <v>2.445122020939646</v>
      </c>
      <c r="H2328" s="88">
        <f t="shared" si="110"/>
        <v>8396.0405204023718</v>
      </c>
    </row>
    <row r="2329" spans="1:8" x14ac:dyDescent="0.2">
      <c r="A2329" s="1" t="s">
        <v>150</v>
      </c>
      <c r="B2329" s="1" t="s">
        <v>5123</v>
      </c>
      <c r="C2329" s="1" t="s">
        <v>5124</v>
      </c>
      <c r="D2329" s="87">
        <v>193.6</v>
      </c>
      <c r="E2329" s="33">
        <v>6722</v>
      </c>
      <c r="F2329" s="30">
        <f t="shared" si="108"/>
        <v>10</v>
      </c>
      <c r="G2329" s="57">
        <f t="shared" si="109"/>
        <v>4.9996657009726428</v>
      </c>
      <c r="H2329" s="88">
        <f t="shared" si="110"/>
        <v>15490.20590966093</v>
      </c>
    </row>
    <row r="2330" spans="1:8" x14ac:dyDescent="0.2">
      <c r="A2330" s="1" t="s">
        <v>150</v>
      </c>
      <c r="B2330" s="1" t="s">
        <v>5125</v>
      </c>
      <c r="C2330" s="1" t="s">
        <v>5126</v>
      </c>
      <c r="D2330" s="87">
        <v>138.30000000000001</v>
      </c>
      <c r="E2330" s="33">
        <v>6119</v>
      </c>
      <c r="F2330" s="30">
        <f t="shared" si="108"/>
        <v>8</v>
      </c>
      <c r="G2330" s="57">
        <f t="shared" si="109"/>
        <v>3.4963971031312875</v>
      </c>
      <c r="H2330" s="88">
        <f t="shared" si="110"/>
        <v>9860.9537326871796</v>
      </c>
    </row>
    <row r="2331" spans="1:8" x14ac:dyDescent="0.2">
      <c r="A2331" s="1" t="s">
        <v>150</v>
      </c>
      <c r="B2331" s="1" t="s">
        <v>5127</v>
      </c>
      <c r="C2331" s="1" t="s">
        <v>5128</v>
      </c>
      <c r="D2331" s="87">
        <v>108.9</v>
      </c>
      <c r="E2331" s="33">
        <v>7732</v>
      </c>
      <c r="F2331" s="30">
        <f t="shared" si="108"/>
        <v>5</v>
      </c>
      <c r="G2331" s="57">
        <f t="shared" si="109"/>
        <v>2.0447510014454413</v>
      </c>
      <c r="H2331" s="88">
        <f t="shared" si="110"/>
        <v>7287.0204966804513</v>
      </c>
    </row>
    <row r="2332" spans="1:8" x14ac:dyDescent="0.2">
      <c r="A2332" s="1" t="s">
        <v>150</v>
      </c>
      <c r="B2332" s="1" t="s">
        <v>5129</v>
      </c>
      <c r="C2332" s="1" t="s">
        <v>5130</v>
      </c>
      <c r="D2332" s="87">
        <v>135.19999999999999</v>
      </c>
      <c r="E2332" s="33">
        <v>9524</v>
      </c>
      <c r="F2332" s="30">
        <f t="shared" si="108"/>
        <v>7</v>
      </c>
      <c r="G2332" s="57">
        <f t="shared" si="109"/>
        <v>2.9238874039223708</v>
      </c>
      <c r="H2332" s="88">
        <f t="shared" si="110"/>
        <v>12835.055390995023</v>
      </c>
    </row>
    <row r="2333" spans="1:8" x14ac:dyDescent="0.2">
      <c r="A2333" s="1" t="s">
        <v>150</v>
      </c>
      <c r="B2333" s="1" t="s">
        <v>5131</v>
      </c>
      <c r="C2333" s="1" t="s">
        <v>5132</v>
      </c>
      <c r="D2333" s="87">
        <v>214.5</v>
      </c>
      <c r="E2333" s="33">
        <v>7815</v>
      </c>
      <c r="F2333" s="30">
        <f t="shared" si="108"/>
        <v>10</v>
      </c>
      <c r="G2333" s="57">
        <f t="shared" si="109"/>
        <v>4.9996657009726428</v>
      </c>
      <c r="H2333" s="88">
        <f t="shared" si="110"/>
        <v>18008.919842903921</v>
      </c>
    </row>
    <row r="2334" spans="1:8" x14ac:dyDescent="0.2">
      <c r="A2334" s="1" t="s">
        <v>150</v>
      </c>
      <c r="B2334" s="1" t="s">
        <v>5133</v>
      </c>
      <c r="C2334" s="1" t="s">
        <v>5134</v>
      </c>
      <c r="D2334" s="87">
        <v>183</v>
      </c>
      <c r="E2334" s="33">
        <v>6917</v>
      </c>
      <c r="F2334" s="30">
        <f t="shared" si="108"/>
        <v>10</v>
      </c>
      <c r="G2334" s="57">
        <f t="shared" si="109"/>
        <v>4.9996657009726428</v>
      </c>
      <c r="H2334" s="88">
        <f t="shared" si="110"/>
        <v>15939.564754109586</v>
      </c>
    </row>
    <row r="2335" spans="1:8" x14ac:dyDescent="0.2">
      <c r="A2335" s="1" t="s">
        <v>150</v>
      </c>
      <c r="B2335" s="1" t="s">
        <v>5135</v>
      </c>
      <c r="C2335" s="1" t="s">
        <v>5136</v>
      </c>
      <c r="D2335" s="87">
        <v>83.9</v>
      </c>
      <c r="E2335" s="33">
        <v>6392</v>
      </c>
      <c r="F2335" s="30">
        <f t="shared" si="108"/>
        <v>3</v>
      </c>
      <c r="G2335" s="57">
        <f t="shared" si="109"/>
        <v>1.4299479016542671</v>
      </c>
      <c r="H2335" s="88">
        <f t="shared" si="110"/>
        <v>4212.8373997914487</v>
      </c>
    </row>
    <row r="2336" spans="1:8" x14ac:dyDescent="0.2">
      <c r="A2336" s="1" t="s">
        <v>150</v>
      </c>
      <c r="B2336" s="1" t="s">
        <v>5137</v>
      </c>
      <c r="C2336" s="1" t="s">
        <v>5138</v>
      </c>
      <c r="D2336" s="87">
        <v>122.1</v>
      </c>
      <c r="E2336" s="33">
        <v>8538</v>
      </c>
      <c r="F2336" s="30">
        <f t="shared" si="108"/>
        <v>6</v>
      </c>
      <c r="G2336" s="57">
        <f t="shared" si="109"/>
        <v>2.445122020939646</v>
      </c>
      <c r="H2336" s="88">
        <f t="shared" si="110"/>
        <v>9622.2005319725413</v>
      </c>
    </row>
    <row r="2337" spans="1:8" x14ac:dyDescent="0.2">
      <c r="A2337" s="1" t="s">
        <v>150</v>
      </c>
      <c r="B2337" s="1" t="s">
        <v>5139</v>
      </c>
      <c r="C2337" s="1" t="s">
        <v>5140</v>
      </c>
      <c r="D2337" s="87">
        <v>99.9</v>
      </c>
      <c r="E2337" s="33">
        <v>7470</v>
      </c>
      <c r="F2337" s="30">
        <f t="shared" si="108"/>
        <v>5</v>
      </c>
      <c r="G2337" s="57">
        <f t="shared" si="109"/>
        <v>2.0447510014454413</v>
      </c>
      <c r="H2337" s="88">
        <f t="shared" si="110"/>
        <v>7040.0986950598772</v>
      </c>
    </row>
    <row r="2338" spans="1:8" x14ac:dyDescent="0.2">
      <c r="A2338" s="1" t="s">
        <v>150</v>
      </c>
      <c r="B2338" s="1" t="s">
        <v>5141</v>
      </c>
      <c r="C2338" s="1" t="s">
        <v>5142</v>
      </c>
      <c r="D2338" s="87">
        <v>92.9</v>
      </c>
      <c r="E2338" s="33">
        <v>7355</v>
      </c>
      <c r="F2338" s="30">
        <f t="shared" si="108"/>
        <v>4</v>
      </c>
      <c r="G2338" s="57">
        <f t="shared" si="109"/>
        <v>1.709937836274281</v>
      </c>
      <c r="H2338" s="88">
        <f t="shared" si="110"/>
        <v>5796.6985418571139</v>
      </c>
    </row>
    <row r="2339" spans="1:8" x14ac:dyDescent="0.2">
      <c r="A2339" s="1" t="s">
        <v>150</v>
      </c>
      <c r="B2339" s="1" t="s">
        <v>5143</v>
      </c>
      <c r="C2339" s="1" t="s">
        <v>5144</v>
      </c>
      <c r="D2339" s="87">
        <v>135.9</v>
      </c>
      <c r="E2339" s="33">
        <v>6149</v>
      </c>
      <c r="F2339" s="30">
        <f t="shared" si="108"/>
        <v>7</v>
      </c>
      <c r="G2339" s="57">
        <f t="shared" si="109"/>
        <v>2.9238874039223708</v>
      </c>
      <c r="H2339" s="88">
        <f t="shared" si="110"/>
        <v>8286.7236034469115</v>
      </c>
    </row>
    <row r="2340" spans="1:8" x14ac:dyDescent="0.2">
      <c r="A2340" s="1" t="s">
        <v>150</v>
      </c>
      <c r="B2340" s="1" t="s">
        <v>5145</v>
      </c>
      <c r="C2340" s="1" t="s">
        <v>5146</v>
      </c>
      <c r="D2340" s="87">
        <v>215.4</v>
      </c>
      <c r="E2340" s="33">
        <v>8293</v>
      </c>
      <c r="F2340" s="30">
        <f t="shared" si="108"/>
        <v>10</v>
      </c>
      <c r="G2340" s="57">
        <f t="shared" si="109"/>
        <v>4.9996657009726428</v>
      </c>
      <c r="H2340" s="88">
        <f t="shared" si="110"/>
        <v>19110.425112885761</v>
      </c>
    </row>
    <row r="2341" spans="1:8" x14ac:dyDescent="0.2">
      <c r="A2341" s="1" t="s">
        <v>150</v>
      </c>
      <c r="B2341" s="1" t="s">
        <v>5147</v>
      </c>
      <c r="C2341" s="1" t="s">
        <v>5148</v>
      </c>
      <c r="D2341" s="87">
        <v>182.6</v>
      </c>
      <c r="E2341" s="33">
        <v>6302</v>
      </c>
      <c r="F2341" s="30">
        <f t="shared" si="108"/>
        <v>10</v>
      </c>
      <c r="G2341" s="57">
        <f t="shared" si="109"/>
        <v>4.9996657009726428</v>
      </c>
      <c r="H2341" s="88">
        <f t="shared" si="110"/>
        <v>14522.356090848434</v>
      </c>
    </row>
    <row r="2342" spans="1:8" x14ac:dyDescent="0.2">
      <c r="A2342" s="1" t="s">
        <v>150</v>
      </c>
      <c r="B2342" s="1" t="s">
        <v>5149</v>
      </c>
      <c r="C2342" s="1" t="s">
        <v>5150</v>
      </c>
      <c r="D2342" s="87">
        <v>82</v>
      </c>
      <c r="E2342" s="33">
        <v>5660</v>
      </c>
      <c r="F2342" s="30">
        <f t="shared" si="108"/>
        <v>3</v>
      </c>
      <c r="G2342" s="57">
        <f t="shared" si="109"/>
        <v>1.4299479016542671</v>
      </c>
      <c r="H2342" s="88">
        <f t="shared" si="110"/>
        <v>3730.3910642709016</v>
      </c>
    </row>
    <row r="2343" spans="1:8" x14ac:dyDescent="0.2">
      <c r="A2343" s="1" t="s">
        <v>150</v>
      </c>
      <c r="B2343" s="1" t="s">
        <v>5151</v>
      </c>
      <c r="C2343" s="1" t="s">
        <v>5152</v>
      </c>
      <c r="D2343" s="87">
        <v>92.7</v>
      </c>
      <c r="E2343" s="33">
        <v>6127</v>
      </c>
      <c r="F2343" s="30">
        <f t="shared" si="108"/>
        <v>4</v>
      </c>
      <c r="G2343" s="57">
        <f t="shared" si="109"/>
        <v>1.709937836274281</v>
      </c>
      <c r="H2343" s="88">
        <f t="shared" si="110"/>
        <v>4828.8745025096587</v>
      </c>
    </row>
    <row r="2344" spans="1:8" x14ac:dyDescent="0.2">
      <c r="A2344" s="1" t="s">
        <v>150</v>
      </c>
      <c r="B2344" s="1" t="s">
        <v>5153</v>
      </c>
      <c r="C2344" s="1" t="s">
        <v>5154</v>
      </c>
      <c r="D2344" s="87">
        <v>196.8</v>
      </c>
      <c r="E2344" s="33">
        <v>9096</v>
      </c>
      <c r="F2344" s="30">
        <f t="shared" si="108"/>
        <v>10</v>
      </c>
      <c r="G2344" s="57">
        <f t="shared" si="109"/>
        <v>4.9996657009726428</v>
      </c>
      <c r="H2344" s="88">
        <f t="shared" si="110"/>
        <v>20960.86179028203</v>
      </c>
    </row>
    <row r="2345" spans="1:8" x14ac:dyDescent="0.2">
      <c r="A2345" s="1" t="s">
        <v>150</v>
      </c>
      <c r="B2345" s="1" t="s">
        <v>5155</v>
      </c>
      <c r="C2345" s="1" t="s">
        <v>5156</v>
      </c>
      <c r="D2345" s="87">
        <v>100.7</v>
      </c>
      <c r="E2345" s="33">
        <v>7615</v>
      </c>
      <c r="F2345" s="30">
        <f t="shared" si="108"/>
        <v>5</v>
      </c>
      <c r="G2345" s="57">
        <f t="shared" si="109"/>
        <v>2.0447510014454413</v>
      </c>
      <c r="H2345" s="88">
        <f t="shared" si="110"/>
        <v>7176.7538906132486</v>
      </c>
    </row>
    <row r="2346" spans="1:8" x14ac:dyDescent="0.2">
      <c r="A2346" s="1" t="s">
        <v>150</v>
      </c>
      <c r="B2346" s="1" t="s">
        <v>5157</v>
      </c>
      <c r="C2346" s="1" t="s">
        <v>5158</v>
      </c>
      <c r="D2346" s="87">
        <v>64.900000000000006</v>
      </c>
      <c r="E2346" s="33">
        <v>6976</v>
      </c>
      <c r="F2346" s="30">
        <f t="shared" si="108"/>
        <v>2</v>
      </c>
      <c r="G2346" s="57">
        <f t="shared" si="109"/>
        <v>1.1958042906990538</v>
      </c>
      <c r="H2346" s="88">
        <f t="shared" si="110"/>
        <v>3844.8933295019087</v>
      </c>
    </row>
    <row r="2347" spans="1:8" x14ac:dyDescent="0.2">
      <c r="A2347" s="1" t="s">
        <v>150</v>
      </c>
      <c r="B2347" s="1" t="s">
        <v>5159</v>
      </c>
      <c r="C2347" s="1" t="s">
        <v>5160</v>
      </c>
      <c r="D2347" s="87">
        <v>159.5</v>
      </c>
      <c r="E2347" s="33">
        <v>6427</v>
      </c>
      <c r="F2347" s="30">
        <f t="shared" si="108"/>
        <v>9</v>
      </c>
      <c r="G2347" s="57">
        <f t="shared" si="109"/>
        <v>4.1810066579121354</v>
      </c>
      <c r="H2347" s="88">
        <f t="shared" si="110"/>
        <v>12385.309826496507</v>
      </c>
    </row>
    <row r="2348" spans="1:8" x14ac:dyDescent="0.2">
      <c r="A2348" s="1" t="s">
        <v>150</v>
      </c>
      <c r="B2348" s="1" t="s">
        <v>5161</v>
      </c>
      <c r="C2348" s="1" t="s">
        <v>5162</v>
      </c>
      <c r="D2348" s="87">
        <v>119.9</v>
      </c>
      <c r="E2348" s="33">
        <v>7180</v>
      </c>
      <c r="F2348" s="30">
        <f t="shared" si="108"/>
        <v>6</v>
      </c>
      <c r="G2348" s="57">
        <f t="shared" si="109"/>
        <v>2.445122020939646</v>
      </c>
      <c r="H2348" s="88">
        <f t="shared" si="110"/>
        <v>8091.7544881193317</v>
      </c>
    </row>
    <row r="2349" spans="1:8" x14ac:dyDescent="0.2">
      <c r="A2349" s="1" t="s">
        <v>150</v>
      </c>
      <c r="B2349" s="1" t="s">
        <v>5163</v>
      </c>
      <c r="C2349" s="1" t="s">
        <v>5164</v>
      </c>
      <c r="D2349" s="87">
        <v>123</v>
      </c>
      <c r="E2349" s="33">
        <v>5946</v>
      </c>
      <c r="F2349" s="30">
        <f t="shared" si="108"/>
        <v>6</v>
      </c>
      <c r="G2349" s="57">
        <f t="shared" si="109"/>
        <v>2.445122020939646</v>
      </c>
      <c r="H2349" s="88">
        <f t="shared" si="110"/>
        <v>6701.0546220553688</v>
      </c>
    </row>
    <row r="2350" spans="1:8" x14ac:dyDescent="0.2">
      <c r="A2350" s="1" t="s">
        <v>150</v>
      </c>
      <c r="B2350" s="1" t="s">
        <v>5165</v>
      </c>
      <c r="C2350" s="1" t="s">
        <v>5166</v>
      </c>
      <c r="D2350" s="87">
        <v>122.6</v>
      </c>
      <c r="E2350" s="33">
        <v>6503</v>
      </c>
      <c r="F2350" s="30">
        <f t="shared" si="108"/>
        <v>6</v>
      </c>
      <c r="G2350" s="57">
        <f t="shared" si="109"/>
        <v>2.445122020939646</v>
      </c>
      <c r="H2350" s="88">
        <f t="shared" si="110"/>
        <v>7328.7854368022308</v>
      </c>
    </row>
    <row r="2351" spans="1:8" x14ac:dyDescent="0.2">
      <c r="A2351" s="1" t="s">
        <v>150</v>
      </c>
      <c r="B2351" s="1" t="s">
        <v>5167</v>
      </c>
      <c r="C2351" s="1" t="s">
        <v>5168</v>
      </c>
      <c r="D2351" s="87">
        <v>188</v>
      </c>
      <c r="E2351" s="33">
        <v>7117</v>
      </c>
      <c r="F2351" s="30">
        <f t="shared" si="108"/>
        <v>10</v>
      </c>
      <c r="G2351" s="57">
        <f t="shared" si="109"/>
        <v>4.9996657009726428</v>
      </c>
      <c r="H2351" s="88">
        <f t="shared" si="110"/>
        <v>16400.445620210776</v>
      </c>
    </row>
    <row r="2352" spans="1:8" x14ac:dyDescent="0.2">
      <c r="A2352" s="1" t="s">
        <v>150</v>
      </c>
      <c r="B2352" s="1" t="s">
        <v>5169</v>
      </c>
      <c r="C2352" s="1" t="s">
        <v>5170</v>
      </c>
      <c r="D2352" s="87">
        <v>97</v>
      </c>
      <c r="E2352" s="33">
        <v>6741</v>
      </c>
      <c r="F2352" s="30">
        <f t="shared" si="108"/>
        <v>4</v>
      </c>
      <c r="G2352" s="57">
        <f t="shared" si="109"/>
        <v>1.709937836274281</v>
      </c>
      <c r="H2352" s="88">
        <f t="shared" si="110"/>
        <v>5312.7865221833863</v>
      </c>
    </row>
    <row r="2353" spans="1:8" x14ac:dyDescent="0.2">
      <c r="A2353" s="1" t="s">
        <v>150</v>
      </c>
      <c r="B2353" s="1" t="s">
        <v>5171</v>
      </c>
      <c r="C2353" s="1" t="s">
        <v>5172</v>
      </c>
      <c r="D2353" s="87">
        <v>194.1</v>
      </c>
      <c r="E2353" s="33">
        <v>5682</v>
      </c>
      <c r="F2353" s="30">
        <f t="shared" si="108"/>
        <v>10</v>
      </c>
      <c r="G2353" s="57">
        <f t="shared" si="109"/>
        <v>4.9996657009726428</v>
      </c>
      <c r="H2353" s="88">
        <f t="shared" si="110"/>
        <v>13093.625405934752</v>
      </c>
    </row>
    <row r="2354" spans="1:8" x14ac:dyDescent="0.2">
      <c r="A2354" s="1" t="s">
        <v>150</v>
      </c>
      <c r="B2354" s="1" t="s">
        <v>5173</v>
      </c>
      <c r="C2354" s="1" t="s">
        <v>5174</v>
      </c>
      <c r="D2354" s="87">
        <v>196.4</v>
      </c>
      <c r="E2354" s="33">
        <v>6605</v>
      </c>
      <c r="F2354" s="30">
        <f t="shared" si="108"/>
        <v>10</v>
      </c>
      <c r="G2354" s="57">
        <f t="shared" si="109"/>
        <v>4.9996657009726428</v>
      </c>
      <c r="H2354" s="88">
        <f t="shared" si="110"/>
        <v>15220.590602991733</v>
      </c>
    </row>
    <row r="2355" spans="1:8" x14ac:dyDescent="0.2">
      <c r="A2355" s="1" t="s">
        <v>150</v>
      </c>
      <c r="B2355" s="1" t="s">
        <v>5175</v>
      </c>
      <c r="C2355" s="1" t="s">
        <v>5176</v>
      </c>
      <c r="D2355" s="87">
        <v>109.5</v>
      </c>
      <c r="E2355" s="33">
        <v>6243</v>
      </c>
      <c r="F2355" s="30">
        <f t="shared" si="108"/>
        <v>5</v>
      </c>
      <c r="G2355" s="57">
        <f t="shared" si="109"/>
        <v>2.0447510014454413</v>
      </c>
      <c r="H2355" s="88">
        <f t="shared" si="110"/>
        <v>5883.7130057910053</v>
      </c>
    </row>
    <row r="2356" spans="1:8" x14ac:dyDescent="0.2">
      <c r="A2356" s="1" t="s">
        <v>150</v>
      </c>
      <c r="B2356" s="1" t="s">
        <v>5177</v>
      </c>
      <c r="C2356" s="1" t="s">
        <v>5178</v>
      </c>
      <c r="D2356" s="87">
        <v>105.3</v>
      </c>
      <c r="E2356" s="33">
        <v>6462</v>
      </c>
      <c r="F2356" s="30">
        <f t="shared" si="108"/>
        <v>5</v>
      </c>
      <c r="G2356" s="57">
        <f t="shared" si="109"/>
        <v>2.0447510014454413</v>
      </c>
      <c r="H2356" s="88">
        <f t="shared" si="110"/>
        <v>6090.1094735578217</v>
      </c>
    </row>
    <row r="2357" spans="1:8" x14ac:dyDescent="0.2">
      <c r="A2357" s="1" t="s">
        <v>150</v>
      </c>
      <c r="B2357" s="1" t="s">
        <v>5179</v>
      </c>
      <c r="C2357" s="1" t="s">
        <v>5180</v>
      </c>
      <c r="D2357" s="87">
        <v>90.1</v>
      </c>
      <c r="E2357" s="33">
        <v>7200</v>
      </c>
      <c r="F2357" s="30">
        <f t="shared" si="108"/>
        <v>4</v>
      </c>
      <c r="G2357" s="57">
        <f t="shared" si="109"/>
        <v>1.709937836274281</v>
      </c>
      <c r="H2357" s="88">
        <f t="shared" si="110"/>
        <v>5674.5383414508806</v>
      </c>
    </row>
    <row r="2358" spans="1:8" x14ac:dyDescent="0.2">
      <c r="A2358" s="1" t="s">
        <v>150</v>
      </c>
      <c r="B2358" s="1" t="s">
        <v>5181</v>
      </c>
      <c r="C2358" s="1" t="s">
        <v>5182</v>
      </c>
      <c r="D2358" s="87">
        <v>161.9</v>
      </c>
      <c r="E2358" s="33">
        <v>7907</v>
      </c>
      <c r="F2358" s="30">
        <f t="shared" si="108"/>
        <v>9</v>
      </c>
      <c r="G2358" s="57">
        <f t="shared" si="109"/>
        <v>4.1810066579121354</v>
      </c>
      <c r="H2358" s="88">
        <f t="shared" si="110"/>
        <v>15237.380550506905</v>
      </c>
    </row>
    <row r="2359" spans="1:8" x14ac:dyDescent="0.2">
      <c r="A2359" s="1" t="s">
        <v>150</v>
      </c>
      <c r="B2359" s="1" t="s">
        <v>5183</v>
      </c>
      <c r="C2359" s="1" t="s">
        <v>5184</v>
      </c>
      <c r="D2359" s="87">
        <v>116.1</v>
      </c>
      <c r="E2359" s="33">
        <v>7932</v>
      </c>
      <c r="F2359" s="30">
        <f t="shared" si="108"/>
        <v>6</v>
      </c>
      <c r="G2359" s="57">
        <f t="shared" si="109"/>
        <v>2.445122020939646</v>
      </c>
      <c r="H2359" s="88">
        <f t="shared" si="110"/>
        <v>8939.2474372928336</v>
      </c>
    </row>
    <row r="2360" spans="1:8" x14ac:dyDescent="0.2">
      <c r="A2360" s="1" t="s">
        <v>150</v>
      </c>
      <c r="B2360" s="1" t="s">
        <v>5185</v>
      </c>
      <c r="C2360" s="1" t="s">
        <v>5186</v>
      </c>
      <c r="D2360" s="87">
        <v>170.1</v>
      </c>
      <c r="E2360" s="33">
        <v>5935</v>
      </c>
      <c r="F2360" s="30">
        <f t="shared" si="108"/>
        <v>10</v>
      </c>
      <c r="G2360" s="57">
        <f t="shared" si="109"/>
        <v>4.9996657009726428</v>
      </c>
      <c r="H2360" s="88">
        <f t="shared" si="110"/>
        <v>13676.639701552755</v>
      </c>
    </row>
    <row r="2361" spans="1:8" x14ac:dyDescent="0.2">
      <c r="A2361" s="1" t="s">
        <v>150</v>
      </c>
      <c r="B2361" s="1" t="s">
        <v>5187</v>
      </c>
      <c r="C2361" s="1" t="s">
        <v>5188</v>
      </c>
      <c r="D2361" s="87">
        <v>66.8</v>
      </c>
      <c r="E2361" s="33">
        <v>6198</v>
      </c>
      <c r="F2361" s="30">
        <f t="shared" si="108"/>
        <v>2</v>
      </c>
      <c r="G2361" s="57">
        <f t="shared" si="109"/>
        <v>1.1958042906990538</v>
      </c>
      <c r="H2361" s="88">
        <f t="shared" si="110"/>
        <v>3416.0907190729399</v>
      </c>
    </row>
    <row r="2362" spans="1:8" x14ac:dyDescent="0.2">
      <c r="A2362" s="1" t="s">
        <v>150</v>
      </c>
      <c r="B2362" s="1" t="s">
        <v>5189</v>
      </c>
      <c r="C2362" s="1" t="s">
        <v>5190</v>
      </c>
      <c r="D2362" s="87">
        <v>149.30000000000001</v>
      </c>
      <c r="E2362" s="33">
        <v>5585</v>
      </c>
      <c r="F2362" s="30">
        <f t="shared" si="108"/>
        <v>9</v>
      </c>
      <c r="G2362" s="57">
        <f t="shared" si="109"/>
        <v>4.1810066579121354</v>
      </c>
      <c r="H2362" s="88">
        <f t="shared" si="110"/>
        <v>10762.712833512212</v>
      </c>
    </row>
    <row r="2363" spans="1:8" x14ac:dyDescent="0.2">
      <c r="A2363" s="1" t="s">
        <v>150</v>
      </c>
      <c r="B2363" s="1" t="s">
        <v>5191</v>
      </c>
      <c r="C2363" s="1" t="s">
        <v>5192</v>
      </c>
      <c r="D2363" s="87">
        <v>98.3</v>
      </c>
      <c r="E2363" s="33">
        <v>7582</v>
      </c>
      <c r="F2363" s="30">
        <f t="shared" si="108"/>
        <v>4</v>
      </c>
      <c r="G2363" s="57">
        <f t="shared" si="109"/>
        <v>1.709937836274281</v>
      </c>
      <c r="H2363" s="88">
        <f t="shared" si="110"/>
        <v>5975.6041256778572</v>
      </c>
    </row>
    <row r="2364" spans="1:8" x14ac:dyDescent="0.2">
      <c r="A2364" s="1" t="s">
        <v>150</v>
      </c>
      <c r="B2364" s="1" t="s">
        <v>5193</v>
      </c>
      <c r="C2364" s="1" t="s">
        <v>5194</v>
      </c>
      <c r="D2364" s="87">
        <v>77.7</v>
      </c>
      <c r="E2364" s="33">
        <v>8448</v>
      </c>
      <c r="F2364" s="30">
        <f t="shared" si="108"/>
        <v>3</v>
      </c>
      <c r="G2364" s="57">
        <f t="shared" si="109"/>
        <v>1.4299479016542671</v>
      </c>
      <c r="H2364" s="88">
        <f t="shared" si="110"/>
        <v>5567.9052492863202</v>
      </c>
    </row>
    <row r="2365" spans="1:8" x14ac:dyDescent="0.2">
      <c r="A2365" s="1" t="s">
        <v>150</v>
      </c>
      <c r="B2365" s="1" t="s">
        <v>5195</v>
      </c>
      <c r="C2365" s="1" t="s">
        <v>5196</v>
      </c>
      <c r="D2365" s="87">
        <v>91.5</v>
      </c>
      <c r="E2365" s="33">
        <v>7692</v>
      </c>
      <c r="F2365" s="30">
        <f t="shared" si="108"/>
        <v>4</v>
      </c>
      <c r="G2365" s="57">
        <f t="shared" si="109"/>
        <v>1.709937836274281</v>
      </c>
      <c r="H2365" s="88">
        <f t="shared" si="110"/>
        <v>6062.2984614500228</v>
      </c>
    </row>
    <row r="2366" spans="1:8" x14ac:dyDescent="0.2">
      <c r="A2366" s="1" t="s">
        <v>150</v>
      </c>
      <c r="B2366" s="1" t="s">
        <v>5197</v>
      </c>
      <c r="C2366" s="1" t="s">
        <v>5198</v>
      </c>
      <c r="D2366" s="87">
        <v>104.3</v>
      </c>
      <c r="E2366" s="33">
        <v>6834</v>
      </c>
      <c r="F2366" s="30">
        <f t="shared" si="108"/>
        <v>5</v>
      </c>
      <c r="G2366" s="57">
        <f t="shared" si="109"/>
        <v>2.0447510014454413</v>
      </c>
      <c r="H2366" s="88">
        <f t="shared" si="110"/>
        <v>6440.700733874055</v>
      </c>
    </row>
    <row r="2367" spans="1:8" x14ac:dyDescent="0.2">
      <c r="A2367" s="1" t="s">
        <v>150</v>
      </c>
      <c r="B2367" s="1" t="s">
        <v>5199</v>
      </c>
      <c r="C2367" s="1" t="s">
        <v>5200</v>
      </c>
      <c r="D2367" s="87">
        <v>132.80000000000001</v>
      </c>
      <c r="E2367" s="33">
        <v>7165</v>
      </c>
      <c r="F2367" s="30">
        <f t="shared" si="108"/>
        <v>7</v>
      </c>
      <c r="G2367" s="57">
        <f t="shared" si="109"/>
        <v>2.9238874039223708</v>
      </c>
      <c r="H2367" s="88">
        <f t="shared" si="110"/>
        <v>9655.9399282317663</v>
      </c>
    </row>
    <row r="2368" spans="1:8" x14ac:dyDescent="0.2">
      <c r="A2368" s="1" t="s">
        <v>150</v>
      </c>
      <c r="B2368" s="1" t="s">
        <v>5201</v>
      </c>
      <c r="C2368" s="1" t="s">
        <v>5202</v>
      </c>
      <c r="D2368" s="87">
        <v>97.8</v>
      </c>
      <c r="E2368" s="33">
        <v>8239</v>
      </c>
      <c r="F2368" s="30">
        <f t="shared" si="108"/>
        <v>4</v>
      </c>
      <c r="G2368" s="57">
        <f t="shared" si="109"/>
        <v>1.709937836274281</v>
      </c>
      <c r="H2368" s="88">
        <f t="shared" si="110"/>
        <v>6493.4057493352493</v>
      </c>
    </row>
    <row r="2369" spans="1:8" x14ac:dyDescent="0.2">
      <c r="A2369" s="1" t="s">
        <v>150</v>
      </c>
      <c r="B2369" s="1" t="s">
        <v>5203</v>
      </c>
      <c r="C2369" s="1" t="s">
        <v>5204</v>
      </c>
      <c r="D2369" s="87">
        <v>166.4</v>
      </c>
      <c r="E2369" s="33">
        <v>7139</v>
      </c>
      <c r="F2369" s="30">
        <f t="shared" si="108"/>
        <v>10</v>
      </c>
      <c r="G2369" s="57">
        <f t="shared" si="109"/>
        <v>4.9996657009726428</v>
      </c>
      <c r="H2369" s="88">
        <f t="shared" si="110"/>
        <v>16451.142515481904</v>
      </c>
    </row>
    <row r="2370" spans="1:8" x14ac:dyDescent="0.2">
      <c r="A2370" s="1" t="s">
        <v>150</v>
      </c>
      <c r="B2370" s="1" t="s">
        <v>5205</v>
      </c>
      <c r="C2370" s="1" t="s">
        <v>5206</v>
      </c>
      <c r="D2370" s="87">
        <v>120.6</v>
      </c>
      <c r="E2370" s="33">
        <v>8049</v>
      </c>
      <c r="F2370" s="30">
        <f t="shared" si="108"/>
        <v>6</v>
      </c>
      <c r="G2370" s="57">
        <f t="shared" si="109"/>
        <v>2.445122020939646</v>
      </c>
      <c r="H2370" s="88">
        <f t="shared" si="110"/>
        <v>9071.104717948816</v>
      </c>
    </row>
    <row r="2371" spans="1:8" x14ac:dyDescent="0.2">
      <c r="A2371" s="1" t="s">
        <v>150</v>
      </c>
      <c r="B2371" s="1" t="s">
        <v>5207</v>
      </c>
      <c r="C2371" s="1" t="s">
        <v>5208</v>
      </c>
      <c r="D2371" s="87">
        <v>118.9</v>
      </c>
      <c r="E2371" s="33">
        <v>7186</v>
      </c>
      <c r="F2371" s="30">
        <f t="shared" si="108"/>
        <v>6</v>
      </c>
      <c r="G2371" s="57">
        <f t="shared" si="109"/>
        <v>2.445122020939646</v>
      </c>
      <c r="H2371" s="88">
        <f t="shared" si="110"/>
        <v>8098.5163999478436</v>
      </c>
    </row>
    <row r="2372" spans="1:8" x14ac:dyDescent="0.2">
      <c r="A2372" s="1" t="s">
        <v>150</v>
      </c>
      <c r="B2372" s="1" t="s">
        <v>5209</v>
      </c>
      <c r="C2372" s="1" t="s">
        <v>5210</v>
      </c>
      <c r="D2372" s="87">
        <v>153.30000000000001</v>
      </c>
      <c r="E2372" s="33">
        <v>6179</v>
      </c>
      <c r="F2372" s="30">
        <f t="shared" si="108"/>
        <v>9</v>
      </c>
      <c r="G2372" s="57">
        <f t="shared" si="109"/>
        <v>4.1810066579121354</v>
      </c>
      <c r="H2372" s="88">
        <f t="shared" si="110"/>
        <v>11907.395272743413</v>
      </c>
    </row>
    <row r="2373" spans="1:8" x14ac:dyDescent="0.2">
      <c r="A2373" s="1" t="s">
        <v>150</v>
      </c>
      <c r="B2373" s="1" t="s">
        <v>5211</v>
      </c>
      <c r="C2373" s="1" t="s">
        <v>5212</v>
      </c>
      <c r="D2373" s="87">
        <v>101.9</v>
      </c>
      <c r="E2373" s="33">
        <v>8770</v>
      </c>
      <c r="F2373" s="30">
        <f t="shared" si="108"/>
        <v>5</v>
      </c>
      <c r="G2373" s="57">
        <f t="shared" si="109"/>
        <v>2.0447510014454413</v>
      </c>
      <c r="H2373" s="88">
        <f t="shared" si="110"/>
        <v>8265.2832069176857</v>
      </c>
    </row>
    <row r="2374" spans="1:8" x14ac:dyDescent="0.2">
      <c r="A2374" s="1" t="s">
        <v>150</v>
      </c>
      <c r="B2374" s="1" t="s">
        <v>5213</v>
      </c>
      <c r="C2374" s="1" t="s">
        <v>5214</v>
      </c>
      <c r="D2374" s="87">
        <v>77.400000000000006</v>
      </c>
      <c r="E2374" s="33">
        <v>7401</v>
      </c>
      <c r="F2374" s="30">
        <f t="shared" ref="F2374:F2437" si="111">VLOOKUP(D2374,$K$5:$L$15,2)</f>
        <v>3</v>
      </c>
      <c r="G2374" s="57">
        <f t="shared" ref="G2374:G2437" si="112">VLOOKUP(F2374,$L$5:$M$15,2,0)</f>
        <v>1.4299479016542671</v>
      </c>
      <c r="H2374" s="88">
        <f t="shared" ref="H2374:H2437" si="113">E2374*G2374*$E$6797/SUMPRODUCT($E$5:$E$6795,$G$5:$G$6795)</f>
        <v>4877.8488103655372</v>
      </c>
    </row>
    <row r="2375" spans="1:8" x14ac:dyDescent="0.2">
      <c r="A2375" s="1" t="s">
        <v>150</v>
      </c>
      <c r="B2375" s="1" t="s">
        <v>5215</v>
      </c>
      <c r="C2375" s="1" t="s">
        <v>5216</v>
      </c>
      <c r="D2375" s="87">
        <v>104.9</v>
      </c>
      <c r="E2375" s="33">
        <v>6591</v>
      </c>
      <c r="F2375" s="30">
        <f t="shared" si="111"/>
        <v>5</v>
      </c>
      <c r="G2375" s="57">
        <f t="shared" si="112"/>
        <v>2.0447510014454413</v>
      </c>
      <c r="H2375" s="88">
        <f t="shared" si="113"/>
        <v>6211.6854751190958</v>
      </c>
    </row>
    <row r="2376" spans="1:8" x14ac:dyDescent="0.2">
      <c r="A2376" s="1" t="s">
        <v>150</v>
      </c>
      <c r="B2376" s="1" t="s">
        <v>5217</v>
      </c>
      <c r="C2376" s="1" t="s">
        <v>5218</v>
      </c>
      <c r="D2376" s="87">
        <v>85.1</v>
      </c>
      <c r="E2376" s="33">
        <v>6133</v>
      </c>
      <c r="F2376" s="30">
        <f t="shared" si="111"/>
        <v>3</v>
      </c>
      <c r="G2376" s="57">
        <f t="shared" si="112"/>
        <v>1.4299479016542671</v>
      </c>
      <c r="H2376" s="88">
        <f t="shared" si="113"/>
        <v>4042.135759217922</v>
      </c>
    </row>
    <row r="2377" spans="1:8" x14ac:dyDescent="0.2">
      <c r="A2377" s="1" t="s">
        <v>153</v>
      </c>
      <c r="B2377" s="1" t="s">
        <v>5219</v>
      </c>
      <c r="C2377" s="1" t="s">
        <v>5220</v>
      </c>
      <c r="D2377" s="87">
        <v>166.6</v>
      </c>
      <c r="E2377" s="33">
        <v>8063</v>
      </c>
      <c r="F2377" s="30">
        <f t="shared" si="111"/>
        <v>10</v>
      </c>
      <c r="G2377" s="57">
        <f t="shared" si="112"/>
        <v>4.9996657009726428</v>
      </c>
      <c r="H2377" s="88">
        <f t="shared" si="113"/>
        <v>18580.412116869393</v>
      </c>
    </row>
    <row r="2378" spans="1:8" x14ac:dyDescent="0.2">
      <c r="A2378" s="1" t="s">
        <v>153</v>
      </c>
      <c r="B2378" s="1" t="s">
        <v>5221</v>
      </c>
      <c r="C2378" s="1" t="s">
        <v>5222</v>
      </c>
      <c r="D2378" s="87">
        <v>132.69999999999999</v>
      </c>
      <c r="E2378" s="33">
        <v>7697</v>
      </c>
      <c r="F2378" s="30">
        <f t="shared" si="111"/>
        <v>7</v>
      </c>
      <c r="G2378" s="57">
        <f t="shared" si="112"/>
        <v>2.9238874039223708</v>
      </c>
      <c r="H2378" s="88">
        <f t="shared" si="113"/>
        <v>10372.891783335646</v>
      </c>
    </row>
    <row r="2379" spans="1:8" x14ac:dyDescent="0.2">
      <c r="A2379" s="1" t="s">
        <v>153</v>
      </c>
      <c r="B2379" s="1" t="s">
        <v>5223</v>
      </c>
      <c r="C2379" s="1" t="s">
        <v>5224</v>
      </c>
      <c r="D2379" s="87">
        <v>137.4</v>
      </c>
      <c r="E2379" s="33">
        <v>7772</v>
      </c>
      <c r="F2379" s="30">
        <f t="shared" si="111"/>
        <v>8</v>
      </c>
      <c r="G2379" s="57">
        <f t="shared" si="112"/>
        <v>3.4963971031312875</v>
      </c>
      <c r="H2379" s="88">
        <f t="shared" si="113"/>
        <v>12524.81327184912</v>
      </c>
    </row>
    <row r="2380" spans="1:8" x14ac:dyDescent="0.2">
      <c r="A2380" s="1" t="s">
        <v>153</v>
      </c>
      <c r="B2380" s="1" t="s">
        <v>5225</v>
      </c>
      <c r="C2380" s="1" t="s">
        <v>5226</v>
      </c>
      <c r="D2380" s="87">
        <v>155.4</v>
      </c>
      <c r="E2380" s="33">
        <v>8745</v>
      </c>
      <c r="F2380" s="30">
        <f t="shared" si="111"/>
        <v>9</v>
      </c>
      <c r="G2380" s="57">
        <f t="shared" si="112"/>
        <v>4.1810066579121354</v>
      </c>
      <c r="H2380" s="88">
        <f t="shared" si="113"/>
        <v>16852.269244237115</v>
      </c>
    </row>
    <row r="2381" spans="1:8" x14ac:dyDescent="0.2">
      <c r="A2381" s="1" t="s">
        <v>153</v>
      </c>
      <c r="B2381" s="1" t="s">
        <v>5227</v>
      </c>
      <c r="C2381" s="1" t="s">
        <v>5228</v>
      </c>
      <c r="D2381" s="87">
        <v>90.1</v>
      </c>
      <c r="E2381" s="33">
        <v>6805</v>
      </c>
      <c r="F2381" s="30">
        <f t="shared" si="111"/>
        <v>4</v>
      </c>
      <c r="G2381" s="57">
        <f t="shared" si="112"/>
        <v>1.709937836274281</v>
      </c>
      <c r="H2381" s="88">
        <f t="shared" si="113"/>
        <v>5363.2268629962828</v>
      </c>
    </row>
    <row r="2382" spans="1:8" x14ac:dyDescent="0.2">
      <c r="A2382" s="1" t="s">
        <v>153</v>
      </c>
      <c r="B2382" s="1" t="s">
        <v>5229</v>
      </c>
      <c r="C2382" s="1" t="s">
        <v>5230</v>
      </c>
      <c r="D2382" s="87">
        <v>78.599999999999994</v>
      </c>
      <c r="E2382" s="33">
        <v>6052</v>
      </c>
      <c r="F2382" s="30">
        <f t="shared" si="111"/>
        <v>3</v>
      </c>
      <c r="G2382" s="57">
        <f t="shared" si="112"/>
        <v>1.4299479016542671</v>
      </c>
      <c r="H2382" s="88">
        <f t="shared" si="113"/>
        <v>3988.7503040578608</v>
      </c>
    </row>
    <row r="2383" spans="1:8" x14ac:dyDescent="0.2">
      <c r="A2383" s="1" t="s">
        <v>153</v>
      </c>
      <c r="B2383" s="1" t="s">
        <v>5231</v>
      </c>
      <c r="C2383" s="1" t="s">
        <v>5232</v>
      </c>
      <c r="D2383" s="87">
        <v>90.2</v>
      </c>
      <c r="E2383" s="33">
        <v>5983</v>
      </c>
      <c r="F2383" s="30">
        <f t="shared" si="111"/>
        <v>4</v>
      </c>
      <c r="G2383" s="57">
        <f t="shared" si="112"/>
        <v>1.709937836274281</v>
      </c>
      <c r="H2383" s="88">
        <f t="shared" si="113"/>
        <v>4715.3837356806407</v>
      </c>
    </row>
    <row r="2384" spans="1:8" x14ac:dyDescent="0.2">
      <c r="A2384" s="1" t="s">
        <v>153</v>
      </c>
      <c r="B2384" s="1" t="s">
        <v>5233</v>
      </c>
      <c r="C2384" s="1" t="s">
        <v>5234</v>
      </c>
      <c r="D2384" s="87">
        <v>114.8</v>
      </c>
      <c r="E2384" s="33">
        <v>7102</v>
      </c>
      <c r="F2384" s="30">
        <f t="shared" si="111"/>
        <v>6</v>
      </c>
      <c r="G2384" s="57">
        <f t="shared" si="112"/>
        <v>2.445122020939646</v>
      </c>
      <c r="H2384" s="88">
        <f t="shared" si="113"/>
        <v>8003.8496343486759</v>
      </c>
    </row>
    <row r="2385" spans="1:8" x14ac:dyDescent="0.2">
      <c r="A2385" s="1" t="s">
        <v>153</v>
      </c>
      <c r="B2385" s="1" t="s">
        <v>5235</v>
      </c>
      <c r="C2385" s="1" t="s">
        <v>5236</v>
      </c>
      <c r="D2385" s="87">
        <v>118.2</v>
      </c>
      <c r="E2385" s="33">
        <v>5999</v>
      </c>
      <c r="F2385" s="30">
        <f t="shared" si="111"/>
        <v>6</v>
      </c>
      <c r="G2385" s="57">
        <f t="shared" si="112"/>
        <v>2.445122020939646</v>
      </c>
      <c r="H2385" s="88">
        <f t="shared" si="113"/>
        <v>6760.7848432072242</v>
      </c>
    </row>
    <row r="2386" spans="1:8" x14ac:dyDescent="0.2">
      <c r="A2386" s="1" t="s">
        <v>153</v>
      </c>
      <c r="B2386" s="1" t="s">
        <v>5237</v>
      </c>
      <c r="C2386" s="1" t="s">
        <v>5238</v>
      </c>
      <c r="D2386" s="87">
        <v>141.80000000000001</v>
      </c>
      <c r="E2386" s="33">
        <v>6104</v>
      </c>
      <c r="F2386" s="30">
        <f t="shared" si="111"/>
        <v>8</v>
      </c>
      <c r="G2386" s="57">
        <f t="shared" si="112"/>
        <v>3.4963971031312875</v>
      </c>
      <c r="H2386" s="88">
        <f t="shared" si="113"/>
        <v>9836.7807786113026</v>
      </c>
    </row>
    <row r="2387" spans="1:8" x14ac:dyDescent="0.2">
      <c r="A2387" s="1" t="s">
        <v>153</v>
      </c>
      <c r="B2387" s="1" t="s">
        <v>5239</v>
      </c>
      <c r="C2387" s="1" t="s">
        <v>5240</v>
      </c>
      <c r="D2387" s="87">
        <v>143.69999999999999</v>
      </c>
      <c r="E2387" s="33">
        <v>7614</v>
      </c>
      <c r="F2387" s="30">
        <f t="shared" si="111"/>
        <v>8</v>
      </c>
      <c r="G2387" s="57">
        <f t="shared" si="112"/>
        <v>3.4963971031312875</v>
      </c>
      <c r="H2387" s="88">
        <f t="shared" si="113"/>
        <v>12270.191488916522</v>
      </c>
    </row>
    <row r="2388" spans="1:8" x14ac:dyDescent="0.2">
      <c r="A2388" s="1" t="s">
        <v>153</v>
      </c>
      <c r="B2388" s="1" t="s">
        <v>5241</v>
      </c>
      <c r="C2388" s="1" t="s">
        <v>5242</v>
      </c>
      <c r="D2388" s="87">
        <v>90.5</v>
      </c>
      <c r="E2388" s="33">
        <v>8224</v>
      </c>
      <c r="F2388" s="30">
        <f t="shared" si="111"/>
        <v>4</v>
      </c>
      <c r="G2388" s="57">
        <f t="shared" si="112"/>
        <v>1.709937836274281</v>
      </c>
      <c r="H2388" s="88">
        <f t="shared" si="113"/>
        <v>6481.5837944572277</v>
      </c>
    </row>
    <row r="2389" spans="1:8" x14ac:dyDescent="0.2">
      <c r="A2389" s="1" t="s">
        <v>153</v>
      </c>
      <c r="B2389" s="1" t="s">
        <v>5243</v>
      </c>
      <c r="C2389" s="1" t="s">
        <v>5244</v>
      </c>
      <c r="D2389" s="87">
        <v>91.7</v>
      </c>
      <c r="E2389" s="33">
        <v>6865</v>
      </c>
      <c r="F2389" s="30">
        <f t="shared" si="111"/>
        <v>4</v>
      </c>
      <c r="G2389" s="57">
        <f t="shared" si="112"/>
        <v>1.709937836274281</v>
      </c>
      <c r="H2389" s="88">
        <f t="shared" si="113"/>
        <v>5410.5146825083739</v>
      </c>
    </row>
    <row r="2390" spans="1:8" x14ac:dyDescent="0.2">
      <c r="A2390" s="1" t="s">
        <v>153</v>
      </c>
      <c r="B2390" s="1" t="s">
        <v>5245</v>
      </c>
      <c r="C2390" s="1" t="s">
        <v>5246</v>
      </c>
      <c r="D2390" s="87">
        <v>91.2</v>
      </c>
      <c r="E2390" s="33">
        <v>7122</v>
      </c>
      <c r="F2390" s="30">
        <f t="shared" si="111"/>
        <v>4</v>
      </c>
      <c r="G2390" s="57">
        <f t="shared" si="112"/>
        <v>1.709937836274281</v>
      </c>
      <c r="H2390" s="88">
        <f t="shared" si="113"/>
        <v>5613.0641760851622</v>
      </c>
    </row>
    <row r="2391" spans="1:8" x14ac:dyDescent="0.2">
      <c r="A2391" s="1" t="s">
        <v>153</v>
      </c>
      <c r="B2391" s="1" t="s">
        <v>5247</v>
      </c>
      <c r="C2391" s="1" t="s">
        <v>5248</v>
      </c>
      <c r="D2391" s="87">
        <v>154.5</v>
      </c>
      <c r="E2391" s="33">
        <v>7874</v>
      </c>
      <c r="F2391" s="30">
        <f t="shared" si="111"/>
        <v>9</v>
      </c>
      <c r="G2391" s="57">
        <f t="shared" si="112"/>
        <v>4.1810066579121354</v>
      </c>
      <c r="H2391" s="88">
        <f t="shared" si="113"/>
        <v>15173.787081660726</v>
      </c>
    </row>
    <row r="2392" spans="1:8" x14ac:dyDescent="0.2">
      <c r="A2392" s="1" t="s">
        <v>153</v>
      </c>
      <c r="B2392" s="1" t="s">
        <v>5249</v>
      </c>
      <c r="C2392" s="1" t="s">
        <v>5250</v>
      </c>
      <c r="D2392" s="87">
        <v>152.5</v>
      </c>
      <c r="E2392" s="33">
        <v>9224</v>
      </c>
      <c r="F2392" s="30">
        <f t="shared" si="111"/>
        <v>9</v>
      </c>
      <c r="G2392" s="57">
        <f t="shared" si="112"/>
        <v>4.1810066579121354</v>
      </c>
      <c r="H2392" s="88">
        <f t="shared" si="113"/>
        <v>17775.338079913454</v>
      </c>
    </row>
    <row r="2393" spans="1:8" x14ac:dyDescent="0.2">
      <c r="A2393" s="1" t="s">
        <v>153</v>
      </c>
      <c r="B2393" s="1" t="s">
        <v>5251</v>
      </c>
      <c r="C2393" s="1" t="s">
        <v>5252</v>
      </c>
      <c r="D2393" s="87">
        <v>174.7</v>
      </c>
      <c r="E2393" s="33">
        <v>7745</v>
      </c>
      <c r="F2393" s="30">
        <f t="shared" si="111"/>
        <v>10</v>
      </c>
      <c r="G2393" s="57">
        <f t="shared" si="112"/>
        <v>4.9996657009726428</v>
      </c>
      <c r="H2393" s="88">
        <f t="shared" si="113"/>
        <v>17847.611539768506</v>
      </c>
    </row>
    <row r="2394" spans="1:8" x14ac:dyDescent="0.2">
      <c r="A2394" s="1" t="s">
        <v>153</v>
      </c>
      <c r="B2394" s="1" t="s">
        <v>5253</v>
      </c>
      <c r="C2394" s="1" t="s">
        <v>5254</v>
      </c>
      <c r="D2394" s="87">
        <v>121.8</v>
      </c>
      <c r="E2394" s="33">
        <v>6165</v>
      </c>
      <c r="F2394" s="30">
        <f t="shared" si="111"/>
        <v>6</v>
      </c>
      <c r="G2394" s="57">
        <f t="shared" si="112"/>
        <v>2.445122020939646</v>
      </c>
      <c r="H2394" s="88">
        <f t="shared" si="113"/>
        <v>6947.8644037960548</v>
      </c>
    </row>
    <row r="2395" spans="1:8" x14ac:dyDescent="0.2">
      <c r="A2395" s="1" t="s">
        <v>153</v>
      </c>
      <c r="B2395" s="1" t="s">
        <v>5255</v>
      </c>
      <c r="C2395" s="1" t="s">
        <v>5256</v>
      </c>
      <c r="D2395" s="87">
        <v>107.5</v>
      </c>
      <c r="E2395" s="33">
        <v>7289</v>
      </c>
      <c r="F2395" s="30">
        <f t="shared" si="111"/>
        <v>5</v>
      </c>
      <c r="G2395" s="57">
        <f t="shared" si="112"/>
        <v>2.0447510014454413</v>
      </c>
      <c r="H2395" s="88">
        <f t="shared" si="113"/>
        <v>6869.5153130242898</v>
      </c>
    </row>
    <row r="2396" spans="1:8" x14ac:dyDescent="0.2">
      <c r="A2396" s="1" t="s">
        <v>153</v>
      </c>
      <c r="B2396" s="1" t="s">
        <v>5257</v>
      </c>
      <c r="C2396" s="1" t="s">
        <v>5258</v>
      </c>
      <c r="D2396" s="87">
        <v>140.6</v>
      </c>
      <c r="E2396" s="33">
        <v>7690</v>
      </c>
      <c r="F2396" s="30">
        <f t="shared" si="111"/>
        <v>8</v>
      </c>
      <c r="G2396" s="57">
        <f t="shared" si="112"/>
        <v>3.4963971031312875</v>
      </c>
      <c r="H2396" s="88">
        <f t="shared" si="113"/>
        <v>12392.667789567646</v>
      </c>
    </row>
    <row r="2397" spans="1:8" x14ac:dyDescent="0.2">
      <c r="A2397" s="1" t="s">
        <v>153</v>
      </c>
      <c r="B2397" s="1" t="s">
        <v>5259</v>
      </c>
      <c r="C2397" s="1" t="s">
        <v>5260</v>
      </c>
      <c r="D2397" s="87">
        <v>101.4</v>
      </c>
      <c r="E2397" s="33">
        <v>8794</v>
      </c>
      <c r="F2397" s="30">
        <f t="shared" si="111"/>
        <v>5</v>
      </c>
      <c r="G2397" s="57">
        <f t="shared" si="112"/>
        <v>2.0447510014454413</v>
      </c>
      <c r="H2397" s="88">
        <f t="shared" si="113"/>
        <v>8287.9019979058303</v>
      </c>
    </row>
    <row r="2398" spans="1:8" x14ac:dyDescent="0.2">
      <c r="A2398" s="1" t="s">
        <v>153</v>
      </c>
      <c r="B2398" s="1" t="s">
        <v>5261</v>
      </c>
      <c r="C2398" s="1" t="s">
        <v>5262</v>
      </c>
      <c r="D2398" s="87">
        <v>128.80000000000001</v>
      </c>
      <c r="E2398" s="33">
        <v>9383</v>
      </c>
      <c r="F2398" s="30">
        <f t="shared" si="111"/>
        <v>7</v>
      </c>
      <c r="G2398" s="57">
        <f t="shared" si="112"/>
        <v>2.9238874039223708</v>
      </c>
      <c r="H2398" s="88">
        <f t="shared" si="113"/>
        <v>12645.036196315235</v>
      </c>
    </row>
    <row r="2399" spans="1:8" x14ac:dyDescent="0.2">
      <c r="A2399" s="1" t="s">
        <v>153</v>
      </c>
      <c r="B2399" s="1" t="s">
        <v>5263</v>
      </c>
      <c r="C2399" s="1" t="s">
        <v>5264</v>
      </c>
      <c r="D2399" s="87">
        <v>75.8</v>
      </c>
      <c r="E2399" s="33">
        <v>7026</v>
      </c>
      <c r="F2399" s="30">
        <f t="shared" si="111"/>
        <v>3</v>
      </c>
      <c r="G2399" s="57">
        <f t="shared" si="112"/>
        <v>1.4299479016542671</v>
      </c>
      <c r="H2399" s="88">
        <f t="shared" si="113"/>
        <v>4630.6939253652572</v>
      </c>
    </row>
    <row r="2400" spans="1:8" x14ac:dyDescent="0.2">
      <c r="A2400" s="1" t="s">
        <v>153</v>
      </c>
      <c r="B2400" s="1" t="s">
        <v>5265</v>
      </c>
      <c r="C2400" s="1" t="s">
        <v>5266</v>
      </c>
      <c r="D2400" s="87">
        <v>104.3</v>
      </c>
      <c r="E2400" s="33">
        <v>10313</v>
      </c>
      <c r="F2400" s="30">
        <f t="shared" si="111"/>
        <v>5</v>
      </c>
      <c r="G2400" s="57">
        <f t="shared" si="112"/>
        <v>2.0447510014454413</v>
      </c>
      <c r="H2400" s="88">
        <f t="shared" si="113"/>
        <v>9719.4829775304552</v>
      </c>
    </row>
    <row r="2401" spans="1:8" x14ac:dyDescent="0.2">
      <c r="A2401" s="1" t="s">
        <v>153</v>
      </c>
      <c r="B2401" s="1" t="s">
        <v>5267</v>
      </c>
      <c r="C2401" s="1" t="s">
        <v>5268</v>
      </c>
      <c r="D2401" s="87">
        <v>113.2</v>
      </c>
      <c r="E2401" s="33">
        <v>7338</v>
      </c>
      <c r="F2401" s="30">
        <f t="shared" si="111"/>
        <v>6</v>
      </c>
      <c r="G2401" s="57">
        <f t="shared" si="112"/>
        <v>2.445122020939646</v>
      </c>
      <c r="H2401" s="88">
        <f t="shared" si="113"/>
        <v>8269.8181662701463</v>
      </c>
    </row>
    <row r="2402" spans="1:8" x14ac:dyDescent="0.2">
      <c r="A2402" s="1" t="s">
        <v>153</v>
      </c>
      <c r="B2402" s="1" t="s">
        <v>5269</v>
      </c>
      <c r="C2402" s="1" t="s">
        <v>5270</v>
      </c>
      <c r="D2402" s="87">
        <v>149.19999999999999</v>
      </c>
      <c r="E2402" s="33">
        <v>9116</v>
      </c>
      <c r="F2402" s="30">
        <f t="shared" si="111"/>
        <v>9</v>
      </c>
      <c r="G2402" s="57">
        <f t="shared" si="112"/>
        <v>4.1810066579121354</v>
      </c>
      <c r="H2402" s="88">
        <f t="shared" si="113"/>
        <v>17567.214000053234</v>
      </c>
    </row>
    <row r="2403" spans="1:8" x14ac:dyDescent="0.2">
      <c r="A2403" s="1" t="s">
        <v>153</v>
      </c>
      <c r="B2403" s="1" t="s">
        <v>5271</v>
      </c>
      <c r="C2403" s="1" t="s">
        <v>5272</v>
      </c>
      <c r="D2403" s="87">
        <v>131.5</v>
      </c>
      <c r="E2403" s="33">
        <v>7795</v>
      </c>
      <c r="F2403" s="30">
        <f t="shared" si="111"/>
        <v>7</v>
      </c>
      <c r="G2403" s="57">
        <f t="shared" si="112"/>
        <v>2.9238874039223708</v>
      </c>
      <c r="H2403" s="88">
        <f t="shared" si="113"/>
        <v>10504.961861907412</v>
      </c>
    </row>
    <row r="2404" spans="1:8" x14ac:dyDescent="0.2">
      <c r="A2404" s="1" t="s">
        <v>153</v>
      </c>
      <c r="B2404" s="1" t="s">
        <v>5273</v>
      </c>
      <c r="C2404" s="1" t="s">
        <v>5274</v>
      </c>
      <c r="D2404" s="87">
        <v>111.2</v>
      </c>
      <c r="E2404" s="33">
        <v>5983</v>
      </c>
      <c r="F2404" s="30">
        <f t="shared" si="111"/>
        <v>5</v>
      </c>
      <c r="G2404" s="57">
        <f t="shared" si="112"/>
        <v>2.0447510014454413</v>
      </c>
      <c r="H2404" s="88">
        <f t="shared" si="113"/>
        <v>5638.6761034194442</v>
      </c>
    </row>
    <row r="2405" spans="1:8" x14ac:dyDescent="0.2">
      <c r="A2405" s="1" t="s">
        <v>153</v>
      </c>
      <c r="B2405" s="1" t="s">
        <v>5275</v>
      </c>
      <c r="C2405" s="1" t="s">
        <v>5276</v>
      </c>
      <c r="D2405" s="87">
        <v>98.5</v>
      </c>
      <c r="E2405" s="33">
        <v>9067</v>
      </c>
      <c r="F2405" s="30">
        <f t="shared" si="111"/>
        <v>4</v>
      </c>
      <c r="G2405" s="57">
        <f t="shared" si="112"/>
        <v>1.709937836274281</v>
      </c>
      <c r="H2405" s="88">
        <f t="shared" si="113"/>
        <v>7145.9776586021007</v>
      </c>
    </row>
    <row r="2406" spans="1:8" x14ac:dyDescent="0.2">
      <c r="A2406" s="1" t="s">
        <v>153</v>
      </c>
      <c r="B2406" s="1" t="s">
        <v>5277</v>
      </c>
      <c r="C2406" s="1" t="s">
        <v>5278</v>
      </c>
      <c r="D2406" s="87">
        <v>148.69999999999999</v>
      </c>
      <c r="E2406" s="33">
        <v>8444</v>
      </c>
      <c r="F2406" s="30">
        <f t="shared" si="111"/>
        <v>9</v>
      </c>
      <c r="G2406" s="57">
        <f t="shared" si="112"/>
        <v>4.1810066579121354</v>
      </c>
      <c r="H2406" s="88">
        <f t="shared" si="113"/>
        <v>16272.219725367433</v>
      </c>
    </row>
    <row r="2407" spans="1:8" x14ac:dyDescent="0.2">
      <c r="A2407" s="1" t="s">
        <v>153</v>
      </c>
      <c r="B2407" s="1" t="s">
        <v>5279</v>
      </c>
      <c r="C2407" s="1" t="s">
        <v>5280</v>
      </c>
      <c r="D2407" s="87">
        <v>87</v>
      </c>
      <c r="E2407" s="33">
        <v>6029</v>
      </c>
      <c r="F2407" s="30">
        <f t="shared" si="111"/>
        <v>4</v>
      </c>
      <c r="G2407" s="57">
        <f t="shared" si="112"/>
        <v>1.709937836274281</v>
      </c>
      <c r="H2407" s="88">
        <f t="shared" si="113"/>
        <v>4751.6377306399108</v>
      </c>
    </row>
    <row r="2408" spans="1:8" x14ac:dyDescent="0.2">
      <c r="A2408" s="1" t="s">
        <v>153</v>
      </c>
      <c r="B2408" s="1" t="s">
        <v>5281</v>
      </c>
      <c r="C2408" s="1" t="s">
        <v>5282</v>
      </c>
      <c r="D2408" s="87">
        <v>93.9</v>
      </c>
      <c r="E2408" s="33">
        <v>5885</v>
      </c>
      <c r="F2408" s="30">
        <f t="shared" si="111"/>
        <v>4</v>
      </c>
      <c r="G2408" s="57">
        <f t="shared" si="112"/>
        <v>1.709937836274281</v>
      </c>
      <c r="H2408" s="88">
        <f t="shared" si="113"/>
        <v>4638.1469638108929</v>
      </c>
    </row>
    <row r="2409" spans="1:8" x14ac:dyDescent="0.2">
      <c r="A2409" s="1" t="s">
        <v>153</v>
      </c>
      <c r="B2409" s="1" t="s">
        <v>5283</v>
      </c>
      <c r="C2409" s="1" t="s">
        <v>5284</v>
      </c>
      <c r="D2409" s="87">
        <v>57.8</v>
      </c>
      <c r="E2409" s="33">
        <v>6131</v>
      </c>
      <c r="F2409" s="30">
        <f t="shared" si="111"/>
        <v>1</v>
      </c>
      <c r="G2409" s="57">
        <f t="shared" si="112"/>
        <v>1</v>
      </c>
      <c r="H2409" s="88">
        <f t="shared" si="113"/>
        <v>2825.849525815971</v>
      </c>
    </row>
    <row r="2410" spans="1:8" x14ac:dyDescent="0.2">
      <c r="A2410" s="1" t="s">
        <v>153</v>
      </c>
      <c r="B2410" s="1" t="s">
        <v>5285</v>
      </c>
      <c r="C2410" s="1" t="s">
        <v>5286</v>
      </c>
      <c r="D2410" s="87">
        <v>76.599999999999994</v>
      </c>
      <c r="E2410" s="33">
        <v>10428</v>
      </c>
      <c r="F2410" s="30">
        <f t="shared" si="111"/>
        <v>3</v>
      </c>
      <c r="G2410" s="57">
        <f t="shared" si="112"/>
        <v>1.4299479016542671</v>
      </c>
      <c r="H2410" s="88">
        <f t="shared" si="113"/>
        <v>6872.8830420878021</v>
      </c>
    </row>
    <row r="2411" spans="1:8" x14ac:dyDescent="0.2">
      <c r="A2411" s="1" t="s">
        <v>153</v>
      </c>
      <c r="B2411" s="1" t="s">
        <v>5287</v>
      </c>
      <c r="C2411" s="1" t="s">
        <v>5288</v>
      </c>
      <c r="D2411" s="87">
        <v>101.1</v>
      </c>
      <c r="E2411" s="33">
        <v>5981</v>
      </c>
      <c r="F2411" s="30">
        <f t="shared" si="111"/>
        <v>5</v>
      </c>
      <c r="G2411" s="57">
        <f t="shared" si="112"/>
        <v>2.0447510014454413</v>
      </c>
      <c r="H2411" s="88">
        <f t="shared" si="113"/>
        <v>5636.7912041704312</v>
      </c>
    </row>
    <row r="2412" spans="1:8" x14ac:dyDescent="0.2">
      <c r="A2412" s="1" t="s">
        <v>153</v>
      </c>
      <c r="B2412" s="1" t="s">
        <v>5289</v>
      </c>
      <c r="C2412" s="1" t="s">
        <v>5290</v>
      </c>
      <c r="D2412" s="87">
        <v>95</v>
      </c>
      <c r="E2412" s="33">
        <v>6308</v>
      </c>
      <c r="F2412" s="30">
        <f t="shared" si="111"/>
        <v>4</v>
      </c>
      <c r="G2412" s="57">
        <f t="shared" si="112"/>
        <v>1.709937836274281</v>
      </c>
      <c r="H2412" s="88">
        <f t="shared" si="113"/>
        <v>4971.5260913711318</v>
      </c>
    </row>
    <row r="2413" spans="1:8" x14ac:dyDescent="0.2">
      <c r="A2413" s="1" t="s">
        <v>153</v>
      </c>
      <c r="B2413" s="1" t="s">
        <v>5291</v>
      </c>
      <c r="C2413" s="1" t="s">
        <v>5292</v>
      </c>
      <c r="D2413" s="87">
        <v>113.2</v>
      </c>
      <c r="E2413" s="33">
        <v>6058</v>
      </c>
      <c r="F2413" s="30">
        <f t="shared" si="111"/>
        <v>6</v>
      </c>
      <c r="G2413" s="57">
        <f t="shared" si="112"/>
        <v>2.445122020939646</v>
      </c>
      <c r="H2413" s="88">
        <f t="shared" si="113"/>
        <v>6827.2769761875925</v>
      </c>
    </row>
    <row r="2414" spans="1:8" x14ac:dyDescent="0.2">
      <c r="A2414" s="1" t="s">
        <v>153</v>
      </c>
      <c r="B2414" s="1" t="s">
        <v>5293</v>
      </c>
      <c r="C2414" s="1" t="s">
        <v>5294</v>
      </c>
      <c r="D2414" s="87">
        <v>75.8</v>
      </c>
      <c r="E2414" s="33">
        <v>6007</v>
      </c>
      <c r="F2414" s="30">
        <f t="shared" si="111"/>
        <v>3</v>
      </c>
      <c r="G2414" s="57">
        <f t="shared" si="112"/>
        <v>1.4299479016542671</v>
      </c>
      <c r="H2414" s="88">
        <f t="shared" si="113"/>
        <v>3959.0917178578275</v>
      </c>
    </row>
    <row r="2415" spans="1:8" x14ac:dyDescent="0.2">
      <c r="A2415" s="1" t="s">
        <v>153</v>
      </c>
      <c r="B2415" s="1" t="s">
        <v>5295</v>
      </c>
      <c r="C2415" s="1" t="s">
        <v>5296</v>
      </c>
      <c r="D2415" s="87">
        <v>176.5</v>
      </c>
      <c r="E2415" s="33">
        <v>5882</v>
      </c>
      <c r="F2415" s="30">
        <f t="shared" si="111"/>
        <v>10</v>
      </c>
      <c r="G2415" s="57">
        <f t="shared" si="112"/>
        <v>4.9996657009726428</v>
      </c>
      <c r="H2415" s="88">
        <f t="shared" si="113"/>
        <v>13554.506272035938</v>
      </c>
    </row>
    <row r="2416" spans="1:8" x14ac:dyDescent="0.2">
      <c r="A2416" s="1" t="s">
        <v>153</v>
      </c>
      <c r="B2416" s="1" t="s">
        <v>5297</v>
      </c>
      <c r="C2416" s="1" t="s">
        <v>5298</v>
      </c>
      <c r="D2416" s="87">
        <v>117.1</v>
      </c>
      <c r="E2416" s="33">
        <v>6331</v>
      </c>
      <c r="F2416" s="30">
        <f t="shared" si="111"/>
        <v>6</v>
      </c>
      <c r="G2416" s="57">
        <f t="shared" si="112"/>
        <v>2.445122020939646</v>
      </c>
      <c r="H2416" s="88">
        <f t="shared" si="113"/>
        <v>7134.9439643848873</v>
      </c>
    </row>
    <row r="2417" spans="1:8" x14ac:dyDescent="0.2">
      <c r="A2417" s="1" t="s">
        <v>153</v>
      </c>
      <c r="B2417" s="1" t="s">
        <v>5299</v>
      </c>
      <c r="C2417" s="1" t="s">
        <v>5300</v>
      </c>
      <c r="D2417" s="87">
        <v>126.3</v>
      </c>
      <c r="E2417" s="33">
        <v>5942</v>
      </c>
      <c r="F2417" s="30">
        <f t="shared" si="111"/>
        <v>7</v>
      </c>
      <c r="G2417" s="57">
        <f t="shared" si="112"/>
        <v>2.9238874039223708</v>
      </c>
      <c r="H2417" s="88">
        <f t="shared" si="113"/>
        <v>8007.7592538106292</v>
      </c>
    </row>
    <row r="2418" spans="1:8" x14ac:dyDescent="0.2">
      <c r="A2418" s="1" t="s">
        <v>153</v>
      </c>
      <c r="B2418" s="1" t="s">
        <v>5301</v>
      </c>
      <c r="C2418" s="1" t="s">
        <v>5302</v>
      </c>
      <c r="D2418" s="87">
        <v>132.9</v>
      </c>
      <c r="E2418" s="33">
        <v>8382</v>
      </c>
      <c r="F2418" s="30">
        <f t="shared" si="111"/>
        <v>7</v>
      </c>
      <c r="G2418" s="57">
        <f t="shared" si="112"/>
        <v>2.9238874039223708</v>
      </c>
      <c r="H2418" s="88">
        <f t="shared" si="113"/>
        <v>11296.034679475039</v>
      </c>
    </row>
    <row r="2419" spans="1:8" x14ac:dyDescent="0.2">
      <c r="A2419" s="1" t="s">
        <v>153</v>
      </c>
      <c r="B2419" s="1" t="s">
        <v>5303</v>
      </c>
      <c r="C2419" s="1" t="s">
        <v>5304</v>
      </c>
      <c r="D2419" s="87">
        <v>108.7</v>
      </c>
      <c r="E2419" s="33">
        <v>5858</v>
      </c>
      <c r="F2419" s="30">
        <f t="shared" si="111"/>
        <v>5</v>
      </c>
      <c r="G2419" s="57">
        <f t="shared" si="112"/>
        <v>2.0447510014454413</v>
      </c>
      <c r="H2419" s="88">
        <f t="shared" si="113"/>
        <v>5520.8699003561924</v>
      </c>
    </row>
    <row r="2420" spans="1:8" x14ac:dyDescent="0.2">
      <c r="A2420" s="1" t="s">
        <v>153</v>
      </c>
      <c r="B2420" s="1" t="s">
        <v>5305</v>
      </c>
      <c r="C2420" s="1" t="s">
        <v>5306</v>
      </c>
      <c r="D2420" s="87">
        <v>134.1</v>
      </c>
      <c r="E2420" s="33">
        <v>6313</v>
      </c>
      <c r="F2420" s="30">
        <f t="shared" si="111"/>
        <v>7</v>
      </c>
      <c r="G2420" s="57">
        <f t="shared" si="112"/>
        <v>2.9238874039223708</v>
      </c>
      <c r="H2420" s="88">
        <f t="shared" si="113"/>
        <v>8507.738836975177</v>
      </c>
    </row>
    <row r="2421" spans="1:8" x14ac:dyDescent="0.2">
      <c r="A2421" s="1" t="s">
        <v>153</v>
      </c>
      <c r="B2421" s="1" t="s">
        <v>5307</v>
      </c>
      <c r="C2421" s="1" t="s">
        <v>5308</v>
      </c>
      <c r="D2421" s="87">
        <v>147.30000000000001</v>
      </c>
      <c r="E2421" s="33">
        <v>6699</v>
      </c>
      <c r="F2421" s="30">
        <f t="shared" si="111"/>
        <v>8</v>
      </c>
      <c r="G2421" s="57">
        <f t="shared" si="112"/>
        <v>3.4963971031312875</v>
      </c>
      <c r="H2421" s="88">
        <f t="shared" si="113"/>
        <v>10795.641290287862</v>
      </c>
    </row>
    <row r="2422" spans="1:8" x14ac:dyDescent="0.2">
      <c r="A2422" s="1" t="s">
        <v>9</v>
      </c>
      <c r="B2422" s="1" t="s">
        <v>5309</v>
      </c>
      <c r="C2422" s="1" t="s">
        <v>5310</v>
      </c>
      <c r="D2422" s="87">
        <v>84.7</v>
      </c>
      <c r="E2422" s="33">
        <v>9293</v>
      </c>
      <c r="F2422" s="30">
        <f t="shared" si="111"/>
        <v>3</v>
      </c>
      <c r="G2422" s="57">
        <f t="shared" si="112"/>
        <v>1.4299479016542671</v>
      </c>
      <c r="H2422" s="88">
        <f t="shared" si="113"/>
        <v>6124.8275901536199</v>
      </c>
    </row>
    <row r="2423" spans="1:8" x14ac:dyDescent="0.2">
      <c r="A2423" s="1" t="s">
        <v>9</v>
      </c>
      <c r="B2423" s="1" t="s">
        <v>5311</v>
      </c>
      <c r="C2423" s="1" t="s">
        <v>5312</v>
      </c>
      <c r="D2423" s="87">
        <v>178.8</v>
      </c>
      <c r="E2423" s="33">
        <v>10418</v>
      </c>
      <c r="F2423" s="30">
        <f t="shared" si="111"/>
        <v>10</v>
      </c>
      <c r="G2423" s="57">
        <f t="shared" si="112"/>
        <v>4.9996657009726428</v>
      </c>
      <c r="H2423" s="88">
        <f t="shared" si="113"/>
        <v>24007.284315210884</v>
      </c>
    </row>
    <row r="2424" spans="1:8" x14ac:dyDescent="0.2">
      <c r="A2424" s="1" t="s">
        <v>9</v>
      </c>
      <c r="B2424" s="1" t="s">
        <v>5313</v>
      </c>
      <c r="C2424" s="1" t="s">
        <v>5314</v>
      </c>
      <c r="D2424" s="87">
        <v>146.1</v>
      </c>
      <c r="E2424" s="33">
        <v>7774</v>
      </c>
      <c r="F2424" s="30">
        <f t="shared" si="111"/>
        <v>8</v>
      </c>
      <c r="G2424" s="57">
        <f t="shared" si="112"/>
        <v>3.4963971031312875</v>
      </c>
      <c r="H2424" s="88">
        <f t="shared" si="113"/>
        <v>12528.036332392569</v>
      </c>
    </row>
    <row r="2425" spans="1:8" x14ac:dyDescent="0.2">
      <c r="A2425" s="1" t="s">
        <v>9</v>
      </c>
      <c r="B2425" s="1" t="s">
        <v>5315</v>
      </c>
      <c r="C2425" s="1" t="s">
        <v>5316</v>
      </c>
      <c r="D2425" s="87">
        <v>156.30000000000001</v>
      </c>
      <c r="E2425" s="33">
        <v>5396</v>
      </c>
      <c r="F2425" s="30">
        <f t="shared" si="111"/>
        <v>9</v>
      </c>
      <c r="G2425" s="57">
        <f t="shared" si="112"/>
        <v>4.1810066579121354</v>
      </c>
      <c r="H2425" s="88">
        <f t="shared" si="113"/>
        <v>10398.495693756829</v>
      </c>
    </row>
    <row r="2426" spans="1:8" x14ac:dyDescent="0.2">
      <c r="A2426" s="1" t="s">
        <v>9</v>
      </c>
      <c r="B2426" s="1" t="s">
        <v>5317</v>
      </c>
      <c r="C2426" s="1" t="s">
        <v>5318</v>
      </c>
      <c r="D2426" s="87">
        <v>83.2</v>
      </c>
      <c r="E2426" s="33">
        <v>6074</v>
      </c>
      <c r="F2426" s="30">
        <f t="shared" si="111"/>
        <v>3</v>
      </c>
      <c r="G2426" s="57">
        <f t="shared" si="112"/>
        <v>1.4299479016542671</v>
      </c>
      <c r="H2426" s="88">
        <f t="shared" si="113"/>
        <v>4003.2500573112106</v>
      </c>
    </row>
    <row r="2427" spans="1:8" x14ac:dyDescent="0.2">
      <c r="A2427" s="1" t="s">
        <v>9</v>
      </c>
      <c r="B2427" s="1" t="s">
        <v>5319</v>
      </c>
      <c r="C2427" s="1" t="s">
        <v>5320</v>
      </c>
      <c r="D2427" s="87">
        <v>145.69999999999999</v>
      </c>
      <c r="E2427" s="33">
        <v>7840</v>
      </c>
      <c r="F2427" s="30">
        <f t="shared" si="111"/>
        <v>8</v>
      </c>
      <c r="G2427" s="57">
        <f t="shared" si="112"/>
        <v>3.4963971031312875</v>
      </c>
      <c r="H2427" s="88">
        <f t="shared" si="113"/>
        <v>12634.397330326443</v>
      </c>
    </row>
    <row r="2428" spans="1:8" x14ac:dyDescent="0.2">
      <c r="A2428" s="1" t="s">
        <v>9</v>
      </c>
      <c r="B2428" s="1" t="s">
        <v>5321</v>
      </c>
      <c r="C2428" s="1" t="s">
        <v>5322</v>
      </c>
      <c r="D2428" s="87">
        <v>126.8</v>
      </c>
      <c r="E2428" s="33">
        <v>6180</v>
      </c>
      <c r="F2428" s="30">
        <f t="shared" si="111"/>
        <v>7</v>
      </c>
      <c r="G2428" s="57">
        <f t="shared" si="112"/>
        <v>2.9238874039223708</v>
      </c>
      <c r="H2428" s="88">
        <f t="shared" si="113"/>
        <v>8328.5008731992057</v>
      </c>
    </row>
    <row r="2429" spans="1:8" x14ac:dyDescent="0.2">
      <c r="A2429" s="1" t="s">
        <v>9</v>
      </c>
      <c r="B2429" s="1" t="s">
        <v>5323</v>
      </c>
      <c r="C2429" s="1" t="s">
        <v>5324</v>
      </c>
      <c r="D2429" s="87">
        <v>132.30000000000001</v>
      </c>
      <c r="E2429" s="33">
        <v>6520</v>
      </c>
      <c r="F2429" s="30">
        <f t="shared" si="111"/>
        <v>7</v>
      </c>
      <c r="G2429" s="57">
        <f t="shared" si="112"/>
        <v>2.9238874039223708</v>
      </c>
      <c r="H2429" s="88">
        <f t="shared" si="113"/>
        <v>8786.7031866114612</v>
      </c>
    </row>
    <row r="2430" spans="1:8" x14ac:dyDescent="0.2">
      <c r="A2430" s="1" t="s">
        <v>9</v>
      </c>
      <c r="B2430" s="1" t="s">
        <v>5325</v>
      </c>
      <c r="C2430" s="1" t="s">
        <v>5326</v>
      </c>
      <c r="D2430" s="87">
        <v>147.4</v>
      </c>
      <c r="E2430" s="33">
        <v>6681</v>
      </c>
      <c r="F2430" s="30">
        <f t="shared" si="111"/>
        <v>8</v>
      </c>
      <c r="G2430" s="57">
        <f t="shared" si="112"/>
        <v>3.4963971031312875</v>
      </c>
      <c r="H2430" s="88">
        <f t="shared" si="113"/>
        <v>10766.633745396804</v>
      </c>
    </row>
    <row r="2431" spans="1:8" x14ac:dyDescent="0.2">
      <c r="A2431" s="1" t="s">
        <v>9</v>
      </c>
      <c r="B2431" s="1" t="s">
        <v>5327</v>
      </c>
      <c r="C2431" s="1" t="s">
        <v>5328</v>
      </c>
      <c r="D2431" s="87">
        <v>102.9</v>
      </c>
      <c r="E2431" s="33">
        <v>6400</v>
      </c>
      <c r="F2431" s="30">
        <f t="shared" si="111"/>
        <v>5</v>
      </c>
      <c r="G2431" s="57">
        <f t="shared" si="112"/>
        <v>2.0447510014454413</v>
      </c>
      <c r="H2431" s="88">
        <f t="shared" si="113"/>
        <v>6031.6775968384491</v>
      </c>
    </row>
    <row r="2432" spans="1:8" x14ac:dyDescent="0.2">
      <c r="A2432" s="1" t="s">
        <v>9</v>
      </c>
      <c r="B2432" s="1" t="s">
        <v>5329</v>
      </c>
      <c r="C2432" s="1" t="s">
        <v>5330</v>
      </c>
      <c r="D2432" s="87">
        <v>158.6</v>
      </c>
      <c r="E2432" s="33">
        <v>7785</v>
      </c>
      <c r="F2432" s="30">
        <f t="shared" si="111"/>
        <v>9</v>
      </c>
      <c r="G2432" s="57">
        <f t="shared" si="112"/>
        <v>4.1810066579121354</v>
      </c>
      <c r="H2432" s="88">
        <f t="shared" si="113"/>
        <v>15002.277423257399</v>
      </c>
    </row>
    <row r="2433" spans="1:8" x14ac:dyDescent="0.2">
      <c r="A2433" s="1" t="s">
        <v>12</v>
      </c>
      <c r="B2433" s="1" t="s">
        <v>5331</v>
      </c>
      <c r="C2433" s="1" t="s">
        <v>5332</v>
      </c>
      <c r="D2433" s="87">
        <v>232.9</v>
      </c>
      <c r="E2433" s="33">
        <v>11764</v>
      </c>
      <c r="F2433" s="30">
        <f t="shared" si="111"/>
        <v>10</v>
      </c>
      <c r="G2433" s="57">
        <f t="shared" si="112"/>
        <v>4.9996657009726428</v>
      </c>
      <c r="H2433" s="88">
        <f t="shared" si="113"/>
        <v>27109.012544071877</v>
      </c>
    </row>
    <row r="2434" spans="1:8" x14ac:dyDescent="0.2">
      <c r="A2434" s="1" t="s">
        <v>12</v>
      </c>
      <c r="B2434" s="1" t="s">
        <v>5333</v>
      </c>
      <c r="C2434" s="1" t="s">
        <v>5334</v>
      </c>
      <c r="D2434" s="87">
        <v>180.2</v>
      </c>
      <c r="E2434" s="33">
        <v>6254</v>
      </c>
      <c r="F2434" s="30">
        <f t="shared" si="111"/>
        <v>10</v>
      </c>
      <c r="G2434" s="57">
        <f t="shared" si="112"/>
        <v>4.9996657009726428</v>
      </c>
      <c r="H2434" s="88">
        <f t="shared" si="113"/>
        <v>14411.744682984148</v>
      </c>
    </row>
    <row r="2435" spans="1:8" x14ac:dyDescent="0.2">
      <c r="A2435" s="1" t="s">
        <v>12</v>
      </c>
      <c r="B2435" s="1" t="s">
        <v>5335</v>
      </c>
      <c r="C2435" s="1" t="s">
        <v>5336</v>
      </c>
      <c r="D2435" s="87">
        <v>170.4</v>
      </c>
      <c r="E2435" s="33">
        <v>8753</v>
      </c>
      <c r="F2435" s="30">
        <f t="shared" si="111"/>
        <v>10</v>
      </c>
      <c r="G2435" s="57">
        <f t="shared" si="112"/>
        <v>4.9996657009726428</v>
      </c>
      <c r="H2435" s="88">
        <f t="shared" si="113"/>
        <v>20170.451104918491</v>
      </c>
    </row>
    <row r="2436" spans="1:8" x14ac:dyDescent="0.2">
      <c r="A2436" s="1" t="s">
        <v>12</v>
      </c>
      <c r="B2436" s="1" t="s">
        <v>5337</v>
      </c>
      <c r="C2436" s="1" t="s">
        <v>5338</v>
      </c>
      <c r="D2436" s="87">
        <v>186.3</v>
      </c>
      <c r="E2436" s="33">
        <v>7580</v>
      </c>
      <c r="F2436" s="30">
        <f t="shared" si="111"/>
        <v>10</v>
      </c>
      <c r="G2436" s="57">
        <f t="shared" si="112"/>
        <v>4.9996657009726428</v>
      </c>
      <c r="H2436" s="88">
        <f t="shared" si="113"/>
        <v>17467.384825235025</v>
      </c>
    </row>
    <row r="2437" spans="1:8" x14ac:dyDescent="0.2">
      <c r="A2437" s="1" t="s">
        <v>12</v>
      </c>
      <c r="B2437" s="1" t="s">
        <v>5339</v>
      </c>
      <c r="C2437" s="1" t="s">
        <v>5340</v>
      </c>
      <c r="D2437" s="87">
        <v>157.69999999999999</v>
      </c>
      <c r="E2437" s="33">
        <v>6020</v>
      </c>
      <c r="F2437" s="30">
        <f t="shared" si="111"/>
        <v>9</v>
      </c>
      <c r="G2437" s="57">
        <f t="shared" si="112"/>
        <v>4.1810066579121354</v>
      </c>
      <c r="H2437" s="88">
        <f t="shared" si="113"/>
        <v>11600.990377393646</v>
      </c>
    </row>
    <row r="2438" spans="1:8" x14ac:dyDescent="0.2">
      <c r="A2438" s="1" t="s">
        <v>12</v>
      </c>
      <c r="B2438" s="1" t="s">
        <v>5341</v>
      </c>
      <c r="C2438" s="1" t="s">
        <v>5342</v>
      </c>
      <c r="D2438" s="87">
        <v>184.1</v>
      </c>
      <c r="E2438" s="33">
        <v>5313</v>
      </c>
      <c r="F2438" s="30">
        <f t="shared" ref="F2438:F2501" si="114">VLOOKUP(D2438,$K$5:$L$15,2)</f>
        <v>10</v>
      </c>
      <c r="G2438" s="57">
        <f t="shared" ref="G2438:G2501" si="115">VLOOKUP(F2438,$L$5:$M$15,2,0)</f>
        <v>4.9996657009726428</v>
      </c>
      <c r="H2438" s="88">
        <f t="shared" ref="H2438:H2501" si="116">E2438*G2438*$E$6797/SUMPRODUCT($E$5:$E$6795,$G$5:$G$6795)</f>
        <v>12243.300207978058</v>
      </c>
    </row>
    <row r="2439" spans="1:8" x14ac:dyDescent="0.2">
      <c r="A2439" s="1" t="s">
        <v>12</v>
      </c>
      <c r="B2439" s="1" t="s">
        <v>5343</v>
      </c>
      <c r="C2439" s="1" t="s">
        <v>5344</v>
      </c>
      <c r="D2439" s="87">
        <v>170</v>
      </c>
      <c r="E2439" s="33">
        <v>9632</v>
      </c>
      <c r="F2439" s="30">
        <f t="shared" si="114"/>
        <v>10</v>
      </c>
      <c r="G2439" s="57">
        <f t="shared" si="115"/>
        <v>4.9996657009726428</v>
      </c>
      <c r="H2439" s="88">
        <f t="shared" si="116"/>
        <v>22196.022511433213</v>
      </c>
    </row>
    <row r="2440" spans="1:8" x14ac:dyDescent="0.2">
      <c r="A2440" s="1" t="s">
        <v>12</v>
      </c>
      <c r="B2440" s="1" t="s">
        <v>5345</v>
      </c>
      <c r="C2440" s="1" t="s">
        <v>5346</v>
      </c>
      <c r="D2440" s="87">
        <v>140.4</v>
      </c>
      <c r="E2440" s="33">
        <v>6583</v>
      </c>
      <c r="F2440" s="30">
        <f t="shared" si="114"/>
        <v>8</v>
      </c>
      <c r="G2440" s="57">
        <f t="shared" si="115"/>
        <v>3.4963971031312875</v>
      </c>
      <c r="H2440" s="88">
        <f t="shared" si="116"/>
        <v>10608.703778767725</v>
      </c>
    </row>
    <row r="2441" spans="1:8" x14ac:dyDescent="0.2">
      <c r="A2441" s="1" t="s">
        <v>12</v>
      </c>
      <c r="B2441" s="1" t="s">
        <v>5347</v>
      </c>
      <c r="C2441" s="1" t="s">
        <v>5348</v>
      </c>
      <c r="D2441" s="87">
        <v>95.4</v>
      </c>
      <c r="E2441" s="33">
        <v>9801</v>
      </c>
      <c r="F2441" s="30">
        <f t="shared" si="114"/>
        <v>4</v>
      </c>
      <c r="G2441" s="57">
        <f t="shared" si="115"/>
        <v>1.709937836274281</v>
      </c>
      <c r="H2441" s="88">
        <f t="shared" si="116"/>
        <v>7724.4653173000097</v>
      </c>
    </row>
    <row r="2442" spans="1:8" x14ac:dyDescent="0.2">
      <c r="A2442" s="1" t="s">
        <v>12</v>
      </c>
      <c r="B2442" s="1" t="s">
        <v>5349</v>
      </c>
      <c r="C2442" s="1" t="s">
        <v>5350</v>
      </c>
      <c r="D2442" s="87">
        <v>181.7</v>
      </c>
      <c r="E2442" s="33">
        <v>6212</v>
      </c>
      <c r="F2442" s="30">
        <f t="shared" si="114"/>
        <v>10</v>
      </c>
      <c r="G2442" s="57">
        <f t="shared" si="115"/>
        <v>4.9996657009726428</v>
      </c>
      <c r="H2442" s="88">
        <f t="shared" si="116"/>
        <v>14314.959701102898</v>
      </c>
    </row>
    <row r="2443" spans="1:8" x14ac:dyDescent="0.2">
      <c r="A2443" s="1" t="s">
        <v>12</v>
      </c>
      <c r="B2443" s="1" t="s">
        <v>5351</v>
      </c>
      <c r="C2443" s="1" t="s">
        <v>5352</v>
      </c>
      <c r="D2443" s="87">
        <v>224.9</v>
      </c>
      <c r="E2443" s="33">
        <v>5917</v>
      </c>
      <c r="F2443" s="30">
        <f t="shared" si="114"/>
        <v>10</v>
      </c>
      <c r="G2443" s="57">
        <f t="shared" si="115"/>
        <v>4.9996657009726428</v>
      </c>
      <c r="H2443" s="88">
        <f t="shared" si="116"/>
        <v>13635.160423603647</v>
      </c>
    </row>
    <row r="2444" spans="1:8" x14ac:dyDescent="0.2">
      <c r="A2444" s="1" t="s">
        <v>12</v>
      </c>
      <c r="B2444" s="1" t="s">
        <v>5353</v>
      </c>
      <c r="C2444" s="1" t="s">
        <v>5354</v>
      </c>
      <c r="D2444" s="87">
        <v>76.599999999999994</v>
      </c>
      <c r="E2444" s="33">
        <v>6011</v>
      </c>
      <c r="F2444" s="30">
        <f t="shared" si="114"/>
        <v>3</v>
      </c>
      <c r="G2444" s="57">
        <f t="shared" si="115"/>
        <v>1.4299479016542671</v>
      </c>
      <c r="H2444" s="88">
        <f t="shared" si="116"/>
        <v>3961.7280366311643</v>
      </c>
    </row>
    <row r="2445" spans="1:8" x14ac:dyDescent="0.2">
      <c r="A2445" s="1" t="s">
        <v>12</v>
      </c>
      <c r="B2445" s="1" t="s">
        <v>5355</v>
      </c>
      <c r="C2445" s="1" t="s">
        <v>5356</v>
      </c>
      <c r="D2445" s="87">
        <v>84</v>
      </c>
      <c r="E2445" s="33">
        <v>5037</v>
      </c>
      <c r="F2445" s="30">
        <f t="shared" si="114"/>
        <v>3</v>
      </c>
      <c r="G2445" s="57">
        <f t="shared" si="115"/>
        <v>1.4299479016542671</v>
      </c>
      <c r="H2445" s="88">
        <f t="shared" si="116"/>
        <v>3319.7844153237684</v>
      </c>
    </row>
    <row r="2446" spans="1:8" x14ac:dyDescent="0.2">
      <c r="A2446" s="1" t="s">
        <v>12</v>
      </c>
      <c r="B2446" s="1" t="s">
        <v>5357</v>
      </c>
      <c r="C2446" s="1" t="s">
        <v>5358</v>
      </c>
      <c r="D2446" s="87">
        <v>109.5</v>
      </c>
      <c r="E2446" s="33">
        <v>5507</v>
      </c>
      <c r="F2446" s="30">
        <f t="shared" si="114"/>
        <v>5</v>
      </c>
      <c r="G2446" s="57">
        <f t="shared" si="115"/>
        <v>2.0447510014454413</v>
      </c>
      <c r="H2446" s="88">
        <f t="shared" si="116"/>
        <v>5190.0700821545843</v>
      </c>
    </row>
    <row r="2447" spans="1:8" x14ac:dyDescent="0.2">
      <c r="A2447" s="1" t="s">
        <v>12</v>
      </c>
      <c r="B2447" s="1" t="s">
        <v>5359</v>
      </c>
      <c r="C2447" s="1" t="s">
        <v>5360</v>
      </c>
      <c r="D2447" s="87">
        <v>84.4</v>
      </c>
      <c r="E2447" s="33">
        <v>5677</v>
      </c>
      <c r="F2447" s="30">
        <f t="shared" si="114"/>
        <v>3</v>
      </c>
      <c r="G2447" s="57">
        <f t="shared" si="115"/>
        <v>1.4299479016542671</v>
      </c>
      <c r="H2447" s="88">
        <f t="shared" si="116"/>
        <v>3741.5954190575808</v>
      </c>
    </row>
    <row r="2448" spans="1:8" x14ac:dyDescent="0.2">
      <c r="A2448" s="1" t="s">
        <v>12</v>
      </c>
      <c r="B2448" s="1" t="s">
        <v>5361</v>
      </c>
      <c r="C2448" s="1" t="s">
        <v>5362</v>
      </c>
      <c r="D2448" s="87">
        <v>73.7</v>
      </c>
      <c r="E2448" s="33">
        <v>5279</v>
      </c>
      <c r="F2448" s="30">
        <f t="shared" si="114"/>
        <v>2</v>
      </c>
      <c r="G2448" s="57">
        <f t="shared" si="115"/>
        <v>1.1958042906990538</v>
      </c>
      <c r="H2448" s="88">
        <f t="shared" si="116"/>
        <v>2909.5745250058162</v>
      </c>
    </row>
    <row r="2449" spans="1:8" x14ac:dyDescent="0.2">
      <c r="A2449" s="1" t="s">
        <v>12</v>
      </c>
      <c r="B2449" s="1" t="s">
        <v>5363</v>
      </c>
      <c r="C2449" s="1" t="s">
        <v>5364</v>
      </c>
      <c r="D2449" s="87">
        <v>132.5</v>
      </c>
      <c r="E2449" s="33">
        <v>8906</v>
      </c>
      <c r="F2449" s="30">
        <f t="shared" si="114"/>
        <v>7</v>
      </c>
      <c r="G2449" s="57">
        <f t="shared" si="115"/>
        <v>2.9238874039223708</v>
      </c>
      <c r="H2449" s="88">
        <f t="shared" si="116"/>
        <v>12002.205303675102</v>
      </c>
    </row>
    <row r="2450" spans="1:8" x14ac:dyDescent="0.2">
      <c r="A2450" s="1" t="s">
        <v>12</v>
      </c>
      <c r="B2450" s="1" t="s">
        <v>5365</v>
      </c>
      <c r="C2450" s="1" t="s">
        <v>5366</v>
      </c>
      <c r="D2450" s="87">
        <v>136.9</v>
      </c>
      <c r="E2450" s="33">
        <v>8933</v>
      </c>
      <c r="F2450" s="30">
        <f t="shared" si="114"/>
        <v>8</v>
      </c>
      <c r="G2450" s="57">
        <f t="shared" si="115"/>
        <v>3.4963971031312875</v>
      </c>
      <c r="H2450" s="88">
        <f t="shared" si="116"/>
        <v>14395.799917322205</v>
      </c>
    </row>
    <row r="2451" spans="1:8" x14ac:dyDescent="0.2">
      <c r="A2451" s="1" t="s">
        <v>15</v>
      </c>
      <c r="B2451" s="1" t="s">
        <v>5367</v>
      </c>
      <c r="C2451" s="1" t="s">
        <v>5368</v>
      </c>
      <c r="D2451" s="87">
        <v>141.9</v>
      </c>
      <c r="E2451" s="33">
        <v>6950</v>
      </c>
      <c r="F2451" s="30">
        <f t="shared" si="114"/>
        <v>8</v>
      </c>
      <c r="G2451" s="57">
        <f t="shared" si="115"/>
        <v>3.4963971031312875</v>
      </c>
      <c r="H2451" s="88">
        <f t="shared" si="116"/>
        <v>11200.135388490915</v>
      </c>
    </row>
    <row r="2452" spans="1:8" x14ac:dyDescent="0.2">
      <c r="A2452" s="1" t="s">
        <v>15</v>
      </c>
      <c r="B2452" s="1" t="s">
        <v>5369</v>
      </c>
      <c r="C2452" s="1" t="s">
        <v>5370</v>
      </c>
      <c r="D2452" s="87">
        <v>126.1</v>
      </c>
      <c r="E2452" s="33">
        <v>5508</v>
      </c>
      <c r="F2452" s="30">
        <f t="shared" si="114"/>
        <v>7</v>
      </c>
      <c r="G2452" s="57">
        <f t="shared" si="115"/>
        <v>2.9238874039223708</v>
      </c>
      <c r="H2452" s="88">
        <f t="shared" si="116"/>
        <v>7422.8774772785155</v>
      </c>
    </row>
    <row r="2453" spans="1:8" x14ac:dyDescent="0.2">
      <c r="A2453" s="1" t="s">
        <v>15</v>
      </c>
      <c r="B2453" s="1" t="s">
        <v>5371</v>
      </c>
      <c r="C2453" s="1" t="s">
        <v>5372</v>
      </c>
      <c r="D2453" s="87">
        <v>123.7</v>
      </c>
      <c r="E2453" s="33">
        <v>5399</v>
      </c>
      <c r="F2453" s="30">
        <f t="shared" si="114"/>
        <v>6</v>
      </c>
      <c r="G2453" s="57">
        <f t="shared" si="115"/>
        <v>2.445122020939646</v>
      </c>
      <c r="H2453" s="88">
        <f t="shared" si="116"/>
        <v>6084.5936603560267</v>
      </c>
    </row>
    <row r="2454" spans="1:8" x14ac:dyDescent="0.2">
      <c r="A2454" s="1" t="s">
        <v>15</v>
      </c>
      <c r="B2454" s="1" t="s">
        <v>5373</v>
      </c>
      <c r="C2454" s="1" t="s">
        <v>5374</v>
      </c>
      <c r="D2454" s="87">
        <v>99.5</v>
      </c>
      <c r="E2454" s="33">
        <v>10672</v>
      </c>
      <c r="F2454" s="30">
        <f t="shared" si="114"/>
        <v>5</v>
      </c>
      <c r="G2454" s="57">
        <f t="shared" si="115"/>
        <v>2.0447510014454413</v>
      </c>
      <c r="H2454" s="88">
        <f t="shared" si="116"/>
        <v>10057.822392728114</v>
      </c>
    </row>
    <row r="2455" spans="1:8" x14ac:dyDescent="0.2">
      <c r="A2455" s="1" t="s">
        <v>15</v>
      </c>
      <c r="B2455" s="1" t="s">
        <v>5375</v>
      </c>
      <c r="C2455" s="1" t="s">
        <v>5376</v>
      </c>
      <c r="D2455" s="87">
        <v>114.8</v>
      </c>
      <c r="E2455" s="33">
        <v>7175</v>
      </c>
      <c r="F2455" s="30">
        <f t="shared" si="114"/>
        <v>6</v>
      </c>
      <c r="G2455" s="57">
        <f t="shared" si="115"/>
        <v>2.445122020939646</v>
      </c>
      <c r="H2455" s="88">
        <f t="shared" si="116"/>
        <v>8086.1195615955721</v>
      </c>
    </row>
    <row r="2456" spans="1:8" x14ac:dyDescent="0.2">
      <c r="A2456" s="1" t="s">
        <v>15</v>
      </c>
      <c r="B2456" s="1" t="s">
        <v>5377</v>
      </c>
      <c r="C2456" s="1" t="s">
        <v>5378</v>
      </c>
      <c r="D2456" s="87">
        <v>87.6</v>
      </c>
      <c r="E2456" s="33">
        <v>13041</v>
      </c>
      <c r="F2456" s="30">
        <f t="shared" si="114"/>
        <v>4</v>
      </c>
      <c r="G2456" s="57">
        <f t="shared" si="115"/>
        <v>1.709937836274281</v>
      </c>
      <c r="H2456" s="88">
        <f t="shared" si="116"/>
        <v>10278.007570952906</v>
      </c>
    </row>
    <row r="2457" spans="1:8" x14ac:dyDescent="0.2">
      <c r="A2457" s="1" t="s">
        <v>15</v>
      </c>
      <c r="B2457" s="1" t="s">
        <v>5379</v>
      </c>
      <c r="C2457" s="1" t="s">
        <v>5380</v>
      </c>
      <c r="D2457" s="87">
        <v>110.8</v>
      </c>
      <c r="E2457" s="33">
        <v>6015</v>
      </c>
      <c r="F2457" s="30">
        <f t="shared" si="114"/>
        <v>5</v>
      </c>
      <c r="G2457" s="57">
        <f t="shared" si="115"/>
        <v>2.0447510014454413</v>
      </c>
      <c r="H2457" s="88">
        <f t="shared" si="116"/>
        <v>5668.8344914036352</v>
      </c>
    </row>
    <row r="2458" spans="1:8" x14ac:dyDescent="0.2">
      <c r="A2458" s="1" t="s">
        <v>15</v>
      </c>
      <c r="B2458" s="1" t="s">
        <v>5381</v>
      </c>
      <c r="C2458" s="1" t="s">
        <v>5382</v>
      </c>
      <c r="D2458" s="87">
        <v>172.4</v>
      </c>
      <c r="E2458" s="33">
        <v>6539</v>
      </c>
      <c r="F2458" s="30">
        <f t="shared" si="114"/>
        <v>10</v>
      </c>
      <c r="G2458" s="57">
        <f t="shared" si="115"/>
        <v>4.9996657009726428</v>
      </c>
      <c r="H2458" s="88">
        <f t="shared" si="116"/>
        <v>15068.499917178342</v>
      </c>
    </row>
    <row r="2459" spans="1:8" x14ac:dyDescent="0.2">
      <c r="A2459" s="1" t="s">
        <v>15</v>
      </c>
      <c r="B2459" s="1" t="s">
        <v>5383</v>
      </c>
      <c r="C2459" s="1" t="s">
        <v>5384</v>
      </c>
      <c r="D2459" s="87">
        <v>110.4</v>
      </c>
      <c r="E2459" s="33">
        <v>5378</v>
      </c>
      <c r="F2459" s="30">
        <f t="shared" si="114"/>
        <v>5</v>
      </c>
      <c r="G2459" s="57">
        <f t="shared" si="115"/>
        <v>2.0447510014454413</v>
      </c>
      <c r="H2459" s="88">
        <f t="shared" si="116"/>
        <v>5068.4940805933084</v>
      </c>
    </row>
    <row r="2460" spans="1:8" x14ac:dyDescent="0.2">
      <c r="A2460" s="1" t="s">
        <v>15</v>
      </c>
      <c r="B2460" s="1" t="s">
        <v>5385</v>
      </c>
      <c r="C2460" s="1" t="s">
        <v>5386</v>
      </c>
      <c r="D2460" s="87">
        <v>149.5</v>
      </c>
      <c r="E2460" s="33">
        <v>8329</v>
      </c>
      <c r="F2460" s="30">
        <f t="shared" si="114"/>
        <v>9</v>
      </c>
      <c r="G2460" s="57">
        <f t="shared" si="115"/>
        <v>4.1810066579121354</v>
      </c>
      <c r="H2460" s="88">
        <f t="shared" si="116"/>
        <v>16050.606121812571</v>
      </c>
    </row>
    <row r="2461" spans="1:8" x14ac:dyDescent="0.2">
      <c r="A2461" s="1" t="s">
        <v>15</v>
      </c>
      <c r="B2461" s="1" t="s">
        <v>5387</v>
      </c>
      <c r="C2461" s="1" t="s">
        <v>5388</v>
      </c>
      <c r="D2461" s="87">
        <v>93.6</v>
      </c>
      <c r="E2461" s="33">
        <v>7448</v>
      </c>
      <c r="F2461" s="30">
        <f t="shared" si="114"/>
        <v>4</v>
      </c>
      <c r="G2461" s="57">
        <f t="shared" si="115"/>
        <v>1.709937836274281</v>
      </c>
      <c r="H2461" s="88">
        <f t="shared" si="116"/>
        <v>5869.9946621008539</v>
      </c>
    </row>
    <row r="2462" spans="1:8" x14ac:dyDescent="0.2">
      <c r="A2462" s="1" t="s">
        <v>15</v>
      </c>
      <c r="B2462" s="1" t="s">
        <v>5389</v>
      </c>
      <c r="C2462" s="1" t="s">
        <v>5390</v>
      </c>
      <c r="D2462" s="87">
        <v>145</v>
      </c>
      <c r="E2462" s="33">
        <v>5165</v>
      </c>
      <c r="F2462" s="30">
        <f t="shared" si="114"/>
        <v>8</v>
      </c>
      <c r="G2462" s="57">
        <f t="shared" si="115"/>
        <v>3.4963971031312875</v>
      </c>
      <c r="H2462" s="88">
        <f t="shared" si="116"/>
        <v>8323.5538534612333</v>
      </c>
    </row>
    <row r="2463" spans="1:8" x14ac:dyDescent="0.2">
      <c r="A2463" s="1" t="s">
        <v>15</v>
      </c>
      <c r="B2463" s="1" t="s">
        <v>5391</v>
      </c>
      <c r="C2463" s="1" t="s">
        <v>5392</v>
      </c>
      <c r="D2463" s="87">
        <v>103.6</v>
      </c>
      <c r="E2463" s="33">
        <v>5793</v>
      </c>
      <c r="F2463" s="30">
        <f t="shared" si="114"/>
        <v>5</v>
      </c>
      <c r="G2463" s="57">
        <f t="shared" si="115"/>
        <v>2.0447510014454413</v>
      </c>
      <c r="H2463" s="88">
        <f t="shared" si="116"/>
        <v>5459.6106747633021</v>
      </c>
    </row>
    <row r="2464" spans="1:8" x14ac:dyDescent="0.2">
      <c r="A2464" s="1" t="s">
        <v>15</v>
      </c>
      <c r="B2464" s="1" t="s">
        <v>5393</v>
      </c>
      <c r="C2464" s="1" t="s">
        <v>5394</v>
      </c>
      <c r="D2464" s="87">
        <v>97</v>
      </c>
      <c r="E2464" s="33">
        <v>6477</v>
      </c>
      <c r="F2464" s="30">
        <f t="shared" si="114"/>
        <v>4</v>
      </c>
      <c r="G2464" s="57">
        <f t="shared" si="115"/>
        <v>1.709937836274281</v>
      </c>
      <c r="H2464" s="88">
        <f t="shared" si="116"/>
        <v>5104.720116330187</v>
      </c>
    </row>
    <row r="2465" spans="1:8" x14ac:dyDescent="0.2">
      <c r="A2465" s="1" t="s">
        <v>15</v>
      </c>
      <c r="B2465" s="1" t="s">
        <v>5395</v>
      </c>
      <c r="C2465" s="1" t="s">
        <v>5396</v>
      </c>
      <c r="D2465" s="87">
        <v>135.19999999999999</v>
      </c>
      <c r="E2465" s="33">
        <v>6299</v>
      </c>
      <c r="F2465" s="30">
        <f t="shared" si="114"/>
        <v>7</v>
      </c>
      <c r="G2465" s="57">
        <f t="shared" si="115"/>
        <v>2.9238874039223708</v>
      </c>
      <c r="H2465" s="88">
        <f t="shared" si="116"/>
        <v>8488.8716828934957</v>
      </c>
    </row>
    <row r="2466" spans="1:8" x14ac:dyDescent="0.2">
      <c r="A2466" s="1" t="s">
        <v>15</v>
      </c>
      <c r="B2466" s="1" t="s">
        <v>5397</v>
      </c>
      <c r="C2466" s="1" t="s">
        <v>5398</v>
      </c>
      <c r="D2466" s="87">
        <v>63.8</v>
      </c>
      <c r="E2466" s="33">
        <v>5757</v>
      </c>
      <c r="F2466" s="30">
        <f t="shared" si="114"/>
        <v>2</v>
      </c>
      <c r="G2466" s="57">
        <f t="shared" si="115"/>
        <v>1.1958042906990538</v>
      </c>
      <c r="H2466" s="88">
        <f t="shared" si="116"/>
        <v>3173.0290851408377</v>
      </c>
    </row>
    <row r="2467" spans="1:8" x14ac:dyDescent="0.2">
      <c r="A2467" s="1" t="s">
        <v>15</v>
      </c>
      <c r="B2467" s="1" t="s">
        <v>5399</v>
      </c>
      <c r="C2467" s="1" t="s">
        <v>5400</v>
      </c>
      <c r="D2467" s="87">
        <v>62.3</v>
      </c>
      <c r="E2467" s="33">
        <v>5705</v>
      </c>
      <c r="F2467" s="30">
        <f t="shared" si="114"/>
        <v>2</v>
      </c>
      <c r="G2467" s="57">
        <f t="shared" si="115"/>
        <v>1.1958042906990538</v>
      </c>
      <c r="H2467" s="88">
        <f t="shared" si="116"/>
        <v>3144.3687564232205</v>
      </c>
    </row>
    <row r="2468" spans="1:8" x14ac:dyDescent="0.2">
      <c r="A2468" s="1" t="s">
        <v>18</v>
      </c>
      <c r="B2468" s="1" t="s">
        <v>5401</v>
      </c>
      <c r="C2468" s="1" t="s">
        <v>5402</v>
      </c>
      <c r="D2468" s="87">
        <v>101</v>
      </c>
      <c r="E2468" s="33">
        <v>9908</v>
      </c>
      <c r="F2468" s="30">
        <f t="shared" si="114"/>
        <v>5</v>
      </c>
      <c r="G2468" s="57">
        <f t="shared" si="115"/>
        <v>2.0447510014454413</v>
      </c>
      <c r="H2468" s="88">
        <f t="shared" si="116"/>
        <v>9337.7908796055235</v>
      </c>
    </row>
    <row r="2469" spans="1:8" x14ac:dyDescent="0.2">
      <c r="A2469" s="1" t="s">
        <v>18</v>
      </c>
      <c r="B2469" s="1" t="s">
        <v>5403</v>
      </c>
      <c r="C2469" s="1" t="s">
        <v>5404</v>
      </c>
      <c r="D2469" s="87">
        <v>99.9</v>
      </c>
      <c r="E2469" s="33">
        <v>9643</v>
      </c>
      <c r="F2469" s="30">
        <f t="shared" si="114"/>
        <v>5</v>
      </c>
      <c r="G2469" s="57">
        <f t="shared" si="115"/>
        <v>2.0447510014454413</v>
      </c>
      <c r="H2469" s="88">
        <f t="shared" si="116"/>
        <v>9088.0417291114318</v>
      </c>
    </row>
    <row r="2470" spans="1:8" x14ac:dyDescent="0.2">
      <c r="A2470" s="1" t="s">
        <v>18</v>
      </c>
      <c r="B2470" s="1" t="s">
        <v>5405</v>
      </c>
      <c r="C2470" s="1" t="s">
        <v>5406</v>
      </c>
      <c r="D2470" s="87">
        <v>128.9</v>
      </c>
      <c r="E2470" s="33">
        <v>8980</v>
      </c>
      <c r="F2470" s="30">
        <f t="shared" si="114"/>
        <v>7</v>
      </c>
      <c r="G2470" s="57">
        <f t="shared" si="115"/>
        <v>2.9238874039223708</v>
      </c>
      <c r="H2470" s="88">
        <f t="shared" si="116"/>
        <v>12101.931689535415</v>
      </c>
    </row>
    <row r="2471" spans="1:8" x14ac:dyDescent="0.2">
      <c r="A2471" s="1" t="s">
        <v>18</v>
      </c>
      <c r="B2471" s="1" t="s">
        <v>5407</v>
      </c>
      <c r="C2471" s="1" t="s">
        <v>5408</v>
      </c>
      <c r="D2471" s="87">
        <v>128</v>
      </c>
      <c r="E2471" s="33">
        <v>5984</v>
      </c>
      <c r="F2471" s="30">
        <f t="shared" si="114"/>
        <v>7</v>
      </c>
      <c r="G2471" s="57">
        <f t="shared" si="115"/>
        <v>2.9238874039223708</v>
      </c>
      <c r="H2471" s="88">
        <f t="shared" si="116"/>
        <v>8064.3607160556712</v>
      </c>
    </row>
    <row r="2472" spans="1:8" x14ac:dyDescent="0.2">
      <c r="A2472" s="1" t="s">
        <v>18</v>
      </c>
      <c r="B2472" s="1" t="s">
        <v>5409</v>
      </c>
      <c r="C2472" s="1" t="s">
        <v>5410</v>
      </c>
      <c r="D2472" s="87">
        <v>69.5</v>
      </c>
      <c r="E2472" s="33">
        <v>8756</v>
      </c>
      <c r="F2472" s="30">
        <f t="shared" si="114"/>
        <v>2</v>
      </c>
      <c r="G2472" s="57">
        <f t="shared" si="115"/>
        <v>1.1958042906990538</v>
      </c>
      <c r="H2472" s="88">
        <f t="shared" si="116"/>
        <v>4825.9584279126593</v>
      </c>
    </row>
    <row r="2473" spans="1:8" x14ac:dyDescent="0.2">
      <c r="A2473" s="1" t="s">
        <v>18</v>
      </c>
      <c r="B2473" s="1" t="s">
        <v>5411</v>
      </c>
      <c r="C2473" s="1" t="s">
        <v>5412</v>
      </c>
      <c r="D2473" s="87">
        <v>91.6</v>
      </c>
      <c r="E2473" s="33">
        <v>6259</v>
      </c>
      <c r="F2473" s="30">
        <f t="shared" si="114"/>
        <v>4</v>
      </c>
      <c r="G2473" s="57">
        <f t="shared" si="115"/>
        <v>1.709937836274281</v>
      </c>
      <c r="H2473" s="88">
        <f t="shared" si="116"/>
        <v>4932.9077054362579</v>
      </c>
    </row>
    <row r="2474" spans="1:8" x14ac:dyDescent="0.2">
      <c r="A2474" s="1" t="s">
        <v>18</v>
      </c>
      <c r="B2474" s="1" t="s">
        <v>5413</v>
      </c>
      <c r="C2474" s="1" t="s">
        <v>5414</v>
      </c>
      <c r="D2474" s="87">
        <v>102.7</v>
      </c>
      <c r="E2474" s="33">
        <v>6312</v>
      </c>
      <c r="F2474" s="30">
        <f t="shared" si="114"/>
        <v>5</v>
      </c>
      <c r="G2474" s="57">
        <f t="shared" si="115"/>
        <v>2.0447510014454413</v>
      </c>
      <c r="H2474" s="88">
        <f t="shared" si="116"/>
        <v>5948.7420298819197</v>
      </c>
    </row>
    <row r="2475" spans="1:8" x14ac:dyDescent="0.2">
      <c r="A2475" s="1" t="s">
        <v>18</v>
      </c>
      <c r="B2475" s="1" t="s">
        <v>5415</v>
      </c>
      <c r="C2475" s="1" t="s">
        <v>5416</v>
      </c>
      <c r="D2475" s="87">
        <v>160.6</v>
      </c>
      <c r="E2475" s="33">
        <v>8327</v>
      </c>
      <c r="F2475" s="30">
        <f t="shared" si="114"/>
        <v>9</v>
      </c>
      <c r="G2475" s="57">
        <f t="shared" si="115"/>
        <v>4.1810066579121354</v>
      </c>
      <c r="H2475" s="88">
        <f t="shared" si="116"/>
        <v>16046.751972185531</v>
      </c>
    </row>
    <row r="2476" spans="1:8" x14ac:dyDescent="0.2">
      <c r="A2476" s="1" t="s">
        <v>18</v>
      </c>
      <c r="B2476" s="1" t="s">
        <v>5417</v>
      </c>
      <c r="C2476" s="1" t="s">
        <v>5418</v>
      </c>
      <c r="D2476" s="87">
        <v>180.6</v>
      </c>
      <c r="E2476" s="33">
        <v>8338</v>
      </c>
      <c r="F2476" s="30">
        <f t="shared" si="114"/>
        <v>10</v>
      </c>
      <c r="G2476" s="57">
        <f t="shared" si="115"/>
        <v>4.9996657009726428</v>
      </c>
      <c r="H2476" s="88">
        <f t="shared" si="116"/>
        <v>19214.123307758531</v>
      </c>
    </row>
    <row r="2477" spans="1:8" x14ac:dyDescent="0.2">
      <c r="A2477" s="1" t="s">
        <v>18</v>
      </c>
      <c r="B2477" s="1" t="s">
        <v>5419</v>
      </c>
      <c r="C2477" s="1" t="s">
        <v>5420</v>
      </c>
      <c r="D2477" s="87">
        <v>164.8</v>
      </c>
      <c r="E2477" s="33">
        <v>8558</v>
      </c>
      <c r="F2477" s="30">
        <f t="shared" si="114"/>
        <v>9</v>
      </c>
      <c r="G2477" s="57">
        <f t="shared" si="115"/>
        <v>4.1810066579121354</v>
      </c>
      <c r="H2477" s="88">
        <f t="shared" si="116"/>
        <v>16491.906254108773</v>
      </c>
    </row>
    <row r="2478" spans="1:8" x14ac:dyDescent="0.2">
      <c r="A2478" s="1" t="s">
        <v>18</v>
      </c>
      <c r="B2478" s="1" t="s">
        <v>5421</v>
      </c>
      <c r="C2478" s="1" t="s">
        <v>5422</v>
      </c>
      <c r="D2478" s="87">
        <v>72.3</v>
      </c>
      <c r="E2478" s="33">
        <v>5373</v>
      </c>
      <c r="F2478" s="30">
        <f t="shared" si="114"/>
        <v>2</v>
      </c>
      <c r="G2478" s="57">
        <f t="shared" si="115"/>
        <v>1.1958042906990538</v>
      </c>
      <c r="H2478" s="88">
        <f t="shared" si="116"/>
        <v>2961.383580764586</v>
      </c>
    </row>
    <row r="2479" spans="1:8" x14ac:dyDescent="0.2">
      <c r="A2479" s="1" t="s">
        <v>18</v>
      </c>
      <c r="B2479" s="1" t="s">
        <v>5423</v>
      </c>
      <c r="C2479" s="1" t="s">
        <v>5424</v>
      </c>
      <c r="D2479" s="87">
        <v>159.30000000000001</v>
      </c>
      <c r="E2479" s="33">
        <v>7770</v>
      </c>
      <c r="F2479" s="30">
        <f t="shared" si="114"/>
        <v>9</v>
      </c>
      <c r="G2479" s="57">
        <f t="shared" si="115"/>
        <v>4.1810066579121354</v>
      </c>
      <c r="H2479" s="88">
        <f t="shared" si="116"/>
        <v>14973.371301054589</v>
      </c>
    </row>
    <row r="2480" spans="1:8" x14ac:dyDescent="0.2">
      <c r="A2480" s="1" t="s">
        <v>18</v>
      </c>
      <c r="B2480" s="1" t="s">
        <v>5425</v>
      </c>
      <c r="C2480" s="1" t="s">
        <v>5426</v>
      </c>
      <c r="D2480" s="87">
        <v>92.7</v>
      </c>
      <c r="E2480" s="33">
        <v>6309</v>
      </c>
      <c r="F2480" s="30">
        <f t="shared" si="114"/>
        <v>4</v>
      </c>
      <c r="G2480" s="57">
        <f t="shared" si="115"/>
        <v>1.709937836274281</v>
      </c>
      <c r="H2480" s="88">
        <f t="shared" si="116"/>
        <v>4972.3142216963333</v>
      </c>
    </row>
    <row r="2481" spans="1:8" x14ac:dyDescent="0.2">
      <c r="A2481" s="1" t="s">
        <v>18</v>
      </c>
      <c r="B2481" s="1" t="s">
        <v>5427</v>
      </c>
      <c r="C2481" s="1" t="s">
        <v>5428</v>
      </c>
      <c r="D2481" s="87">
        <v>243.9</v>
      </c>
      <c r="E2481" s="33">
        <v>11478</v>
      </c>
      <c r="F2481" s="30">
        <f t="shared" si="114"/>
        <v>10</v>
      </c>
      <c r="G2481" s="57">
        <f t="shared" si="115"/>
        <v>4.9996657009726428</v>
      </c>
      <c r="H2481" s="88">
        <f t="shared" si="116"/>
        <v>26449.952905547179</v>
      </c>
    </row>
    <row r="2482" spans="1:8" x14ac:dyDescent="0.2">
      <c r="A2482" s="1" t="s">
        <v>18</v>
      </c>
      <c r="B2482" s="1" t="s">
        <v>5429</v>
      </c>
      <c r="C2482" s="1" t="s">
        <v>5430</v>
      </c>
      <c r="D2482" s="87">
        <v>79.3</v>
      </c>
      <c r="E2482" s="33">
        <v>7752</v>
      </c>
      <c r="F2482" s="30">
        <f t="shared" si="114"/>
        <v>3</v>
      </c>
      <c r="G2482" s="57">
        <f t="shared" si="115"/>
        <v>1.4299479016542671</v>
      </c>
      <c r="H2482" s="88">
        <f t="shared" si="116"/>
        <v>5109.1857827257991</v>
      </c>
    </row>
    <row r="2483" spans="1:8" x14ac:dyDescent="0.2">
      <c r="A2483" s="1" t="s">
        <v>18</v>
      </c>
      <c r="B2483" s="1" t="s">
        <v>5431</v>
      </c>
      <c r="C2483" s="1" t="s">
        <v>5432</v>
      </c>
      <c r="D2483" s="87">
        <v>85.4</v>
      </c>
      <c r="E2483" s="33">
        <v>6395</v>
      </c>
      <c r="F2483" s="30">
        <f t="shared" si="114"/>
        <v>3</v>
      </c>
      <c r="G2483" s="57">
        <f t="shared" si="115"/>
        <v>1.4299479016542671</v>
      </c>
      <c r="H2483" s="88">
        <f t="shared" si="116"/>
        <v>4214.8146388714513</v>
      </c>
    </row>
    <row r="2484" spans="1:8" x14ac:dyDescent="0.2">
      <c r="A2484" s="1" t="s">
        <v>18</v>
      </c>
      <c r="B2484" s="1" t="s">
        <v>5433</v>
      </c>
      <c r="C2484" s="1" t="s">
        <v>5434</v>
      </c>
      <c r="D2484" s="87">
        <v>205.4</v>
      </c>
      <c r="E2484" s="33">
        <v>6736</v>
      </c>
      <c r="F2484" s="30">
        <f t="shared" si="114"/>
        <v>10</v>
      </c>
      <c r="G2484" s="57">
        <f t="shared" si="115"/>
        <v>4.9996657009726428</v>
      </c>
      <c r="H2484" s="88">
        <f t="shared" si="116"/>
        <v>15522.46757028801</v>
      </c>
    </row>
    <row r="2485" spans="1:8" x14ac:dyDescent="0.2">
      <c r="A2485" s="1" t="s">
        <v>18</v>
      </c>
      <c r="B2485" s="1" t="s">
        <v>5435</v>
      </c>
      <c r="C2485" s="1" t="s">
        <v>5436</v>
      </c>
      <c r="D2485" s="87">
        <v>128.80000000000001</v>
      </c>
      <c r="E2485" s="33">
        <v>6880</v>
      </c>
      <c r="F2485" s="30">
        <f t="shared" si="114"/>
        <v>7</v>
      </c>
      <c r="G2485" s="57">
        <f t="shared" si="115"/>
        <v>2.9238874039223708</v>
      </c>
      <c r="H2485" s="88">
        <f t="shared" si="116"/>
        <v>9271.8585772832575</v>
      </c>
    </row>
    <row r="2486" spans="1:8" x14ac:dyDescent="0.2">
      <c r="A2486" s="1" t="s">
        <v>18</v>
      </c>
      <c r="B2486" s="1" t="s">
        <v>5437</v>
      </c>
      <c r="C2486" s="1" t="s">
        <v>5438</v>
      </c>
      <c r="D2486" s="87">
        <v>127</v>
      </c>
      <c r="E2486" s="33">
        <v>5991</v>
      </c>
      <c r="F2486" s="30">
        <f t="shared" si="114"/>
        <v>7</v>
      </c>
      <c r="G2486" s="57">
        <f t="shared" si="115"/>
        <v>2.9238874039223708</v>
      </c>
      <c r="H2486" s="88">
        <f t="shared" si="116"/>
        <v>8073.7942930965119</v>
      </c>
    </row>
    <row r="2487" spans="1:8" x14ac:dyDescent="0.2">
      <c r="A2487" s="1" t="s">
        <v>18</v>
      </c>
      <c r="B2487" s="1" t="s">
        <v>5439</v>
      </c>
      <c r="C2487" s="1" t="s">
        <v>5440</v>
      </c>
      <c r="D2487" s="87">
        <v>152.30000000000001</v>
      </c>
      <c r="E2487" s="33">
        <v>5485</v>
      </c>
      <c r="F2487" s="30">
        <f t="shared" si="114"/>
        <v>9</v>
      </c>
      <c r="G2487" s="57">
        <f t="shared" si="115"/>
        <v>4.1810066579121354</v>
      </c>
      <c r="H2487" s="88">
        <f t="shared" si="116"/>
        <v>10570.005352160159</v>
      </c>
    </row>
    <row r="2488" spans="1:8" x14ac:dyDescent="0.2">
      <c r="A2488" s="1" t="s">
        <v>18</v>
      </c>
      <c r="B2488" s="1" t="s">
        <v>5441</v>
      </c>
      <c r="C2488" s="1" t="s">
        <v>5442</v>
      </c>
      <c r="D2488" s="87">
        <v>78.599999999999994</v>
      </c>
      <c r="E2488" s="33">
        <v>9967</v>
      </c>
      <c r="F2488" s="30">
        <f t="shared" si="114"/>
        <v>3</v>
      </c>
      <c r="G2488" s="57">
        <f t="shared" si="115"/>
        <v>1.4299479016542671</v>
      </c>
      <c r="H2488" s="88">
        <f t="shared" si="116"/>
        <v>6569.0473034607903</v>
      </c>
    </row>
    <row r="2489" spans="1:8" x14ac:dyDescent="0.2">
      <c r="A2489" s="1" t="s">
        <v>18</v>
      </c>
      <c r="B2489" s="1" t="s">
        <v>5443</v>
      </c>
      <c r="C2489" s="1" t="s">
        <v>5444</v>
      </c>
      <c r="D2489" s="87">
        <v>73.2</v>
      </c>
      <c r="E2489" s="33">
        <v>7133</v>
      </c>
      <c r="F2489" s="30">
        <f t="shared" si="114"/>
        <v>2</v>
      </c>
      <c r="G2489" s="57">
        <f t="shared" si="115"/>
        <v>1.1958042906990538</v>
      </c>
      <c r="H2489" s="88">
        <f t="shared" si="116"/>
        <v>3931.425475822407</v>
      </c>
    </row>
    <row r="2490" spans="1:8" x14ac:dyDescent="0.2">
      <c r="A2490" s="1" t="s">
        <v>18</v>
      </c>
      <c r="B2490" s="1" t="s">
        <v>5445</v>
      </c>
      <c r="C2490" s="1" t="s">
        <v>5446</v>
      </c>
      <c r="D2490" s="87">
        <v>68.7</v>
      </c>
      <c r="E2490" s="33">
        <v>14323</v>
      </c>
      <c r="F2490" s="30">
        <f t="shared" si="114"/>
        <v>2</v>
      </c>
      <c r="G2490" s="57">
        <f t="shared" si="115"/>
        <v>1.1958042906990538</v>
      </c>
      <c r="H2490" s="88">
        <f t="shared" si="116"/>
        <v>7894.2670812006627</v>
      </c>
    </row>
    <row r="2491" spans="1:8" x14ac:dyDescent="0.2">
      <c r="A2491" s="1" t="s">
        <v>18</v>
      </c>
      <c r="B2491" s="1" t="s">
        <v>5447</v>
      </c>
      <c r="C2491" s="1" t="s">
        <v>5448</v>
      </c>
      <c r="D2491" s="87">
        <v>68.5</v>
      </c>
      <c r="E2491" s="33">
        <v>9749</v>
      </c>
      <c r="F2491" s="30">
        <f t="shared" si="114"/>
        <v>2</v>
      </c>
      <c r="G2491" s="57">
        <f t="shared" si="115"/>
        <v>1.1958042906990538</v>
      </c>
      <c r="H2491" s="88">
        <f t="shared" si="116"/>
        <v>5373.2604743856227</v>
      </c>
    </row>
    <row r="2492" spans="1:8" x14ac:dyDescent="0.2">
      <c r="A2492" s="1" t="s">
        <v>21</v>
      </c>
      <c r="B2492" s="1" t="s">
        <v>5449</v>
      </c>
      <c r="C2492" s="1" t="s">
        <v>5450</v>
      </c>
      <c r="D2492" s="87">
        <v>76.7</v>
      </c>
      <c r="E2492" s="33">
        <v>8781</v>
      </c>
      <c r="F2492" s="30">
        <f t="shared" si="114"/>
        <v>3</v>
      </c>
      <c r="G2492" s="57">
        <f t="shared" si="115"/>
        <v>1.4299479016542671</v>
      </c>
      <c r="H2492" s="88">
        <f t="shared" si="116"/>
        <v>5787.3787871665691</v>
      </c>
    </row>
    <row r="2493" spans="1:8" x14ac:dyDescent="0.2">
      <c r="A2493" s="1" t="s">
        <v>21</v>
      </c>
      <c r="B2493" s="1" t="s">
        <v>5451</v>
      </c>
      <c r="C2493" s="1" t="s">
        <v>5452</v>
      </c>
      <c r="D2493" s="87">
        <v>89.3</v>
      </c>
      <c r="E2493" s="33">
        <v>6048</v>
      </c>
      <c r="F2493" s="30">
        <f t="shared" si="114"/>
        <v>4</v>
      </c>
      <c r="G2493" s="57">
        <f t="shared" si="115"/>
        <v>1.709937836274281</v>
      </c>
      <c r="H2493" s="88">
        <f t="shared" si="116"/>
        <v>4766.6122068187397</v>
      </c>
    </row>
    <row r="2494" spans="1:8" x14ac:dyDescent="0.2">
      <c r="A2494" s="1" t="s">
        <v>21</v>
      </c>
      <c r="B2494" s="1" t="s">
        <v>5453</v>
      </c>
      <c r="C2494" s="1" t="s">
        <v>5454</v>
      </c>
      <c r="D2494" s="87">
        <v>88.7</v>
      </c>
      <c r="E2494" s="33">
        <v>5705</v>
      </c>
      <c r="F2494" s="30">
        <f t="shared" si="114"/>
        <v>4</v>
      </c>
      <c r="G2494" s="57">
        <f t="shared" si="115"/>
        <v>1.709937836274281</v>
      </c>
      <c r="H2494" s="88">
        <f t="shared" si="116"/>
        <v>4496.2835052746213</v>
      </c>
    </row>
    <row r="2495" spans="1:8" x14ac:dyDescent="0.2">
      <c r="A2495" s="1" t="s">
        <v>21</v>
      </c>
      <c r="B2495" s="1" t="s">
        <v>5455</v>
      </c>
      <c r="C2495" s="1" t="s">
        <v>5456</v>
      </c>
      <c r="D2495" s="87">
        <v>153.69999999999999</v>
      </c>
      <c r="E2495" s="33">
        <v>6072</v>
      </c>
      <c r="F2495" s="30">
        <f t="shared" si="114"/>
        <v>9</v>
      </c>
      <c r="G2495" s="57">
        <f t="shared" si="115"/>
        <v>4.1810066579121354</v>
      </c>
      <c r="H2495" s="88">
        <f t="shared" si="116"/>
        <v>11701.198267696715</v>
      </c>
    </row>
    <row r="2496" spans="1:8" x14ac:dyDescent="0.2">
      <c r="A2496" s="1" t="s">
        <v>21</v>
      </c>
      <c r="B2496" s="1" t="s">
        <v>5457</v>
      </c>
      <c r="C2496" s="1" t="s">
        <v>5458</v>
      </c>
      <c r="D2496" s="87">
        <v>132</v>
      </c>
      <c r="E2496" s="33">
        <v>5503</v>
      </c>
      <c r="F2496" s="30">
        <f t="shared" si="114"/>
        <v>7</v>
      </c>
      <c r="G2496" s="57">
        <f t="shared" si="115"/>
        <v>2.9238874039223708</v>
      </c>
      <c r="H2496" s="88">
        <f t="shared" si="116"/>
        <v>7416.1392079636298</v>
      </c>
    </row>
    <row r="2497" spans="1:8" x14ac:dyDescent="0.2">
      <c r="A2497" s="1" t="s">
        <v>21</v>
      </c>
      <c r="B2497" s="1" t="s">
        <v>5459</v>
      </c>
      <c r="C2497" s="1" t="s">
        <v>5460</v>
      </c>
      <c r="D2497" s="87">
        <v>119.9</v>
      </c>
      <c r="E2497" s="33">
        <v>9334</v>
      </c>
      <c r="F2497" s="30">
        <f t="shared" si="114"/>
        <v>6</v>
      </c>
      <c r="G2497" s="57">
        <f t="shared" si="115"/>
        <v>2.445122020939646</v>
      </c>
      <c r="H2497" s="88">
        <f t="shared" si="116"/>
        <v>10519.280834555131</v>
      </c>
    </row>
    <row r="2498" spans="1:8" x14ac:dyDescent="0.2">
      <c r="A2498" s="1" t="s">
        <v>21</v>
      </c>
      <c r="B2498" s="1" t="s">
        <v>5461</v>
      </c>
      <c r="C2498" s="1" t="s">
        <v>5462</v>
      </c>
      <c r="D2498" s="87">
        <v>90.6</v>
      </c>
      <c r="E2498" s="33">
        <v>5394</v>
      </c>
      <c r="F2498" s="30">
        <f t="shared" si="114"/>
        <v>4</v>
      </c>
      <c r="G2498" s="57">
        <f t="shared" si="115"/>
        <v>1.709937836274281</v>
      </c>
      <c r="H2498" s="88">
        <f t="shared" si="116"/>
        <v>4251.1749741369504</v>
      </c>
    </row>
    <row r="2499" spans="1:8" x14ac:dyDescent="0.2">
      <c r="A2499" s="1" t="s">
        <v>21</v>
      </c>
      <c r="B2499" s="1" t="s">
        <v>5463</v>
      </c>
      <c r="C2499" s="1" t="s">
        <v>5464</v>
      </c>
      <c r="D2499" s="87">
        <v>205.9</v>
      </c>
      <c r="E2499" s="33">
        <v>6939</v>
      </c>
      <c r="F2499" s="30">
        <f t="shared" si="114"/>
        <v>10</v>
      </c>
      <c r="G2499" s="57">
        <f t="shared" si="115"/>
        <v>4.9996657009726428</v>
      </c>
      <c r="H2499" s="88">
        <f t="shared" si="116"/>
        <v>15990.261649380718</v>
      </c>
    </row>
    <row r="2500" spans="1:8" x14ac:dyDescent="0.2">
      <c r="A2500" s="1" t="s">
        <v>21</v>
      </c>
      <c r="B2500" s="1" t="s">
        <v>5465</v>
      </c>
      <c r="C2500" s="1" t="s">
        <v>5466</v>
      </c>
      <c r="D2500" s="87">
        <v>143.30000000000001</v>
      </c>
      <c r="E2500" s="33">
        <v>7217</v>
      </c>
      <c r="F2500" s="30">
        <f t="shared" si="114"/>
        <v>8</v>
      </c>
      <c r="G2500" s="57">
        <f t="shared" si="115"/>
        <v>3.4963971031312875</v>
      </c>
      <c r="H2500" s="88">
        <f t="shared" si="116"/>
        <v>11630.413971041573</v>
      </c>
    </row>
    <row r="2501" spans="1:8" x14ac:dyDescent="0.2">
      <c r="A2501" s="1" t="s">
        <v>21</v>
      </c>
      <c r="B2501" s="1" t="s">
        <v>5467</v>
      </c>
      <c r="C2501" s="1" t="s">
        <v>5468</v>
      </c>
      <c r="D2501" s="87">
        <v>79.5</v>
      </c>
      <c r="E2501" s="33">
        <v>5908</v>
      </c>
      <c r="F2501" s="30">
        <f t="shared" si="114"/>
        <v>3</v>
      </c>
      <c r="G2501" s="57">
        <f t="shared" si="115"/>
        <v>1.4299479016542671</v>
      </c>
      <c r="H2501" s="88">
        <f t="shared" si="116"/>
        <v>3893.8428282177529</v>
      </c>
    </row>
    <row r="2502" spans="1:8" x14ac:dyDescent="0.2">
      <c r="A2502" s="1" t="s">
        <v>21</v>
      </c>
      <c r="B2502" s="1" t="s">
        <v>5469</v>
      </c>
      <c r="C2502" s="1" t="s">
        <v>5470</v>
      </c>
      <c r="D2502" s="87">
        <v>49.2</v>
      </c>
      <c r="E2502" s="33">
        <v>9048</v>
      </c>
      <c r="F2502" s="30">
        <f t="shared" ref="F2502:F2565" si="117">VLOOKUP(D2502,$K$5:$L$15,2)</f>
        <v>1</v>
      </c>
      <c r="G2502" s="57">
        <f t="shared" ref="G2502:G2565" si="118">VLOOKUP(F2502,$L$5:$M$15,2,0)</f>
        <v>1</v>
      </c>
      <c r="H2502" s="88">
        <f t="shared" ref="H2502:H2565" si="119">E2502*G2502*$E$6797/SUMPRODUCT($E$5:$E$6795,$G$5:$G$6795)</f>
        <v>4170.3289038628127</v>
      </c>
    </row>
    <row r="2503" spans="1:8" x14ac:dyDescent="0.2">
      <c r="A2503" s="1" t="s">
        <v>21</v>
      </c>
      <c r="B2503" s="1" t="s">
        <v>5471</v>
      </c>
      <c r="C2503" s="1" t="s">
        <v>5472</v>
      </c>
      <c r="D2503" s="87">
        <v>186</v>
      </c>
      <c r="E2503" s="33">
        <v>8100</v>
      </c>
      <c r="F2503" s="30">
        <f t="shared" si="117"/>
        <v>10</v>
      </c>
      <c r="G2503" s="57">
        <f t="shared" si="118"/>
        <v>4.9996657009726428</v>
      </c>
      <c r="H2503" s="88">
        <f t="shared" si="119"/>
        <v>18665.675077098113</v>
      </c>
    </row>
    <row r="2504" spans="1:8" x14ac:dyDescent="0.2">
      <c r="A2504" s="1" t="s">
        <v>21</v>
      </c>
      <c r="B2504" s="1" t="s">
        <v>5473</v>
      </c>
      <c r="C2504" s="1" t="s">
        <v>5474</v>
      </c>
      <c r="D2504" s="87">
        <v>114</v>
      </c>
      <c r="E2504" s="33">
        <v>6536</v>
      </c>
      <c r="F2504" s="30">
        <f t="shared" si="117"/>
        <v>6</v>
      </c>
      <c r="G2504" s="57">
        <f t="shared" si="118"/>
        <v>2.445122020939646</v>
      </c>
      <c r="H2504" s="88">
        <f t="shared" si="119"/>
        <v>7365.9759518590463</v>
      </c>
    </row>
    <row r="2505" spans="1:8" x14ac:dyDescent="0.2">
      <c r="A2505" s="1" t="s">
        <v>21</v>
      </c>
      <c r="B2505" s="1" t="s">
        <v>5475</v>
      </c>
      <c r="C2505" s="1" t="s">
        <v>5476</v>
      </c>
      <c r="D2505" s="87">
        <v>141.30000000000001</v>
      </c>
      <c r="E2505" s="33">
        <v>6326</v>
      </c>
      <c r="F2505" s="30">
        <f t="shared" si="117"/>
        <v>8</v>
      </c>
      <c r="G2505" s="57">
        <f t="shared" si="118"/>
        <v>3.4963971031312875</v>
      </c>
      <c r="H2505" s="88">
        <f t="shared" si="119"/>
        <v>10194.540498934321</v>
      </c>
    </row>
    <row r="2506" spans="1:8" x14ac:dyDescent="0.2">
      <c r="A2506" s="1" t="s">
        <v>21</v>
      </c>
      <c r="B2506" s="1" t="s">
        <v>5477</v>
      </c>
      <c r="C2506" s="1" t="s">
        <v>5478</v>
      </c>
      <c r="D2506" s="87">
        <v>81.599999999999994</v>
      </c>
      <c r="E2506" s="33">
        <v>8337</v>
      </c>
      <c r="F2506" s="30">
        <f t="shared" si="117"/>
        <v>3</v>
      </c>
      <c r="G2506" s="57">
        <f t="shared" si="118"/>
        <v>1.4299479016542671</v>
      </c>
      <c r="H2506" s="88">
        <f t="shared" si="119"/>
        <v>5494.7474033262379</v>
      </c>
    </row>
    <row r="2507" spans="1:8" x14ac:dyDescent="0.2">
      <c r="A2507" s="1" t="s">
        <v>45</v>
      </c>
      <c r="B2507" s="1" t="s">
        <v>5479</v>
      </c>
      <c r="C2507" s="1" t="s">
        <v>5480</v>
      </c>
      <c r="D2507" s="87">
        <v>82.7</v>
      </c>
      <c r="E2507" s="33">
        <v>7173</v>
      </c>
      <c r="F2507" s="30">
        <f t="shared" si="117"/>
        <v>3</v>
      </c>
      <c r="G2507" s="57">
        <f t="shared" si="118"/>
        <v>1.4299479016542671</v>
      </c>
      <c r="H2507" s="88">
        <f t="shared" si="119"/>
        <v>4727.5786402853664</v>
      </c>
    </row>
    <row r="2508" spans="1:8" x14ac:dyDescent="0.2">
      <c r="A2508" s="1" t="s">
        <v>45</v>
      </c>
      <c r="B2508" s="1" t="s">
        <v>5481</v>
      </c>
      <c r="C2508" s="1" t="s">
        <v>5482</v>
      </c>
      <c r="D2508" s="87">
        <v>87</v>
      </c>
      <c r="E2508" s="33">
        <v>9664</v>
      </c>
      <c r="F2508" s="30">
        <f t="shared" si="117"/>
        <v>4</v>
      </c>
      <c r="G2508" s="57">
        <f t="shared" si="118"/>
        <v>1.709937836274281</v>
      </c>
      <c r="H2508" s="88">
        <f t="shared" si="119"/>
        <v>7616.4914627474045</v>
      </c>
    </row>
    <row r="2509" spans="1:8" x14ac:dyDescent="0.2">
      <c r="A2509" s="1" t="s">
        <v>45</v>
      </c>
      <c r="B2509" s="1" t="s">
        <v>5483</v>
      </c>
      <c r="C2509" s="1" t="s">
        <v>5484</v>
      </c>
      <c r="D2509" s="87">
        <v>163.30000000000001</v>
      </c>
      <c r="E2509" s="33">
        <v>7307</v>
      </c>
      <c r="F2509" s="30">
        <f t="shared" si="117"/>
        <v>9</v>
      </c>
      <c r="G2509" s="57">
        <f t="shared" si="118"/>
        <v>4.1810066579121354</v>
      </c>
      <c r="H2509" s="88">
        <f t="shared" si="119"/>
        <v>14081.135662394579</v>
      </c>
    </row>
    <row r="2510" spans="1:8" x14ac:dyDescent="0.2">
      <c r="A2510" s="1" t="s">
        <v>45</v>
      </c>
      <c r="B2510" s="1" t="s">
        <v>5485</v>
      </c>
      <c r="C2510" s="1" t="s">
        <v>5486</v>
      </c>
      <c r="D2510" s="87">
        <v>147.69999999999999</v>
      </c>
      <c r="E2510" s="33">
        <v>7601</v>
      </c>
      <c r="F2510" s="30">
        <f t="shared" si="117"/>
        <v>8</v>
      </c>
      <c r="G2510" s="57">
        <f t="shared" si="118"/>
        <v>3.4963971031312875</v>
      </c>
      <c r="H2510" s="88">
        <f t="shared" si="119"/>
        <v>12249.24159538409</v>
      </c>
    </row>
    <row r="2511" spans="1:8" x14ac:dyDescent="0.2">
      <c r="A2511" s="1" t="s">
        <v>45</v>
      </c>
      <c r="B2511" s="1" t="s">
        <v>5487</v>
      </c>
      <c r="C2511" s="1" t="s">
        <v>5488</v>
      </c>
      <c r="D2511" s="87">
        <v>119.9</v>
      </c>
      <c r="E2511" s="33">
        <v>7768</v>
      </c>
      <c r="F2511" s="30">
        <f t="shared" si="117"/>
        <v>6</v>
      </c>
      <c r="G2511" s="57">
        <f t="shared" si="118"/>
        <v>2.445122020939646</v>
      </c>
      <c r="H2511" s="88">
        <f t="shared" si="119"/>
        <v>8754.4218473135061</v>
      </c>
    </row>
    <row r="2512" spans="1:8" x14ac:dyDescent="0.2">
      <c r="A2512" s="1" t="s">
        <v>45</v>
      </c>
      <c r="B2512" s="1" t="s">
        <v>5489</v>
      </c>
      <c r="C2512" s="1" t="s">
        <v>5490</v>
      </c>
      <c r="D2512" s="87">
        <v>148.80000000000001</v>
      </c>
      <c r="E2512" s="33">
        <v>7775</v>
      </c>
      <c r="F2512" s="30">
        <f t="shared" si="117"/>
        <v>9</v>
      </c>
      <c r="G2512" s="57">
        <f t="shared" si="118"/>
        <v>4.1810066579121354</v>
      </c>
      <c r="H2512" s="88">
        <f t="shared" si="119"/>
        <v>14983.006675122195</v>
      </c>
    </row>
    <row r="2513" spans="1:8" x14ac:dyDescent="0.2">
      <c r="A2513" s="1" t="s">
        <v>45</v>
      </c>
      <c r="B2513" s="1" t="s">
        <v>5491</v>
      </c>
      <c r="C2513" s="1" t="s">
        <v>5492</v>
      </c>
      <c r="D2513" s="87">
        <v>190.4</v>
      </c>
      <c r="E2513" s="33">
        <v>7558</v>
      </c>
      <c r="F2513" s="30">
        <f t="shared" si="117"/>
        <v>10</v>
      </c>
      <c r="G2513" s="57">
        <f t="shared" si="118"/>
        <v>4.9996657009726428</v>
      </c>
      <c r="H2513" s="88">
        <f t="shared" si="119"/>
        <v>17416.687929963893</v>
      </c>
    </row>
    <row r="2514" spans="1:8" x14ac:dyDescent="0.2">
      <c r="A2514" s="1" t="s">
        <v>45</v>
      </c>
      <c r="B2514" s="1" t="s">
        <v>5493</v>
      </c>
      <c r="C2514" s="1" t="s">
        <v>5494</v>
      </c>
      <c r="D2514" s="87">
        <v>110.3</v>
      </c>
      <c r="E2514" s="33">
        <v>7286</v>
      </c>
      <c r="F2514" s="30">
        <f t="shared" si="117"/>
        <v>5</v>
      </c>
      <c r="G2514" s="57">
        <f t="shared" si="118"/>
        <v>2.0447510014454413</v>
      </c>
      <c r="H2514" s="88">
        <f t="shared" si="119"/>
        <v>6866.6879641507712</v>
      </c>
    </row>
    <row r="2515" spans="1:8" x14ac:dyDescent="0.2">
      <c r="A2515" s="1" t="s">
        <v>45</v>
      </c>
      <c r="B2515" s="1" t="s">
        <v>5495</v>
      </c>
      <c r="C2515" s="1" t="s">
        <v>5496</v>
      </c>
      <c r="D2515" s="87">
        <v>72.599999999999994</v>
      </c>
      <c r="E2515" s="33">
        <v>8253</v>
      </c>
      <c r="F2515" s="30">
        <f t="shared" si="117"/>
        <v>2</v>
      </c>
      <c r="G2515" s="57">
        <f t="shared" si="118"/>
        <v>1.1958042906990538</v>
      </c>
      <c r="H2515" s="88">
        <f t="shared" si="119"/>
        <v>4548.7248635864744</v>
      </c>
    </row>
    <row r="2516" spans="1:8" x14ac:dyDescent="0.2">
      <c r="A2516" s="1" t="s">
        <v>45</v>
      </c>
      <c r="B2516" s="1" t="s">
        <v>5497</v>
      </c>
      <c r="C2516" s="1" t="s">
        <v>5498</v>
      </c>
      <c r="D2516" s="87">
        <v>195.9</v>
      </c>
      <c r="E2516" s="33">
        <v>6846</v>
      </c>
      <c r="F2516" s="30">
        <f t="shared" si="117"/>
        <v>10</v>
      </c>
      <c r="G2516" s="57">
        <f t="shared" si="118"/>
        <v>4.9996657009726428</v>
      </c>
      <c r="H2516" s="88">
        <f t="shared" si="119"/>
        <v>15775.952046643664</v>
      </c>
    </row>
    <row r="2517" spans="1:8" x14ac:dyDescent="0.2">
      <c r="A2517" s="1" t="s">
        <v>45</v>
      </c>
      <c r="B2517" s="1" t="s">
        <v>5499</v>
      </c>
      <c r="C2517" s="1" t="s">
        <v>5500</v>
      </c>
      <c r="D2517" s="87">
        <v>134.4</v>
      </c>
      <c r="E2517" s="33">
        <v>7473</v>
      </c>
      <c r="F2517" s="30">
        <f t="shared" si="117"/>
        <v>7</v>
      </c>
      <c r="G2517" s="57">
        <f t="shared" si="118"/>
        <v>2.9238874039223708</v>
      </c>
      <c r="H2517" s="88">
        <f t="shared" si="119"/>
        <v>10071.017318028749</v>
      </c>
    </row>
    <row r="2518" spans="1:8" x14ac:dyDescent="0.2">
      <c r="A2518" s="1" t="s">
        <v>45</v>
      </c>
      <c r="B2518" s="1" t="s">
        <v>5501</v>
      </c>
      <c r="C2518" s="1" t="s">
        <v>5502</v>
      </c>
      <c r="D2518" s="87">
        <v>121.3</v>
      </c>
      <c r="E2518" s="33">
        <v>10423</v>
      </c>
      <c r="F2518" s="30">
        <f t="shared" si="117"/>
        <v>6</v>
      </c>
      <c r="G2518" s="57">
        <f t="shared" si="118"/>
        <v>2.445122020939646</v>
      </c>
      <c r="H2518" s="88">
        <f t="shared" si="119"/>
        <v>11746.567831430057</v>
      </c>
    </row>
    <row r="2519" spans="1:8" x14ac:dyDescent="0.2">
      <c r="A2519" s="1" t="s">
        <v>45</v>
      </c>
      <c r="B2519" s="1" t="s">
        <v>5503</v>
      </c>
      <c r="C2519" s="1" t="s">
        <v>5504</v>
      </c>
      <c r="D2519" s="87">
        <v>168.2</v>
      </c>
      <c r="E2519" s="33">
        <v>9833</v>
      </c>
      <c r="F2519" s="30">
        <f t="shared" si="117"/>
        <v>10</v>
      </c>
      <c r="G2519" s="57">
        <f t="shared" si="118"/>
        <v>4.9996657009726428</v>
      </c>
      <c r="H2519" s="88">
        <f t="shared" si="119"/>
        <v>22659.207781864909</v>
      </c>
    </row>
    <row r="2520" spans="1:8" x14ac:dyDescent="0.2">
      <c r="A2520" s="1" t="s">
        <v>45</v>
      </c>
      <c r="B2520" s="1" t="s">
        <v>5505</v>
      </c>
      <c r="C2520" s="1" t="s">
        <v>5506</v>
      </c>
      <c r="D2520" s="87">
        <v>137.4</v>
      </c>
      <c r="E2520" s="33">
        <v>6813</v>
      </c>
      <c r="F2520" s="30">
        <f t="shared" si="117"/>
        <v>8</v>
      </c>
      <c r="G2520" s="57">
        <f t="shared" si="118"/>
        <v>3.4963971031312875</v>
      </c>
      <c r="H2520" s="88">
        <f t="shared" si="119"/>
        <v>10979.355741264546</v>
      </c>
    </row>
    <row r="2521" spans="1:8" x14ac:dyDescent="0.2">
      <c r="A2521" s="1" t="s">
        <v>45</v>
      </c>
      <c r="B2521" s="1" t="s">
        <v>5507</v>
      </c>
      <c r="C2521" s="1" t="s">
        <v>5508</v>
      </c>
      <c r="D2521" s="87">
        <v>159.5</v>
      </c>
      <c r="E2521" s="33">
        <v>7472</v>
      </c>
      <c r="F2521" s="30">
        <f t="shared" si="117"/>
        <v>9</v>
      </c>
      <c r="G2521" s="57">
        <f t="shared" si="118"/>
        <v>4.1810066579121354</v>
      </c>
      <c r="H2521" s="88">
        <f t="shared" si="119"/>
        <v>14399.103006625468</v>
      </c>
    </row>
    <row r="2522" spans="1:8" x14ac:dyDescent="0.2">
      <c r="A2522" s="1" t="s">
        <v>45</v>
      </c>
      <c r="B2522" s="1" t="s">
        <v>5509</v>
      </c>
      <c r="C2522" s="1" t="s">
        <v>5510</v>
      </c>
      <c r="D2522" s="87">
        <v>87</v>
      </c>
      <c r="E2522" s="33">
        <v>6447</v>
      </c>
      <c r="F2522" s="30">
        <f t="shared" si="117"/>
        <v>4</v>
      </c>
      <c r="G2522" s="57">
        <f t="shared" si="118"/>
        <v>1.709937836274281</v>
      </c>
      <c r="H2522" s="88">
        <f t="shared" si="119"/>
        <v>5081.076206574141</v>
      </c>
    </row>
    <row r="2523" spans="1:8" x14ac:dyDescent="0.2">
      <c r="A2523" s="1" t="s">
        <v>48</v>
      </c>
      <c r="B2523" s="1" t="s">
        <v>5511</v>
      </c>
      <c r="C2523" s="1" t="s">
        <v>5512</v>
      </c>
      <c r="D2523" s="87">
        <v>76.7</v>
      </c>
      <c r="E2523" s="33">
        <v>7256</v>
      </c>
      <c r="F2523" s="30">
        <f t="shared" si="117"/>
        <v>3</v>
      </c>
      <c r="G2523" s="57">
        <f t="shared" si="118"/>
        <v>1.4299479016542671</v>
      </c>
      <c r="H2523" s="88">
        <f t="shared" si="119"/>
        <v>4782.2822548320955</v>
      </c>
    </row>
    <row r="2524" spans="1:8" x14ac:dyDescent="0.2">
      <c r="A2524" s="1" t="s">
        <v>48</v>
      </c>
      <c r="B2524" s="1" t="s">
        <v>5513</v>
      </c>
      <c r="C2524" s="1" t="s">
        <v>5514</v>
      </c>
      <c r="D2524" s="87">
        <v>93</v>
      </c>
      <c r="E2524" s="33">
        <v>6465</v>
      </c>
      <c r="F2524" s="30">
        <f t="shared" si="117"/>
        <v>4</v>
      </c>
      <c r="G2524" s="57">
        <f t="shared" si="118"/>
        <v>1.709937836274281</v>
      </c>
      <c r="H2524" s="88">
        <f t="shared" si="119"/>
        <v>5095.2625524277692</v>
      </c>
    </row>
    <row r="2525" spans="1:8" x14ac:dyDescent="0.2">
      <c r="A2525" s="1" t="s">
        <v>48</v>
      </c>
      <c r="B2525" s="1" t="s">
        <v>5515</v>
      </c>
      <c r="C2525" s="1" t="s">
        <v>5516</v>
      </c>
      <c r="D2525" s="87">
        <v>109.7</v>
      </c>
      <c r="E2525" s="33">
        <v>6317</v>
      </c>
      <c r="F2525" s="30">
        <f t="shared" si="117"/>
        <v>5</v>
      </c>
      <c r="G2525" s="57">
        <f t="shared" si="118"/>
        <v>2.0447510014454413</v>
      </c>
      <c r="H2525" s="88">
        <f t="shared" si="119"/>
        <v>5953.4542780044503</v>
      </c>
    </row>
    <row r="2526" spans="1:8" x14ac:dyDescent="0.2">
      <c r="A2526" s="1" t="s">
        <v>48</v>
      </c>
      <c r="B2526" s="1" t="s">
        <v>5517</v>
      </c>
      <c r="C2526" s="1" t="s">
        <v>5518</v>
      </c>
      <c r="D2526" s="87">
        <v>107.3</v>
      </c>
      <c r="E2526" s="33">
        <v>5237</v>
      </c>
      <c r="F2526" s="30">
        <f t="shared" si="117"/>
        <v>5</v>
      </c>
      <c r="G2526" s="57">
        <f t="shared" si="118"/>
        <v>2.0447510014454413</v>
      </c>
      <c r="H2526" s="88">
        <f t="shared" si="119"/>
        <v>4935.608683537961</v>
      </c>
    </row>
    <row r="2527" spans="1:8" x14ac:dyDescent="0.2">
      <c r="A2527" s="1" t="s">
        <v>48</v>
      </c>
      <c r="B2527" s="1" t="s">
        <v>5519</v>
      </c>
      <c r="C2527" s="1" t="s">
        <v>5520</v>
      </c>
      <c r="D2527" s="87">
        <v>146.5</v>
      </c>
      <c r="E2527" s="33">
        <v>5493</v>
      </c>
      <c r="F2527" s="30">
        <f t="shared" si="117"/>
        <v>8</v>
      </c>
      <c r="G2527" s="57">
        <f t="shared" si="118"/>
        <v>3.4963971031312875</v>
      </c>
      <c r="H2527" s="88">
        <f t="shared" si="119"/>
        <v>8852.1357825871346</v>
      </c>
    </row>
    <row r="2528" spans="1:8" x14ac:dyDescent="0.2">
      <c r="A2528" s="1" t="s">
        <v>48</v>
      </c>
      <c r="B2528" s="1" t="s">
        <v>5521</v>
      </c>
      <c r="C2528" s="1" t="s">
        <v>5522</v>
      </c>
      <c r="D2528" s="87">
        <v>165.6</v>
      </c>
      <c r="E2528" s="33">
        <v>7938</v>
      </c>
      <c r="F2528" s="30">
        <f t="shared" si="117"/>
        <v>10</v>
      </c>
      <c r="G2528" s="57">
        <f t="shared" si="118"/>
        <v>4.9996657009726428</v>
      </c>
      <c r="H2528" s="88">
        <f t="shared" si="119"/>
        <v>18292.361575556151</v>
      </c>
    </row>
    <row r="2529" spans="1:8" x14ac:dyDescent="0.2">
      <c r="A2529" s="1" t="s">
        <v>48</v>
      </c>
      <c r="B2529" s="1" t="s">
        <v>5523</v>
      </c>
      <c r="C2529" s="1" t="s">
        <v>5524</v>
      </c>
      <c r="D2529" s="87">
        <v>95.2</v>
      </c>
      <c r="E2529" s="33">
        <v>8406</v>
      </c>
      <c r="F2529" s="30">
        <f t="shared" si="117"/>
        <v>4</v>
      </c>
      <c r="G2529" s="57">
        <f t="shared" si="118"/>
        <v>1.709937836274281</v>
      </c>
      <c r="H2529" s="88">
        <f t="shared" si="119"/>
        <v>6625.0235136439032</v>
      </c>
    </row>
    <row r="2530" spans="1:8" x14ac:dyDescent="0.2">
      <c r="A2530" s="1" t="s">
        <v>48</v>
      </c>
      <c r="B2530" s="1" t="s">
        <v>5525</v>
      </c>
      <c r="C2530" s="1" t="s">
        <v>5526</v>
      </c>
      <c r="D2530" s="87">
        <v>143.69999999999999</v>
      </c>
      <c r="E2530" s="33">
        <v>9179</v>
      </c>
      <c r="F2530" s="30">
        <f t="shared" si="117"/>
        <v>8</v>
      </c>
      <c r="G2530" s="57">
        <f t="shared" si="118"/>
        <v>3.4963971031312875</v>
      </c>
      <c r="H2530" s="88">
        <f t="shared" si="119"/>
        <v>14792.236364166632</v>
      </c>
    </row>
    <row r="2531" spans="1:8" x14ac:dyDescent="0.2">
      <c r="A2531" s="1" t="s">
        <v>48</v>
      </c>
      <c r="B2531" s="1" t="s">
        <v>5527</v>
      </c>
      <c r="C2531" s="1" t="s">
        <v>5528</v>
      </c>
      <c r="D2531" s="87">
        <v>59.2</v>
      </c>
      <c r="E2531" s="33">
        <v>8046</v>
      </c>
      <c r="F2531" s="30">
        <f t="shared" si="117"/>
        <v>1</v>
      </c>
      <c r="G2531" s="57">
        <f t="shared" si="118"/>
        <v>1</v>
      </c>
      <c r="H2531" s="88">
        <f t="shared" si="119"/>
        <v>3708.4953979310558</v>
      </c>
    </row>
    <row r="2532" spans="1:8" x14ac:dyDescent="0.2">
      <c r="A2532" s="1" t="s">
        <v>48</v>
      </c>
      <c r="B2532" s="1" t="s">
        <v>5529</v>
      </c>
      <c r="C2532" s="1" t="s">
        <v>5530</v>
      </c>
      <c r="D2532" s="87">
        <v>97</v>
      </c>
      <c r="E2532" s="33">
        <v>11074</v>
      </c>
      <c r="F2532" s="30">
        <f t="shared" si="117"/>
        <v>4</v>
      </c>
      <c r="G2532" s="57">
        <f t="shared" si="118"/>
        <v>1.709937836274281</v>
      </c>
      <c r="H2532" s="88">
        <f t="shared" si="119"/>
        <v>8727.7552212815335</v>
      </c>
    </row>
    <row r="2533" spans="1:8" x14ac:dyDescent="0.2">
      <c r="A2533" s="1" t="s">
        <v>48</v>
      </c>
      <c r="B2533" s="1" t="s">
        <v>5531</v>
      </c>
      <c r="C2533" s="1" t="s">
        <v>5532</v>
      </c>
      <c r="D2533" s="87">
        <v>149</v>
      </c>
      <c r="E2533" s="33">
        <v>9169</v>
      </c>
      <c r="F2533" s="30">
        <f t="shared" si="117"/>
        <v>9</v>
      </c>
      <c r="G2533" s="57">
        <f t="shared" si="118"/>
        <v>4.1810066579121354</v>
      </c>
      <c r="H2533" s="88">
        <f t="shared" si="119"/>
        <v>17669.348965169822</v>
      </c>
    </row>
    <row r="2534" spans="1:8" x14ac:dyDescent="0.2">
      <c r="A2534" s="1" t="s">
        <v>48</v>
      </c>
      <c r="B2534" s="1" t="s">
        <v>5533</v>
      </c>
      <c r="C2534" s="1" t="s">
        <v>5534</v>
      </c>
      <c r="D2534" s="87">
        <v>92.2</v>
      </c>
      <c r="E2534" s="33">
        <v>7966</v>
      </c>
      <c r="F2534" s="30">
        <f t="shared" si="117"/>
        <v>4</v>
      </c>
      <c r="G2534" s="57">
        <f t="shared" si="118"/>
        <v>1.709937836274281</v>
      </c>
      <c r="H2534" s="88">
        <f t="shared" si="119"/>
        <v>6278.2461705552369</v>
      </c>
    </row>
    <row r="2535" spans="1:8" x14ac:dyDescent="0.2">
      <c r="A2535" s="1" t="s">
        <v>48</v>
      </c>
      <c r="B2535" s="1" t="s">
        <v>5535</v>
      </c>
      <c r="C2535" s="1" t="s">
        <v>5536</v>
      </c>
      <c r="D2535" s="87">
        <v>172.8</v>
      </c>
      <c r="E2535" s="33">
        <v>7507</v>
      </c>
      <c r="F2535" s="30">
        <f t="shared" si="117"/>
        <v>10</v>
      </c>
      <c r="G2535" s="57">
        <f t="shared" si="118"/>
        <v>4.9996657009726428</v>
      </c>
      <c r="H2535" s="88">
        <f t="shared" si="119"/>
        <v>17299.163309108091</v>
      </c>
    </row>
    <row r="2536" spans="1:8" x14ac:dyDescent="0.2">
      <c r="A2536" s="1" t="s">
        <v>48</v>
      </c>
      <c r="B2536" s="1" t="s">
        <v>5537</v>
      </c>
      <c r="C2536" s="1" t="s">
        <v>5538</v>
      </c>
      <c r="D2536" s="87">
        <v>105</v>
      </c>
      <c r="E2536" s="33">
        <v>7100</v>
      </c>
      <c r="F2536" s="30">
        <f t="shared" si="117"/>
        <v>5</v>
      </c>
      <c r="G2536" s="57">
        <f t="shared" si="118"/>
        <v>2.0447510014454413</v>
      </c>
      <c r="H2536" s="88">
        <f t="shared" si="119"/>
        <v>6691.3923339926541</v>
      </c>
    </row>
    <row r="2537" spans="1:8" x14ac:dyDescent="0.2">
      <c r="A2537" s="1" t="s">
        <v>48</v>
      </c>
      <c r="B2537" s="1" t="s">
        <v>5539</v>
      </c>
      <c r="C2537" s="1" t="s">
        <v>5540</v>
      </c>
      <c r="D2537" s="87">
        <v>83.6</v>
      </c>
      <c r="E2537" s="33">
        <v>7690</v>
      </c>
      <c r="F2537" s="30">
        <f t="shared" si="117"/>
        <v>3</v>
      </c>
      <c r="G2537" s="57">
        <f t="shared" si="118"/>
        <v>1.4299479016542671</v>
      </c>
      <c r="H2537" s="88">
        <f t="shared" si="119"/>
        <v>5068.3228417390865</v>
      </c>
    </row>
    <row r="2538" spans="1:8" x14ac:dyDescent="0.2">
      <c r="A2538" s="1" t="s">
        <v>48</v>
      </c>
      <c r="B2538" s="1" t="s">
        <v>5541</v>
      </c>
      <c r="C2538" s="1" t="s">
        <v>5542</v>
      </c>
      <c r="D2538" s="87">
        <v>100.7</v>
      </c>
      <c r="E2538" s="33">
        <v>9333</v>
      </c>
      <c r="F2538" s="30">
        <f t="shared" si="117"/>
        <v>5</v>
      </c>
      <c r="G2538" s="57">
        <f t="shared" si="118"/>
        <v>2.0447510014454413</v>
      </c>
      <c r="H2538" s="88">
        <f t="shared" si="119"/>
        <v>8795.8823455145703</v>
      </c>
    </row>
    <row r="2539" spans="1:8" x14ac:dyDescent="0.2">
      <c r="A2539" s="1" t="s">
        <v>48</v>
      </c>
      <c r="B2539" s="1" t="s">
        <v>5543</v>
      </c>
      <c r="C2539" s="1" t="s">
        <v>5544</v>
      </c>
      <c r="D2539" s="87">
        <v>149.1</v>
      </c>
      <c r="E2539" s="33">
        <v>10145</v>
      </c>
      <c r="F2539" s="30">
        <f t="shared" si="117"/>
        <v>9</v>
      </c>
      <c r="G2539" s="57">
        <f t="shared" si="118"/>
        <v>4.1810066579121354</v>
      </c>
      <c r="H2539" s="88">
        <f t="shared" si="119"/>
        <v>19550.173983165871</v>
      </c>
    </row>
    <row r="2540" spans="1:8" x14ac:dyDescent="0.2">
      <c r="A2540" s="1" t="s">
        <v>48</v>
      </c>
      <c r="B2540" s="1" t="s">
        <v>5545</v>
      </c>
      <c r="C2540" s="1" t="s">
        <v>5546</v>
      </c>
      <c r="D2540" s="87">
        <v>163.9</v>
      </c>
      <c r="E2540" s="33">
        <v>10220</v>
      </c>
      <c r="F2540" s="30">
        <f t="shared" si="117"/>
        <v>9</v>
      </c>
      <c r="G2540" s="57">
        <f t="shared" si="118"/>
        <v>4.1810066579121354</v>
      </c>
      <c r="H2540" s="88">
        <f t="shared" si="119"/>
        <v>19694.704594179912</v>
      </c>
    </row>
    <row r="2541" spans="1:8" x14ac:dyDescent="0.2">
      <c r="A2541" s="1" t="s">
        <v>48</v>
      </c>
      <c r="B2541" s="1" t="s">
        <v>5547</v>
      </c>
      <c r="C2541" s="1" t="s">
        <v>5548</v>
      </c>
      <c r="D2541" s="87">
        <v>94.6</v>
      </c>
      <c r="E2541" s="33">
        <v>8490</v>
      </c>
      <c r="F2541" s="30">
        <f t="shared" si="117"/>
        <v>4</v>
      </c>
      <c r="G2541" s="57">
        <f t="shared" si="118"/>
        <v>1.709937836274281</v>
      </c>
      <c r="H2541" s="88">
        <f t="shared" si="119"/>
        <v>6691.2264609608292</v>
      </c>
    </row>
    <row r="2542" spans="1:8" x14ac:dyDescent="0.2">
      <c r="A2542" s="1" t="s">
        <v>48</v>
      </c>
      <c r="B2542" s="1" t="s">
        <v>5549</v>
      </c>
      <c r="C2542" s="1" t="s">
        <v>5550</v>
      </c>
      <c r="D2542" s="87">
        <v>141.9</v>
      </c>
      <c r="E2542" s="33">
        <v>8283</v>
      </c>
      <c r="F2542" s="30">
        <f t="shared" si="117"/>
        <v>8</v>
      </c>
      <c r="G2542" s="57">
        <f t="shared" si="118"/>
        <v>3.4963971031312875</v>
      </c>
      <c r="H2542" s="88">
        <f t="shared" si="119"/>
        <v>13348.305240700753</v>
      </c>
    </row>
    <row r="2543" spans="1:8" x14ac:dyDescent="0.2">
      <c r="A2543" s="1" t="s">
        <v>48</v>
      </c>
      <c r="B2543" s="1" t="s">
        <v>5551</v>
      </c>
      <c r="C2543" s="1" t="s">
        <v>5552</v>
      </c>
      <c r="D2543" s="87">
        <v>80</v>
      </c>
      <c r="E2543" s="33">
        <v>12524</v>
      </c>
      <c r="F2543" s="30">
        <f t="shared" si="117"/>
        <v>3</v>
      </c>
      <c r="G2543" s="57">
        <f t="shared" si="118"/>
        <v>1.4299479016542671</v>
      </c>
      <c r="H2543" s="88">
        <f t="shared" si="119"/>
        <v>8254.3140793160364</v>
      </c>
    </row>
    <row r="2544" spans="1:8" x14ac:dyDescent="0.2">
      <c r="A2544" s="1" t="s">
        <v>48</v>
      </c>
      <c r="B2544" s="1" t="s">
        <v>5553</v>
      </c>
      <c r="C2544" s="1" t="s">
        <v>5554</v>
      </c>
      <c r="D2544" s="87">
        <v>84.1</v>
      </c>
      <c r="E2544" s="33">
        <v>7946</v>
      </c>
      <c r="F2544" s="30">
        <f t="shared" si="117"/>
        <v>3</v>
      </c>
      <c r="G2544" s="57">
        <f t="shared" si="118"/>
        <v>1.4299479016542671</v>
      </c>
      <c r="H2544" s="88">
        <f t="shared" si="119"/>
        <v>5237.0472432326114</v>
      </c>
    </row>
    <row r="2545" spans="1:8" x14ac:dyDescent="0.2">
      <c r="A2545" s="1" t="s">
        <v>48</v>
      </c>
      <c r="B2545" s="1" t="s">
        <v>5555</v>
      </c>
      <c r="C2545" s="1" t="s">
        <v>5556</v>
      </c>
      <c r="D2545" s="87">
        <v>87.3</v>
      </c>
      <c r="E2545" s="33">
        <v>9361</v>
      </c>
      <c r="F2545" s="30">
        <f t="shared" si="117"/>
        <v>4</v>
      </c>
      <c r="G2545" s="57">
        <f t="shared" si="118"/>
        <v>1.709937836274281</v>
      </c>
      <c r="H2545" s="88">
        <f t="shared" si="119"/>
        <v>7377.687974211346</v>
      </c>
    </row>
    <row r="2546" spans="1:8" x14ac:dyDescent="0.2">
      <c r="A2546" s="1" t="s">
        <v>48</v>
      </c>
      <c r="B2546" s="1" t="s">
        <v>5557</v>
      </c>
      <c r="C2546" s="1" t="s">
        <v>5558</v>
      </c>
      <c r="D2546" s="87">
        <v>66.900000000000006</v>
      </c>
      <c r="E2546" s="33">
        <v>6406</v>
      </c>
      <c r="F2546" s="30">
        <f t="shared" si="117"/>
        <v>2</v>
      </c>
      <c r="G2546" s="57">
        <f t="shared" si="118"/>
        <v>1.1958042906990538</v>
      </c>
      <c r="H2546" s="88">
        <f t="shared" si="119"/>
        <v>3530.7320339434091</v>
      </c>
    </row>
    <row r="2547" spans="1:8" x14ac:dyDescent="0.2">
      <c r="A2547" s="1" t="s">
        <v>48</v>
      </c>
      <c r="B2547" s="1" t="s">
        <v>5559</v>
      </c>
      <c r="C2547" s="1" t="s">
        <v>5560</v>
      </c>
      <c r="D2547" s="87">
        <v>54.1</v>
      </c>
      <c r="E2547" s="33">
        <v>6101</v>
      </c>
      <c r="F2547" s="30">
        <f t="shared" si="117"/>
        <v>1</v>
      </c>
      <c r="G2547" s="57">
        <f t="shared" si="118"/>
        <v>1</v>
      </c>
      <c r="H2547" s="88">
        <f t="shared" si="119"/>
        <v>2812.0221753389724</v>
      </c>
    </row>
    <row r="2548" spans="1:8" x14ac:dyDescent="0.2">
      <c r="A2548" s="1" t="s">
        <v>51</v>
      </c>
      <c r="B2548" s="1" t="s">
        <v>5561</v>
      </c>
      <c r="C2548" s="1" t="s">
        <v>5562</v>
      </c>
      <c r="D2548" s="87">
        <v>112.6</v>
      </c>
      <c r="E2548" s="33">
        <v>9365</v>
      </c>
      <c r="F2548" s="30">
        <f t="shared" si="117"/>
        <v>6</v>
      </c>
      <c r="G2548" s="57">
        <f t="shared" si="118"/>
        <v>2.445122020939646</v>
      </c>
      <c r="H2548" s="88">
        <f t="shared" si="119"/>
        <v>10554.217379002441</v>
      </c>
    </row>
    <row r="2549" spans="1:8" x14ac:dyDescent="0.2">
      <c r="A2549" s="1" t="s">
        <v>51</v>
      </c>
      <c r="B2549" s="1" t="s">
        <v>5563</v>
      </c>
      <c r="C2549" s="1" t="s">
        <v>5564</v>
      </c>
      <c r="D2549" s="87">
        <v>87.8</v>
      </c>
      <c r="E2549" s="33">
        <v>8593</v>
      </c>
      <c r="F2549" s="30">
        <f t="shared" si="117"/>
        <v>4</v>
      </c>
      <c r="G2549" s="57">
        <f t="shared" si="118"/>
        <v>1.709937836274281</v>
      </c>
      <c r="H2549" s="88">
        <f t="shared" si="119"/>
        <v>6772.4038844565848</v>
      </c>
    </row>
    <row r="2550" spans="1:8" x14ac:dyDescent="0.2">
      <c r="A2550" s="1" t="s">
        <v>51</v>
      </c>
      <c r="B2550" s="1" t="s">
        <v>5565</v>
      </c>
      <c r="C2550" s="1" t="s">
        <v>5566</v>
      </c>
      <c r="D2550" s="87">
        <v>135</v>
      </c>
      <c r="E2550" s="33">
        <v>9062</v>
      </c>
      <c r="F2550" s="30">
        <f t="shared" si="117"/>
        <v>7</v>
      </c>
      <c r="G2550" s="57">
        <f t="shared" si="118"/>
        <v>2.9238874039223708</v>
      </c>
      <c r="H2550" s="88">
        <f t="shared" si="119"/>
        <v>12212.439306299548</v>
      </c>
    </row>
    <row r="2551" spans="1:8" x14ac:dyDescent="0.2">
      <c r="A2551" s="1" t="s">
        <v>51</v>
      </c>
      <c r="B2551" s="1" t="s">
        <v>5567</v>
      </c>
      <c r="C2551" s="1" t="s">
        <v>5568</v>
      </c>
      <c r="D2551" s="87">
        <v>119.4</v>
      </c>
      <c r="E2551" s="33">
        <v>7540</v>
      </c>
      <c r="F2551" s="30">
        <f t="shared" si="117"/>
        <v>6</v>
      </c>
      <c r="G2551" s="57">
        <f t="shared" si="118"/>
        <v>2.445122020939646</v>
      </c>
      <c r="H2551" s="88">
        <f t="shared" si="119"/>
        <v>8497.4691978300507</v>
      </c>
    </row>
    <row r="2552" spans="1:8" x14ac:dyDescent="0.2">
      <c r="A2552" s="1" t="s">
        <v>51</v>
      </c>
      <c r="B2552" s="1" t="s">
        <v>5569</v>
      </c>
      <c r="C2552" s="1" t="s">
        <v>5570</v>
      </c>
      <c r="D2552" s="87">
        <v>143.1</v>
      </c>
      <c r="E2552" s="33">
        <v>8773</v>
      </c>
      <c r="F2552" s="30">
        <f t="shared" si="117"/>
        <v>8</v>
      </c>
      <c r="G2552" s="57">
        <f t="shared" si="118"/>
        <v>3.4963971031312875</v>
      </c>
      <c r="H2552" s="88">
        <f t="shared" si="119"/>
        <v>14137.955073846157</v>
      </c>
    </row>
    <row r="2553" spans="1:8" x14ac:dyDescent="0.2">
      <c r="A2553" s="1" t="s">
        <v>51</v>
      </c>
      <c r="B2553" s="1" t="s">
        <v>5571</v>
      </c>
      <c r="C2553" s="1" t="s">
        <v>5572</v>
      </c>
      <c r="D2553" s="87">
        <v>193.8</v>
      </c>
      <c r="E2553" s="33">
        <v>8439</v>
      </c>
      <c r="F2553" s="30">
        <f t="shared" si="117"/>
        <v>10</v>
      </c>
      <c r="G2553" s="57">
        <f t="shared" si="118"/>
        <v>4.9996657009726428</v>
      </c>
      <c r="H2553" s="88">
        <f t="shared" si="119"/>
        <v>19446.86814513963</v>
      </c>
    </row>
    <row r="2554" spans="1:8" x14ac:dyDescent="0.2">
      <c r="A2554" s="1" t="s">
        <v>51</v>
      </c>
      <c r="B2554" s="1" t="s">
        <v>5573</v>
      </c>
      <c r="C2554" s="1" t="s">
        <v>5574</v>
      </c>
      <c r="D2554" s="87">
        <v>160.6</v>
      </c>
      <c r="E2554" s="33">
        <v>8371</v>
      </c>
      <c r="F2554" s="30">
        <f t="shared" si="117"/>
        <v>9</v>
      </c>
      <c r="G2554" s="57">
        <f t="shared" si="118"/>
        <v>4.1810066579121354</v>
      </c>
      <c r="H2554" s="88">
        <f t="shared" si="119"/>
        <v>16131.543263980435</v>
      </c>
    </row>
    <row r="2555" spans="1:8" x14ac:dyDescent="0.2">
      <c r="A2555" s="1" t="s">
        <v>51</v>
      </c>
      <c r="B2555" s="1" t="s">
        <v>5575</v>
      </c>
      <c r="C2555" s="1" t="s">
        <v>5576</v>
      </c>
      <c r="D2555" s="87">
        <v>187.9</v>
      </c>
      <c r="E2555" s="33">
        <v>10133</v>
      </c>
      <c r="F2555" s="30">
        <f t="shared" si="117"/>
        <v>10</v>
      </c>
      <c r="G2555" s="57">
        <f t="shared" si="118"/>
        <v>4.9996657009726428</v>
      </c>
      <c r="H2555" s="88">
        <f t="shared" si="119"/>
        <v>23350.529081016692</v>
      </c>
    </row>
    <row r="2556" spans="1:8" x14ac:dyDescent="0.2">
      <c r="A2556" s="1" t="s">
        <v>51</v>
      </c>
      <c r="B2556" s="1" t="s">
        <v>5577</v>
      </c>
      <c r="C2556" s="1" t="s">
        <v>5578</v>
      </c>
      <c r="D2556" s="87">
        <v>184.7</v>
      </c>
      <c r="E2556" s="33">
        <v>10223</v>
      </c>
      <c r="F2556" s="30">
        <f t="shared" si="117"/>
        <v>10</v>
      </c>
      <c r="G2556" s="57">
        <f t="shared" si="118"/>
        <v>4.9996657009726428</v>
      </c>
      <c r="H2556" s="88">
        <f t="shared" si="119"/>
        <v>23557.92547076222</v>
      </c>
    </row>
    <row r="2557" spans="1:8" x14ac:dyDescent="0.2">
      <c r="A2557" s="1" t="s">
        <v>51</v>
      </c>
      <c r="B2557" s="1" t="s">
        <v>5579</v>
      </c>
      <c r="C2557" s="1" t="s">
        <v>5580</v>
      </c>
      <c r="D2557" s="87">
        <v>85.7</v>
      </c>
      <c r="E2557" s="33">
        <v>8131</v>
      </c>
      <c r="F2557" s="30">
        <f t="shared" si="117"/>
        <v>3</v>
      </c>
      <c r="G2557" s="57">
        <f t="shared" si="118"/>
        <v>1.4299479016542671</v>
      </c>
      <c r="H2557" s="88">
        <f t="shared" si="119"/>
        <v>5358.9769864994169</v>
      </c>
    </row>
    <row r="2558" spans="1:8" x14ac:dyDescent="0.2">
      <c r="A2558" s="1" t="s">
        <v>51</v>
      </c>
      <c r="B2558" s="1" t="s">
        <v>5581</v>
      </c>
      <c r="C2558" s="1" t="s">
        <v>5582</v>
      </c>
      <c r="D2558" s="87">
        <v>165.2</v>
      </c>
      <c r="E2558" s="33">
        <v>9932</v>
      </c>
      <c r="F2558" s="30">
        <f t="shared" si="117"/>
        <v>9</v>
      </c>
      <c r="G2558" s="57">
        <f t="shared" si="118"/>
        <v>4.1810066579121354</v>
      </c>
      <c r="H2558" s="88">
        <f t="shared" si="119"/>
        <v>19139.707047885993</v>
      </c>
    </row>
    <row r="2559" spans="1:8" x14ac:dyDescent="0.2">
      <c r="A2559" s="1" t="s">
        <v>51</v>
      </c>
      <c r="B2559" s="1" t="s">
        <v>5583</v>
      </c>
      <c r="C2559" s="1" t="s">
        <v>5584</v>
      </c>
      <c r="D2559" s="87">
        <v>118.9</v>
      </c>
      <c r="E2559" s="33">
        <v>7162</v>
      </c>
      <c r="F2559" s="30">
        <f t="shared" si="117"/>
        <v>6</v>
      </c>
      <c r="G2559" s="57">
        <f t="shared" si="118"/>
        <v>2.445122020939646</v>
      </c>
      <c r="H2559" s="88">
        <f t="shared" si="119"/>
        <v>8071.4687526337957</v>
      </c>
    </row>
    <row r="2560" spans="1:8" x14ac:dyDescent="0.2">
      <c r="A2560" s="1" t="s">
        <v>51</v>
      </c>
      <c r="B2560" s="1" t="s">
        <v>5585</v>
      </c>
      <c r="C2560" s="1" t="s">
        <v>5586</v>
      </c>
      <c r="D2560" s="87">
        <v>88.2</v>
      </c>
      <c r="E2560" s="33">
        <v>7785</v>
      </c>
      <c r="F2560" s="30">
        <f t="shared" si="117"/>
        <v>4</v>
      </c>
      <c r="G2560" s="57">
        <f t="shared" si="118"/>
        <v>1.709937836274281</v>
      </c>
      <c r="H2560" s="88">
        <f t="shared" si="119"/>
        <v>6135.5945816937647</v>
      </c>
    </row>
    <row r="2561" spans="1:8" x14ac:dyDescent="0.2">
      <c r="A2561" s="1" t="s">
        <v>51</v>
      </c>
      <c r="B2561" s="1" t="s">
        <v>5587</v>
      </c>
      <c r="C2561" s="1" t="s">
        <v>5588</v>
      </c>
      <c r="D2561" s="87">
        <v>140.19999999999999</v>
      </c>
      <c r="E2561" s="33">
        <v>6954</v>
      </c>
      <c r="F2561" s="30">
        <f t="shared" si="117"/>
        <v>8</v>
      </c>
      <c r="G2561" s="57">
        <f t="shared" si="118"/>
        <v>3.4963971031312875</v>
      </c>
      <c r="H2561" s="88">
        <f t="shared" si="119"/>
        <v>11206.581509577814</v>
      </c>
    </row>
    <row r="2562" spans="1:8" x14ac:dyDescent="0.2">
      <c r="A2562" s="1" t="s">
        <v>51</v>
      </c>
      <c r="B2562" s="1" t="s">
        <v>5589</v>
      </c>
      <c r="C2562" s="1" t="s">
        <v>5590</v>
      </c>
      <c r="D2562" s="87">
        <v>152.80000000000001</v>
      </c>
      <c r="E2562" s="33">
        <v>5809</v>
      </c>
      <c r="F2562" s="30">
        <f t="shared" si="117"/>
        <v>9</v>
      </c>
      <c r="G2562" s="57">
        <f t="shared" si="118"/>
        <v>4.1810066579121354</v>
      </c>
      <c r="H2562" s="88">
        <f t="shared" si="119"/>
        <v>11194.377591740815</v>
      </c>
    </row>
    <row r="2563" spans="1:8" x14ac:dyDescent="0.2">
      <c r="A2563" s="1" t="s">
        <v>51</v>
      </c>
      <c r="B2563" s="1" t="s">
        <v>5591</v>
      </c>
      <c r="C2563" s="1" t="s">
        <v>5592</v>
      </c>
      <c r="D2563" s="87">
        <v>126.1</v>
      </c>
      <c r="E2563" s="33">
        <v>6094</v>
      </c>
      <c r="F2563" s="30">
        <f t="shared" si="117"/>
        <v>7</v>
      </c>
      <c r="G2563" s="57">
        <f t="shared" si="118"/>
        <v>2.9238874039223708</v>
      </c>
      <c r="H2563" s="88">
        <f t="shared" si="119"/>
        <v>8212.6026409831647</v>
      </c>
    </row>
    <row r="2564" spans="1:8" x14ac:dyDescent="0.2">
      <c r="A2564" s="1" t="s">
        <v>51</v>
      </c>
      <c r="B2564" s="1" t="s">
        <v>5593</v>
      </c>
      <c r="C2564" s="1" t="s">
        <v>5594</v>
      </c>
      <c r="D2564" s="87">
        <v>110.4</v>
      </c>
      <c r="E2564" s="33">
        <v>9086</v>
      </c>
      <c r="F2564" s="30">
        <f t="shared" si="117"/>
        <v>5</v>
      </c>
      <c r="G2564" s="57">
        <f t="shared" si="118"/>
        <v>2.0447510014454413</v>
      </c>
      <c r="H2564" s="88">
        <f t="shared" si="119"/>
        <v>8563.0972882615861</v>
      </c>
    </row>
    <row r="2565" spans="1:8" x14ac:dyDescent="0.2">
      <c r="A2565" s="1" t="s">
        <v>51</v>
      </c>
      <c r="B2565" s="1" t="s">
        <v>5595</v>
      </c>
      <c r="C2565" s="1" t="s">
        <v>5596</v>
      </c>
      <c r="D2565" s="87">
        <v>79.599999999999994</v>
      </c>
      <c r="E2565" s="33">
        <v>6261</v>
      </c>
      <c r="F2565" s="30">
        <f t="shared" si="117"/>
        <v>3</v>
      </c>
      <c r="G2565" s="57">
        <f t="shared" si="118"/>
        <v>1.4299479016542671</v>
      </c>
      <c r="H2565" s="88">
        <f t="shared" si="119"/>
        <v>4126.497959964684</v>
      </c>
    </row>
    <row r="2566" spans="1:8" x14ac:dyDescent="0.2">
      <c r="A2566" s="1" t="s">
        <v>54</v>
      </c>
      <c r="B2566" s="1" t="s">
        <v>5597</v>
      </c>
      <c r="C2566" s="1" t="s">
        <v>5598</v>
      </c>
      <c r="D2566" s="87">
        <v>118.8</v>
      </c>
      <c r="E2566" s="33">
        <v>7692</v>
      </c>
      <c r="F2566" s="30">
        <f t="shared" ref="F2566:F2629" si="120">VLOOKUP(D2566,$K$5:$L$15,2)</f>
        <v>6</v>
      </c>
      <c r="G2566" s="57">
        <f t="shared" ref="G2566:G2629" si="121">VLOOKUP(F2566,$L$5:$M$15,2,0)</f>
        <v>2.445122020939646</v>
      </c>
      <c r="H2566" s="88">
        <f t="shared" ref="H2566:H2629" si="122">E2566*G2566*$E$6797/SUMPRODUCT($E$5:$E$6795,$G$5:$G$6795)</f>
        <v>8668.7709641523525</v>
      </c>
    </row>
    <row r="2567" spans="1:8" x14ac:dyDescent="0.2">
      <c r="A2567" s="1" t="s">
        <v>54</v>
      </c>
      <c r="B2567" s="1" t="s">
        <v>5599</v>
      </c>
      <c r="C2567" s="1" t="s">
        <v>5600</v>
      </c>
      <c r="D2567" s="87">
        <v>142.80000000000001</v>
      </c>
      <c r="E2567" s="33">
        <v>8245</v>
      </c>
      <c r="F2567" s="30">
        <f t="shared" si="120"/>
        <v>8</v>
      </c>
      <c r="G2567" s="57">
        <f t="shared" si="121"/>
        <v>3.4963971031312875</v>
      </c>
      <c r="H2567" s="88">
        <f t="shared" si="122"/>
        <v>13287.067090375191</v>
      </c>
    </row>
    <row r="2568" spans="1:8" x14ac:dyDescent="0.2">
      <c r="A2568" s="1" t="s">
        <v>54</v>
      </c>
      <c r="B2568" s="1" t="s">
        <v>5601</v>
      </c>
      <c r="C2568" s="1" t="s">
        <v>5602</v>
      </c>
      <c r="D2568" s="87">
        <v>119.1</v>
      </c>
      <c r="E2568" s="33">
        <v>7942</v>
      </c>
      <c r="F2568" s="30">
        <f t="shared" si="120"/>
        <v>6</v>
      </c>
      <c r="G2568" s="57">
        <f t="shared" si="121"/>
        <v>2.445122020939646</v>
      </c>
      <c r="H2568" s="88">
        <f t="shared" si="122"/>
        <v>8950.5172903403545</v>
      </c>
    </row>
    <row r="2569" spans="1:8" x14ac:dyDescent="0.2">
      <c r="A2569" s="1" t="s">
        <v>54</v>
      </c>
      <c r="B2569" s="1" t="s">
        <v>5603</v>
      </c>
      <c r="C2569" s="1" t="s">
        <v>5604</v>
      </c>
      <c r="D2569" s="87">
        <v>140.19999999999999</v>
      </c>
      <c r="E2569" s="33">
        <v>8418</v>
      </c>
      <c r="F2569" s="30">
        <f t="shared" si="120"/>
        <v>8</v>
      </c>
      <c r="G2569" s="57">
        <f t="shared" si="121"/>
        <v>3.4963971031312875</v>
      </c>
      <c r="H2569" s="88">
        <f t="shared" si="122"/>
        <v>13565.861827383671</v>
      </c>
    </row>
    <row r="2570" spans="1:8" x14ac:dyDescent="0.2">
      <c r="A2570" s="1" t="s">
        <v>54</v>
      </c>
      <c r="B2570" s="1" t="s">
        <v>5605</v>
      </c>
      <c r="C2570" s="1" t="s">
        <v>5606</v>
      </c>
      <c r="D2570" s="87">
        <v>109.1</v>
      </c>
      <c r="E2570" s="33">
        <v>6202</v>
      </c>
      <c r="F2570" s="30">
        <f t="shared" si="120"/>
        <v>5</v>
      </c>
      <c r="G2570" s="57">
        <f t="shared" si="121"/>
        <v>2.0447510014454413</v>
      </c>
      <c r="H2570" s="88">
        <f t="shared" si="122"/>
        <v>5845.0725711862588</v>
      </c>
    </row>
    <row r="2571" spans="1:8" x14ac:dyDescent="0.2">
      <c r="A2571" s="1" t="s">
        <v>54</v>
      </c>
      <c r="B2571" s="1" t="s">
        <v>5607</v>
      </c>
      <c r="C2571" s="1" t="s">
        <v>5608</v>
      </c>
      <c r="D2571" s="87">
        <v>220.5</v>
      </c>
      <c r="E2571" s="33">
        <v>6437</v>
      </c>
      <c r="F2571" s="30">
        <f t="shared" si="120"/>
        <v>10</v>
      </c>
      <c r="G2571" s="57">
        <f t="shared" si="121"/>
        <v>4.9996657009726428</v>
      </c>
      <c r="H2571" s="88">
        <f t="shared" si="122"/>
        <v>14833.450675466735</v>
      </c>
    </row>
    <row r="2572" spans="1:8" x14ac:dyDescent="0.2">
      <c r="A2572" s="1" t="s">
        <v>54</v>
      </c>
      <c r="B2572" s="1" t="s">
        <v>5609</v>
      </c>
      <c r="C2572" s="1" t="s">
        <v>5610</v>
      </c>
      <c r="D2572" s="87">
        <v>221.7</v>
      </c>
      <c r="E2572" s="33">
        <v>5838</v>
      </c>
      <c r="F2572" s="30">
        <f t="shared" si="120"/>
        <v>10</v>
      </c>
      <c r="G2572" s="57">
        <f t="shared" si="121"/>
        <v>4.9996657009726428</v>
      </c>
      <c r="H2572" s="88">
        <f t="shared" si="122"/>
        <v>13453.112481493677</v>
      </c>
    </row>
    <row r="2573" spans="1:8" x14ac:dyDescent="0.2">
      <c r="A2573" s="1" t="s">
        <v>54</v>
      </c>
      <c r="B2573" s="1" t="s">
        <v>5611</v>
      </c>
      <c r="C2573" s="1" t="s">
        <v>5612</v>
      </c>
      <c r="D2573" s="87">
        <v>265.10000000000002</v>
      </c>
      <c r="E2573" s="33">
        <v>7279</v>
      </c>
      <c r="F2573" s="30">
        <f t="shared" si="120"/>
        <v>10</v>
      </c>
      <c r="G2573" s="57">
        <f t="shared" si="121"/>
        <v>4.9996657009726428</v>
      </c>
      <c r="H2573" s="88">
        <f t="shared" si="122"/>
        <v>16773.759121752737</v>
      </c>
    </row>
    <row r="2574" spans="1:8" x14ac:dyDescent="0.2">
      <c r="A2574" s="1" t="s">
        <v>54</v>
      </c>
      <c r="B2574" s="1" t="s">
        <v>5613</v>
      </c>
      <c r="C2574" s="1" t="s">
        <v>5614</v>
      </c>
      <c r="D2574" s="87">
        <v>139</v>
      </c>
      <c r="E2574" s="33">
        <v>8283</v>
      </c>
      <c r="F2574" s="30">
        <f t="shared" si="120"/>
        <v>8</v>
      </c>
      <c r="G2574" s="57">
        <f t="shared" si="121"/>
        <v>3.4963971031312875</v>
      </c>
      <c r="H2574" s="88">
        <f t="shared" si="122"/>
        <v>13348.305240700753</v>
      </c>
    </row>
    <row r="2575" spans="1:8" x14ac:dyDescent="0.2">
      <c r="A2575" s="1" t="s">
        <v>54</v>
      </c>
      <c r="B2575" s="1" t="s">
        <v>5615</v>
      </c>
      <c r="C2575" s="1" t="s">
        <v>5616</v>
      </c>
      <c r="D2575" s="87">
        <v>245.5</v>
      </c>
      <c r="E2575" s="33">
        <v>7037</v>
      </c>
      <c r="F2575" s="30">
        <f t="shared" si="120"/>
        <v>10</v>
      </c>
      <c r="G2575" s="57">
        <f t="shared" si="121"/>
        <v>4.9996657009726428</v>
      </c>
      <c r="H2575" s="88">
        <f t="shared" si="122"/>
        <v>16216.093273770299</v>
      </c>
    </row>
    <row r="2576" spans="1:8" x14ac:dyDescent="0.2">
      <c r="A2576" s="1" t="s">
        <v>54</v>
      </c>
      <c r="B2576" s="1" t="s">
        <v>5617</v>
      </c>
      <c r="C2576" s="1" t="s">
        <v>5618</v>
      </c>
      <c r="D2576" s="87">
        <v>176.8</v>
      </c>
      <c r="E2576" s="33">
        <v>7498</v>
      </c>
      <c r="F2576" s="30">
        <f t="shared" si="120"/>
        <v>10</v>
      </c>
      <c r="G2576" s="57">
        <f t="shared" si="121"/>
        <v>4.9996657009726428</v>
      </c>
      <c r="H2576" s="88">
        <f t="shared" si="122"/>
        <v>17278.423670133539</v>
      </c>
    </row>
    <row r="2577" spans="1:8" x14ac:dyDescent="0.2">
      <c r="A2577" s="1" t="s">
        <v>54</v>
      </c>
      <c r="B2577" s="1" t="s">
        <v>5619</v>
      </c>
      <c r="C2577" s="1" t="s">
        <v>5620</v>
      </c>
      <c r="D2577" s="87">
        <v>104.6</v>
      </c>
      <c r="E2577" s="33">
        <v>8045</v>
      </c>
      <c r="F2577" s="30">
        <f t="shared" si="120"/>
        <v>5</v>
      </c>
      <c r="G2577" s="57">
        <f t="shared" si="121"/>
        <v>2.0447510014454413</v>
      </c>
      <c r="H2577" s="88">
        <f t="shared" si="122"/>
        <v>7582.0072291508304</v>
      </c>
    </row>
    <row r="2578" spans="1:8" x14ac:dyDescent="0.2">
      <c r="A2578" s="1" t="s">
        <v>54</v>
      </c>
      <c r="B2578" s="1" t="s">
        <v>5621</v>
      </c>
      <c r="C2578" s="1" t="s">
        <v>5622</v>
      </c>
      <c r="D2578" s="87">
        <v>243.2</v>
      </c>
      <c r="E2578" s="33">
        <v>5772</v>
      </c>
      <c r="F2578" s="30">
        <f t="shared" si="120"/>
        <v>10</v>
      </c>
      <c r="G2578" s="57">
        <f t="shared" si="121"/>
        <v>4.9996657009726428</v>
      </c>
      <c r="H2578" s="88">
        <f t="shared" si="122"/>
        <v>13301.021795680286</v>
      </c>
    </row>
    <row r="2579" spans="1:8" x14ac:dyDescent="0.2">
      <c r="A2579" s="1" t="s">
        <v>54</v>
      </c>
      <c r="B2579" s="1" t="s">
        <v>5623</v>
      </c>
      <c r="C2579" s="1" t="s">
        <v>5624</v>
      </c>
      <c r="D2579" s="87">
        <v>140.69999999999999</v>
      </c>
      <c r="E2579" s="33">
        <v>7115</v>
      </c>
      <c r="F2579" s="30">
        <f t="shared" si="120"/>
        <v>8</v>
      </c>
      <c r="G2579" s="57">
        <f t="shared" si="121"/>
        <v>3.4963971031312875</v>
      </c>
      <c r="H2579" s="88">
        <f t="shared" si="122"/>
        <v>11466.037883325591</v>
      </c>
    </row>
    <row r="2580" spans="1:8" x14ac:dyDescent="0.2">
      <c r="A2580" s="1" t="s">
        <v>54</v>
      </c>
      <c r="B2580" s="1" t="s">
        <v>5625</v>
      </c>
      <c r="C2580" s="1" t="s">
        <v>5626</v>
      </c>
      <c r="D2580" s="87">
        <v>159.4</v>
      </c>
      <c r="E2580" s="33">
        <v>8257</v>
      </c>
      <c r="F2580" s="30">
        <f t="shared" si="120"/>
        <v>9</v>
      </c>
      <c r="G2580" s="57">
        <f t="shared" si="121"/>
        <v>4.1810066579121354</v>
      </c>
      <c r="H2580" s="88">
        <f t="shared" si="122"/>
        <v>15911.856735239093</v>
      </c>
    </row>
    <row r="2581" spans="1:8" x14ac:dyDescent="0.2">
      <c r="A2581" s="1" t="s">
        <v>54</v>
      </c>
      <c r="B2581" s="1" t="s">
        <v>5627</v>
      </c>
      <c r="C2581" s="1" t="s">
        <v>5628</v>
      </c>
      <c r="D2581" s="87">
        <v>126.5</v>
      </c>
      <c r="E2581" s="33">
        <v>7315</v>
      </c>
      <c r="F2581" s="30">
        <f t="shared" si="120"/>
        <v>7</v>
      </c>
      <c r="G2581" s="57">
        <f t="shared" si="121"/>
        <v>2.9238874039223708</v>
      </c>
      <c r="H2581" s="88">
        <f t="shared" si="122"/>
        <v>9858.0880076783469</v>
      </c>
    </row>
    <row r="2582" spans="1:8" x14ac:dyDescent="0.2">
      <c r="A2582" s="1" t="s">
        <v>54</v>
      </c>
      <c r="B2582" s="1" t="s">
        <v>5629</v>
      </c>
      <c r="C2582" s="1" t="s">
        <v>5630</v>
      </c>
      <c r="D2582" s="87">
        <v>177.6</v>
      </c>
      <c r="E2582" s="33">
        <v>8488</v>
      </c>
      <c r="F2582" s="30">
        <f t="shared" si="120"/>
        <v>10</v>
      </c>
      <c r="G2582" s="57">
        <f t="shared" si="121"/>
        <v>4.9996657009726428</v>
      </c>
      <c r="H2582" s="88">
        <f t="shared" si="122"/>
        <v>19559.783957334421</v>
      </c>
    </row>
    <row r="2583" spans="1:8" x14ac:dyDescent="0.2">
      <c r="A2583" s="1" t="s">
        <v>54</v>
      </c>
      <c r="B2583" s="1" t="s">
        <v>5631</v>
      </c>
      <c r="C2583" s="1" t="s">
        <v>5632</v>
      </c>
      <c r="D2583" s="87">
        <v>93.5</v>
      </c>
      <c r="E2583" s="33">
        <v>7989</v>
      </c>
      <c r="F2583" s="30">
        <f t="shared" si="120"/>
        <v>4</v>
      </c>
      <c r="G2583" s="57">
        <f t="shared" si="121"/>
        <v>1.709937836274281</v>
      </c>
      <c r="H2583" s="88">
        <f t="shared" si="122"/>
        <v>6296.3731680348728</v>
      </c>
    </row>
    <row r="2584" spans="1:8" x14ac:dyDescent="0.2">
      <c r="A2584" s="1" t="s">
        <v>54</v>
      </c>
      <c r="B2584" s="1" t="s">
        <v>5633</v>
      </c>
      <c r="C2584" s="1" t="s">
        <v>5634</v>
      </c>
      <c r="D2584" s="87">
        <v>130.30000000000001</v>
      </c>
      <c r="E2584" s="33">
        <v>8124</v>
      </c>
      <c r="F2584" s="30">
        <f t="shared" si="120"/>
        <v>7</v>
      </c>
      <c r="G2584" s="57">
        <f t="shared" si="121"/>
        <v>2.9238874039223708</v>
      </c>
      <c r="H2584" s="88">
        <f t="shared" si="122"/>
        <v>10948.339982826918</v>
      </c>
    </row>
    <row r="2585" spans="1:8" x14ac:dyDescent="0.2">
      <c r="A2585" s="1" t="s">
        <v>114</v>
      </c>
      <c r="B2585" s="1" t="s">
        <v>5635</v>
      </c>
      <c r="C2585" s="1" t="s">
        <v>5636</v>
      </c>
      <c r="D2585" s="87">
        <v>128.1</v>
      </c>
      <c r="E2585" s="33">
        <v>11394</v>
      </c>
      <c r="F2585" s="30">
        <f t="shared" si="120"/>
        <v>7</v>
      </c>
      <c r="G2585" s="57">
        <f t="shared" si="121"/>
        <v>2.9238874039223708</v>
      </c>
      <c r="H2585" s="88">
        <f t="shared" si="122"/>
        <v>15355.16811476242</v>
      </c>
    </row>
    <row r="2586" spans="1:8" x14ac:dyDescent="0.2">
      <c r="A2586" s="1" t="s">
        <v>114</v>
      </c>
      <c r="B2586" s="1" t="s">
        <v>5637</v>
      </c>
      <c r="C2586" s="1" t="s">
        <v>5638</v>
      </c>
      <c r="D2586" s="87">
        <v>141.80000000000001</v>
      </c>
      <c r="E2586" s="33">
        <v>8359</v>
      </c>
      <c r="F2586" s="30">
        <f t="shared" si="120"/>
        <v>8</v>
      </c>
      <c r="G2586" s="57">
        <f t="shared" si="121"/>
        <v>3.4963971031312875</v>
      </c>
      <c r="H2586" s="88">
        <f t="shared" si="122"/>
        <v>13470.781541351877</v>
      </c>
    </row>
    <row r="2587" spans="1:8" x14ac:dyDescent="0.2">
      <c r="A2587" s="1" t="s">
        <v>114</v>
      </c>
      <c r="B2587" s="1" t="s">
        <v>5639</v>
      </c>
      <c r="C2587" s="1" t="s">
        <v>5640</v>
      </c>
      <c r="D2587" s="87">
        <v>183.8</v>
      </c>
      <c r="E2587" s="33">
        <v>7551</v>
      </c>
      <c r="F2587" s="30">
        <f t="shared" si="120"/>
        <v>10</v>
      </c>
      <c r="G2587" s="57">
        <f t="shared" si="121"/>
        <v>4.9996657009726428</v>
      </c>
      <c r="H2587" s="88">
        <f t="shared" si="122"/>
        <v>17400.557099650352</v>
      </c>
    </row>
    <row r="2588" spans="1:8" x14ac:dyDescent="0.2">
      <c r="A2588" s="1" t="s">
        <v>114</v>
      </c>
      <c r="B2588" s="1" t="s">
        <v>5641</v>
      </c>
      <c r="C2588" s="1" t="s">
        <v>5642</v>
      </c>
      <c r="D2588" s="87">
        <v>206</v>
      </c>
      <c r="E2588" s="33">
        <v>8858</v>
      </c>
      <c r="F2588" s="30">
        <f t="shared" si="120"/>
        <v>10</v>
      </c>
      <c r="G2588" s="57">
        <f t="shared" si="121"/>
        <v>4.9996657009726428</v>
      </c>
      <c r="H2588" s="88">
        <f t="shared" si="122"/>
        <v>20412.413559621618</v>
      </c>
    </row>
    <row r="2589" spans="1:8" x14ac:dyDescent="0.2">
      <c r="A2589" s="1" t="s">
        <v>114</v>
      </c>
      <c r="B2589" s="1" t="s">
        <v>5643</v>
      </c>
      <c r="C2589" s="1" t="s">
        <v>5644</v>
      </c>
      <c r="D2589" s="87">
        <v>78.5</v>
      </c>
      <c r="E2589" s="33">
        <v>5359</v>
      </c>
      <c r="F2589" s="30">
        <f t="shared" si="120"/>
        <v>3</v>
      </c>
      <c r="G2589" s="57">
        <f t="shared" si="121"/>
        <v>1.4299479016542671</v>
      </c>
      <c r="H2589" s="88">
        <f t="shared" si="122"/>
        <v>3532.0080765773428</v>
      </c>
    </row>
    <row r="2590" spans="1:8" x14ac:dyDescent="0.2">
      <c r="A2590" s="1" t="s">
        <v>114</v>
      </c>
      <c r="B2590" s="1" t="s">
        <v>5645</v>
      </c>
      <c r="C2590" s="1" t="s">
        <v>5646</v>
      </c>
      <c r="D2590" s="87">
        <v>104.1</v>
      </c>
      <c r="E2590" s="33">
        <v>7470</v>
      </c>
      <c r="F2590" s="30">
        <f t="shared" si="120"/>
        <v>5</v>
      </c>
      <c r="G2590" s="57">
        <f t="shared" si="121"/>
        <v>2.0447510014454413</v>
      </c>
      <c r="H2590" s="88">
        <f t="shared" si="122"/>
        <v>7040.0986950598772</v>
      </c>
    </row>
    <row r="2591" spans="1:8" x14ac:dyDescent="0.2">
      <c r="A2591" s="1" t="s">
        <v>114</v>
      </c>
      <c r="B2591" s="1" t="s">
        <v>5647</v>
      </c>
      <c r="C2591" s="1" t="s">
        <v>5648</v>
      </c>
      <c r="D2591" s="87">
        <v>93.3</v>
      </c>
      <c r="E2591" s="33">
        <v>6898</v>
      </c>
      <c r="F2591" s="30">
        <f t="shared" si="120"/>
        <v>4</v>
      </c>
      <c r="G2591" s="57">
        <f t="shared" si="121"/>
        <v>1.709937836274281</v>
      </c>
      <c r="H2591" s="88">
        <f t="shared" si="122"/>
        <v>5436.5229832400228</v>
      </c>
    </row>
    <row r="2592" spans="1:8" x14ac:dyDescent="0.2">
      <c r="A2592" s="1" t="s">
        <v>114</v>
      </c>
      <c r="B2592" s="1" t="s">
        <v>5649</v>
      </c>
      <c r="C2592" s="1" t="s">
        <v>5650</v>
      </c>
      <c r="D2592" s="87">
        <v>171.6</v>
      </c>
      <c r="E2592" s="33">
        <v>10946</v>
      </c>
      <c r="F2592" s="30">
        <f t="shared" si="120"/>
        <v>10</v>
      </c>
      <c r="G2592" s="57">
        <f t="shared" si="121"/>
        <v>4.9996657009726428</v>
      </c>
      <c r="H2592" s="88">
        <f t="shared" si="122"/>
        <v>25224.009801718021</v>
      </c>
    </row>
    <row r="2593" spans="1:8" x14ac:dyDescent="0.2">
      <c r="A2593" s="1" t="s">
        <v>114</v>
      </c>
      <c r="B2593" s="1" t="s">
        <v>5651</v>
      </c>
      <c r="C2593" s="1" t="s">
        <v>5652</v>
      </c>
      <c r="D2593" s="87">
        <v>118</v>
      </c>
      <c r="E2593" s="33">
        <v>6949</v>
      </c>
      <c r="F2593" s="30">
        <f t="shared" si="120"/>
        <v>6</v>
      </c>
      <c r="G2593" s="57">
        <f t="shared" si="121"/>
        <v>2.445122020939646</v>
      </c>
      <c r="H2593" s="88">
        <f t="shared" si="122"/>
        <v>7831.4208827216198</v>
      </c>
    </row>
    <row r="2594" spans="1:8" x14ac:dyDescent="0.2">
      <c r="A2594" s="1" t="s">
        <v>114</v>
      </c>
      <c r="B2594" s="1" t="s">
        <v>5653</v>
      </c>
      <c r="C2594" s="1" t="s">
        <v>5654</v>
      </c>
      <c r="D2594" s="87">
        <v>131.9</v>
      </c>
      <c r="E2594" s="33">
        <v>7973</v>
      </c>
      <c r="F2594" s="30">
        <f t="shared" si="120"/>
        <v>7</v>
      </c>
      <c r="G2594" s="57">
        <f t="shared" si="121"/>
        <v>2.9238874039223708</v>
      </c>
      <c r="H2594" s="88">
        <f t="shared" si="122"/>
        <v>10744.844249517359</v>
      </c>
    </row>
    <row r="2595" spans="1:8" x14ac:dyDescent="0.2">
      <c r="A2595" s="1" t="s">
        <v>114</v>
      </c>
      <c r="B2595" s="1" t="s">
        <v>5655</v>
      </c>
      <c r="C2595" s="1" t="s">
        <v>5656</v>
      </c>
      <c r="D2595" s="87">
        <v>146.4</v>
      </c>
      <c r="E2595" s="33">
        <v>7194</v>
      </c>
      <c r="F2595" s="30">
        <f t="shared" si="120"/>
        <v>8</v>
      </c>
      <c r="G2595" s="57">
        <f t="shared" si="121"/>
        <v>3.4963971031312875</v>
      </c>
      <c r="H2595" s="88">
        <f t="shared" si="122"/>
        <v>11593.34877479189</v>
      </c>
    </row>
    <row r="2596" spans="1:8" x14ac:dyDescent="0.2">
      <c r="A2596" s="1" t="s">
        <v>114</v>
      </c>
      <c r="B2596" s="1" t="s">
        <v>5657</v>
      </c>
      <c r="C2596" s="1" t="s">
        <v>5658</v>
      </c>
      <c r="D2596" s="87">
        <v>89.1</v>
      </c>
      <c r="E2596" s="33">
        <v>6954</v>
      </c>
      <c r="F2596" s="30">
        <f t="shared" si="120"/>
        <v>4</v>
      </c>
      <c r="G2596" s="57">
        <f t="shared" si="121"/>
        <v>1.709937836274281</v>
      </c>
      <c r="H2596" s="88">
        <f t="shared" si="122"/>
        <v>5480.6582814513085</v>
      </c>
    </row>
    <row r="2597" spans="1:8" x14ac:dyDescent="0.2">
      <c r="A2597" s="1" t="s">
        <v>114</v>
      </c>
      <c r="B2597" s="1" t="s">
        <v>5659</v>
      </c>
      <c r="C2597" s="1" t="s">
        <v>5660</v>
      </c>
      <c r="D2597" s="87">
        <v>77.400000000000006</v>
      </c>
      <c r="E2597" s="33">
        <v>7563</v>
      </c>
      <c r="F2597" s="30">
        <f t="shared" si="120"/>
        <v>3</v>
      </c>
      <c r="G2597" s="57">
        <f t="shared" si="121"/>
        <v>1.4299479016542671</v>
      </c>
      <c r="H2597" s="88">
        <f t="shared" si="122"/>
        <v>4984.6197206856586</v>
      </c>
    </row>
    <row r="2598" spans="1:8" x14ac:dyDescent="0.2">
      <c r="A2598" s="1" t="s">
        <v>114</v>
      </c>
      <c r="B2598" s="1" t="s">
        <v>5661</v>
      </c>
      <c r="C2598" s="1" t="s">
        <v>5662</v>
      </c>
      <c r="D2598" s="87">
        <v>91.7</v>
      </c>
      <c r="E2598" s="33">
        <v>8283</v>
      </c>
      <c r="F2598" s="30">
        <f t="shared" si="120"/>
        <v>4</v>
      </c>
      <c r="G2598" s="57">
        <f t="shared" si="121"/>
        <v>1.709937836274281</v>
      </c>
      <c r="H2598" s="88">
        <f t="shared" si="122"/>
        <v>6528.0834836441163</v>
      </c>
    </row>
    <row r="2599" spans="1:8" x14ac:dyDescent="0.2">
      <c r="A2599" s="1" t="s">
        <v>114</v>
      </c>
      <c r="B2599" s="1" t="s">
        <v>5663</v>
      </c>
      <c r="C2599" s="1" t="s">
        <v>5664</v>
      </c>
      <c r="D2599" s="87">
        <v>178.9</v>
      </c>
      <c r="E2599" s="33">
        <v>8989</v>
      </c>
      <c r="F2599" s="30">
        <f t="shared" si="120"/>
        <v>10</v>
      </c>
      <c r="G2599" s="57">
        <f t="shared" si="121"/>
        <v>4.9996657009726428</v>
      </c>
      <c r="H2599" s="88">
        <f t="shared" si="122"/>
        <v>20714.290526917892</v>
      </c>
    </row>
    <row r="2600" spans="1:8" x14ac:dyDescent="0.2">
      <c r="A2600" s="1" t="s">
        <v>114</v>
      </c>
      <c r="B2600" s="1" t="s">
        <v>5665</v>
      </c>
      <c r="C2600" s="1" t="s">
        <v>5666</v>
      </c>
      <c r="D2600" s="87">
        <v>103.4</v>
      </c>
      <c r="E2600" s="33">
        <v>7067</v>
      </c>
      <c r="F2600" s="30">
        <f t="shared" si="120"/>
        <v>5</v>
      </c>
      <c r="G2600" s="57">
        <f t="shared" si="121"/>
        <v>2.0447510014454413</v>
      </c>
      <c r="H2600" s="88">
        <f t="shared" si="122"/>
        <v>6660.2914963839557</v>
      </c>
    </row>
    <row r="2601" spans="1:8" x14ac:dyDescent="0.2">
      <c r="A2601" s="1" t="s">
        <v>114</v>
      </c>
      <c r="B2601" s="1" t="s">
        <v>5667</v>
      </c>
      <c r="C2601" s="1" t="s">
        <v>5668</v>
      </c>
      <c r="D2601" s="87">
        <v>172.9</v>
      </c>
      <c r="E2601" s="33">
        <v>8832</v>
      </c>
      <c r="F2601" s="30">
        <f t="shared" si="120"/>
        <v>10</v>
      </c>
      <c r="G2601" s="57">
        <f t="shared" si="121"/>
        <v>4.9996657009726428</v>
      </c>
      <c r="H2601" s="88">
        <f t="shared" si="122"/>
        <v>20352.499047028461</v>
      </c>
    </row>
    <row r="2602" spans="1:8" x14ac:dyDescent="0.2">
      <c r="A2602" s="1" t="s">
        <v>114</v>
      </c>
      <c r="B2602" s="1" t="s">
        <v>5669</v>
      </c>
      <c r="C2602" s="1" t="s">
        <v>5670</v>
      </c>
      <c r="D2602" s="87">
        <v>83.7</v>
      </c>
      <c r="E2602" s="33">
        <v>8481</v>
      </c>
      <c r="F2602" s="30">
        <f t="shared" si="120"/>
        <v>3</v>
      </c>
      <c r="G2602" s="57">
        <f t="shared" si="121"/>
        <v>1.4299479016542671</v>
      </c>
      <c r="H2602" s="88">
        <f t="shared" si="122"/>
        <v>5589.6548791663454</v>
      </c>
    </row>
    <row r="2603" spans="1:8" x14ac:dyDescent="0.2">
      <c r="A2603" s="1" t="s">
        <v>114</v>
      </c>
      <c r="B2603" s="1" t="s">
        <v>5671</v>
      </c>
      <c r="C2603" s="1" t="s">
        <v>5672</v>
      </c>
      <c r="D2603" s="87">
        <v>114.5</v>
      </c>
      <c r="E2603" s="33">
        <v>7920</v>
      </c>
      <c r="F2603" s="30">
        <f t="shared" si="120"/>
        <v>6</v>
      </c>
      <c r="G2603" s="57">
        <f t="shared" si="121"/>
        <v>2.445122020939646</v>
      </c>
      <c r="H2603" s="88">
        <f t="shared" si="122"/>
        <v>8925.7236136358097</v>
      </c>
    </row>
    <row r="2604" spans="1:8" x14ac:dyDescent="0.2">
      <c r="A2604" s="1" t="s">
        <v>114</v>
      </c>
      <c r="B2604" s="1" t="s">
        <v>5673</v>
      </c>
      <c r="C2604" s="1" t="s">
        <v>5674</v>
      </c>
      <c r="D2604" s="87">
        <v>115.4</v>
      </c>
      <c r="E2604" s="33">
        <v>8488</v>
      </c>
      <c r="F2604" s="30">
        <f t="shared" si="120"/>
        <v>6</v>
      </c>
      <c r="G2604" s="57">
        <f t="shared" si="121"/>
        <v>2.445122020939646</v>
      </c>
      <c r="H2604" s="88">
        <f t="shared" si="122"/>
        <v>9565.8512667349441</v>
      </c>
    </row>
    <row r="2605" spans="1:8" x14ac:dyDescent="0.2">
      <c r="A2605" s="1" t="s">
        <v>114</v>
      </c>
      <c r="B2605" s="1" t="s">
        <v>5675</v>
      </c>
      <c r="C2605" s="1" t="s">
        <v>5676</v>
      </c>
      <c r="D2605" s="87">
        <v>152</v>
      </c>
      <c r="E2605" s="33">
        <v>7410</v>
      </c>
      <c r="F2605" s="30">
        <f t="shared" si="120"/>
        <v>9</v>
      </c>
      <c r="G2605" s="57">
        <f t="shared" si="121"/>
        <v>4.1810066579121354</v>
      </c>
      <c r="H2605" s="88">
        <f t="shared" si="122"/>
        <v>14279.624368187197</v>
      </c>
    </row>
    <row r="2606" spans="1:8" x14ac:dyDescent="0.2">
      <c r="A2606" s="1" t="s">
        <v>114</v>
      </c>
      <c r="B2606" s="1" t="s">
        <v>5677</v>
      </c>
      <c r="C2606" s="1" t="s">
        <v>5678</v>
      </c>
      <c r="D2606" s="87">
        <v>124.1</v>
      </c>
      <c r="E2606" s="33">
        <v>7834</v>
      </c>
      <c r="F2606" s="30">
        <f t="shared" si="120"/>
        <v>7</v>
      </c>
      <c r="G2606" s="57">
        <f t="shared" si="121"/>
        <v>2.9238874039223708</v>
      </c>
      <c r="H2606" s="88">
        <f t="shared" si="122"/>
        <v>10557.520362563526</v>
      </c>
    </row>
    <row r="2607" spans="1:8" x14ac:dyDescent="0.2">
      <c r="A2607" s="1" t="s">
        <v>114</v>
      </c>
      <c r="B2607" s="1" t="s">
        <v>5679</v>
      </c>
      <c r="C2607" s="1" t="s">
        <v>5680</v>
      </c>
      <c r="D2607" s="87">
        <v>88.8</v>
      </c>
      <c r="E2607" s="33">
        <v>6943</v>
      </c>
      <c r="F2607" s="30">
        <f t="shared" si="120"/>
        <v>4</v>
      </c>
      <c r="G2607" s="57">
        <f t="shared" si="121"/>
        <v>1.709937836274281</v>
      </c>
      <c r="H2607" s="88">
        <f t="shared" si="122"/>
        <v>5471.9888478740922</v>
      </c>
    </row>
    <row r="2608" spans="1:8" x14ac:dyDescent="0.2">
      <c r="A2608" s="1" t="s">
        <v>114</v>
      </c>
      <c r="B2608" s="1" t="s">
        <v>5681</v>
      </c>
      <c r="C2608" s="1" t="s">
        <v>5682</v>
      </c>
      <c r="D2608" s="87">
        <v>212.8</v>
      </c>
      <c r="E2608" s="33">
        <v>8516</v>
      </c>
      <c r="F2608" s="30">
        <f t="shared" si="120"/>
        <v>10</v>
      </c>
      <c r="G2608" s="57">
        <f t="shared" si="121"/>
        <v>4.9996657009726428</v>
      </c>
      <c r="H2608" s="88">
        <f t="shared" si="122"/>
        <v>19624.307278588585</v>
      </c>
    </row>
    <row r="2609" spans="1:8" x14ac:dyDescent="0.2">
      <c r="A2609" s="1" t="s">
        <v>114</v>
      </c>
      <c r="B2609" s="1" t="s">
        <v>5683</v>
      </c>
      <c r="C2609" s="1" t="s">
        <v>5684</v>
      </c>
      <c r="D2609" s="87">
        <v>137.1</v>
      </c>
      <c r="E2609" s="33">
        <v>7602</v>
      </c>
      <c r="F2609" s="30">
        <f t="shared" si="120"/>
        <v>8</v>
      </c>
      <c r="G2609" s="57">
        <f t="shared" si="121"/>
        <v>3.4963971031312875</v>
      </c>
      <c r="H2609" s="88">
        <f t="shared" si="122"/>
        <v>12250.853125655816</v>
      </c>
    </row>
    <row r="2610" spans="1:8" x14ac:dyDescent="0.2">
      <c r="A2610" s="1" t="s">
        <v>114</v>
      </c>
      <c r="B2610" s="1" t="s">
        <v>5685</v>
      </c>
      <c r="C2610" s="1" t="s">
        <v>5686</v>
      </c>
      <c r="D2610" s="87">
        <v>168.6</v>
      </c>
      <c r="E2610" s="33">
        <v>8458</v>
      </c>
      <c r="F2610" s="30">
        <f t="shared" si="120"/>
        <v>10</v>
      </c>
      <c r="G2610" s="57">
        <f t="shared" si="121"/>
        <v>4.9996657009726428</v>
      </c>
      <c r="H2610" s="88">
        <f t="shared" si="122"/>
        <v>19490.651827419242</v>
      </c>
    </row>
    <row r="2611" spans="1:8" x14ac:dyDescent="0.2">
      <c r="A2611" s="1" t="s">
        <v>114</v>
      </c>
      <c r="B2611" s="1" t="s">
        <v>5687</v>
      </c>
      <c r="C2611" s="1" t="s">
        <v>5688</v>
      </c>
      <c r="D2611" s="87">
        <v>136.5</v>
      </c>
      <c r="E2611" s="33">
        <v>7809</v>
      </c>
      <c r="F2611" s="30">
        <f t="shared" si="120"/>
        <v>8</v>
      </c>
      <c r="G2611" s="57">
        <f t="shared" si="121"/>
        <v>3.4963971031312875</v>
      </c>
      <c r="H2611" s="88">
        <f t="shared" si="122"/>
        <v>12584.439891902955</v>
      </c>
    </row>
    <row r="2612" spans="1:8" x14ac:dyDescent="0.2">
      <c r="A2612" s="1" t="s">
        <v>114</v>
      </c>
      <c r="B2612" s="1" t="s">
        <v>5689</v>
      </c>
      <c r="C2612" s="1" t="s">
        <v>5690</v>
      </c>
      <c r="D2612" s="87">
        <v>109.7</v>
      </c>
      <c r="E2612" s="33">
        <v>7408</v>
      </c>
      <c r="F2612" s="30">
        <f t="shared" si="120"/>
        <v>5</v>
      </c>
      <c r="G2612" s="57">
        <f t="shared" si="121"/>
        <v>2.0447510014454413</v>
      </c>
      <c r="H2612" s="88">
        <f t="shared" si="122"/>
        <v>6981.6668183405045</v>
      </c>
    </row>
    <row r="2613" spans="1:8" x14ac:dyDescent="0.2">
      <c r="A2613" s="1" t="s">
        <v>114</v>
      </c>
      <c r="B2613" s="1" t="s">
        <v>5691</v>
      </c>
      <c r="C2613" s="1" t="s">
        <v>5692</v>
      </c>
      <c r="D2613" s="87">
        <v>225.3</v>
      </c>
      <c r="E2613" s="33">
        <v>8985</v>
      </c>
      <c r="F2613" s="30">
        <f t="shared" si="120"/>
        <v>10</v>
      </c>
      <c r="G2613" s="57">
        <f t="shared" si="121"/>
        <v>4.9996657009726428</v>
      </c>
      <c r="H2613" s="88">
        <f t="shared" si="122"/>
        <v>20705.07290959587</v>
      </c>
    </row>
    <row r="2614" spans="1:8" x14ac:dyDescent="0.2">
      <c r="A2614" s="1" t="s">
        <v>114</v>
      </c>
      <c r="B2614" s="1" t="s">
        <v>5693</v>
      </c>
      <c r="C2614" s="1" t="s">
        <v>5694</v>
      </c>
      <c r="D2614" s="87">
        <v>215.4</v>
      </c>
      <c r="E2614" s="33">
        <v>8420</v>
      </c>
      <c r="F2614" s="30">
        <f t="shared" si="120"/>
        <v>10</v>
      </c>
      <c r="G2614" s="57">
        <f t="shared" si="121"/>
        <v>4.9996657009726428</v>
      </c>
      <c r="H2614" s="88">
        <f t="shared" si="122"/>
        <v>19403.084462860017</v>
      </c>
    </row>
    <row r="2615" spans="1:8" x14ac:dyDescent="0.2">
      <c r="A2615" s="1" t="s">
        <v>114</v>
      </c>
      <c r="B2615" s="1" t="s">
        <v>5695</v>
      </c>
      <c r="C2615" s="1" t="s">
        <v>5696</v>
      </c>
      <c r="D2615" s="87">
        <v>164.8</v>
      </c>
      <c r="E2615" s="33">
        <v>8072</v>
      </c>
      <c r="F2615" s="30">
        <f t="shared" si="120"/>
        <v>9</v>
      </c>
      <c r="G2615" s="57">
        <f t="shared" si="121"/>
        <v>4.1810066579121354</v>
      </c>
      <c r="H2615" s="88">
        <f t="shared" si="122"/>
        <v>15555.347894737793</v>
      </c>
    </row>
    <row r="2616" spans="1:8" x14ac:dyDescent="0.2">
      <c r="A2616" s="1" t="s">
        <v>117</v>
      </c>
      <c r="B2616" s="1" t="s">
        <v>5697</v>
      </c>
      <c r="C2616" s="1" t="s">
        <v>5698</v>
      </c>
      <c r="D2616" s="87">
        <v>90.3</v>
      </c>
      <c r="E2616" s="33">
        <v>9780</v>
      </c>
      <c r="F2616" s="30">
        <f t="shared" si="120"/>
        <v>4</v>
      </c>
      <c r="G2616" s="57">
        <f t="shared" si="121"/>
        <v>1.709937836274281</v>
      </c>
      <c r="H2616" s="88">
        <f t="shared" si="122"/>
        <v>7707.9145804707778</v>
      </c>
    </row>
    <row r="2617" spans="1:8" x14ac:dyDescent="0.2">
      <c r="A2617" s="1" t="s">
        <v>117</v>
      </c>
      <c r="B2617" s="1" t="s">
        <v>5699</v>
      </c>
      <c r="C2617" s="1" t="s">
        <v>5700</v>
      </c>
      <c r="D2617" s="87">
        <v>93.8</v>
      </c>
      <c r="E2617" s="33">
        <v>8068</v>
      </c>
      <c r="F2617" s="30">
        <f t="shared" si="120"/>
        <v>4</v>
      </c>
      <c r="G2617" s="57">
        <f t="shared" si="121"/>
        <v>1.709937836274281</v>
      </c>
      <c r="H2617" s="88">
        <f t="shared" si="122"/>
        <v>6358.6354637257919</v>
      </c>
    </row>
    <row r="2618" spans="1:8" x14ac:dyDescent="0.2">
      <c r="A2618" s="1" t="s">
        <v>117</v>
      </c>
      <c r="B2618" s="1" t="s">
        <v>5701</v>
      </c>
      <c r="C2618" s="1" t="s">
        <v>5702</v>
      </c>
      <c r="D2618" s="87">
        <v>172.1</v>
      </c>
      <c r="E2618" s="33">
        <v>7914</v>
      </c>
      <c r="F2618" s="30">
        <f t="shared" si="120"/>
        <v>10</v>
      </c>
      <c r="G2618" s="57">
        <f t="shared" si="121"/>
        <v>4.9996657009726428</v>
      </c>
      <c r="H2618" s="88">
        <f t="shared" si="122"/>
        <v>18237.055871624008</v>
      </c>
    </row>
    <row r="2619" spans="1:8" x14ac:dyDescent="0.2">
      <c r="A2619" s="1" t="s">
        <v>117</v>
      </c>
      <c r="B2619" s="1" t="s">
        <v>5703</v>
      </c>
      <c r="C2619" s="1" t="s">
        <v>5704</v>
      </c>
      <c r="D2619" s="87">
        <v>127.4</v>
      </c>
      <c r="E2619" s="33">
        <v>5997</v>
      </c>
      <c r="F2619" s="30">
        <f t="shared" si="120"/>
        <v>7</v>
      </c>
      <c r="G2619" s="57">
        <f t="shared" si="121"/>
        <v>2.9238874039223708</v>
      </c>
      <c r="H2619" s="88">
        <f t="shared" si="122"/>
        <v>8081.8802162743759</v>
      </c>
    </row>
    <row r="2620" spans="1:8" x14ac:dyDescent="0.2">
      <c r="A2620" s="1" t="s">
        <v>117</v>
      </c>
      <c r="B2620" s="1" t="s">
        <v>5705</v>
      </c>
      <c r="C2620" s="1" t="s">
        <v>5706</v>
      </c>
      <c r="D2620" s="87">
        <v>163.30000000000001</v>
      </c>
      <c r="E2620" s="33">
        <v>5725</v>
      </c>
      <c r="F2620" s="30">
        <f t="shared" si="120"/>
        <v>9</v>
      </c>
      <c r="G2620" s="57">
        <f t="shared" si="121"/>
        <v>4.1810066579121354</v>
      </c>
      <c r="H2620" s="88">
        <f t="shared" si="122"/>
        <v>11032.503307405086</v>
      </c>
    </row>
    <row r="2621" spans="1:8" x14ac:dyDescent="0.2">
      <c r="A2621" s="1" t="s">
        <v>117</v>
      </c>
      <c r="B2621" s="1" t="s">
        <v>5707</v>
      </c>
      <c r="C2621" s="1" t="s">
        <v>5708</v>
      </c>
      <c r="D2621" s="87">
        <v>96.2</v>
      </c>
      <c r="E2621" s="33">
        <v>5878</v>
      </c>
      <c r="F2621" s="30">
        <f t="shared" si="120"/>
        <v>4</v>
      </c>
      <c r="G2621" s="57">
        <f t="shared" si="121"/>
        <v>1.709937836274281</v>
      </c>
      <c r="H2621" s="88">
        <f t="shared" si="122"/>
        <v>4632.6300515344819</v>
      </c>
    </row>
    <row r="2622" spans="1:8" x14ac:dyDescent="0.2">
      <c r="A2622" s="1" t="s">
        <v>117</v>
      </c>
      <c r="B2622" s="1" t="s">
        <v>5709</v>
      </c>
      <c r="C2622" s="1" t="s">
        <v>5710</v>
      </c>
      <c r="D2622" s="87">
        <v>84.1</v>
      </c>
      <c r="E2622" s="33">
        <v>8111</v>
      </c>
      <c r="F2622" s="30">
        <f t="shared" si="120"/>
        <v>3</v>
      </c>
      <c r="G2622" s="57">
        <f t="shared" si="121"/>
        <v>1.4299479016542671</v>
      </c>
      <c r="H2622" s="88">
        <f t="shared" si="122"/>
        <v>5345.7953926327345</v>
      </c>
    </row>
    <row r="2623" spans="1:8" x14ac:dyDescent="0.2">
      <c r="A2623" s="1" t="s">
        <v>117</v>
      </c>
      <c r="B2623" s="1" t="s">
        <v>5711</v>
      </c>
      <c r="C2623" s="1" t="s">
        <v>5712</v>
      </c>
      <c r="D2623" s="87">
        <v>80.400000000000006</v>
      </c>
      <c r="E2623" s="33">
        <v>8839</v>
      </c>
      <c r="F2623" s="30">
        <f t="shared" si="120"/>
        <v>3</v>
      </c>
      <c r="G2623" s="57">
        <f t="shared" si="121"/>
        <v>1.4299479016542671</v>
      </c>
      <c r="H2623" s="88">
        <f t="shared" si="122"/>
        <v>5825.6054093799467</v>
      </c>
    </row>
    <row r="2624" spans="1:8" x14ac:dyDescent="0.2">
      <c r="A2624" s="1" t="s">
        <v>117</v>
      </c>
      <c r="B2624" s="1" t="s">
        <v>5713</v>
      </c>
      <c r="C2624" s="1" t="s">
        <v>5714</v>
      </c>
      <c r="D2624" s="87">
        <v>89.6</v>
      </c>
      <c r="E2624" s="33">
        <v>6858</v>
      </c>
      <c r="F2624" s="30">
        <f t="shared" si="120"/>
        <v>4</v>
      </c>
      <c r="G2624" s="57">
        <f t="shared" si="121"/>
        <v>1.709937836274281</v>
      </c>
      <c r="H2624" s="88">
        <f t="shared" si="122"/>
        <v>5404.9977702319629</v>
      </c>
    </row>
    <row r="2625" spans="1:8" x14ac:dyDescent="0.2">
      <c r="A2625" s="1" t="s">
        <v>117</v>
      </c>
      <c r="B2625" s="1" t="s">
        <v>5715</v>
      </c>
      <c r="C2625" s="1" t="s">
        <v>5716</v>
      </c>
      <c r="D2625" s="87">
        <v>77.5</v>
      </c>
      <c r="E2625" s="33">
        <v>11032</v>
      </c>
      <c r="F2625" s="30">
        <f t="shared" si="120"/>
        <v>3</v>
      </c>
      <c r="G2625" s="57">
        <f t="shared" si="121"/>
        <v>1.4299479016542671</v>
      </c>
      <c r="H2625" s="88">
        <f t="shared" si="122"/>
        <v>7270.9671768615863</v>
      </c>
    </row>
    <row r="2626" spans="1:8" x14ac:dyDescent="0.2">
      <c r="A2626" s="1" t="s">
        <v>117</v>
      </c>
      <c r="B2626" s="1" t="s">
        <v>5717</v>
      </c>
      <c r="C2626" s="1" t="s">
        <v>5718</v>
      </c>
      <c r="D2626" s="87">
        <v>114.6</v>
      </c>
      <c r="E2626" s="33">
        <v>8201</v>
      </c>
      <c r="F2626" s="30">
        <f t="shared" si="120"/>
        <v>6</v>
      </c>
      <c r="G2626" s="57">
        <f t="shared" si="121"/>
        <v>2.445122020939646</v>
      </c>
      <c r="H2626" s="88">
        <f t="shared" si="122"/>
        <v>9242.4064842711196</v>
      </c>
    </row>
    <row r="2627" spans="1:8" x14ac:dyDescent="0.2">
      <c r="A2627" s="1" t="s">
        <v>117</v>
      </c>
      <c r="B2627" s="1" t="s">
        <v>5719</v>
      </c>
      <c r="C2627" s="1" t="s">
        <v>5720</v>
      </c>
      <c r="D2627" s="87">
        <v>61</v>
      </c>
      <c r="E2627" s="33">
        <v>6086</v>
      </c>
      <c r="F2627" s="30">
        <f t="shared" si="120"/>
        <v>1</v>
      </c>
      <c r="G2627" s="57">
        <f t="shared" si="121"/>
        <v>1</v>
      </c>
      <c r="H2627" s="88">
        <f t="shared" si="122"/>
        <v>2805.1085001004731</v>
      </c>
    </row>
    <row r="2628" spans="1:8" x14ac:dyDescent="0.2">
      <c r="A2628" s="1" t="s">
        <v>117</v>
      </c>
      <c r="B2628" s="1" t="s">
        <v>5721</v>
      </c>
      <c r="C2628" s="1" t="s">
        <v>5722</v>
      </c>
      <c r="D2628" s="87">
        <v>77.8</v>
      </c>
      <c r="E2628" s="33">
        <v>7656</v>
      </c>
      <c r="F2628" s="30">
        <f t="shared" si="120"/>
        <v>3</v>
      </c>
      <c r="G2628" s="57">
        <f t="shared" si="121"/>
        <v>1.4299479016542671</v>
      </c>
      <c r="H2628" s="88">
        <f t="shared" si="122"/>
        <v>5045.914132165728</v>
      </c>
    </row>
    <row r="2629" spans="1:8" x14ac:dyDescent="0.2">
      <c r="A2629" s="1" t="s">
        <v>117</v>
      </c>
      <c r="B2629" s="1" t="s">
        <v>5723</v>
      </c>
      <c r="C2629" s="1" t="s">
        <v>5724</v>
      </c>
      <c r="D2629" s="87">
        <v>92.4</v>
      </c>
      <c r="E2629" s="33">
        <v>7782</v>
      </c>
      <c r="F2629" s="30">
        <f t="shared" si="120"/>
        <v>4</v>
      </c>
      <c r="G2629" s="57">
        <f t="shared" si="121"/>
        <v>1.709937836274281</v>
      </c>
      <c r="H2629" s="88">
        <f t="shared" si="122"/>
        <v>6133.2301907181591</v>
      </c>
    </row>
    <row r="2630" spans="1:8" x14ac:dyDescent="0.2">
      <c r="A2630" s="1" t="s">
        <v>117</v>
      </c>
      <c r="B2630" s="1" t="s">
        <v>5725</v>
      </c>
      <c r="C2630" s="1" t="s">
        <v>5726</v>
      </c>
      <c r="D2630" s="87">
        <v>68.7</v>
      </c>
      <c r="E2630" s="33">
        <v>9429</v>
      </c>
      <c r="F2630" s="30">
        <f t="shared" ref="F2630:F2693" si="123">VLOOKUP(D2630,$K$5:$L$15,2)</f>
        <v>2</v>
      </c>
      <c r="G2630" s="57">
        <f t="shared" ref="G2630:G2693" si="124">VLOOKUP(F2630,$L$5:$M$15,2,0)</f>
        <v>1.1958042906990538</v>
      </c>
      <c r="H2630" s="88">
        <f t="shared" ref="H2630:H2693" si="125">E2630*G2630*$E$6797/SUMPRODUCT($E$5:$E$6795,$G$5:$G$6795)</f>
        <v>5196.8892207387462</v>
      </c>
    </row>
    <row r="2631" spans="1:8" x14ac:dyDescent="0.2">
      <c r="A2631" s="1" t="s">
        <v>117</v>
      </c>
      <c r="B2631" s="1" t="s">
        <v>5727</v>
      </c>
      <c r="C2631" s="1" t="s">
        <v>5728</v>
      </c>
      <c r="D2631" s="87">
        <v>122.7</v>
      </c>
      <c r="E2631" s="33">
        <v>6382</v>
      </c>
      <c r="F2631" s="30">
        <f t="shared" si="123"/>
        <v>6</v>
      </c>
      <c r="G2631" s="57">
        <f t="shared" si="124"/>
        <v>2.445122020939646</v>
      </c>
      <c r="H2631" s="88">
        <f t="shared" si="125"/>
        <v>7192.4202149272387</v>
      </c>
    </row>
    <row r="2632" spans="1:8" x14ac:dyDescent="0.2">
      <c r="A2632" s="1" t="s">
        <v>117</v>
      </c>
      <c r="B2632" s="1" t="s">
        <v>5729</v>
      </c>
      <c r="C2632" s="1" t="s">
        <v>5730</v>
      </c>
      <c r="D2632" s="87">
        <v>81.7</v>
      </c>
      <c r="E2632" s="33">
        <v>8595</v>
      </c>
      <c r="F2632" s="30">
        <f t="shared" si="123"/>
        <v>3</v>
      </c>
      <c r="G2632" s="57">
        <f t="shared" si="124"/>
        <v>1.4299479016542671</v>
      </c>
      <c r="H2632" s="88">
        <f t="shared" si="125"/>
        <v>5664.7899642064313</v>
      </c>
    </row>
    <row r="2633" spans="1:8" x14ac:dyDescent="0.2">
      <c r="A2633" s="1" t="s">
        <v>117</v>
      </c>
      <c r="B2633" s="1" t="s">
        <v>5731</v>
      </c>
      <c r="C2633" s="1" t="s">
        <v>5732</v>
      </c>
      <c r="D2633" s="87">
        <v>91.4</v>
      </c>
      <c r="E2633" s="33">
        <v>9739</v>
      </c>
      <c r="F2633" s="30">
        <f t="shared" si="123"/>
        <v>4</v>
      </c>
      <c r="G2633" s="57">
        <f t="shared" si="124"/>
        <v>1.709937836274281</v>
      </c>
      <c r="H2633" s="88">
        <f t="shared" si="125"/>
        <v>7675.6012371375164</v>
      </c>
    </row>
    <row r="2634" spans="1:8" x14ac:dyDescent="0.2">
      <c r="A2634" s="1" t="s">
        <v>117</v>
      </c>
      <c r="B2634" s="1" t="s">
        <v>5733</v>
      </c>
      <c r="C2634" s="1" t="s">
        <v>5734</v>
      </c>
      <c r="D2634" s="87">
        <v>73.099999999999994</v>
      </c>
      <c r="E2634" s="33">
        <v>9215</v>
      </c>
      <c r="F2634" s="30">
        <f t="shared" si="123"/>
        <v>2</v>
      </c>
      <c r="G2634" s="57">
        <f t="shared" si="124"/>
        <v>1.1958042906990538</v>
      </c>
      <c r="H2634" s="88">
        <f t="shared" si="125"/>
        <v>5078.9409448623974</v>
      </c>
    </row>
    <row r="2635" spans="1:8" x14ac:dyDescent="0.2">
      <c r="A2635" s="1" t="s">
        <v>117</v>
      </c>
      <c r="B2635" s="1" t="s">
        <v>5735</v>
      </c>
      <c r="C2635" s="1" t="s">
        <v>5736</v>
      </c>
      <c r="D2635" s="87">
        <v>84.8</v>
      </c>
      <c r="E2635" s="33">
        <v>7178</v>
      </c>
      <c r="F2635" s="30">
        <f t="shared" si="123"/>
        <v>3</v>
      </c>
      <c r="G2635" s="57">
        <f t="shared" si="124"/>
        <v>1.4299479016542671</v>
      </c>
      <c r="H2635" s="88">
        <f t="shared" si="125"/>
        <v>4730.8740387520365</v>
      </c>
    </row>
    <row r="2636" spans="1:8" x14ac:dyDescent="0.2">
      <c r="A2636" s="1" t="s">
        <v>117</v>
      </c>
      <c r="B2636" s="1" t="s">
        <v>5737</v>
      </c>
      <c r="C2636" s="1" t="s">
        <v>5738</v>
      </c>
      <c r="D2636" s="87">
        <v>68.5</v>
      </c>
      <c r="E2636" s="33">
        <v>6261</v>
      </c>
      <c r="F2636" s="30">
        <f t="shared" si="123"/>
        <v>2</v>
      </c>
      <c r="G2636" s="57">
        <f t="shared" si="124"/>
        <v>1.1958042906990538</v>
      </c>
      <c r="H2636" s="88">
        <f t="shared" si="125"/>
        <v>3450.8138096346684</v>
      </c>
    </row>
    <row r="2637" spans="1:8" x14ac:dyDescent="0.2">
      <c r="A2637" s="1" t="s">
        <v>117</v>
      </c>
      <c r="B2637" s="1" t="s">
        <v>5739</v>
      </c>
      <c r="C2637" s="1" t="s">
        <v>5740</v>
      </c>
      <c r="D2637" s="87">
        <v>61.4</v>
      </c>
      <c r="E2637" s="33">
        <v>6992</v>
      </c>
      <c r="F2637" s="30">
        <f t="shared" si="123"/>
        <v>1</v>
      </c>
      <c r="G2637" s="57">
        <f t="shared" si="124"/>
        <v>1</v>
      </c>
      <c r="H2637" s="88">
        <f t="shared" si="125"/>
        <v>3222.6944845058342</v>
      </c>
    </row>
    <row r="2638" spans="1:8" x14ac:dyDescent="0.2">
      <c r="A2638" s="1" t="s">
        <v>117</v>
      </c>
      <c r="B2638" s="1" t="s">
        <v>5741</v>
      </c>
      <c r="C2638" s="1" t="s">
        <v>5742</v>
      </c>
      <c r="D2638" s="87">
        <v>66.8</v>
      </c>
      <c r="E2638" s="33">
        <v>7357</v>
      </c>
      <c r="F2638" s="30">
        <f t="shared" si="123"/>
        <v>2</v>
      </c>
      <c r="G2638" s="57">
        <f t="shared" si="124"/>
        <v>1.1958042906990538</v>
      </c>
      <c r="H2638" s="88">
        <f t="shared" si="125"/>
        <v>4054.8853533752208</v>
      </c>
    </row>
    <row r="2639" spans="1:8" x14ac:dyDescent="0.2">
      <c r="A2639" s="1" t="s">
        <v>117</v>
      </c>
      <c r="B2639" s="1" t="s">
        <v>5743</v>
      </c>
      <c r="C2639" s="1" t="s">
        <v>5744</v>
      </c>
      <c r="D2639" s="87">
        <v>91.9</v>
      </c>
      <c r="E2639" s="33">
        <v>7060</v>
      </c>
      <c r="F2639" s="30">
        <f t="shared" si="123"/>
        <v>4</v>
      </c>
      <c r="G2639" s="57">
        <f t="shared" si="124"/>
        <v>1.709937836274281</v>
      </c>
      <c r="H2639" s="88">
        <f t="shared" si="125"/>
        <v>5564.200095922668</v>
      </c>
    </row>
    <row r="2640" spans="1:8" x14ac:dyDescent="0.2">
      <c r="A2640" s="1" t="s">
        <v>117</v>
      </c>
      <c r="B2640" s="1" t="s">
        <v>5745</v>
      </c>
      <c r="C2640" s="1" t="s">
        <v>5746</v>
      </c>
      <c r="D2640" s="87">
        <v>105</v>
      </c>
      <c r="E2640" s="33">
        <v>7872</v>
      </c>
      <c r="F2640" s="30">
        <f t="shared" si="123"/>
        <v>5</v>
      </c>
      <c r="G2640" s="57">
        <f t="shared" si="124"/>
        <v>2.0447510014454413</v>
      </c>
      <c r="H2640" s="88">
        <f t="shared" si="125"/>
        <v>7418.9634441112912</v>
      </c>
    </row>
    <row r="2641" spans="1:8" x14ac:dyDescent="0.2">
      <c r="A2641" s="1" t="s">
        <v>117</v>
      </c>
      <c r="B2641" s="1" t="s">
        <v>5747</v>
      </c>
      <c r="C2641" s="1" t="s">
        <v>5748</v>
      </c>
      <c r="D2641" s="87">
        <v>64.7</v>
      </c>
      <c r="E2641" s="33">
        <v>7592</v>
      </c>
      <c r="F2641" s="30">
        <f t="shared" si="123"/>
        <v>2</v>
      </c>
      <c r="G2641" s="57">
        <f t="shared" si="124"/>
        <v>1.1958042906990538</v>
      </c>
      <c r="H2641" s="88">
        <f t="shared" si="125"/>
        <v>4184.407992772145</v>
      </c>
    </row>
    <row r="2642" spans="1:8" x14ac:dyDescent="0.2">
      <c r="A2642" s="1" t="s">
        <v>117</v>
      </c>
      <c r="B2642" s="1" t="s">
        <v>5749</v>
      </c>
      <c r="C2642" s="1" t="s">
        <v>5750</v>
      </c>
      <c r="D2642" s="87">
        <v>59.3</v>
      </c>
      <c r="E2642" s="33">
        <v>7509</v>
      </c>
      <c r="F2642" s="30">
        <f t="shared" si="123"/>
        <v>1</v>
      </c>
      <c r="G2642" s="57">
        <f t="shared" si="124"/>
        <v>1</v>
      </c>
      <c r="H2642" s="88">
        <f t="shared" si="125"/>
        <v>3460.9858243927788</v>
      </c>
    </row>
    <row r="2643" spans="1:8" x14ac:dyDescent="0.2">
      <c r="A2643" s="1" t="s">
        <v>117</v>
      </c>
      <c r="B2643" s="1" t="s">
        <v>5751</v>
      </c>
      <c r="C2643" s="1" t="s">
        <v>5752</v>
      </c>
      <c r="D2643" s="87">
        <v>90.7</v>
      </c>
      <c r="E2643" s="33">
        <v>7480</v>
      </c>
      <c r="F2643" s="30">
        <f t="shared" si="123"/>
        <v>4</v>
      </c>
      <c r="G2643" s="57">
        <f t="shared" si="124"/>
        <v>1.709937836274281</v>
      </c>
      <c r="H2643" s="88">
        <f t="shared" si="125"/>
        <v>5895.2148325073031</v>
      </c>
    </row>
    <row r="2644" spans="1:8" x14ac:dyDescent="0.2">
      <c r="A2644" s="1" t="s">
        <v>117</v>
      </c>
      <c r="B2644" s="1" t="s">
        <v>5753</v>
      </c>
      <c r="C2644" s="1" t="s">
        <v>5754</v>
      </c>
      <c r="D2644" s="87">
        <v>85.9</v>
      </c>
      <c r="E2644" s="33">
        <v>7743</v>
      </c>
      <c r="F2644" s="30">
        <f t="shared" si="123"/>
        <v>3</v>
      </c>
      <c r="G2644" s="57">
        <f t="shared" si="124"/>
        <v>1.4299479016542671</v>
      </c>
      <c r="H2644" s="88">
        <f t="shared" si="125"/>
        <v>5103.2540654857939</v>
      </c>
    </row>
    <row r="2645" spans="1:8" x14ac:dyDescent="0.2">
      <c r="A2645" s="1" t="s">
        <v>117</v>
      </c>
      <c r="B2645" s="1" t="s">
        <v>5755</v>
      </c>
      <c r="C2645" s="1" t="s">
        <v>5756</v>
      </c>
      <c r="D2645" s="87">
        <v>69.599999999999994</v>
      </c>
      <c r="E2645" s="33">
        <v>12833</v>
      </c>
      <c r="F2645" s="30">
        <f t="shared" si="123"/>
        <v>2</v>
      </c>
      <c r="G2645" s="57">
        <f t="shared" si="124"/>
        <v>1.1958042906990538</v>
      </c>
      <c r="H2645" s="88">
        <f t="shared" si="125"/>
        <v>7073.0384314073954</v>
      </c>
    </row>
    <row r="2646" spans="1:8" x14ac:dyDescent="0.2">
      <c r="A2646" s="1" t="s">
        <v>117</v>
      </c>
      <c r="B2646" s="1" t="s">
        <v>5757</v>
      </c>
      <c r="C2646" s="1" t="s">
        <v>5758</v>
      </c>
      <c r="D2646" s="87">
        <v>90.7</v>
      </c>
      <c r="E2646" s="33">
        <v>8624</v>
      </c>
      <c r="F2646" s="30">
        <f t="shared" si="123"/>
        <v>4</v>
      </c>
      <c r="G2646" s="57">
        <f t="shared" si="124"/>
        <v>1.709937836274281</v>
      </c>
      <c r="H2646" s="88">
        <f t="shared" si="125"/>
        <v>6796.8359245378324</v>
      </c>
    </row>
    <row r="2647" spans="1:8" x14ac:dyDescent="0.2">
      <c r="A2647" s="1" t="s">
        <v>117</v>
      </c>
      <c r="B2647" s="1" t="s">
        <v>5759</v>
      </c>
      <c r="C2647" s="1" t="s">
        <v>5760</v>
      </c>
      <c r="D2647" s="87">
        <v>95.7</v>
      </c>
      <c r="E2647" s="33">
        <v>7626</v>
      </c>
      <c r="F2647" s="30">
        <f t="shared" si="123"/>
        <v>4</v>
      </c>
      <c r="G2647" s="57">
        <f t="shared" si="124"/>
        <v>1.709937836274281</v>
      </c>
      <c r="H2647" s="88">
        <f t="shared" si="125"/>
        <v>6010.2818599867232</v>
      </c>
    </row>
    <row r="2648" spans="1:8" x14ac:dyDescent="0.2">
      <c r="A2648" s="1" t="s">
        <v>117</v>
      </c>
      <c r="B2648" s="1" t="s">
        <v>5761</v>
      </c>
      <c r="C2648" s="1" t="s">
        <v>5762</v>
      </c>
      <c r="D2648" s="87">
        <v>61</v>
      </c>
      <c r="E2648" s="33">
        <v>7789</v>
      </c>
      <c r="F2648" s="30">
        <f t="shared" si="123"/>
        <v>1</v>
      </c>
      <c r="G2648" s="57">
        <f t="shared" si="124"/>
        <v>1</v>
      </c>
      <c r="H2648" s="88">
        <f t="shared" si="125"/>
        <v>3590.0410955114335</v>
      </c>
    </row>
    <row r="2649" spans="1:8" x14ac:dyDescent="0.2">
      <c r="A2649" s="1" t="s">
        <v>117</v>
      </c>
      <c r="B2649" s="1" t="s">
        <v>5763</v>
      </c>
      <c r="C2649" s="1" t="s">
        <v>5764</v>
      </c>
      <c r="D2649" s="87">
        <v>116.6</v>
      </c>
      <c r="E2649" s="33">
        <v>5932</v>
      </c>
      <c r="F2649" s="30">
        <f t="shared" si="123"/>
        <v>6</v>
      </c>
      <c r="G2649" s="57">
        <f t="shared" si="124"/>
        <v>2.445122020939646</v>
      </c>
      <c r="H2649" s="88">
        <f t="shared" si="125"/>
        <v>6685.2768277888408</v>
      </c>
    </row>
    <row r="2650" spans="1:8" x14ac:dyDescent="0.2">
      <c r="A2650" s="1" t="s">
        <v>117</v>
      </c>
      <c r="B2650" s="1" t="s">
        <v>5765</v>
      </c>
      <c r="C2650" s="1" t="s">
        <v>5766</v>
      </c>
      <c r="D2650" s="87">
        <v>83.3</v>
      </c>
      <c r="E2650" s="33">
        <v>7180</v>
      </c>
      <c r="F2650" s="30">
        <f t="shared" si="123"/>
        <v>3</v>
      </c>
      <c r="G2650" s="57">
        <f t="shared" si="124"/>
        <v>1.4299479016542671</v>
      </c>
      <c r="H2650" s="88">
        <f t="shared" si="125"/>
        <v>4732.192198138705</v>
      </c>
    </row>
    <row r="2651" spans="1:8" x14ac:dyDescent="0.2">
      <c r="A2651" s="1" t="s">
        <v>117</v>
      </c>
      <c r="B2651" s="1" t="s">
        <v>5767</v>
      </c>
      <c r="C2651" s="1" t="s">
        <v>5768</v>
      </c>
      <c r="D2651" s="87">
        <v>100.5</v>
      </c>
      <c r="E2651" s="33">
        <v>6419</v>
      </c>
      <c r="F2651" s="30">
        <f t="shared" si="123"/>
        <v>5</v>
      </c>
      <c r="G2651" s="57">
        <f t="shared" si="124"/>
        <v>2.0447510014454413</v>
      </c>
      <c r="H2651" s="88">
        <f t="shared" si="125"/>
        <v>6049.5841397040631</v>
      </c>
    </row>
    <row r="2652" spans="1:8" x14ac:dyDescent="0.2">
      <c r="A2652" s="1" t="s">
        <v>117</v>
      </c>
      <c r="B2652" s="1" t="s">
        <v>5769</v>
      </c>
      <c r="C2652" s="1" t="s">
        <v>5770</v>
      </c>
      <c r="D2652" s="87">
        <v>130.1</v>
      </c>
      <c r="E2652" s="33">
        <v>8754</v>
      </c>
      <c r="F2652" s="30">
        <f t="shared" si="123"/>
        <v>7</v>
      </c>
      <c r="G2652" s="57">
        <f t="shared" si="124"/>
        <v>2.9238874039223708</v>
      </c>
      <c r="H2652" s="88">
        <f t="shared" si="125"/>
        <v>11797.361916502563</v>
      </c>
    </row>
    <row r="2653" spans="1:8" x14ac:dyDescent="0.2">
      <c r="A2653" s="1" t="s">
        <v>117</v>
      </c>
      <c r="B2653" s="1" t="s">
        <v>5771</v>
      </c>
      <c r="C2653" s="1" t="s">
        <v>5772</v>
      </c>
      <c r="D2653" s="87">
        <v>97.1</v>
      </c>
      <c r="E2653" s="33">
        <v>8531</v>
      </c>
      <c r="F2653" s="30">
        <f t="shared" si="123"/>
        <v>4</v>
      </c>
      <c r="G2653" s="57">
        <f t="shared" si="124"/>
        <v>1.709937836274281</v>
      </c>
      <c r="H2653" s="88">
        <f t="shared" si="125"/>
        <v>6723.5398042940915</v>
      </c>
    </row>
    <row r="2654" spans="1:8" x14ac:dyDescent="0.2">
      <c r="A2654" s="1" t="s">
        <v>117</v>
      </c>
      <c r="B2654" s="1" t="s">
        <v>5773</v>
      </c>
      <c r="C2654" s="1" t="s">
        <v>5774</v>
      </c>
      <c r="D2654" s="87">
        <v>128.69999999999999</v>
      </c>
      <c r="E2654" s="33">
        <v>8966</v>
      </c>
      <c r="F2654" s="30">
        <f t="shared" si="123"/>
        <v>7</v>
      </c>
      <c r="G2654" s="57">
        <f t="shared" si="124"/>
        <v>2.9238874039223708</v>
      </c>
      <c r="H2654" s="88">
        <f t="shared" si="125"/>
        <v>12083.064535453736</v>
      </c>
    </row>
    <row r="2655" spans="1:8" x14ac:dyDescent="0.2">
      <c r="A2655" s="1" t="s">
        <v>117</v>
      </c>
      <c r="B2655" s="1" t="s">
        <v>5775</v>
      </c>
      <c r="C2655" s="1" t="s">
        <v>5776</v>
      </c>
      <c r="D2655" s="87">
        <v>97.3</v>
      </c>
      <c r="E2655" s="33">
        <v>6579</v>
      </c>
      <c r="F2655" s="30">
        <f t="shared" si="123"/>
        <v>4</v>
      </c>
      <c r="G2655" s="57">
        <f t="shared" si="124"/>
        <v>1.709937836274281</v>
      </c>
      <c r="H2655" s="88">
        <f t="shared" si="125"/>
        <v>5185.1094095007411</v>
      </c>
    </row>
    <row r="2656" spans="1:8" x14ac:dyDescent="0.2">
      <c r="A2656" s="1" t="s">
        <v>120</v>
      </c>
      <c r="B2656" s="1" t="s">
        <v>5777</v>
      </c>
      <c r="C2656" s="1" t="s">
        <v>5778</v>
      </c>
      <c r="D2656" s="87">
        <v>121.3</v>
      </c>
      <c r="E2656" s="33">
        <v>10341</v>
      </c>
      <c r="F2656" s="30">
        <f t="shared" si="123"/>
        <v>6</v>
      </c>
      <c r="G2656" s="57">
        <f t="shared" si="124"/>
        <v>2.445122020939646</v>
      </c>
      <c r="H2656" s="88">
        <f t="shared" si="125"/>
        <v>11654.155036440392</v>
      </c>
    </row>
    <row r="2657" spans="1:8" x14ac:dyDescent="0.2">
      <c r="A2657" s="1" t="s">
        <v>120</v>
      </c>
      <c r="B2657" s="1" t="s">
        <v>5779</v>
      </c>
      <c r="C2657" s="1" t="s">
        <v>5780</v>
      </c>
      <c r="D2657" s="87">
        <v>277.8</v>
      </c>
      <c r="E2657" s="33">
        <v>5907</v>
      </c>
      <c r="F2657" s="30">
        <f t="shared" si="123"/>
        <v>10</v>
      </c>
      <c r="G2657" s="57">
        <f t="shared" si="124"/>
        <v>4.9996657009726428</v>
      </c>
      <c r="H2657" s="88">
        <f t="shared" si="125"/>
        <v>13612.116380298588</v>
      </c>
    </row>
    <row r="2658" spans="1:8" x14ac:dyDescent="0.2">
      <c r="A2658" s="1" t="s">
        <v>120</v>
      </c>
      <c r="B2658" s="1" t="s">
        <v>5781</v>
      </c>
      <c r="C2658" s="1" t="s">
        <v>5782</v>
      </c>
      <c r="D2658" s="87">
        <v>171</v>
      </c>
      <c r="E2658" s="33">
        <v>7825</v>
      </c>
      <c r="F2658" s="30">
        <f t="shared" si="123"/>
        <v>10</v>
      </c>
      <c r="G2658" s="57">
        <f t="shared" si="124"/>
        <v>4.9996657009726428</v>
      </c>
      <c r="H2658" s="88">
        <f t="shared" si="125"/>
        <v>18031.963886208978</v>
      </c>
    </row>
    <row r="2659" spans="1:8" x14ac:dyDescent="0.2">
      <c r="A2659" s="1" t="s">
        <v>120</v>
      </c>
      <c r="B2659" s="1" t="s">
        <v>5783</v>
      </c>
      <c r="C2659" s="1" t="s">
        <v>5784</v>
      </c>
      <c r="D2659" s="87">
        <v>124.3</v>
      </c>
      <c r="E2659" s="33">
        <v>5975</v>
      </c>
      <c r="F2659" s="30">
        <f t="shared" si="123"/>
        <v>7</v>
      </c>
      <c r="G2659" s="57">
        <f t="shared" si="124"/>
        <v>2.9238874039223708</v>
      </c>
      <c r="H2659" s="88">
        <f t="shared" si="125"/>
        <v>8052.2318312888756</v>
      </c>
    </row>
    <row r="2660" spans="1:8" x14ac:dyDescent="0.2">
      <c r="A2660" s="1" t="s">
        <v>120</v>
      </c>
      <c r="B2660" s="1" t="s">
        <v>5785</v>
      </c>
      <c r="C2660" s="1" t="s">
        <v>5786</v>
      </c>
      <c r="D2660" s="87">
        <v>151</v>
      </c>
      <c r="E2660" s="33">
        <v>7603</v>
      </c>
      <c r="F2660" s="30">
        <f t="shared" si="123"/>
        <v>9</v>
      </c>
      <c r="G2660" s="57">
        <f t="shared" si="124"/>
        <v>4.1810066579121354</v>
      </c>
      <c r="H2660" s="88">
        <f t="shared" si="125"/>
        <v>14651.549807196661</v>
      </c>
    </row>
    <row r="2661" spans="1:8" x14ac:dyDescent="0.2">
      <c r="A2661" s="1" t="s">
        <v>120</v>
      </c>
      <c r="B2661" s="1" t="s">
        <v>5787</v>
      </c>
      <c r="C2661" s="1" t="s">
        <v>5788</v>
      </c>
      <c r="D2661" s="87">
        <v>171.9</v>
      </c>
      <c r="E2661" s="33">
        <v>5853</v>
      </c>
      <c r="F2661" s="30">
        <f t="shared" si="123"/>
        <v>10</v>
      </c>
      <c r="G2661" s="57">
        <f t="shared" si="124"/>
        <v>4.9996657009726428</v>
      </c>
      <c r="H2661" s="88">
        <f t="shared" si="125"/>
        <v>13487.678546451267</v>
      </c>
    </row>
    <row r="2662" spans="1:8" x14ac:dyDescent="0.2">
      <c r="A2662" s="1" t="s">
        <v>120</v>
      </c>
      <c r="B2662" s="1" t="s">
        <v>5789</v>
      </c>
      <c r="C2662" s="1" t="s">
        <v>5790</v>
      </c>
      <c r="D2662" s="87">
        <v>75</v>
      </c>
      <c r="E2662" s="33">
        <v>7646</v>
      </c>
      <c r="F2662" s="30">
        <f t="shared" si="123"/>
        <v>3</v>
      </c>
      <c r="G2662" s="57">
        <f t="shared" si="124"/>
        <v>1.4299479016542671</v>
      </c>
      <c r="H2662" s="88">
        <f t="shared" si="125"/>
        <v>5039.3233352323869</v>
      </c>
    </row>
    <row r="2663" spans="1:8" x14ac:dyDescent="0.2">
      <c r="A2663" s="1" t="s">
        <v>120</v>
      </c>
      <c r="B2663" s="1" t="s">
        <v>5791</v>
      </c>
      <c r="C2663" s="1" t="s">
        <v>5792</v>
      </c>
      <c r="D2663" s="87">
        <v>110.5</v>
      </c>
      <c r="E2663" s="33">
        <v>5938</v>
      </c>
      <c r="F2663" s="30">
        <f t="shared" si="123"/>
        <v>5</v>
      </c>
      <c r="G2663" s="57">
        <f t="shared" si="124"/>
        <v>2.0447510014454413</v>
      </c>
      <c r="H2663" s="88">
        <f t="shared" si="125"/>
        <v>5596.2658703166735</v>
      </c>
    </row>
    <row r="2664" spans="1:8" x14ac:dyDescent="0.2">
      <c r="A2664" s="1" t="s">
        <v>120</v>
      </c>
      <c r="B2664" s="1" t="s">
        <v>5793</v>
      </c>
      <c r="C2664" s="1" t="s">
        <v>5794</v>
      </c>
      <c r="D2664" s="87">
        <v>123.1</v>
      </c>
      <c r="E2664" s="33">
        <v>5202</v>
      </c>
      <c r="F2664" s="30">
        <f t="shared" si="123"/>
        <v>6</v>
      </c>
      <c r="G2664" s="57">
        <f t="shared" si="124"/>
        <v>2.445122020939646</v>
      </c>
      <c r="H2664" s="88">
        <f t="shared" si="125"/>
        <v>5862.5775553198837</v>
      </c>
    </row>
    <row r="2665" spans="1:8" x14ac:dyDescent="0.2">
      <c r="A2665" s="1" t="s">
        <v>120</v>
      </c>
      <c r="B2665" s="1" t="s">
        <v>5795</v>
      </c>
      <c r="C2665" s="1" t="s">
        <v>5796</v>
      </c>
      <c r="D2665" s="87">
        <v>151.30000000000001</v>
      </c>
      <c r="E2665" s="33">
        <v>5361</v>
      </c>
      <c r="F2665" s="30">
        <f t="shared" si="123"/>
        <v>9</v>
      </c>
      <c r="G2665" s="57">
        <f t="shared" si="124"/>
        <v>4.1810066579121354</v>
      </c>
      <c r="H2665" s="88">
        <f t="shared" si="125"/>
        <v>10331.048075283612</v>
      </c>
    </row>
    <row r="2666" spans="1:8" x14ac:dyDescent="0.2">
      <c r="A2666" s="1" t="s">
        <v>120</v>
      </c>
      <c r="B2666" s="1" t="s">
        <v>5797</v>
      </c>
      <c r="C2666" s="1" t="s">
        <v>5798</v>
      </c>
      <c r="D2666" s="87">
        <v>153.4</v>
      </c>
      <c r="E2666" s="33">
        <v>5865</v>
      </c>
      <c r="F2666" s="30">
        <f t="shared" si="123"/>
        <v>9</v>
      </c>
      <c r="G2666" s="57">
        <f t="shared" si="124"/>
        <v>4.1810066579121354</v>
      </c>
      <c r="H2666" s="88">
        <f t="shared" si="125"/>
        <v>11302.293781297962</v>
      </c>
    </row>
    <row r="2667" spans="1:8" x14ac:dyDescent="0.2">
      <c r="A2667" s="1" t="s">
        <v>120</v>
      </c>
      <c r="B2667" s="1" t="s">
        <v>5799</v>
      </c>
      <c r="C2667" s="1" t="s">
        <v>5800</v>
      </c>
      <c r="D2667" s="87">
        <v>104.7</v>
      </c>
      <c r="E2667" s="33">
        <v>7445</v>
      </c>
      <c r="F2667" s="30">
        <f t="shared" si="123"/>
        <v>5</v>
      </c>
      <c r="G2667" s="57">
        <f t="shared" si="124"/>
        <v>2.0447510014454413</v>
      </c>
      <c r="H2667" s="88">
        <f t="shared" si="125"/>
        <v>7016.537454447227</v>
      </c>
    </row>
    <row r="2668" spans="1:8" x14ac:dyDescent="0.2">
      <c r="A2668" s="1" t="s">
        <v>120</v>
      </c>
      <c r="B2668" s="1" t="s">
        <v>5801</v>
      </c>
      <c r="C2668" s="1" t="s">
        <v>5802</v>
      </c>
      <c r="D2668" s="87">
        <v>98.2</v>
      </c>
      <c r="E2668" s="33">
        <v>7165</v>
      </c>
      <c r="F2668" s="30">
        <f t="shared" si="123"/>
        <v>4</v>
      </c>
      <c r="G2668" s="57">
        <f t="shared" si="124"/>
        <v>1.709937836274281</v>
      </c>
      <c r="H2668" s="88">
        <f t="shared" si="125"/>
        <v>5646.9537800688267</v>
      </c>
    </row>
    <row r="2669" spans="1:8" x14ac:dyDescent="0.2">
      <c r="A2669" s="1" t="s">
        <v>120</v>
      </c>
      <c r="B2669" s="1" t="s">
        <v>5803</v>
      </c>
      <c r="C2669" s="1" t="s">
        <v>5804</v>
      </c>
      <c r="D2669" s="87">
        <v>120.5</v>
      </c>
      <c r="E2669" s="33">
        <v>5985</v>
      </c>
      <c r="F2669" s="30">
        <f t="shared" si="123"/>
        <v>6</v>
      </c>
      <c r="G2669" s="57">
        <f t="shared" si="124"/>
        <v>2.445122020939646</v>
      </c>
      <c r="H2669" s="88">
        <f t="shared" si="125"/>
        <v>6745.0070489406962</v>
      </c>
    </row>
    <row r="2670" spans="1:8" x14ac:dyDescent="0.2">
      <c r="A2670" s="1" t="s">
        <v>120</v>
      </c>
      <c r="B2670" s="1" t="s">
        <v>5805</v>
      </c>
      <c r="C2670" s="1" t="s">
        <v>5806</v>
      </c>
      <c r="D2670" s="87">
        <v>136.4</v>
      </c>
      <c r="E2670" s="33">
        <v>5635</v>
      </c>
      <c r="F2670" s="30">
        <f t="shared" si="123"/>
        <v>8</v>
      </c>
      <c r="G2670" s="57">
        <f t="shared" si="124"/>
        <v>3.4963971031312875</v>
      </c>
      <c r="H2670" s="88">
        <f t="shared" si="125"/>
        <v>9080.9730811721292</v>
      </c>
    </row>
    <row r="2671" spans="1:8" x14ac:dyDescent="0.2">
      <c r="A2671" s="1" t="s">
        <v>120</v>
      </c>
      <c r="B2671" s="1" t="s">
        <v>5807</v>
      </c>
      <c r="C2671" s="1" t="s">
        <v>5808</v>
      </c>
      <c r="D2671" s="87">
        <v>113.5</v>
      </c>
      <c r="E2671" s="33">
        <v>9091</v>
      </c>
      <c r="F2671" s="30">
        <f t="shared" si="123"/>
        <v>6</v>
      </c>
      <c r="G2671" s="57">
        <f t="shared" si="124"/>
        <v>2.445122020939646</v>
      </c>
      <c r="H2671" s="88">
        <f t="shared" si="125"/>
        <v>10245.423405500394</v>
      </c>
    </row>
    <row r="2672" spans="1:8" x14ac:dyDescent="0.2">
      <c r="A2672" s="1" t="s">
        <v>120</v>
      </c>
      <c r="B2672" s="1" t="s">
        <v>5809</v>
      </c>
      <c r="C2672" s="1" t="s">
        <v>5810</v>
      </c>
      <c r="D2672" s="87">
        <v>95.6</v>
      </c>
      <c r="E2672" s="33">
        <v>5623</v>
      </c>
      <c r="F2672" s="30">
        <f t="shared" si="123"/>
        <v>4</v>
      </c>
      <c r="G2672" s="57">
        <f t="shared" si="124"/>
        <v>1.709937836274281</v>
      </c>
      <c r="H2672" s="88">
        <f t="shared" si="125"/>
        <v>4431.6568186080976</v>
      </c>
    </row>
    <row r="2673" spans="1:8" x14ac:dyDescent="0.2">
      <c r="A2673" s="1" t="s">
        <v>120</v>
      </c>
      <c r="B2673" s="1" t="s">
        <v>5811</v>
      </c>
      <c r="C2673" s="1" t="s">
        <v>5812</v>
      </c>
      <c r="D2673" s="87">
        <v>111.7</v>
      </c>
      <c r="E2673" s="33">
        <v>5462</v>
      </c>
      <c r="F2673" s="30">
        <f t="shared" si="123"/>
        <v>6</v>
      </c>
      <c r="G2673" s="57">
        <f t="shared" si="124"/>
        <v>2.445122020939646</v>
      </c>
      <c r="H2673" s="88">
        <f t="shared" si="125"/>
        <v>6155.593734555403</v>
      </c>
    </row>
    <row r="2674" spans="1:8" x14ac:dyDescent="0.2">
      <c r="A2674" s="1" t="s">
        <v>120</v>
      </c>
      <c r="B2674" s="1" t="s">
        <v>5813</v>
      </c>
      <c r="C2674" s="1" t="s">
        <v>5814</v>
      </c>
      <c r="D2674" s="87">
        <v>154.5</v>
      </c>
      <c r="E2674" s="33">
        <v>7207</v>
      </c>
      <c r="F2674" s="30">
        <f t="shared" si="123"/>
        <v>9</v>
      </c>
      <c r="G2674" s="57">
        <f t="shared" si="124"/>
        <v>4.1810066579121354</v>
      </c>
      <c r="H2674" s="88">
        <f t="shared" si="125"/>
        <v>13888.428181042527</v>
      </c>
    </row>
    <row r="2675" spans="1:8" x14ac:dyDescent="0.2">
      <c r="A2675" s="1" t="s">
        <v>120</v>
      </c>
      <c r="B2675" s="1" t="s">
        <v>5815</v>
      </c>
      <c r="C2675" s="1" t="s">
        <v>5816</v>
      </c>
      <c r="D2675" s="87">
        <v>93.6</v>
      </c>
      <c r="E2675" s="33">
        <v>7537</v>
      </c>
      <c r="F2675" s="30">
        <f t="shared" si="123"/>
        <v>4</v>
      </c>
      <c r="G2675" s="57">
        <f t="shared" si="124"/>
        <v>1.709937836274281</v>
      </c>
      <c r="H2675" s="88">
        <f t="shared" si="125"/>
        <v>5940.1382610437886</v>
      </c>
    </row>
    <row r="2676" spans="1:8" x14ac:dyDescent="0.2">
      <c r="A2676" s="1" t="s">
        <v>120</v>
      </c>
      <c r="B2676" s="1" t="s">
        <v>5817</v>
      </c>
      <c r="C2676" s="1" t="s">
        <v>5818</v>
      </c>
      <c r="D2676" s="87">
        <v>87.6</v>
      </c>
      <c r="E2676" s="33">
        <v>8988</v>
      </c>
      <c r="F2676" s="30">
        <f t="shared" si="123"/>
        <v>4</v>
      </c>
      <c r="G2676" s="57">
        <f t="shared" si="124"/>
        <v>1.709937836274281</v>
      </c>
      <c r="H2676" s="88">
        <f t="shared" si="125"/>
        <v>7083.7153629111817</v>
      </c>
    </row>
    <row r="2677" spans="1:8" x14ac:dyDescent="0.2">
      <c r="A2677" s="1" t="s">
        <v>120</v>
      </c>
      <c r="B2677" s="1" t="s">
        <v>5819</v>
      </c>
      <c r="C2677" s="1" t="s">
        <v>5820</v>
      </c>
      <c r="D2677" s="87">
        <v>57.2</v>
      </c>
      <c r="E2677" s="33">
        <v>7989</v>
      </c>
      <c r="F2677" s="30">
        <f t="shared" si="123"/>
        <v>1</v>
      </c>
      <c r="G2677" s="57">
        <f t="shared" si="124"/>
        <v>1</v>
      </c>
      <c r="H2677" s="88">
        <f t="shared" si="125"/>
        <v>3682.2234320247585</v>
      </c>
    </row>
    <row r="2678" spans="1:8" x14ac:dyDescent="0.2">
      <c r="A2678" s="1" t="s">
        <v>120</v>
      </c>
      <c r="B2678" s="1" t="s">
        <v>5821</v>
      </c>
      <c r="C2678" s="1" t="s">
        <v>5822</v>
      </c>
      <c r="D2678" s="87">
        <v>75.2</v>
      </c>
      <c r="E2678" s="33">
        <v>8084</v>
      </c>
      <c r="F2678" s="30">
        <f t="shared" si="123"/>
        <v>3</v>
      </c>
      <c r="G2678" s="57">
        <f t="shared" si="124"/>
        <v>1.4299479016542671</v>
      </c>
      <c r="H2678" s="88">
        <f t="shared" si="125"/>
        <v>5328.0002409127146</v>
      </c>
    </row>
    <row r="2679" spans="1:8" x14ac:dyDescent="0.2">
      <c r="A2679" s="1" t="s">
        <v>123</v>
      </c>
      <c r="B2679" s="1" t="s">
        <v>5823</v>
      </c>
      <c r="C2679" s="1" t="s">
        <v>5824</v>
      </c>
      <c r="D2679" s="87">
        <v>108.5</v>
      </c>
      <c r="E2679" s="33">
        <v>11124</v>
      </c>
      <c r="F2679" s="30">
        <f t="shared" si="123"/>
        <v>5</v>
      </c>
      <c r="G2679" s="57">
        <f t="shared" si="124"/>
        <v>2.0447510014454413</v>
      </c>
      <c r="H2679" s="88">
        <f t="shared" si="125"/>
        <v>10483.809623004829</v>
      </c>
    </row>
    <row r="2680" spans="1:8" x14ac:dyDescent="0.2">
      <c r="A2680" s="1" t="s">
        <v>123</v>
      </c>
      <c r="B2680" s="1" t="s">
        <v>5825</v>
      </c>
      <c r="C2680" s="1" t="s">
        <v>5826</v>
      </c>
      <c r="D2680" s="87">
        <v>112.5</v>
      </c>
      <c r="E2680" s="33">
        <v>6294</v>
      </c>
      <c r="F2680" s="30">
        <f t="shared" si="123"/>
        <v>6</v>
      </c>
      <c r="G2680" s="57">
        <f t="shared" si="124"/>
        <v>2.445122020939646</v>
      </c>
      <c r="H2680" s="88">
        <f t="shared" si="125"/>
        <v>7093.2455081090629</v>
      </c>
    </row>
    <row r="2681" spans="1:8" x14ac:dyDescent="0.2">
      <c r="A2681" s="1" t="s">
        <v>123</v>
      </c>
      <c r="B2681" s="1" t="s">
        <v>5827</v>
      </c>
      <c r="C2681" s="1" t="s">
        <v>5828</v>
      </c>
      <c r="D2681" s="87">
        <v>103.2</v>
      </c>
      <c r="E2681" s="33">
        <v>6484</v>
      </c>
      <c r="F2681" s="30">
        <f t="shared" si="123"/>
        <v>5</v>
      </c>
      <c r="G2681" s="57">
        <f t="shared" si="124"/>
        <v>2.0447510014454413</v>
      </c>
      <c r="H2681" s="88">
        <f t="shared" si="125"/>
        <v>6110.8433652969534</v>
      </c>
    </row>
    <row r="2682" spans="1:8" x14ac:dyDescent="0.2">
      <c r="A2682" s="1" t="s">
        <v>123</v>
      </c>
      <c r="B2682" s="1" t="s">
        <v>5829</v>
      </c>
      <c r="C2682" s="1" t="s">
        <v>5830</v>
      </c>
      <c r="D2682" s="87">
        <v>112.8</v>
      </c>
      <c r="E2682" s="33">
        <v>6805</v>
      </c>
      <c r="F2682" s="30">
        <f t="shared" si="123"/>
        <v>6</v>
      </c>
      <c r="G2682" s="57">
        <f t="shared" si="124"/>
        <v>2.445122020939646</v>
      </c>
      <c r="H2682" s="88">
        <f t="shared" si="125"/>
        <v>7669.1349988373331</v>
      </c>
    </row>
    <row r="2683" spans="1:8" x14ac:dyDescent="0.2">
      <c r="A2683" s="1" t="s">
        <v>123</v>
      </c>
      <c r="B2683" s="1" t="s">
        <v>5831</v>
      </c>
      <c r="C2683" s="1" t="s">
        <v>5832</v>
      </c>
      <c r="D2683" s="87">
        <v>99.6</v>
      </c>
      <c r="E2683" s="33">
        <v>8693</v>
      </c>
      <c r="F2683" s="30">
        <f t="shared" si="123"/>
        <v>5</v>
      </c>
      <c r="G2683" s="57">
        <f t="shared" si="124"/>
        <v>2.0447510014454413</v>
      </c>
      <c r="H2683" s="88">
        <f t="shared" si="125"/>
        <v>8192.7145858307231</v>
      </c>
    </row>
    <row r="2684" spans="1:8" x14ac:dyDescent="0.2">
      <c r="A2684" s="1" t="s">
        <v>123</v>
      </c>
      <c r="B2684" s="1" t="s">
        <v>5833</v>
      </c>
      <c r="C2684" s="1" t="s">
        <v>5834</v>
      </c>
      <c r="D2684" s="87">
        <v>94.5</v>
      </c>
      <c r="E2684" s="33">
        <v>8330</v>
      </c>
      <c r="F2684" s="30">
        <f t="shared" si="123"/>
        <v>4</v>
      </c>
      <c r="G2684" s="57">
        <f t="shared" si="124"/>
        <v>1.709937836274281</v>
      </c>
      <c r="H2684" s="88">
        <f t="shared" si="125"/>
        <v>6565.125608928588</v>
      </c>
    </row>
    <row r="2685" spans="1:8" x14ac:dyDescent="0.2">
      <c r="A2685" s="1" t="s">
        <v>123</v>
      </c>
      <c r="B2685" s="1" t="s">
        <v>5835</v>
      </c>
      <c r="C2685" s="1" t="s">
        <v>5836</v>
      </c>
      <c r="D2685" s="87">
        <v>173.4</v>
      </c>
      <c r="E2685" s="33">
        <v>7308</v>
      </c>
      <c r="F2685" s="30">
        <f t="shared" si="123"/>
        <v>10</v>
      </c>
      <c r="G2685" s="57">
        <f t="shared" si="124"/>
        <v>4.9996657009726428</v>
      </c>
      <c r="H2685" s="88">
        <f t="shared" si="125"/>
        <v>16840.58684733741</v>
      </c>
    </row>
    <row r="2686" spans="1:8" x14ac:dyDescent="0.2">
      <c r="A2686" s="1" t="s">
        <v>123</v>
      </c>
      <c r="B2686" s="1" t="s">
        <v>5837</v>
      </c>
      <c r="C2686" s="1" t="s">
        <v>5838</v>
      </c>
      <c r="D2686" s="87">
        <v>188</v>
      </c>
      <c r="E2686" s="33">
        <v>8751</v>
      </c>
      <c r="F2686" s="30">
        <f t="shared" si="123"/>
        <v>10</v>
      </c>
      <c r="G2686" s="57">
        <f t="shared" si="124"/>
        <v>4.9996657009726428</v>
      </c>
      <c r="H2686" s="88">
        <f t="shared" si="125"/>
        <v>20165.84229625748</v>
      </c>
    </row>
    <row r="2687" spans="1:8" x14ac:dyDescent="0.2">
      <c r="A2687" s="1" t="s">
        <v>123</v>
      </c>
      <c r="B2687" s="1" t="s">
        <v>5839</v>
      </c>
      <c r="C2687" s="1" t="s">
        <v>5840</v>
      </c>
      <c r="D2687" s="87">
        <v>86.7</v>
      </c>
      <c r="E2687" s="33">
        <v>6281</v>
      </c>
      <c r="F2687" s="30">
        <f t="shared" si="123"/>
        <v>4</v>
      </c>
      <c r="G2687" s="57">
        <f t="shared" si="124"/>
        <v>1.709937836274281</v>
      </c>
      <c r="H2687" s="88">
        <f t="shared" si="125"/>
        <v>4950.2465725906914</v>
      </c>
    </row>
    <row r="2688" spans="1:8" x14ac:dyDescent="0.2">
      <c r="A2688" s="1" t="s">
        <v>123</v>
      </c>
      <c r="B2688" s="1" t="s">
        <v>5841</v>
      </c>
      <c r="C2688" s="1" t="s">
        <v>5842</v>
      </c>
      <c r="D2688" s="87">
        <v>152.4</v>
      </c>
      <c r="E2688" s="33">
        <v>6351</v>
      </c>
      <c r="F2688" s="30">
        <f t="shared" si="123"/>
        <v>9</v>
      </c>
      <c r="G2688" s="57">
        <f t="shared" si="124"/>
        <v>4.1810066579121354</v>
      </c>
      <c r="H2688" s="88">
        <f t="shared" si="125"/>
        <v>12238.852140668945</v>
      </c>
    </row>
    <row r="2689" spans="1:8" x14ac:dyDescent="0.2">
      <c r="A2689" s="1" t="s">
        <v>123</v>
      </c>
      <c r="B2689" s="1" t="s">
        <v>5843</v>
      </c>
      <c r="C2689" s="1" t="s">
        <v>5844</v>
      </c>
      <c r="D2689" s="87">
        <v>109.3</v>
      </c>
      <c r="E2689" s="33">
        <v>9633</v>
      </c>
      <c r="F2689" s="30">
        <f t="shared" si="123"/>
        <v>5</v>
      </c>
      <c r="G2689" s="57">
        <f t="shared" si="124"/>
        <v>2.0447510014454413</v>
      </c>
      <c r="H2689" s="88">
        <f t="shared" si="125"/>
        <v>9078.6172328663706</v>
      </c>
    </row>
    <row r="2690" spans="1:8" x14ac:dyDescent="0.2">
      <c r="A2690" s="1" t="s">
        <v>123</v>
      </c>
      <c r="B2690" s="1" t="s">
        <v>5845</v>
      </c>
      <c r="C2690" s="1" t="s">
        <v>5846</v>
      </c>
      <c r="D2690" s="87">
        <v>117</v>
      </c>
      <c r="E2690" s="33">
        <v>5936</v>
      </c>
      <c r="F2690" s="30">
        <f t="shared" si="123"/>
        <v>6</v>
      </c>
      <c r="G2690" s="57">
        <f t="shared" si="124"/>
        <v>2.445122020939646</v>
      </c>
      <c r="H2690" s="88">
        <f t="shared" si="125"/>
        <v>6689.7847690078488</v>
      </c>
    </row>
    <row r="2691" spans="1:8" x14ac:dyDescent="0.2">
      <c r="A2691" s="1" t="s">
        <v>123</v>
      </c>
      <c r="B2691" s="1" t="s">
        <v>5847</v>
      </c>
      <c r="C2691" s="1" t="s">
        <v>5848</v>
      </c>
      <c r="D2691" s="87">
        <v>110.5</v>
      </c>
      <c r="E2691" s="33">
        <v>6737</v>
      </c>
      <c r="F2691" s="30">
        <f t="shared" si="123"/>
        <v>5</v>
      </c>
      <c r="G2691" s="57">
        <f t="shared" si="124"/>
        <v>2.0447510014454413</v>
      </c>
      <c r="H2691" s="88">
        <f t="shared" si="125"/>
        <v>6349.2831202969737</v>
      </c>
    </row>
    <row r="2692" spans="1:8" x14ac:dyDescent="0.2">
      <c r="A2692" s="1" t="s">
        <v>123</v>
      </c>
      <c r="B2692" s="1" t="s">
        <v>5849</v>
      </c>
      <c r="C2692" s="1" t="s">
        <v>5850</v>
      </c>
      <c r="D2692" s="87">
        <v>144.69999999999999</v>
      </c>
      <c r="E2692" s="33">
        <v>6646</v>
      </c>
      <c r="F2692" s="30">
        <f t="shared" si="123"/>
        <v>8</v>
      </c>
      <c r="G2692" s="57">
        <f t="shared" si="124"/>
        <v>3.4963971031312875</v>
      </c>
      <c r="H2692" s="88">
        <f t="shared" si="125"/>
        <v>10710.230185886419</v>
      </c>
    </row>
    <row r="2693" spans="1:8" x14ac:dyDescent="0.2">
      <c r="A2693" s="1" t="s">
        <v>123</v>
      </c>
      <c r="B2693" s="1" t="s">
        <v>5851</v>
      </c>
      <c r="C2693" s="1" t="s">
        <v>5852</v>
      </c>
      <c r="D2693" s="87">
        <v>156.4</v>
      </c>
      <c r="E2693" s="33">
        <v>7510</v>
      </c>
      <c r="F2693" s="30">
        <f t="shared" si="123"/>
        <v>9</v>
      </c>
      <c r="G2693" s="57">
        <f t="shared" si="124"/>
        <v>4.1810066579121354</v>
      </c>
      <c r="H2693" s="88">
        <f t="shared" si="125"/>
        <v>14472.33184953925</v>
      </c>
    </row>
    <row r="2694" spans="1:8" x14ac:dyDescent="0.2">
      <c r="A2694" s="1" t="s">
        <v>123</v>
      </c>
      <c r="B2694" s="1" t="s">
        <v>5853</v>
      </c>
      <c r="C2694" s="1" t="s">
        <v>5854</v>
      </c>
      <c r="D2694" s="87">
        <v>111.4</v>
      </c>
      <c r="E2694" s="33">
        <v>5841</v>
      </c>
      <c r="F2694" s="30">
        <f t="shared" ref="F2694:F2757" si="126">VLOOKUP(D2694,$K$5:$L$15,2)</f>
        <v>6</v>
      </c>
      <c r="G2694" s="57">
        <f t="shared" ref="G2694:G2757" si="127">VLOOKUP(F2694,$L$5:$M$15,2,0)</f>
        <v>2.445122020939646</v>
      </c>
      <c r="H2694" s="88">
        <f t="shared" ref="H2694:H2757" si="128">E2694*G2694*$E$6797/SUMPRODUCT($E$5:$E$6795,$G$5:$G$6795)</f>
        <v>6582.7211650564086</v>
      </c>
    </row>
    <row r="2695" spans="1:8" x14ac:dyDescent="0.2">
      <c r="A2695" s="1" t="s">
        <v>123</v>
      </c>
      <c r="B2695" s="1" t="s">
        <v>5855</v>
      </c>
      <c r="C2695" s="1" t="s">
        <v>5856</v>
      </c>
      <c r="D2695" s="87">
        <v>147.80000000000001</v>
      </c>
      <c r="E2695" s="33">
        <v>6380</v>
      </c>
      <c r="F2695" s="30">
        <f t="shared" si="126"/>
        <v>8</v>
      </c>
      <c r="G2695" s="57">
        <f t="shared" si="127"/>
        <v>3.4963971031312875</v>
      </c>
      <c r="H2695" s="88">
        <f t="shared" si="128"/>
        <v>10281.563133607488</v>
      </c>
    </row>
    <row r="2696" spans="1:8" x14ac:dyDescent="0.2">
      <c r="A2696" s="1" t="s">
        <v>123</v>
      </c>
      <c r="B2696" s="1" t="s">
        <v>5857</v>
      </c>
      <c r="C2696" s="1" t="s">
        <v>5858</v>
      </c>
      <c r="D2696" s="87">
        <v>72.599999999999994</v>
      </c>
      <c r="E2696" s="33">
        <v>9216</v>
      </c>
      <c r="F2696" s="30">
        <f t="shared" si="126"/>
        <v>2</v>
      </c>
      <c r="G2696" s="57">
        <f t="shared" si="127"/>
        <v>1.1958042906990538</v>
      </c>
      <c r="H2696" s="88">
        <f t="shared" si="128"/>
        <v>5079.4921050300436</v>
      </c>
    </row>
    <row r="2697" spans="1:8" x14ac:dyDescent="0.2">
      <c r="A2697" s="1" t="s">
        <v>123</v>
      </c>
      <c r="B2697" s="1" t="s">
        <v>5859</v>
      </c>
      <c r="C2697" s="1" t="s">
        <v>5860</v>
      </c>
      <c r="D2697" s="87">
        <v>79.599999999999994</v>
      </c>
      <c r="E2697" s="33">
        <v>6745</v>
      </c>
      <c r="F2697" s="30">
        <f t="shared" si="126"/>
        <v>3</v>
      </c>
      <c r="G2697" s="57">
        <f t="shared" si="127"/>
        <v>1.4299479016542671</v>
      </c>
      <c r="H2697" s="88">
        <f t="shared" si="128"/>
        <v>4445.4925315383798</v>
      </c>
    </row>
    <row r="2698" spans="1:8" x14ac:dyDescent="0.2">
      <c r="A2698" s="1" t="s">
        <v>123</v>
      </c>
      <c r="B2698" s="1" t="s">
        <v>5861</v>
      </c>
      <c r="C2698" s="1" t="s">
        <v>5862</v>
      </c>
      <c r="D2698" s="87">
        <v>97.3</v>
      </c>
      <c r="E2698" s="33">
        <v>7338</v>
      </c>
      <c r="F2698" s="30">
        <f t="shared" si="126"/>
        <v>4</v>
      </c>
      <c r="G2698" s="57">
        <f t="shared" si="127"/>
        <v>1.709937836274281</v>
      </c>
      <c r="H2698" s="88">
        <f t="shared" si="128"/>
        <v>5783.3003263286892</v>
      </c>
    </row>
    <row r="2699" spans="1:8" x14ac:dyDescent="0.2">
      <c r="A2699" s="1" t="s">
        <v>123</v>
      </c>
      <c r="B2699" s="1" t="s">
        <v>5863</v>
      </c>
      <c r="C2699" s="1" t="s">
        <v>5864</v>
      </c>
      <c r="D2699" s="87">
        <v>75.5</v>
      </c>
      <c r="E2699" s="33">
        <v>5759</v>
      </c>
      <c r="F2699" s="30">
        <f t="shared" si="126"/>
        <v>3</v>
      </c>
      <c r="G2699" s="57">
        <f t="shared" si="127"/>
        <v>1.4299479016542671</v>
      </c>
      <c r="H2699" s="88">
        <f t="shared" si="128"/>
        <v>3795.6399539109752</v>
      </c>
    </row>
    <row r="2700" spans="1:8" x14ac:dyDescent="0.2">
      <c r="A2700" s="1" t="s">
        <v>123</v>
      </c>
      <c r="B2700" s="1" t="s">
        <v>5865</v>
      </c>
      <c r="C2700" s="1" t="s">
        <v>5866</v>
      </c>
      <c r="D2700" s="87">
        <v>87.1</v>
      </c>
      <c r="E2700" s="33">
        <v>7070</v>
      </c>
      <c r="F2700" s="30">
        <f t="shared" si="126"/>
        <v>4</v>
      </c>
      <c r="G2700" s="57">
        <f t="shared" si="127"/>
        <v>1.709937836274281</v>
      </c>
      <c r="H2700" s="88">
        <f t="shared" si="128"/>
        <v>5572.0813991746836</v>
      </c>
    </row>
    <row r="2701" spans="1:8" x14ac:dyDescent="0.2">
      <c r="A2701" s="1" t="s">
        <v>123</v>
      </c>
      <c r="B2701" s="1" t="s">
        <v>5867</v>
      </c>
      <c r="C2701" s="1" t="s">
        <v>5868</v>
      </c>
      <c r="D2701" s="87">
        <v>79.8</v>
      </c>
      <c r="E2701" s="33">
        <v>7140</v>
      </c>
      <c r="F2701" s="30">
        <f t="shared" si="126"/>
        <v>3</v>
      </c>
      <c r="G2701" s="57">
        <f t="shared" si="127"/>
        <v>1.4299479016542671</v>
      </c>
      <c r="H2701" s="88">
        <f t="shared" si="128"/>
        <v>4705.8290104053422</v>
      </c>
    </row>
    <row r="2702" spans="1:8" x14ac:dyDescent="0.2">
      <c r="A2702" s="1" t="s">
        <v>126</v>
      </c>
      <c r="B2702" s="1" t="s">
        <v>5869</v>
      </c>
      <c r="C2702" s="1" t="s">
        <v>5870</v>
      </c>
      <c r="D2702" s="87">
        <v>71.2</v>
      </c>
      <c r="E2702" s="33">
        <v>6924</v>
      </c>
      <c r="F2702" s="30">
        <f t="shared" si="126"/>
        <v>2</v>
      </c>
      <c r="G2702" s="57">
        <f t="shared" si="127"/>
        <v>1.1958042906990538</v>
      </c>
      <c r="H2702" s="88">
        <f t="shared" si="128"/>
        <v>3816.2330007842911</v>
      </c>
    </row>
    <row r="2703" spans="1:8" x14ac:dyDescent="0.2">
      <c r="A2703" s="1" t="s">
        <v>126</v>
      </c>
      <c r="B2703" s="1" t="s">
        <v>5871</v>
      </c>
      <c r="C2703" s="1" t="s">
        <v>5872</v>
      </c>
      <c r="D2703" s="87">
        <v>83.7</v>
      </c>
      <c r="E2703" s="33">
        <v>5706</v>
      </c>
      <c r="F2703" s="30">
        <f t="shared" si="126"/>
        <v>3</v>
      </c>
      <c r="G2703" s="57">
        <f t="shared" si="127"/>
        <v>1.4299479016542671</v>
      </c>
      <c r="H2703" s="88">
        <f t="shared" si="128"/>
        <v>3760.7087301642691</v>
      </c>
    </row>
    <row r="2704" spans="1:8" x14ac:dyDescent="0.2">
      <c r="A2704" s="1" t="s">
        <v>126</v>
      </c>
      <c r="B2704" s="1" t="s">
        <v>5873</v>
      </c>
      <c r="C2704" s="1" t="s">
        <v>5874</v>
      </c>
      <c r="D2704" s="87">
        <v>77.900000000000006</v>
      </c>
      <c r="E2704" s="33">
        <v>6246</v>
      </c>
      <c r="F2704" s="30">
        <f t="shared" si="126"/>
        <v>3</v>
      </c>
      <c r="G2704" s="57">
        <f t="shared" si="127"/>
        <v>1.4299479016542671</v>
      </c>
      <c r="H2704" s="88">
        <f t="shared" si="128"/>
        <v>4116.6117645646727</v>
      </c>
    </row>
    <row r="2705" spans="1:8" x14ac:dyDescent="0.2">
      <c r="A2705" s="1" t="s">
        <v>126</v>
      </c>
      <c r="B2705" s="1" t="s">
        <v>5875</v>
      </c>
      <c r="C2705" s="1" t="s">
        <v>5876</v>
      </c>
      <c r="D2705" s="87">
        <v>97.5</v>
      </c>
      <c r="E2705" s="33">
        <v>5643</v>
      </c>
      <c r="F2705" s="30">
        <f t="shared" si="126"/>
        <v>4</v>
      </c>
      <c r="G2705" s="57">
        <f t="shared" si="127"/>
        <v>1.709937836274281</v>
      </c>
      <c r="H2705" s="88">
        <f t="shared" si="128"/>
        <v>4447.419425112128</v>
      </c>
    </row>
    <row r="2706" spans="1:8" x14ac:dyDescent="0.2">
      <c r="A2706" s="1" t="s">
        <v>126</v>
      </c>
      <c r="B2706" s="1" t="s">
        <v>5877</v>
      </c>
      <c r="C2706" s="1" t="s">
        <v>5878</v>
      </c>
      <c r="D2706" s="87">
        <v>89.5</v>
      </c>
      <c r="E2706" s="33">
        <v>6571</v>
      </c>
      <c r="F2706" s="30">
        <f t="shared" si="126"/>
        <v>4</v>
      </c>
      <c r="G2706" s="57">
        <f t="shared" si="127"/>
        <v>1.709937836274281</v>
      </c>
      <c r="H2706" s="88">
        <f t="shared" si="128"/>
        <v>5178.8043668991295</v>
      </c>
    </row>
    <row r="2707" spans="1:8" x14ac:dyDescent="0.2">
      <c r="A2707" s="1" t="s">
        <v>126</v>
      </c>
      <c r="B2707" s="1" t="s">
        <v>5879</v>
      </c>
      <c r="C2707" s="1" t="s">
        <v>5880</v>
      </c>
      <c r="D2707" s="87">
        <v>87.3</v>
      </c>
      <c r="E2707" s="33">
        <v>8293</v>
      </c>
      <c r="F2707" s="30">
        <f t="shared" si="126"/>
        <v>4</v>
      </c>
      <c r="G2707" s="57">
        <f t="shared" si="127"/>
        <v>1.709937836274281</v>
      </c>
      <c r="H2707" s="88">
        <f t="shared" si="128"/>
        <v>6535.964786896132</v>
      </c>
    </row>
    <row r="2708" spans="1:8" x14ac:dyDescent="0.2">
      <c r="A2708" s="1" t="s">
        <v>126</v>
      </c>
      <c r="B2708" s="1" t="s">
        <v>5881</v>
      </c>
      <c r="C2708" s="1" t="s">
        <v>5882</v>
      </c>
      <c r="D2708" s="87">
        <v>85.6</v>
      </c>
      <c r="E2708" s="33">
        <v>8250</v>
      </c>
      <c r="F2708" s="30">
        <f t="shared" si="126"/>
        <v>3</v>
      </c>
      <c r="G2708" s="57">
        <f t="shared" si="127"/>
        <v>1.4299479016542671</v>
      </c>
      <c r="H2708" s="88">
        <f t="shared" si="128"/>
        <v>5437.4074700061728</v>
      </c>
    </row>
    <row r="2709" spans="1:8" x14ac:dyDescent="0.2">
      <c r="A2709" s="1" t="s">
        <v>126</v>
      </c>
      <c r="B2709" s="1" t="s">
        <v>5883</v>
      </c>
      <c r="C2709" s="1" t="s">
        <v>5884</v>
      </c>
      <c r="D2709" s="87">
        <v>70.900000000000006</v>
      </c>
      <c r="E2709" s="33">
        <v>9622</v>
      </c>
      <c r="F2709" s="30">
        <f t="shared" si="126"/>
        <v>2</v>
      </c>
      <c r="G2709" s="57">
        <f t="shared" si="127"/>
        <v>1.1958042906990538</v>
      </c>
      <c r="H2709" s="88">
        <f t="shared" si="128"/>
        <v>5303.2631330945187</v>
      </c>
    </row>
    <row r="2710" spans="1:8" x14ac:dyDescent="0.2">
      <c r="A2710" s="1" t="s">
        <v>126</v>
      </c>
      <c r="B2710" s="1" t="s">
        <v>5885</v>
      </c>
      <c r="C2710" s="1" t="s">
        <v>5886</v>
      </c>
      <c r="D2710" s="87">
        <v>137.5</v>
      </c>
      <c r="E2710" s="33">
        <v>8459</v>
      </c>
      <c r="F2710" s="30">
        <f t="shared" si="126"/>
        <v>8</v>
      </c>
      <c r="G2710" s="57">
        <f t="shared" si="127"/>
        <v>3.4963971031312875</v>
      </c>
      <c r="H2710" s="88">
        <f t="shared" si="128"/>
        <v>13631.934568524408</v>
      </c>
    </row>
    <row r="2711" spans="1:8" x14ac:dyDescent="0.2">
      <c r="A2711" s="1" t="s">
        <v>126</v>
      </c>
      <c r="B2711" s="1" t="s">
        <v>5887</v>
      </c>
      <c r="C2711" s="1" t="s">
        <v>5888</v>
      </c>
      <c r="D2711" s="87">
        <v>133</v>
      </c>
      <c r="E2711" s="33">
        <v>10329</v>
      </c>
      <c r="F2711" s="30">
        <f t="shared" si="126"/>
        <v>7</v>
      </c>
      <c r="G2711" s="57">
        <f t="shared" si="127"/>
        <v>2.9238874039223708</v>
      </c>
      <c r="H2711" s="88">
        <f t="shared" si="128"/>
        <v>13919.916750691682</v>
      </c>
    </row>
    <row r="2712" spans="1:8" x14ac:dyDescent="0.2">
      <c r="A2712" s="1" t="s">
        <v>126</v>
      </c>
      <c r="B2712" s="1" t="s">
        <v>5889</v>
      </c>
      <c r="C2712" s="1" t="s">
        <v>5890</v>
      </c>
      <c r="D2712" s="87">
        <v>55</v>
      </c>
      <c r="E2712" s="33">
        <v>6364</v>
      </c>
      <c r="F2712" s="30">
        <f t="shared" si="126"/>
        <v>1</v>
      </c>
      <c r="G2712" s="57">
        <f t="shared" si="127"/>
        <v>1</v>
      </c>
      <c r="H2712" s="88">
        <f t="shared" si="128"/>
        <v>2933.2419478539946</v>
      </c>
    </row>
    <row r="2713" spans="1:8" x14ac:dyDescent="0.2">
      <c r="A2713" s="1" t="s">
        <v>126</v>
      </c>
      <c r="B2713" s="1" t="s">
        <v>5891</v>
      </c>
      <c r="C2713" s="1" t="s">
        <v>5892</v>
      </c>
      <c r="D2713" s="87">
        <v>87.5</v>
      </c>
      <c r="E2713" s="33">
        <v>10187</v>
      </c>
      <c r="F2713" s="30">
        <f t="shared" si="126"/>
        <v>4</v>
      </c>
      <c r="G2713" s="57">
        <f t="shared" si="127"/>
        <v>1.709937836274281</v>
      </c>
      <c r="H2713" s="88">
        <f t="shared" si="128"/>
        <v>8028.6836228277934</v>
      </c>
    </row>
    <row r="2714" spans="1:8" x14ac:dyDescent="0.2">
      <c r="A2714" s="1" t="s">
        <v>126</v>
      </c>
      <c r="B2714" s="1" t="s">
        <v>5893</v>
      </c>
      <c r="C2714" s="1" t="s">
        <v>5894</v>
      </c>
      <c r="D2714" s="87">
        <v>158.5</v>
      </c>
      <c r="E2714" s="33">
        <v>10925</v>
      </c>
      <c r="F2714" s="30">
        <f t="shared" si="126"/>
        <v>9</v>
      </c>
      <c r="G2714" s="57">
        <f t="shared" si="127"/>
        <v>4.1810066579121354</v>
      </c>
      <c r="H2714" s="88">
        <f t="shared" si="128"/>
        <v>21053.29233771189</v>
      </c>
    </row>
    <row r="2715" spans="1:8" x14ac:dyDescent="0.2">
      <c r="A2715" s="1" t="s">
        <v>126</v>
      </c>
      <c r="B2715" s="1" t="s">
        <v>5895</v>
      </c>
      <c r="C2715" s="1" t="s">
        <v>5896</v>
      </c>
      <c r="D2715" s="87">
        <v>96.9</v>
      </c>
      <c r="E2715" s="33">
        <v>6972</v>
      </c>
      <c r="F2715" s="30">
        <f t="shared" si="126"/>
        <v>4</v>
      </c>
      <c r="G2715" s="57">
        <f t="shared" si="127"/>
        <v>1.709937836274281</v>
      </c>
      <c r="H2715" s="88">
        <f t="shared" si="128"/>
        <v>5494.8446273049358</v>
      </c>
    </row>
    <row r="2716" spans="1:8" x14ac:dyDescent="0.2">
      <c r="A2716" s="1" t="s">
        <v>126</v>
      </c>
      <c r="B2716" s="1" t="s">
        <v>5897</v>
      </c>
      <c r="C2716" s="1" t="s">
        <v>5898</v>
      </c>
      <c r="D2716" s="87">
        <v>113.8</v>
      </c>
      <c r="E2716" s="33">
        <v>10982</v>
      </c>
      <c r="F2716" s="30">
        <f t="shared" si="126"/>
        <v>6</v>
      </c>
      <c r="G2716" s="57">
        <f t="shared" si="127"/>
        <v>2.445122020939646</v>
      </c>
      <c r="H2716" s="88">
        <f t="shared" si="128"/>
        <v>12376.552616786421</v>
      </c>
    </row>
    <row r="2717" spans="1:8" x14ac:dyDescent="0.2">
      <c r="A2717" s="1" t="s">
        <v>126</v>
      </c>
      <c r="B2717" s="1" t="s">
        <v>5899</v>
      </c>
      <c r="C2717" s="1" t="s">
        <v>5900</v>
      </c>
      <c r="D2717" s="87">
        <v>113.6</v>
      </c>
      <c r="E2717" s="33">
        <v>9231</v>
      </c>
      <c r="F2717" s="30">
        <f t="shared" si="126"/>
        <v>6</v>
      </c>
      <c r="G2717" s="57">
        <f t="shared" si="127"/>
        <v>2.445122020939646</v>
      </c>
      <c r="H2717" s="88">
        <f t="shared" si="128"/>
        <v>10403.201348165676</v>
      </c>
    </row>
    <row r="2718" spans="1:8" x14ac:dyDescent="0.2">
      <c r="A2718" s="1" t="s">
        <v>126</v>
      </c>
      <c r="B2718" s="1" t="s">
        <v>5901</v>
      </c>
      <c r="C2718" s="1" t="s">
        <v>5902</v>
      </c>
      <c r="D2718" s="87">
        <v>75.599999999999994</v>
      </c>
      <c r="E2718" s="33">
        <v>8950</v>
      </c>
      <c r="F2718" s="30">
        <f t="shared" si="126"/>
        <v>3</v>
      </c>
      <c r="G2718" s="57">
        <f t="shared" si="127"/>
        <v>1.4299479016542671</v>
      </c>
      <c r="H2718" s="88">
        <f t="shared" si="128"/>
        <v>5898.7632553400299</v>
      </c>
    </row>
    <row r="2719" spans="1:8" x14ac:dyDescent="0.2">
      <c r="A2719" s="1" t="s">
        <v>126</v>
      </c>
      <c r="B2719" s="1" t="s">
        <v>5903</v>
      </c>
      <c r="C2719" s="1" t="s">
        <v>5904</v>
      </c>
      <c r="D2719" s="87">
        <v>150.1</v>
      </c>
      <c r="E2719" s="33">
        <v>8934</v>
      </c>
      <c r="F2719" s="30">
        <f t="shared" si="126"/>
        <v>9</v>
      </c>
      <c r="G2719" s="57">
        <f t="shared" si="127"/>
        <v>4.1810066579121354</v>
      </c>
      <c r="H2719" s="88">
        <f t="shared" si="128"/>
        <v>17216.486383992498</v>
      </c>
    </row>
    <row r="2720" spans="1:8" x14ac:dyDescent="0.2">
      <c r="A2720" s="1" t="s">
        <v>126</v>
      </c>
      <c r="B2720" s="1" t="s">
        <v>5905</v>
      </c>
      <c r="C2720" s="1" t="s">
        <v>5906</v>
      </c>
      <c r="D2720" s="87">
        <v>106.1</v>
      </c>
      <c r="E2720" s="33">
        <v>11620</v>
      </c>
      <c r="F2720" s="30">
        <f t="shared" si="126"/>
        <v>5</v>
      </c>
      <c r="G2720" s="57">
        <f t="shared" si="127"/>
        <v>2.0447510014454413</v>
      </c>
      <c r="H2720" s="88">
        <f t="shared" si="128"/>
        <v>10951.26463675981</v>
      </c>
    </row>
    <row r="2721" spans="1:8" x14ac:dyDescent="0.2">
      <c r="A2721" s="1" t="s">
        <v>126</v>
      </c>
      <c r="B2721" s="1" t="s">
        <v>5907</v>
      </c>
      <c r="C2721" s="1" t="s">
        <v>5908</v>
      </c>
      <c r="D2721" s="87">
        <v>60.1</v>
      </c>
      <c r="E2721" s="33">
        <v>6547</v>
      </c>
      <c r="F2721" s="30">
        <f t="shared" si="126"/>
        <v>1</v>
      </c>
      <c r="G2721" s="57">
        <f t="shared" si="127"/>
        <v>1</v>
      </c>
      <c r="H2721" s="88">
        <f t="shared" si="128"/>
        <v>3017.5887857636867</v>
      </c>
    </row>
    <row r="2722" spans="1:8" x14ac:dyDescent="0.2">
      <c r="A2722" s="1" t="s">
        <v>126</v>
      </c>
      <c r="B2722" s="1" t="s">
        <v>5909</v>
      </c>
      <c r="C2722" s="1" t="s">
        <v>5910</v>
      </c>
      <c r="D2722" s="87">
        <v>67.900000000000006</v>
      </c>
      <c r="E2722" s="33">
        <v>7186</v>
      </c>
      <c r="F2722" s="30">
        <f t="shared" si="126"/>
        <v>2</v>
      </c>
      <c r="G2722" s="57">
        <f t="shared" si="127"/>
        <v>1.1958042906990538</v>
      </c>
      <c r="H2722" s="88">
        <f t="shared" si="128"/>
        <v>3960.6369647076713</v>
      </c>
    </row>
    <row r="2723" spans="1:8" x14ac:dyDescent="0.2">
      <c r="A2723" s="1" t="s">
        <v>126</v>
      </c>
      <c r="B2723" s="1" t="s">
        <v>5911</v>
      </c>
      <c r="C2723" s="1" t="s">
        <v>5912</v>
      </c>
      <c r="D2723" s="87">
        <v>82.3</v>
      </c>
      <c r="E2723" s="33">
        <v>9173</v>
      </c>
      <c r="F2723" s="30">
        <f t="shared" si="126"/>
        <v>3</v>
      </c>
      <c r="G2723" s="57">
        <f t="shared" si="127"/>
        <v>1.4299479016542671</v>
      </c>
      <c r="H2723" s="88">
        <f t="shared" si="128"/>
        <v>6045.7380269535288</v>
      </c>
    </row>
    <row r="2724" spans="1:8" x14ac:dyDescent="0.2">
      <c r="A2724" s="1" t="s">
        <v>126</v>
      </c>
      <c r="B2724" s="1" t="s">
        <v>5913</v>
      </c>
      <c r="C2724" s="1" t="s">
        <v>5914</v>
      </c>
      <c r="D2724" s="87">
        <v>65.8</v>
      </c>
      <c r="E2724" s="33">
        <v>8834</v>
      </c>
      <c r="F2724" s="30">
        <f t="shared" si="126"/>
        <v>2</v>
      </c>
      <c r="G2724" s="57">
        <f t="shared" si="127"/>
        <v>1.1958042906990538</v>
      </c>
      <c r="H2724" s="88">
        <f t="shared" si="128"/>
        <v>4868.9489209890853</v>
      </c>
    </row>
    <row r="2725" spans="1:8" x14ac:dyDescent="0.2">
      <c r="A2725" s="1" t="s">
        <v>126</v>
      </c>
      <c r="B2725" s="1" t="s">
        <v>5915</v>
      </c>
      <c r="C2725" s="1" t="s">
        <v>5916</v>
      </c>
      <c r="D2725" s="87">
        <v>74.099999999999994</v>
      </c>
      <c r="E2725" s="33">
        <v>8070</v>
      </c>
      <c r="F2725" s="30">
        <f t="shared" si="126"/>
        <v>2</v>
      </c>
      <c r="G2725" s="57">
        <f t="shared" si="127"/>
        <v>1.1958042906990538</v>
      </c>
      <c r="H2725" s="88">
        <f t="shared" si="128"/>
        <v>4447.8625529071669</v>
      </c>
    </row>
    <row r="2726" spans="1:8" x14ac:dyDescent="0.2">
      <c r="A2726" s="1" t="s">
        <v>159</v>
      </c>
      <c r="B2726" s="1" t="s">
        <v>5917</v>
      </c>
      <c r="C2726" s="1" t="s">
        <v>5918</v>
      </c>
      <c r="D2726" s="87">
        <v>51.5</v>
      </c>
      <c r="E2726" s="33">
        <v>6100</v>
      </c>
      <c r="F2726" s="30">
        <f t="shared" si="126"/>
        <v>1</v>
      </c>
      <c r="G2726" s="57">
        <f t="shared" si="127"/>
        <v>1</v>
      </c>
      <c r="H2726" s="88">
        <f t="shared" si="128"/>
        <v>2811.561263656406</v>
      </c>
    </row>
    <row r="2727" spans="1:8" x14ac:dyDescent="0.2">
      <c r="A2727" s="1" t="s">
        <v>159</v>
      </c>
      <c r="B2727" s="1" t="s">
        <v>5919</v>
      </c>
      <c r="C2727" s="1" t="s">
        <v>5920</v>
      </c>
      <c r="D2727" s="87">
        <v>72.2</v>
      </c>
      <c r="E2727" s="33">
        <v>7445</v>
      </c>
      <c r="F2727" s="30">
        <f t="shared" si="126"/>
        <v>2</v>
      </c>
      <c r="G2727" s="57">
        <f t="shared" si="127"/>
        <v>1.1958042906990538</v>
      </c>
      <c r="H2727" s="88">
        <f t="shared" si="128"/>
        <v>4103.3874481281118</v>
      </c>
    </row>
    <row r="2728" spans="1:8" x14ac:dyDescent="0.2">
      <c r="A2728" s="1" t="s">
        <v>159</v>
      </c>
      <c r="B2728" s="1" t="s">
        <v>5921</v>
      </c>
      <c r="C2728" s="1" t="s">
        <v>5922</v>
      </c>
      <c r="D2728" s="87">
        <v>69.3</v>
      </c>
      <c r="E2728" s="33">
        <v>10070</v>
      </c>
      <c r="F2728" s="30">
        <f t="shared" si="126"/>
        <v>2</v>
      </c>
      <c r="G2728" s="57">
        <f t="shared" si="127"/>
        <v>1.1958042906990538</v>
      </c>
      <c r="H2728" s="88">
        <f t="shared" si="128"/>
        <v>5550.1828882001455</v>
      </c>
    </row>
    <row r="2729" spans="1:8" x14ac:dyDescent="0.2">
      <c r="A2729" s="1" t="s">
        <v>159</v>
      </c>
      <c r="B2729" s="1" t="s">
        <v>5923</v>
      </c>
      <c r="C2729" s="1" t="s">
        <v>5924</v>
      </c>
      <c r="D2729" s="87">
        <v>126.8</v>
      </c>
      <c r="E2729" s="33">
        <v>5977</v>
      </c>
      <c r="F2729" s="30">
        <f t="shared" si="126"/>
        <v>7</v>
      </c>
      <c r="G2729" s="57">
        <f t="shared" si="127"/>
        <v>2.9238874039223708</v>
      </c>
      <c r="H2729" s="88">
        <f t="shared" si="128"/>
        <v>8054.9271390148315</v>
      </c>
    </row>
    <row r="2730" spans="1:8" x14ac:dyDescent="0.2">
      <c r="A2730" s="1" t="s">
        <v>159</v>
      </c>
      <c r="B2730" s="1" t="s">
        <v>5925</v>
      </c>
      <c r="C2730" s="1" t="s">
        <v>5926</v>
      </c>
      <c r="D2730" s="87">
        <v>88.6</v>
      </c>
      <c r="E2730" s="33">
        <v>7189</v>
      </c>
      <c r="F2730" s="30">
        <f t="shared" si="126"/>
        <v>4</v>
      </c>
      <c r="G2730" s="57">
        <f t="shared" si="127"/>
        <v>1.709937836274281</v>
      </c>
      <c r="H2730" s="88">
        <f t="shared" si="128"/>
        <v>5665.8689078736625</v>
      </c>
    </row>
    <row r="2731" spans="1:8" x14ac:dyDescent="0.2">
      <c r="A2731" s="1" t="s">
        <v>159</v>
      </c>
      <c r="B2731" s="1" t="s">
        <v>5927</v>
      </c>
      <c r="C2731" s="1" t="s">
        <v>5928</v>
      </c>
      <c r="D2731" s="87">
        <v>90.9</v>
      </c>
      <c r="E2731" s="33">
        <v>7586</v>
      </c>
      <c r="F2731" s="30">
        <f t="shared" si="126"/>
        <v>4</v>
      </c>
      <c r="G2731" s="57">
        <f t="shared" si="127"/>
        <v>1.709937836274281</v>
      </c>
      <c r="H2731" s="88">
        <f t="shared" si="128"/>
        <v>5978.7566469786634</v>
      </c>
    </row>
    <row r="2732" spans="1:8" x14ac:dyDescent="0.2">
      <c r="A2732" s="1" t="s">
        <v>159</v>
      </c>
      <c r="B2732" s="1" t="s">
        <v>5929</v>
      </c>
      <c r="C2732" s="1" t="s">
        <v>5930</v>
      </c>
      <c r="D2732" s="87">
        <v>175.7</v>
      </c>
      <c r="E2732" s="33">
        <v>7966</v>
      </c>
      <c r="F2732" s="30">
        <f t="shared" si="126"/>
        <v>10</v>
      </c>
      <c r="G2732" s="57">
        <f t="shared" si="127"/>
        <v>4.9996657009726428</v>
      </c>
      <c r="H2732" s="88">
        <f t="shared" si="128"/>
        <v>18356.884896810316</v>
      </c>
    </row>
    <row r="2733" spans="1:8" x14ac:dyDescent="0.2">
      <c r="A2733" s="1" t="s">
        <v>159</v>
      </c>
      <c r="B2733" s="1" t="s">
        <v>5931</v>
      </c>
      <c r="C2733" s="1" t="s">
        <v>5932</v>
      </c>
      <c r="D2733" s="87">
        <v>154.19999999999999</v>
      </c>
      <c r="E2733" s="33">
        <v>7897</v>
      </c>
      <c r="F2733" s="30">
        <f t="shared" si="126"/>
        <v>9</v>
      </c>
      <c r="G2733" s="57">
        <f t="shared" si="127"/>
        <v>4.1810066579121354</v>
      </c>
      <c r="H2733" s="88">
        <f t="shared" si="128"/>
        <v>15218.109802371697</v>
      </c>
    </row>
    <row r="2734" spans="1:8" x14ac:dyDescent="0.2">
      <c r="A2734" s="1" t="s">
        <v>159</v>
      </c>
      <c r="B2734" s="1" t="s">
        <v>5933</v>
      </c>
      <c r="C2734" s="1" t="s">
        <v>5934</v>
      </c>
      <c r="D2734" s="87">
        <v>109.1</v>
      </c>
      <c r="E2734" s="33">
        <v>7647</v>
      </c>
      <c r="F2734" s="30">
        <f t="shared" si="126"/>
        <v>5</v>
      </c>
      <c r="G2734" s="57">
        <f t="shared" si="127"/>
        <v>2.0447510014454413</v>
      </c>
      <c r="H2734" s="88">
        <f t="shared" si="128"/>
        <v>7206.9122785974396</v>
      </c>
    </row>
    <row r="2735" spans="1:8" x14ac:dyDescent="0.2">
      <c r="A2735" s="1" t="s">
        <v>159</v>
      </c>
      <c r="B2735" s="1" t="s">
        <v>5935</v>
      </c>
      <c r="C2735" s="1" t="s">
        <v>5936</v>
      </c>
      <c r="D2735" s="87">
        <v>85.6</v>
      </c>
      <c r="E2735" s="33">
        <v>5636</v>
      </c>
      <c r="F2735" s="30">
        <f t="shared" si="126"/>
        <v>3</v>
      </c>
      <c r="G2735" s="57">
        <f t="shared" si="127"/>
        <v>1.4299479016542671</v>
      </c>
      <c r="H2735" s="88">
        <f t="shared" si="128"/>
        <v>3714.5731516308838</v>
      </c>
    </row>
    <row r="2736" spans="1:8" x14ac:dyDescent="0.2">
      <c r="A2736" s="1" t="s">
        <v>159</v>
      </c>
      <c r="B2736" s="1" t="s">
        <v>5937</v>
      </c>
      <c r="C2736" s="1" t="s">
        <v>5938</v>
      </c>
      <c r="D2736" s="87">
        <v>137.1</v>
      </c>
      <c r="E2736" s="33">
        <v>6555</v>
      </c>
      <c r="F2736" s="30">
        <f t="shared" si="126"/>
        <v>8</v>
      </c>
      <c r="G2736" s="57">
        <f t="shared" si="127"/>
        <v>3.4963971031312875</v>
      </c>
      <c r="H2736" s="88">
        <f t="shared" si="128"/>
        <v>10563.580931159418</v>
      </c>
    </row>
    <row r="2737" spans="1:8" x14ac:dyDescent="0.2">
      <c r="A2737" s="1" t="s">
        <v>159</v>
      </c>
      <c r="B2737" s="1" t="s">
        <v>5939</v>
      </c>
      <c r="C2737" s="1" t="s">
        <v>5940</v>
      </c>
      <c r="D2737" s="87">
        <v>112.1</v>
      </c>
      <c r="E2737" s="33">
        <v>9030</v>
      </c>
      <c r="F2737" s="30">
        <f t="shared" si="126"/>
        <v>6</v>
      </c>
      <c r="G2737" s="57">
        <f t="shared" si="127"/>
        <v>2.445122020939646</v>
      </c>
      <c r="H2737" s="88">
        <f t="shared" si="128"/>
        <v>10176.677301910524</v>
      </c>
    </row>
    <row r="2738" spans="1:8" x14ac:dyDescent="0.2">
      <c r="A2738" s="1" t="s">
        <v>159</v>
      </c>
      <c r="B2738" s="1" t="s">
        <v>5941</v>
      </c>
      <c r="C2738" s="1" t="s">
        <v>5942</v>
      </c>
      <c r="D2738" s="87">
        <v>183.8</v>
      </c>
      <c r="E2738" s="33">
        <v>12036</v>
      </c>
      <c r="F2738" s="30">
        <f t="shared" si="126"/>
        <v>10</v>
      </c>
      <c r="G2738" s="57">
        <f t="shared" si="127"/>
        <v>4.9996657009726428</v>
      </c>
      <c r="H2738" s="88">
        <f t="shared" si="128"/>
        <v>27735.810521969492</v>
      </c>
    </row>
    <row r="2739" spans="1:8" x14ac:dyDescent="0.2">
      <c r="A2739" s="1" t="s">
        <v>159</v>
      </c>
      <c r="B2739" s="1" t="s">
        <v>5943</v>
      </c>
      <c r="C2739" s="1" t="s">
        <v>5944</v>
      </c>
      <c r="D2739" s="87">
        <v>109.8</v>
      </c>
      <c r="E2739" s="33">
        <v>6729</v>
      </c>
      <c r="F2739" s="30">
        <f t="shared" si="126"/>
        <v>5</v>
      </c>
      <c r="G2739" s="57">
        <f t="shared" si="127"/>
        <v>2.0447510014454413</v>
      </c>
      <c r="H2739" s="88">
        <f t="shared" si="128"/>
        <v>6341.7435233009246</v>
      </c>
    </row>
    <row r="2740" spans="1:8" x14ac:dyDescent="0.2">
      <c r="A2740" s="1" t="s">
        <v>159</v>
      </c>
      <c r="B2740" s="1" t="s">
        <v>5945</v>
      </c>
      <c r="C2740" s="1" t="s">
        <v>5946</v>
      </c>
      <c r="D2740" s="87">
        <v>59.2</v>
      </c>
      <c r="E2740" s="33">
        <v>8354</v>
      </c>
      <c r="F2740" s="30">
        <f t="shared" si="126"/>
        <v>1</v>
      </c>
      <c r="G2740" s="57">
        <f t="shared" si="127"/>
        <v>1</v>
      </c>
      <c r="H2740" s="88">
        <f t="shared" si="128"/>
        <v>3850.4561961615759</v>
      </c>
    </row>
    <row r="2741" spans="1:8" x14ac:dyDescent="0.2">
      <c r="A2741" s="1" t="s">
        <v>159</v>
      </c>
      <c r="B2741" s="1" t="s">
        <v>5947</v>
      </c>
      <c r="C2741" s="1" t="s">
        <v>5948</v>
      </c>
      <c r="D2741" s="87">
        <v>153.4</v>
      </c>
      <c r="E2741" s="33">
        <v>10239</v>
      </c>
      <c r="F2741" s="30">
        <f t="shared" si="126"/>
        <v>9</v>
      </c>
      <c r="G2741" s="57">
        <f t="shared" si="127"/>
        <v>4.1810066579121354</v>
      </c>
      <c r="H2741" s="88">
        <f t="shared" si="128"/>
        <v>19731.319015636804</v>
      </c>
    </row>
    <row r="2742" spans="1:8" x14ac:dyDescent="0.2">
      <c r="A2742" s="1" t="s">
        <v>159</v>
      </c>
      <c r="B2742" s="1" t="s">
        <v>5949</v>
      </c>
      <c r="C2742" s="1" t="s">
        <v>5950</v>
      </c>
      <c r="D2742" s="87">
        <v>112.8</v>
      </c>
      <c r="E2742" s="33">
        <v>6984</v>
      </c>
      <c r="F2742" s="30">
        <f t="shared" si="126"/>
        <v>6</v>
      </c>
      <c r="G2742" s="57">
        <f t="shared" si="127"/>
        <v>2.445122020939646</v>
      </c>
      <c r="H2742" s="88">
        <f t="shared" si="128"/>
        <v>7870.8653683879411</v>
      </c>
    </row>
    <row r="2743" spans="1:8" x14ac:dyDescent="0.2">
      <c r="A2743" s="1" t="s">
        <v>159</v>
      </c>
      <c r="B2743" s="1" t="s">
        <v>5951</v>
      </c>
      <c r="C2743" s="1" t="s">
        <v>5952</v>
      </c>
      <c r="D2743" s="87">
        <v>187.2</v>
      </c>
      <c r="E2743" s="33">
        <v>10549</v>
      </c>
      <c r="F2743" s="30">
        <f t="shared" si="126"/>
        <v>10</v>
      </c>
      <c r="G2743" s="57">
        <f t="shared" si="127"/>
        <v>4.9996657009726428</v>
      </c>
      <c r="H2743" s="88">
        <f t="shared" si="128"/>
        <v>24309.161282507161</v>
      </c>
    </row>
    <row r="2744" spans="1:8" x14ac:dyDescent="0.2">
      <c r="A2744" s="1" t="s">
        <v>159</v>
      </c>
      <c r="B2744" s="1" t="s">
        <v>5953</v>
      </c>
      <c r="C2744" s="1" t="s">
        <v>5954</v>
      </c>
      <c r="D2744" s="87">
        <v>79.8</v>
      </c>
      <c r="E2744" s="33">
        <v>7317</v>
      </c>
      <c r="F2744" s="30">
        <f t="shared" si="126"/>
        <v>3</v>
      </c>
      <c r="G2744" s="57">
        <f t="shared" si="127"/>
        <v>1.4299479016542671</v>
      </c>
      <c r="H2744" s="88">
        <f t="shared" si="128"/>
        <v>4822.4861161254748</v>
      </c>
    </row>
    <row r="2745" spans="1:8" x14ac:dyDescent="0.2">
      <c r="A2745" s="1" t="s">
        <v>159</v>
      </c>
      <c r="B2745" s="1" t="s">
        <v>5955</v>
      </c>
      <c r="C2745" s="1" t="s">
        <v>5956</v>
      </c>
      <c r="D2745" s="87">
        <v>103.6</v>
      </c>
      <c r="E2745" s="33">
        <v>7914</v>
      </c>
      <c r="F2745" s="30">
        <f t="shared" si="126"/>
        <v>5</v>
      </c>
      <c r="G2745" s="57">
        <f t="shared" si="127"/>
        <v>2.0447510014454413</v>
      </c>
      <c r="H2745" s="88">
        <f t="shared" si="128"/>
        <v>7458.5463283405443</v>
      </c>
    </row>
    <row r="2746" spans="1:8" x14ac:dyDescent="0.2">
      <c r="A2746" s="1" t="s">
        <v>159</v>
      </c>
      <c r="B2746" s="1" t="s">
        <v>5957</v>
      </c>
      <c r="C2746" s="1" t="s">
        <v>5958</v>
      </c>
      <c r="D2746" s="87">
        <v>57.4</v>
      </c>
      <c r="E2746" s="33">
        <v>9426</v>
      </c>
      <c r="F2746" s="30">
        <f t="shared" si="126"/>
        <v>1</v>
      </c>
      <c r="G2746" s="57">
        <f t="shared" si="127"/>
        <v>1</v>
      </c>
      <c r="H2746" s="88">
        <f t="shared" si="128"/>
        <v>4344.5535198729967</v>
      </c>
    </row>
    <row r="2747" spans="1:8" x14ac:dyDescent="0.2">
      <c r="A2747" s="1" t="s">
        <v>159</v>
      </c>
      <c r="B2747" s="1" t="s">
        <v>5959</v>
      </c>
      <c r="C2747" s="1" t="s">
        <v>5960</v>
      </c>
      <c r="D2747" s="87">
        <v>76.099999999999994</v>
      </c>
      <c r="E2747" s="33">
        <v>6303</v>
      </c>
      <c r="F2747" s="30">
        <f t="shared" si="126"/>
        <v>3</v>
      </c>
      <c r="G2747" s="57">
        <f t="shared" si="127"/>
        <v>1.4299479016542671</v>
      </c>
      <c r="H2747" s="88">
        <f t="shared" si="128"/>
        <v>4154.1793070847152</v>
      </c>
    </row>
    <row r="2748" spans="1:8" x14ac:dyDescent="0.2">
      <c r="A2748" s="1" t="s">
        <v>159</v>
      </c>
      <c r="B2748" s="1" t="s">
        <v>5961</v>
      </c>
      <c r="C2748" s="1" t="s">
        <v>5962</v>
      </c>
      <c r="D2748" s="87">
        <v>176.1</v>
      </c>
      <c r="E2748" s="33">
        <v>7876</v>
      </c>
      <c r="F2748" s="30">
        <f t="shared" si="126"/>
        <v>10</v>
      </c>
      <c r="G2748" s="57">
        <f t="shared" si="127"/>
        <v>4.9996657009726428</v>
      </c>
      <c r="H2748" s="88">
        <f t="shared" si="128"/>
        <v>18149.48850706478</v>
      </c>
    </row>
    <row r="2749" spans="1:8" x14ac:dyDescent="0.2">
      <c r="A2749" s="1" t="s">
        <v>159</v>
      </c>
      <c r="B2749" s="1" t="s">
        <v>5963</v>
      </c>
      <c r="C2749" s="1" t="s">
        <v>5964</v>
      </c>
      <c r="D2749" s="87">
        <v>103.1</v>
      </c>
      <c r="E2749" s="33">
        <v>7610</v>
      </c>
      <c r="F2749" s="30">
        <f t="shared" si="126"/>
        <v>5</v>
      </c>
      <c r="G2749" s="57">
        <f t="shared" si="127"/>
        <v>2.0447510014454413</v>
      </c>
      <c r="H2749" s="88">
        <f t="shared" si="128"/>
        <v>7172.0416424907171</v>
      </c>
    </row>
    <row r="2750" spans="1:8" x14ac:dyDescent="0.2">
      <c r="A2750" s="1" t="s">
        <v>159</v>
      </c>
      <c r="B2750" s="1" t="s">
        <v>5965</v>
      </c>
      <c r="C2750" s="1" t="s">
        <v>5966</v>
      </c>
      <c r="D2750" s="87">
        <v>139.5</v>
      </c>
      <c r="E2750" s="33">
        <v>9774</v>
      </c>
      <c r="F2750" s="30">
        <f t="shared" si="126"/>
        <v>8</v>
      </c>
      <c r="G2750" s="57">
        <f t="shared" si="127"/>
        <v>3.4963971031312875</v>
      </c>
      <c r="H2750" s="88">
        <f t="shared" si="128"/>
        <v>15751.096875843192</v>
      </c>
    </row>
    <row r="2751" spans="1:8" x14ac:dyDescent="0.2">
      <c r="A2751" s="1" t="s">
        <v>159</v>
      </c>
      <c r="B2751" s="1" t="s">
        <v>5967</v>
      </c>
      <c r="C2751" s="1" t="s">
        <v>5968</v>
      </c>
      <c r="D2751" s="87">
        <v>170.4</v>
      </c>
      <c r="E2751" s="33">
        <v>11313</v>
      </c>
      <c r="F2751" s="30">
        <f t="shared" si="126"/>
        <v>10</v>
      </c>
      <c r="G2751" s="57">
        <f t="shared" si="127"/>
        <v>4.9996657009726428</v>
      </c>
      <c r="H2751" s="88">
        <f t="shared" si="128"/>
        <v>26069.726191013699</v>
      </c>
    </row>
    <row r="2752" spans="1:8" x14ac:dyDescent="0.2">
      <c r="A2752" s="1" t="s">
        <v>159</v>
      </c>
      <c r="B2752" s="1" t="s">
        <v>5969</v>
      </c>
      <c r="C2752" s="1" t="s">
        <v>5970</v>
      </c>
      <c r="D2752" s="87">
        <v>95.8</v>
      </c>
      <c r="E2752" s="33">
        <v>6816</v>
      </c>
      <c r="F2752" s="30">
        <f t="shared" si="126"/>
        <v>4</v>
      </c>
      <c r="G2752" s="57">
        <f t="shared" si="127"/>
        <v>1.709937836274281</v>
      </c>
      <c r="H2752" s="88">
        <f t="shared" si="128"/>
        <v>5371.8962965735</v>
      </c>
    </row>
    <row r="2753" spans="1:8" x14ac:dyDescent="0.2">
      <c r="A2753" s="1" t="s">
        <v>159</v>
      </c>
      <c r="B2753" s="1" t="s">
        <v>5971</v>
      </c>
      <c r="C2753" s="1" t="s">
        <v>5972</v>
      </c>
      <c r="D2753" s="87">
        <v>127.4</v>
      </c>
      <c r="E2753" s="33">
        <v>7499</v>
      </c>
      <c r="F2753" s="30">
        <f t="shared" si="126"/>
        <v>7</v>
      </c>
      <c r="G2753" s="57">
        <f t="shared" si="127"/>
        <v>2.9238874039223708</v>
      </c>
      <c r="H2753" s="88">
        <f t="shared" si="128"/>
        <v>10106.056318466157</v>
      </c>
    </row>
    <row r="2754" spans="1:8" x14ac:dyDescent="0.2">
      <c r="A2754" s="1" t="s">
        <v>159</v>
      </c>
      <c r="B2754" s="1" t="s">
        <v>5973</v>
      </c>
      <c r="C2754" s="1" t="s">
        <v>5974</v>
      </c>
      <c r="D2754" s="87">
        <v>137.6</v>
      </c>
      <c r="E2754" s="33">
        <v>9613</v>
      </c>
      <c r="F2754" s="30">
        <f t="shared" si="126"/>
        <v>8</v>
      </c>
      <c r="G2754" s="57">
        <f t="shared" si="127"/>
        <v>3.4963971031312875</v>
      </c>
      <c r="H2754" s="88">
        <f t="shared" si="128"/>
        <v>15491.640502095417</v>
      </c>
    </row>
    <row r="2755" spans="1:8" x14ac:dyDescent="0.2">
      <c r="A2755" s="1" t="s">
        <v>159</v>
      </c>
      <c r="B2755" s="1" t="s">
        <v>5975</v>
      </c>
      <c r="C2755" s="1" t="s">
        <v>5976</v>
      </c>
      <c r="D2755" s="87">
        <v>121.3</v>
      </c>
      <c r="E2755" s="33">
        <v>8578</v>
      </c>
      <c r="F2755" s="30">
        <f t="shared" si="126"/>
        <v>6</v>
      </c>
      <c r="G2755" s="57">
        <f t="shared" si="127"/>
        <v>2.445122020939646</v>
      </c>
      <c r="H2755" s="88">
        <f t="shared" si="128"/>
        <v>9667.2799441626212</v>
      </c>
    </row>
    <row r="2756" spans="1:8" x14ac:dyDescent="0.2">
      <c r="A2756" s="1" t="s">
        <v>159</v>
      </c>
      <c r="B2756" s="1" t="s">
        <v>5977</v>
      </c>
      <c r="C2756" s="1" t="s">
        <v>5978</v>
      </c>
      <c r="D2756" s="87">
        <v>105.3</v>
      </c>
      <c r="E2756" s="33">
        <v>6540</v>
      </c>
      <c r="F2756" s="30">
        <f t="shared" si="126"/>
        <v>5</v>
      </c>
      <c r="G2756" s="57">
        <f t="shared" si="127"/>
        <v>2.0447510014454413</v>
      </c>
      <c r="H2756" s="88">
        <f t="shared" si="128"/>
        <v>6163.620544269289</v>
      </c>
    </row>
    <row r="2757" spans="1:8" x14ac:dyDescent="0.2">
      <c r="A2757" s="1" t="s">
        <v>162</v>
      </c>
      <c r="B2757" s="1" t="s">
        <v>5979</v>
      </c>
      <c r="C2757" s="1" t="s">
        <v>5980</v>
      </c>
      <c r="D2757" s="87">
        <v>135.1</v>
      </c>
      <c r="E2757" s="33">
        <v>6371</v>
      </c>
      <c r="F2757" s="30">
        <f t="shared" si="126"/>
        <v>7</v>
      </c>
      <c r="G2757" s="57">
        <f t="shared" si="127"/>
        <v>2.9238874039223708</v>
      </c>
      <c r="H2757" s="88">
        <f t="shared" si="128"/>
        <v>8585.9027610278554</v>
      </c>
    </row>
    <row r="2758" spans="1:8" x14ac:dyDescent="0.2">
      <c r="A2758" s="1" t="s">
        <v>162</v>
      </c>
      <c r="B2758" s="1" t="s">
        <v>5981</v>
      </c>
      <c r="C2758" s="1" t="s">
        <v>5982</v>
      </c>
      <c r="D2758" s="87">
        <v>79.900000000000006</v>
      </c>
      <c r="E2758" s="33">
        <v>7636</v>
      </c>
      <c r="F2758" s="30">
        <f t="shared" ref="F2758:F2821" si="129">VLOOKUP(D2758,$K$5:$L$15,2)</f>
        <v>3</v>
      </c>
      <c r="G2758" s="57">
        <f t="shared" ref="G2758:G2821" si="130">VLOOKUP(F2758,$L$5:$M$15,2,0)</f>
        <v>1.4299479016542671</v>
      </c>
      <c r="H2758" s="88">
        <f t="shared" ref="H2758:H2821" si="131">E2758*G2758*$E$6797/SUMPRODUCT($E$5:$E$6795,$G$5:$G$6795)</f>
        <v>5032.7325382990457</v>
      </c>
    </row>
    <row r="2759" spans="1:8" x14ac:dyDescent="0.2">
      <c r="A2759" s="1" t="s">
        <v>162</v>
      </c>
      <c r="B2759" s="1" t="s">
        <v>5983</v>
      </c>
      <c r="C2759" s="1" t="s">
        <v>5984</v>
      </c>
      <c r="D2759" s="87">
        <v>153.1</v>
      </c>
      <c r="E2759" s="33">
        <v>10621</v>
      </c>
      <c r="F2759" s="30">
        <f t="shared" si="129"/>
        <v>9</v>
      </c>
      <c r="G2759" s="57">
        <f t="shared" si="130"/>
        <v>4.1810066579121354</v>
      </c>
      <c r="H2759" s="88">
        <f t="shared" si="131"/>
        <v>20467.461594401644</v>
      </c>
    </row>
    <row r="2760" spans="1:8" x14ac:dyDescent="0.2">
      <c r="A2760" s="1" t="s">
        <v>162</v>
      </c>
      <c r="B2760" s="1" t="s">
        <v>5985</v>
      </c>
      <c r="C2760" s="1" t="s">
        <v>5986</v>
      </c>
      <c r="D2760" s="87">
        <v>143.80000000000001</v>
      </c>
      <c r="E2760" s="33">
        <v>9935</v>
      </c>
      <c r="F2760" s="30">
        <f t="shared" si="129"/>
        <v>8</v>
      </c>
      <c r="G2760" s="57">
        <f t="shared" si="130"/>
        <v>3.4963971031312875</v>
      </c>
      <c r="H2760" s="88">
        <f t="shared" si="131"/>
        <v>16010.55324959097</v>
      </c>
    </row>
    <row r="2761" spans="1:8" x14ac:dyDescent="0.2">
      <c r="A2761" s="1" t="s">
        <v>162</v>
      </c>
      <c r="B2761" s="1" t="s">
        <v>5987</v>
      </c>
      <c r="C2761" s="1" t="s">
        <v>5988</v>
      </c>
      <c r="D2761" s="87">
        <v>107.5</v>
      </c>
      <c r="E2761" s="33">
        <v>6837</v>
      </c>
      <c r="F2761" s="30">
        <f t="shared" si="129"/>
        <v>5</v>
      </c>
      <c r="G2761" s="57">
        <f t="shared" si="130"/>
        <v>2.0447510014454413</v>
      </c>
      <c r="H2761" s="88">
        <f t="shared" si="131"/>
        <v>6443.5280827475735</v>
      </c>
    </row>
    <row r="2762" spans="1:8" x14ac:dyDescent="0.2">
      <c r="A2762" s="1" t="s">
        <v>162</v>
      </c>
      <c r="B2762" s="1" t="s">
        <v>5989</v>
      </c>
      <c r="C2762" s="1" t="s">
        <v>5990</v>
      </c>
      <c r="D2762" s="87">
        <v>102.6</v>
      </c>
      <c r="E2762" s="33">
        <v>8294</v>
      </c>
      <c r="F2762" s="30">
        <f t="shared" si="129"/>
        <v>5</v>
      </c>
      <c r="G2762" s="57">
        <f t="shared" si="130"/>
        <v>2.0447510014454413</v>
      </c>
      <c r="H2762" s="88">
        <f t="shared" si="131"/>
        <v>7816.6771856528267</v>
      </c>
    </row>
    <row r="2763" spans="1:8" x14ac:dyDescent="0.2">
      <c r="A2763" s="1" t="s">
        <v>162</v>
      </c>
      <c r="B2763" s="1" t="s">
        <v>5991</v>
      </c>
      <c r="C2763" s="1" t="s">
        <v>5992</v>
      </c>
      <c r="D2763" s="87">
        <v>104.6</v>
      </c>
      <c r="E2763" s="33">
        <v>8240</v>
      </c>
      <c r="F2763" s="30">
        <f t="shared" si="129"/>
        <v>5</v>
      </c>
      <c r="G2763" s="57">
        <f t="shared" si="130"/>
        <v>2.0447510014454413</v>
      </c>
      <c r="H2763" s="88">
        <f t="shared" si="131"/>
        <v>7765.7849059295031</v>
      </c>
    </row>
    <row r="2764" spans="1:8" x14ac:dyDescent="0.2">
      <c r="A2764" s="1" t="s">
        <v>162</v>
      </c>
      <c r="B2764" s="1" t="s">
        <v>5993</v>
      </c>
      <c r="C2764" s="1" t="s">
        <v>5994</v>
      </c>
      <c r="D2764" s="87">
        <v>102</v>
      </c>
      <c r="E2764" s="33">
        <v>9676</v>
      </c>
      <c r="F2764" s="30">
        <f t="shared" si="129"/>
        <v>5</v>
      </c>
      <c r="G2764" s="57">
        <f t="shared" si="130"/>
        <v>2.0447510014454413</v>
      </c>
      <c r="H2764" s="88">
        <f t="shared" si="131"/>
        <v>9119.1425667201293</v>
      </c>
    </row>
    <row r="2765" spans="1:8" x14ac:dyDescent="0.2">
      <c r="A2765" s="1" t="s">
        <v>162</v>
      </c>
      <c r="B2765" s="1" t="s">
        <v>5995</v>
      </c>
      <c r="C2765" s="1" t="s">
        <v>5996</v>
      </c>
      <c r="D2765" s="87">
        <v>102.4</v>
      </c>
      <c r="E2765" s="33">
        <v>13012</v>
      </c>
      <c r="F2765" s="30">
        <f t="shared" si="129"/>
        <v>5</v>
      </c>
      <c r="G2765" s="57">
        <f t="shared" si="130"/>
        <v>2.0447510014454413</v>
      </c>
      <c r="H2765" s="88">
        <f t="shared" si="131"/>
        <v>12263.154514072168</v>
      </c>
    </row>
    <row r="2766" spans="1:8" x14ac:dyDescent="0.2">
      <c r="A2766" s="1" t="s">
        <v>162</v>
      </c>
      <c r="B2766" s="1" t="s">
        <v>5997</v>
      </c>
      <c r="C2766" s="1" t="s">
        <v>5998</v>
      </c>
      <c r="D2766" s="87">
        <v>101.6</v>
      </c>
      <c r="E2766" s="33">
        <v>9338</v>
      </c>
      <c r="F2766" s="30">
        <f t="shared" si="129"/>
        <v>5</v>
      </c>
      <c r="G2766" s="57">
        <f t="shared" si="130"/>
        <v>2.0447510014454413</v>
      </c>
      <c r="H2766" s="88">
        <f t="shared" si="131"/>
        <v>8800.594593637099</v>
      </c>
    </row>
    <row r="2767" spans="1:8" x14ac:dyDescent="0.2">
      <c r="A2767" s="1" t="s">
        <v>162</v>
      </c>
      <c r="B2767" s="1" t="s">
        <v>5999</v>
      </c>
      <c r="C2767" s="1" t="s">
        <v>6000</v>
      </c>
      <c r="D2767" s="87">
        <v>149.30000000000001</v>
      </c>
      <c r="E2767" s="33">
        <v>7510</v>
      </c>
      <c r="F2767" s="30">
        <f t="shared" si="129"/>
        <v>9</v>
      </c>
      <c r="G2767" s="57">
        <f t="shared" si="130"/>
        <v>4.1810066579121354</v>
      </c>
      <c r="H2767" s="88">
        <f t="shared" si="131"/>
        <v>14472.33184953925</v>
      </c>
    </row>
    <row r="2768" spans="1:8" x14ac:dyDescent="0.2">
      <c r="A2768" s="1" t="s">
        <v>162</v>
      </c>
      <c r="B2768" s="1" t="s">
        <v>6001</v>
      </c>
      <c r="C2768" s="1" t="s">
        <v>6002</v>
      </c>
      <c r="D2768" s="87">
        <v>167.5</v>
      </c>
      <c r="E2768" s="33">
        <v>7734</v>
      </c>
      <c r="F2768" s="30">
        <f t="shared" si="129"/>
        <v>10</v>
      </c>
      <c r="G2768" s="57">
        <f t="shared" si="130"/>
        <v>4.9996657009726428</v>
      </c>
      <c r="H2768" s="88">
        <f t="shared" si="131"/>
        <v>17822.26309213294</v>
      </c>
    </row>
    <row r="2769" spans="1:8" x14ac:dyDescent="0.2">
      <c r="A2769" s="1" t="s">
        <v>162</v>
      </c>
      <c r="B2769" s="1" t="s">
        <v>6003</v>
      </c>
      <c r="C2769" s="1" t="s">
        <v>6004</v>
      </c>
      <c r="D2769" s="87">
        <v>126.4</v>
      </c>
      <c r="E2769" s="33">
        <v>7610</v>
      </c>
      <c r="F2769" s="30">
        <f t="shared" si="129"/>
        <v>7</v>
      </c>
      <c r="G2769" s="57">
        <f t="shared" si="130"/>
        <v>2.9238874039223708</v>
      </c>
      <c r="H2769" s="88">
        <f t="shared" si="131"/>
        <v>10255.645897256627</v>
      </c>
    </row>
    <row r="2770" spans="1:8" x14ac:dyDescent="0.2">
      <c r="A2770" s="1" t="s">
        <v>162</v>
      </c>
      <c r="B2770" s="1" t="s">
        <v>6005</v>
      </c>
      <c r="C2770" s="1" t="s">
        <v>6006</v>
      </c>
      <c r="D2770" s="87">
        <v>174.4</v>
      </c>
      <c r="E2770" s="33">
        <v>7663</v>
      </c>
      <c r="F2770" s="30">
        <f t="shared" si="129"/>
        <v>10</v>
      </c>
      <c r="G2770" s="57">
        <f t="shared" si="130"/>
        <v>4.9996657009726428</v>
      </c>
      <c r="H2770" s="88">
        <f t="shared" si="131"/>
        <v>17658.650384667017</v>
      </c>
    </row>
    <row r="2771" spans="1:8" x14ac:dyDescent="0.2">
      <c r="A2771" s="1" t="s">
        <v>162</v>
      </c>
      <c r="B2771" s="1" t="s">
        <v>6007</v>
      </c>
      <c r="C2771" s="1" t="s">
        <v>6008</v>
      </c>
      <c r="D2771" s="87">
        <v>120.6</v>
      </c>
      <c r="E2771" s="33">
        <v>13242</v>
      </c>
      <c r="F2771" s="30">
        <f t="shared" si="129"/>
        <v>6</v>
      </c>
      <c r="G2771" s="57">
        <f t="shared" si="130"/>
        <v>2.445122020939646</v>
      </c>
      <c r="H2771" s="88">
        <f t="shared" si="131"/>
        <v>14923.539405525933</v>
      </c>
    </row>
    <row r="2772" spans="1:8" x14ac:dyDescent="0.2">
      <c r="A2772" s="1" t="s">
        <v>162</v>
      </c>
      <c r="B2772" s="1" t="s">
        <v>6009</v>
      </c>
      <c r="C2772" s="1" t="s">
        <v>6010</v>
      </c>
      <c r="D2772" s="87">
        <v>123.8</v>
      </c>
      <c r="E2772" s="33">
        <v>11884</v>
      </c>
      <c r="F2772" s="30">
        <f t="shared" si="129"/>
        <v>7</v>
      </c>
      <c r="G2772" s="57">
        <f t="shared" si="130"/>
        <v>2.9238874039223708</v>
      </c>
      <c r="H2772" s="88">
        <f t="shared" si="131"/>
        <v>16015.518507621258</v>
      </c>
    </row>
    <row r="2773" spans="1:8" x14ac:dyDescent="0.2">
      <c r="A2773" s="1" t="s">
        <v>162</v>
      </c>
      <c r="B2773" s="1" t="s">
        <v>6011</v>
      </c>
      <c r="C2773" s="1" t="s">
        <v>6012</v>
      </c>
      <c r="D2773" s="87">
        <v>141.1</v>
      </c>
      <c r="E2773" s="33">
        <v>10343</v>
      </c>
      <c r="F2773" s="30">
        <f t="shared" si="129"/>
        <v>8</v>
      </c>
      <c r="G2773" s="57">
        <f t="shared" si="130"/>
        <v>3.4963971031312875</v>
      </c>
      <c r="H2773" s="88">
        <f t="shared" si="131"/>
        <v>16668.057600454897</v>
      </c>
    </row>
    <row r="2774" spans="1:8" x14ac:dyDescent="0.2">
      <c r="A2774" s="1" t="s">
        <v>162</v>
      </c>
      <c r="B2774" s="1" t="s">
        <v>6013</v>
      </c>
      <c r="C2774" s="1" t="s">
        <v>6014</v>
      </c>
      <c r="D2774" s="87">
        <v>101.2</v>
      </c>
      <c r="E2774" s="33">
        <v>7298</v>
      </c>
      <c r="F2774" s="30">
        <f t="shared" si="129"/>
        <v>5</v>
      </c>
      <c r="G2774" s="57">
        <f t="shared" si="130"/>
        <v>2.0447510014454413</v>
      </c>
      <c r="H2774" s="88">
        <f t="shared" si="131"/>
        <v>6877.9973596448426</v>
      </c>
    </row>
    <row r="2775" spans="1:8" x14ac:dyDescent="0.2">
      <c r="A2775" s="1" t="s">
        <v>162</v>
      </c>
      <c r="B2775" s="1" t="s">
        <v>6015</v>
      </c>
      <c r="C2775" s="1" t="s">
        <v>6016</v>
      </c>
      <c r="D2775" s="87">
        <v>106.4</v>
      </c>
      <c r="E2775" s="33">
        <v>10191</v>
      </c>
      <c r="F2775" s="30">
        <f t="shared" si="129"/>
        <v>5</v>
      </c>
      <c r="G2775" s="57">
        <f t="shared" si="130"/>
        <v>2.0447510014454413</v>
      </c>
      <c r="H2775" s="88">
        <f t="shared" si="131"/>
        <v>9604.5041233407246</v>
      </c>
    </row>
    <row r="2776" spans="1:8" x14ac:dyDescent="0.2">
      <c r="A2776" s="1" t="s">
        <v>162</v>
      </c>
      <c r="B2776" s="1" t="s">
        <v>6017</v>
      </c>
      <c r="C2776" s="1" t="s">
        <v>6018</v>
      </c>
      <c r="D2776" s="87">
        <v>117.1</v>
      </c>
      <c r="E2776" s="33">
        <v>11004</v>
      </c>
      <c r="F2776" s="30">
        <f t="shared" si="129"/>
        <v>6</v>
      </c>
      <c r="G2776" s="57">
        <f t="shared" si="130"/>
        <v>2.445122020939646</v>
      </c>
      <c r="H2776" s="88">
        <f t="shared" si="131"/>
        <v>12401.346293490964</v>
      </c>
    </row>
    <row r="2777" spans="1:8" x14ac:dyDescent="0.2">
      <c r="A2777" s="1" t="s">
        <v>162</v>
      </c>
      <c r="B2777" s="1" t="s">
        <v>6019</v>
      </c>
      <c r="C2777" s="1" t="s">
        <v>6020</v>
      </c>
      <c r="D2777" s="87">
        <v>162.80000000000001</v>
      </c>
      <c r="E2777" s="33">
        <v>12635</v>
      </c>
      <c r="F2777" s="30">
        <f t="shared" si="129"/>
        <v>9</v>
      </c>
      <c r="G2777" s="57">
        <f t="shared" si="130"/>
        <v>4.1810066579121354</v>
      </c>
      <c r="H2777" s="88">
        <f t="shared" si="131"/>
        <v>24348.590268832013</v>
      </c>
    </row>
    <row r="2778" spans="1:8" x14ac:dyDescent="0.2">
      <c r="A2778" s="1" t="s">
        <v>162</v>
      </c>
      <c r="B2778" s="1" t="s">
        <v>6021</v>
      </c>
      <c r="C2778" s="1" t="s">
        <v>6022</v>
      </c>
      <c r="D2778" s="87">
        <v>80.599999999999994</v>
      </c>
      <c r="E2778" s="33">
        <v>7968</v>
      </c>
      <c r="F2778" s="30">
        <f t="shared" si="129"/>
        <v>3</v>
      </c>
      <c r="G2778" s="57">
        <f t="shared" si="130"/>
        <v>1.4299479016542671</v>
      </c>
      <c r="H2778" s="88">
        <f t="shared" si="131"/>
        <v>5251.5469964859612</v>
      </c>
    </row>
    <row r="2779" spans="1:8" x14ac:dyDescent="0.2">
      <c r="A2779" s="1" t="s">
        <v>162</v>
      </c>
      <c r="B2779" s="1" t="s">
        <v>6023</v>
      </c>
      <c r="C2779" s="1" t="s">
        <v>6024</v>
      </c>
      <c r="D2779" s="87">
        <v>169.3</v>
      </c>
      <c r="E2779" s="33">
        <v>7107</v>
      </c>
      <c r="F2779" s="30">
        <f t="shared" si="129"/>
        <v>10</v>
      </c>
      <c r="G2779" s="57">
        <f t="shared" si="130"/>
        <v>4.9996657009726428</v>
      </c>
      <c r="H2779" s="88">
        <f t="shared" si="131"/>
        <v>16377.401576905713</v>
      </c>
    </row>
    <row r="2780" spans="1:8" x14ac:dyDescent="0.2">
      <c r="A2780" s="1" t="s">
        <v>162</v>
      </c>
      <c r="B2780" s="1" t="s">
        <v>6025</v>
      </c>
      <c r="C2780" s="1" t="s">
        <v>6026</v>
      </c>
      <c r="D2780" s="87">
        <v>99</v>
      </c>
      <c r="E2780" s="33">
        <v>12829</v>
      </c>
      <c r="F2780" s="30">
        <f t="shared" si="129"/>
        <v>4</v>
      </c>
      <c r="G2780" s="57">
        <f t="shared" si="130"/>
        <v>1.709937836274281</v>
      </c>
      <c r="H2780" s="88">
        <f t="shared" si="131"/>
        <v>10110.923942010186</v>
      </c>
    </row>
    <row r="2781" spans="1:8" x14ac:dyDescent="0.2">
      <c r="A2781" s="1" t="s">
        <v>162</v>
      </c>
      <c r="B2781" s="1" t="s">
        <v>6027</v>
      </c>
      <c r="C2781" s="1" t="s">
        <v>6028</v>
      </c>
      <c r="D2781" s="87">
        <v>171.3</v>
      </c>
      <c r="E2781" s="33">
        <v>8144</v>
      </c>
      <c r="F2781" s="30">
        <f t="shared" si="129"/>
        <v>10</v>
      </c>
      <c r="G2781" s="57">
        <f t="shared" si="130"/>
        <v>4.9996657009726428</v>
      </c>
      <c r="H2781" s="88">
        <f t="shared" si="131"/>
        <v>18767.068867640373</v>
      </c>
    </row>
    <row r="2782" spans="1:8" x14ac:dyDescent="0.2">
      <c r="A2782" s="1" t="s">
        <v>162</v>
      </c>
      <c r="B2782" s="1" t="s">
        <v>6029</v>
      </c>
      <c r="C2782" s="1" t="s">
        <v>6030</v>
      </c>
      <c r="D2782" s="87">
        <v>117.5</v>
      </c>
      <c r="E2782" s="33">
        <v>6763</v>
      </c>
      <c r="F2782" s="30">
        <f t="shared" si="129"/>
        <v>6</v>
      </c>
      <c r="G2782" s="57">
        <f t="shared" si="130"/>
        <v>2.445122020939646</v>
      </c>
      <c r="H2782" s="88">
        <f t="shared" si="131"/>
        <v>7621.8016160377501</v>
      </c>
    </row>
    <row r="2783" spans="1:8" x14ac:dyDescent="0.2">
      <c r="A2783" s="1" t="s">
        <v>162</v>
      </c>
      <c r="B2783" s="1" t="s">
        <v>6031</v>
      </c>
      <c r="C2783" s="1" t="s">
        <v>6032</v>
      </c>
      <c r="D2783" s="87">
        <v>108.5</v>
      </c>
      <c r="E2783" s="33">
        <v>11537</v>
      </c>
      <c r="F2783" s="30">
        <f t="shared" si="129"/>
        <v>5</v>
      </c>
      <c r="G2783" s="57">
        <f t="shared" si="130"/>
        <v>2.0447510014454413</v>
      </c>
      <c r="H2783" s="88">
        <f t="shared" si="131"/>
        <v>10873.041317925808</v>
      </c>
    </row>
    <row r="2784" spans="1:8" x14ac:dyDescent="0.2">
      <c r="A2784" s="1" t="s">
        <v>162</v>
      </c>
      <c r="B2784" s="1" t="s">
        <v>6033</v>
      </c>
      <c r="C2784" s="1" t="s">
        <v>6034</v>
      </c>
      <c r="D2784" s="87">
        <v>126.1</v>
      </c>
      <c r="E2784" s="33">
        <v>6122</v>
      </c>
      <c r="F2784" s="30">
        <f t="shared" si="129"/>
        <v>7</v>
      </c>
      <c r="G2784" s="57">
        <f t="shared" si="130"/>
        <v>2.9238874039223708</v>
      </c>
      <c r="H2784" s="88">
        <f t="shared" si="131"/>
        <v>8250.3369491465273</v>
      </c>
    </row>
    <row r="2785" spans="1:8" x14ac:dyDescent="0.2">
      <c r="A2785" s="1" t="s">
        <v>162</v>
      </c>
      <c r="B2785" s="1" t="s">
        <v>6035</v>
      </c>
      <c r="C2785" s="1" t="s">
        <v>6036</v>
      </c>
      <c r="D2785" s="87">
        <v>88.1</v>
      </c>
      <c r="E2785" s="33">
        <v>7580</v>
      </c>
      <c r="F2785" s="30">
        <f t="shared" si="129"/>
        <v>4</v>
      </c>
      <c r="G2785" s="57">
        <f t="shared" si="130"/>
        <v>1.709937836274281</v>
      </c>
      <c r="H2785" s="88">
        <f t="shared" si="131"/>
        <v>5974.027865027454</v>
      </c>
    </row>
    <row r="2786" spans="1:8" x14ac:dyDescent="0.2">
      <c r="A2786" s="1" t="s">
        <v>162</v>
      </c>
      <c r="B2786" s="1" t="s">
        <v>6037</v>
      </c>
      <c r="C2786" s="1" t="s">
        <v>6038</v>
      </c>
      <c r="D2786" s="87">
        <v>114.5</v>
      </c>
      <c r="E2786" s="33">
        <v>7981</v>
      </c>
      <c r="F2786" s="30">
        <f t="shared" si="129"/>
        <v>6</v>
      </c>
      <c r="G2786" s="57">
        <f t="shared" si="130"/>
        <v>2.445122020939646</v>
      </c>
      <c r="H2786" s="88">
        <f t="shared" si="131"/>
        <v>8994.4697172256801</v>
      </c>
    </row>
    <row r="2787" spans="1:8" x14ac:dyDescent="0.2">
      <c r="A2787" s="1" t="s">
        <v>162</v>
      </c>
      <c r="B2787" s="1" t="s">
        <v>6039</v>
      </c>
      <c r="C2787" s="1" t="s">
        <v>6040</v>
      </c>
      <c r="D2787" s="87">
        <v>184.2</v>
      </c>
      <c r="E2787" s="33">
        <v>7661</v>
      </c>
      <c r="F2787" s="30">
        <f t="shared" si="129"/>
        <v>10</v>
      </c>
      <c r="G2787" s="57">
        <f t="shared" si="130"/>
        <v>4.9996657009726428</v>
      </c>
      <c r="H2787" s="88">
        <f t="shared" si="131"/>
        <v>17654.041576006006</v>
      </c>
    </row>
    <row r="2788" spans="1:8" x14ac:dyDescent="0.2">
      <c r="A2788" s="1" t="s">
        <v>162</v>
      </c>
      <c r="B2788" s="1" t="s">
        <v>6041</v>
      </c>
      <c r="C2788" s="1" t="s">
        <v>6042</v>
      </c>
      <c r="D2788" s="87">
        <v>153.19999999999999</v>
      </c>
      <c r="E2788" s="33">
        <v>8185</v>
      </c>
      <c r="F2788" s="30">
        <f t="shared" si="129"/>
        <v>9</v>
      </c>
      <c r="G2788" s="57">
        <f t="shared" si="130"/>
        <v>4.1810066579121354</v>
      </c>
      <c r="H2788" s="88">
        <f t="shared" si="131"/>
        <v>15773.107348665615</v>
      </c>
    </row>
    <row r="2789" spans="1:8" x14ac:dyDescent="0.2">
      <c r="A2789" s="1" t="s">
        <v>165</v>
      </c>
      <c r="B2789" s="1" t="s">
        <v>6043</v>
      </c>
      <c r="C2789" s="1" t="s">
        <v>6044</v>
      </c>
      <c r="D2789" s="87">
        <v>81.5</v>
      </c>
      <c r="E2789" s="33">
        <v>7618</v>
      </c>
      <c r="F2789" s="30">
        <f t="shared" si="129"/>
        <v>3</v>
      </c>
      <c r="G2789" s="57">
        <f t="shared" si="130"/>
        <v>1.4299479016542671</v>
      </c>
      <c r="H2789" s="88">
        <f t="shared" si="131"/>
        <v>5020.8691038190327</v>
      </c>
    </row>
    <row r="2790" spans="1:8" x14ac:dyDescent="0.2">
      <c r="A2790" s="1" t="s">
        <v>165</v>
      </c>
      <c r="B2790" s="1" t="s">
        <v>6045</v>
      </c>
      <c r="C2790" s="1" t="s">
        <v>6046</v>
      </c>
      <c r="D2790" s="87">
        <v>94.3</v>
      </c>
      <c r="E2790" s="33">
        <v>5809</v>
      </c>
      <c r="F2790" s="30">
        <f t="shared" si="129"/>
        <v>4</v>
      </c>
      <c r="G2790" s="57">
        <f t="shared" si="130"/>
        <v>1.709937836274281</v>
      </c>
      <c r="H2790" s="88">
        <f t="shared" si="131"/>
        <v>4578.2490590955776</v>
      </c>
    </row>
    <row r="2791" spans="1:8" x14ac:dyDescent="0.2">
      <c r="A2791" s="1" t="s">
        <v>165</v>
      </c>
      <c r="B2791" s="1" t="s">
        <v>6047</v>
      </c>
      <c r="C2791" s="1" t="s">
        <v>6048</v>
      </c>
      <c r="D2791" s="87">
        <v>59.7</v>
      </c>
      <c r="E2791" s="33">
        <v>7938</v>
      </c>
      <c r="F2791" s="30">
        <f t="shared" si="129"/>
        <v>1</v>
      </c>
      <c r="G2791" s="57">
        <f t="shared" si="130"/>
        <v>1</v>
      </c>
      <c r="H2791" s="88">
        <f t="shared" si="131"/>
        <v>3658.7169362138607</v>
      </c>
    </row>
    <row r="2792" spans="1:8" x14ac:dyDescent="0.2">
      <c r="A2792" s="1" t="s">
        <v>165</v>
      </c>
      <c r="B2792" s="1" t="s">
        <v>6049</v>
      </c>
      <c r="C2792" s="1" t="s">
        <v>6050</v>
      </c>
      <c r="D2792" s="87">
        <v>94.9</v>
      </c>
      <c r="E2792" s="33">
        <v>7278</v>
      </c>
      <c r="F2792" s="30">
        <f t="shared" si="129"/>
        <v>4</v>
      </c>
      <c r="G2792" s="57">
        <f t="shared" si="130"/>
        <v>1.709937836274281</v>
      </c>
      <c r="H2792" s="88">
        <f t="shared" si="131"/>
        <v>5736.0125068165971</v>
      </c>
    </row>
    <row r="2793" spans="1:8" x14ac:dyDescent="0.2">
      <c r="A2793" s="1" t="s">
        <v>165</v>
      </c>
      <c r="B2793" s="1" t="s">
        <v>6051</v>
      </c>
      <c r="C2793" s="1" t="s">
        <v>6052</v>
      </c>
      <c r="D2793" s="87">
        <v>64.5</v>
      </c>
      <c r="E2793" s="33">
        <v>8372</v>
      </c>
      <c r="F2793" s="30">
        <f t="shared" si="129"/>
        <v>2</v>
      </c>
      <c r="G2793" s="57">
        <f t="shared" si="130"/>
        <v>1.1958042906990538</v>
      </c>
      <c r="H2793" s="88">
        <f t="shared" si="131"/>
        <v>4614.3129235364077</v>
      </c>
    </row>
    <row r="2794" spans="1:8" x14ac:dyDescent="0.2">
      <c r="A2794" s="1" t="s">
        <v>168</v>
      </c>
      <c r="B2794" s="1" t="s">
        <v>6053</v>
      </c>
      <c r="C2794" s="1" t="s">
        <v>6054</v>
      </c>
      <c r="D2794" s="87">
        <v>94.3</v>
      </c>
      <c r="E2794" s="33">
        <v>5707</v>
      </c>
      <c r="F2794" s="30">
        <f t="shared" si="129"/>
        <v>4</v>
      </c>
      <c r="G2794" s="57">
        <f t="shared" si="130"/>
        <v>1.709937836274281</v>
      </c>
      <c r="H2794" s="88">
        <f t="shared" si="131"/>
        <v>4497.8597659250236</v>
      </c>
    </row>
    <row r="2795" spans="1:8" x14ac:dyDescent="0.2">
      <c r="A2795" s="1" t="s">
        <v>168</v>
      </c>
      <c r="B2795" s="1" t="s">
        <v>6055</v>
      </c>
      <c r="C2795" s="1" t="s">
        <v>6056</v>
      </c>
      <c r="D2795" s="87">
        <v>159.30000000000001</v>
      </c>
      <c r="E2795" s="33">
        <v>7380</v>
      </c>
      <c r="F2795" s="30">
        <f t="shared" si="129"/>
        <v>9</v>
      </c>
      <c r="G2795" s="57">
        <f t="shared" si="130"/>
        <v>4.1810066579121354</v>
      </c>
      <c r="H2795" s="88">
        <f t="shared" si="131"/>
        <v>14221.812123781579</v>
      </c>
    </row>
    <row r="2796" spans="1:8" x14ac:dyDescent="0.2">
      <c r="A2796" s="1" t="s">
        <v>168</v>
      </c>
      <c r="B2796" s="1" t="s">
        <v>6057</v>
      </c>
      <c r="C2796" s="1" t="s">
        <v>6058</v>
      </c>
      <c r="D2796" s="87">
        <v>112.1</v>
      </c>
      <c r="E2796" s="33">
        <v>7805</v>
      </c>
      <c r="F2796" s="30">
        <f t="shared" si="129"/>
        <v>6</v>
      </c>
      <c r="G2796" s="57">
        <f t="shared" si="130"/>
        <v>2.445122020939646</v>
      </c>
      <c r="H2796" s="88">
        <f t="shared" si="131"/>
        <v>8796.1203035893286</v>
      </c>
    </row>
    <row r="2797" spans="1:8" x14ac:dyDescent="0.2">
      <c r="A2797" s="1" t="s">
        <v>168</v>
      </c>
      <c r="B2797" s="1" t="s">
        <v>6059</v>
      </c>
      <c r="C2797" s="1" t="s">
        <v>6060</v>
      </c>
      <c r="D2797" s="87">
        <v>162</v>
      </c>
      <c r="E2797" s="33">
        <v>8723</v>
      </c>
      <c r="F2797" s="30">
        <f t="shared" si="129"/>
        <v>9</v>
      </c>
      <c r="G2797" s="57">
        <f t="shared" si="130"/>
        <v>4.1810066579121354</v>
      </c>
      <c r="H2797" s="88">
        <f t="shared" si="131"/>
        <v>16809.873598339665</v>
      </c>
    </row>
    <row r="2798" spans="1:8" x14ac:dyDescent="0.2">
      <c r="A2798" s="1" t="s">
        <v>168</v>
      </c>
      <c r="B2798" s="1" t="s">
        <v>6061</v>
      </c>
      <c r="C2798" s="1" t="s">
        <v>6062</v>
      </c>
      <c r="D2798" s="87">
        <v>134.80000000000001</v>
      </c>
      <c r="E2798" s="33">
        <v>9123</v>
      </c>
      <c r="F2798" s="30">
        <f t="shared" si="129"/>
        <v>7</v>
      </c>
      <c r="G2798" s="57">
        <f t="shared" si="130"/>
        <v>2.9238874039223708</v>
      </c>
      <c r="H2798" s="88">
        <f t="shared" si="131"/>
        <v>12294.646191941159</v>
      </c>
    </row>
    <row r="2799" spans="1:8" x14ac:dyDescent="0.2">
      <c r="A2799" s="1" t="s">
        <v>168</v>
      </c>
      <c r="B2799" s="1" t="s">
        <v>6063</v>
      </c>
      <c r="C2799" s="1" t="s">
        <v>6064</v>
      </c>
      <c r="D2799" s="87">
        <v>124.1</v>
      </c>
      <c r="E2799" s="33">
        <v>7979</v>
      </c>
      <c r="F2799" s="30">
        <f t="shared" si="129"/>
        <v>7</v>
      </c>
      <c r="G2799" s="57">
        <f t="shared" si="130"/>
        <v>2.9238874039223708</v>
      </c>
      <c r="H2799" s="88">
        <f t="shared" si="131"/>
        <v>10752.93017269522</v>
      </c>
    </row>
    <row r="2800" spans="1:8" x14ac:dyDescent="0.2">
      <c r="A2800" s="1" t="s">
        <v>168</v>
      </c>
      <c r="B2800" s="1" t="s">
        <v>6065</v>
      </c>
      <c r="C2800" s="1" t="s">
        <v>6066</v>
      </c>
      <c r="D2800" s="87">
        <v>113.4</v>
      </c>
      <c r="E2800" s="33">
        <v>8380</v>
      </c>
      <c r="F2800" s="30">
        <f t="shared" si="129"/>
        <v>6</v>
      </c>
      <c r="G2800" s="57">
        <f t="shared" si="130"/>
        <v>2.445122020939646</v>
      </c>
      <c r="H2800" s="88">
        <f t="shared" si="131"/>
        <v>9444.1368538217266</v>
      </c>
    </row>
    <row r="2801" spans="1:8" x14ac:dyDescent="0.2">
      <c r="A2801" s="1" t="s">
        <v>168</v>
      </c>
      <c r="B2801" s="1" t="s">
        <v>6067</v>
      </c>
      <c r="C2801" s="1" t="s">
        <v>6068</v>
      </c>
      <c r="D2801" s="87">
        <v>109.5</v>
      </c>
      <c r="E2801" s="33">
        <v>7952</v>
      </c>
      <c r="F2801" s="30">
        <f t="shared" si="129"/>
        <v>5</v>
      </c>
      <c r="G2801" s="57">
        <f t="shared" si="130"/>
        <v>2.0447510014454413</v>
      </c>
      <c r="H2801" s="88">
        <f t="shared" si="131"/>
        <v>7494.3594140717723</v>
      </c>
    </row>
    <row r="2802" spans="1:8" x14ac:dyDescent="0.2">
      <c r="A2802" s="1" t="s">
        <v>168</v>
      </c>
      <c r="B2802" s="1" t="s">
        <v>6069</v>
      </c>
      <c r="C2802" s="1" t="s">
        <v>6070</v>
      </c>
      <c r="D2802" s="87">
        <v>95.2</v>
      </c>
      <c r="E2802" s="33">
        <v>7502</v>
      </c>
      <c r="F2802" s="30">
        <f t="shared" si="129"/>
        <v>4</v>
      </c>
      <c r="G2802" s="57">
        <f t="shared" si="130"/>
        <v>1.709937836274281</v>
      </c>
      <c r="H2802" s="88">
        <f t="shared" si="131"/>
        <v>5912.5536996617366</v>
      </c>
    </row>
    <row r="2803" spans="1:8" x14ac:dyDescent="0.2">
      <c r="A2803" s="1" t="s">
        <v>168</v>
      </c>
      <c r="B2803" s="1" t="s">
        <v>6071</v>
      </c>
      <c r="C2803" s="1" t="s">
        <v>6072</v>
      </c>
      <c r="D2803" s="87">
        <v>139.5</v>
      </c>
      <c r="E2803" s="33">
        <v>9028</v>
      </c>
      <c r="F2803" s="30">
        <f t="shared" si="129"/>
        <v>8</v>
      </c>
      <c r="G2803" s="57">
        <f t="shared" si="130"/>
        <v>3.4963971031312875</v>
      </c>
      <c r="H2803" s="88">
        <f t="shared" si="131"/>
        <v>14548.895293136109</v>
      </c>
    </row>
    <row r="2804" spans="1:8" x14ac:dyDescent="0.2">
      <c r="A2804" s="1" t="s">
        <v>168</v>
      </c>
      <c r="B2804" s="1" t="s">
        <v>6073</v>
      </c>
      <c r="C2804" s="1" t="s">
        <v>6074</v>
      </c>
      <c r="D2804" s="87">
        <v>110.3</v>
      </c>
      <c r="E2804" s="33">
        <v>9207</v>
      </c>
      <c r="F2804" s="30">
        <f t="shared" si="129"/>
        <v>5</v>
      </c>
      <c r="G2804" s="57">
        <f t="shared" si="130"/>
        <v>2.0447510014454413</v>
      </c>
      <c r="H2804" s="88">
        <f t="shared" si="131"/>
        <v>8677.133692826812</v>
      </c>
    </row>
    <row r="2805" spans="1:8" x14ac:dyDescent="0.2">
      <c r="A2805" s="1" t="s">
        <v>168</v>
      </c>
      <c r="B2805" s="1" t="s">
        <v>6075</v>
      </c>
      <c r="C2805" s="1" t="s">
        <v>6076</v>
      </c>
      <c r="D2805" s="87">
        <v>127.1</v>
      </c>
      <c r="E2805" s="33">
        <v>8623</v>
      </c>
      <c r="F2805" s="30">
        <f t="shared" si="129"/>
        <v>7</v>
      </c>
      <c r="G2805" s="57">
        <f t="shared" si="130"/>
        <v>2.9238874039223708</v>
      </c>
      <c r="H2805" s="88">
        <f t="shared" si="131"/>
        <v>11620.819260452548</v>
      </c>
    </row>
    <row r="2806" spans="1:8" x14ac:dyDescent="0.2">
      <c r="A2806" s="1" t="s">
        <v>168</v>
      </c>
      <c r="B2806" s="1" t="s">
        <v>6077</v>
      </c>
      <c r="C2806" s="1" t="s">
        <v>6078</v>
      </c>
      <c r="D2806" s="87">
        <v>149.9</v>
      </c>
      <c r="E2806" s="33">
        <v>6234</v>
      </c>
      <c r="F2806" s="30">
        <f t="shared" si="129"/>
        <v>9</v>
      </c>
      <c r="G2806" s="57">
        <f t="shared" si="130"/>
        <v>4.1810066579121354</v>
      </c>
      <c r="H2806" s="88">
        <f t="shared" si="131"/>
        <v>12013.384387487042</v>
      </c>
    </row>
    <row r="2807" spans="1:8" x14ac:dyDescent="0.2">
      <c r="A2807" s="1" t="s">
        <v>168</v>
      </c>
      <c r="B2807" s="1" t="s">
        <v>6079</v>
      </c>
      <c r="C2807" s="1" t="s">
        <v>6080</v>
      </c>
      <c r="D2807" s="87">
        <v>130.1</v>
      </c>
      <c r="E2807" s="33">
        <v>8140</v>
      </c>
      <c r="F2807" s="30">
        <f t="shared" si="129"/>
        <v>7</v>
      </c>
      <c r="G2807" s="57">
        <f t="shared" si="130"/>
        <v>2.9238874039223708</v>
      </c>
      <c r="H2807" s="88">
        <f t="shared" si="131"/>
        <v>10969.902444634552</v>
      </c>
    </row>
    <row r="2808" spans="1:8" x14ac:dyDescent="0.2">
      <c r="A2808" s="1" t="s">
        <v>168</v>
      </c>
      <c r="B2808" s="1" t="s">
        <v>6081</v>
      </c>
      <c r="C2808" s="1" t="s">
        <v>6082</v>
      </c>
      <c r="D2808" s="87">
        <v>145.80000000000001</v>
      </c>
      <c r="E2808" s="33">
        <v>7530</v>
      </c>
      <c r="F2808" s="30">
        <f t="shared" si="129"/>
        <v>8</v>
      </c>
      <c r="G2808" s="57">
        <f t="shared" si="130"/>
        <v>3.4963971031312875</v>
      </c>
      <c r="H2808" s="88">
        <f t="shared" si="131"/>
        <v>12134.822946091595</v>
      </c>
    </row>
    <row r="2809" spans="1:8" x14ac:dyDescent="0.2">
      <c r="A2809" s="1" t="s">
        <v>168</v>
      </c>
      <c r="B2809" s="1" t="s">
        <v>6083</v>
      </c>
      <c r="C2809" s="1" t="s">
        <v>6084</v>
      </c>
      <c r="D2809" s="87">
        <v>151.6</v>
      </c>
      <c r="E2809" s="33">
        <v>6145</v>
      </c>
      <c r="F2809" s="30">
        <f t="shared" si="129"/>
        <v>9</v>
      </c>
      <c r="G2809" s="57">
        <f t="shared" si="130"/>
        <v>4.1810066579121354</v>
      </c>
      <c r="H2809" s="88">
        <f t="shared" si="131"/>
        <v>11841.874729083715</v>
      </c>
    </row>
    <row r="2810" spans="1:8" x14ac:dyDescent="0.2">
      <c r="A2810" s="1" t="s">
        <v>168</v>
      </c>
      <c r="B2810" s="1" t="s">
        <v>6085</v>
      </c>
      <c r="C2810" s="1" t="s">
        <v>6086</v>
      </c>
      <c r="D2810" s="87">
        <v>159.5</v>
      </c>
      <c r="E2810" s="33">
        <v>8273</v>
      </c>
      <c r="F2810" s="30">
        <f t="shared" si="129"/>
        <v>9</v>
      </c>
      <c r="G2810" s="57">
        <f t="shared" si="130"/>
        <v>4.1810066579121354</v>
      </c>
      <c r="H2810" s="88">
        <f t="shared" si="131"/>
        <v>15942.689932255424</v>
      </c>
    </row>
    <row r="2811" spans="1:8" x14ac:dyDescent="0.2">
      <c r="A2811" s="1" t="s">
        <v>168</v>
      </c>
      <c r="B2811" s="1" t="s">
        <v>6087</v>
      </c>
      <c r="C2811" s="1" t="s">
        <v>6088</v>
      </c>
      <c r="D2811" s="87">
        <v>115.3</v>
      </c>
      <c r="E2811" s="33">
        <v>8935</v>
      </c>
      <c r="F2811" s="30">
        <f t="shared" si="129"/>
        <v>6</v>
      </c>
      <c r="G2811" s="57">
        <f t="shared" si="130"/>
        <v>2.445122020939646</v>
      </c>
      <c r="H2811" s="88">
        <f t="shared" si="131"/>
        <v>10069.613697959085</v>
      </c>
    </row>
    <row r="2812" spans="1:8" x14ac:dyDescent="0.2">
      <c r="A2812" s="1" t="s">
        <v>168</v>
      </c>
      <c r="B2812" s="1" t="s">
        <v>6089</v>
      </c>
      <c r="C2812" s="1" t="s">
        <v>6090</v>
      </c>
      <c r="D2812" s="87">
        <v>196.1</v>
      </c>
      <c r="E2812" s="33">
        <v>6418</v>
      </c>
      <c r="F2812" s="30">
        <f t="shared" si="129"/>
        <v>10</v>
      </c>
      <c r="G2812" s="57">
        <f t="shared" si="130"/>
        <v>4.9996657009726428</v>
      </c>
      <c r="H2812" s="88">
        <f t="shared" si="131"/>
        <v>14789.666993187124</v>
      </c>
    </row>
    <row r="2813" spans="1:8" x14ac:dyDescent="0.2">
      <c r="A2813" s="1" t="s">
        <v>168</v>
      </c>
      <c r="B2813" s="1" t="s">
        <v>6091</v>
      </c>
      <c r="C2813" s="1" t="s">
        <v>6092</v>
      </c>
      <c r="D2813" s="87">
        <v>168.4</v>
      </c>
      <c r="E2813" s="33">
        <v>6692</v>
      </c>
      <c r="F2813" s="30">
        <f t="shared" si="129"/>
        <v>10</v>
      </c>
      <c r="G2813" s="57">
        <f t="shared" si="130"/>
        <v>4.9996657009726428</v>
      </c>
      <c r="H2813" s="88">
        <f t="shared" si="131"/>
        <v>15421.07377974575</v>
      </c>
    </row>
    <row r="2814" spans="1:8" x14ac:dyDescent="0.2">
      <c r="A2814" s="1" t="s">
        <v>168</v>
      </c>
      <c r="B2814" s="1" t="s">
        <v>6093</v>
      </c>
      <c r="C2814" s="1" t="s">
        <v>6094</v>
      </c>
      <c r="D2814" s="87">
        <v>198.3</v>
      </c>
      <c r="E2814" s="33">
        <v>8867</v>
      </c>
      <c r="F2814" s="30">
        <f t="shared" si="129"/>
        <v>10</v>
      </c>
      <c r="G2814" s="57">
        <f t="shared" si="130"/>
        <v>4.9996657009726428</v>
      </c>
      <c r="H2814" s="88">
        <f t="shared" si="131"/>
        <v>20433.15319859617</v>
      </c>
    </row>
    <row r="2815" spans="1:8" x14ac:dyDescent="0.2">
      <c r="A2815" s="1" t="s">
        <v>168</v>
      </c>
      <c r="B2815" s="1" t="s">
        <v>6095</v>
      </c>
      <c r="C2815" s="1" t="s">
        <v>6096</v>
      </c>
      <c r="D2815" s="87">
        <v>191.5</v>
      </c>
      <c r="E2815" s="33">
        <v>11319</v>
      </c>
      <c r="F2815" s="30">
        <f t="shared" si="129"/>
        <v>10</v>
      </c>
      <c r="G2815" s="57">
        <f t="shared" si="130"/>
        <v>4.9996657009726428</v>
      </c>
      <c r="H2815" s="88">
        <f t="shared" si="131"/>
        <v>26083.552616996738</v>
      </c>
    </row>
    <row r="2816" spans="1:8" x14ac:dyDescent="0.2">
      <c r="A2816" s="1" t="s">
        <v>168</v>
      </c>
      <c r="B2816" s="1" t="s">
        <v>6097</v>
      </c>
      <c r="C2816" s="1" t="s">
        <v>6098</v>
      </c>
      <c r="D2816" s="87">
        <v>108.8</v>
      </c>
      <c r="E2816" s="33">
        <v>8279</v>
      </c>
      <c r="F2816" s="30">
        <f t="shared" si="129"/>
        <v>5</v>
      </c>
      <c r="G2816" s="57">
        <f t="shared" si="130"/>
        <v>2.0447510014454413</v>
      </c>
      <c r="H2816" s="88">
        <f t="shared" si="131"/>
        <v>7802.5404412852358</v>
      </c>
    </row>
    <row r="2817" spans="1:8" x14ac:dyDescent="0.2">
      <c r="A2817" s="1" t="s">
        <v>168</v>
      </c>
      <c r="B2817" s="1" t="s">
        <v>6099</v>
      </c>
      <c r="C2817" s="1" t="s">
        <v>6100</v>
      </c>
      <c r="D2817" s="87">
        <v>164.3</v>
      </c>
      <c r="E2817" s="33">
        <v>6130</v>
      </c>
      <c r="F2817" s="30">
        <f t="shared" si="129"/>
        <v>9</v>
      </c>
      <c r="G2817" s="57">
        <f t="shared" si="130"/>
        <v>4.1810066579121354</v>
      </c>
      <c r="H2817" s="88">
        <f t="shared" si="131"/>
        <v>11812.968606880906</v>
      </c>
    </row>
    <row r="2818" spans="1:8" x14ac:dyDescent="0.2">
      <c r="A2818" s="1" t="s">
        <v>168</v>
      </c>
      <c r="B2818" s="1" t="s">
        <v>6101</v>
      </c>
      <c r="C2818" s="1" t="s">
        <v>6102</v>
      </c>
      <c r="D2818" s="87">
        <v>169.2</v>
      </c>
      <c r="E2818" s="33">
        <v>14198</v>
      </c>
      <c r="F2818" s="30">
        <f t="shared" si="129"/>
        <v>10</v>
      </c>
      <c r="G2818" s="57">
        <f t="shared" si="130"/>
        <v>4.9996657009726428</v>
      </c>
      <c r="H2818" s="88">
        <f t="shared" si="131"/>
        <v>32717.932684523334</v>
      </c>
    </row>
    <row r="2819" spans="1:8" x14ac:dyDescent="0.2">
      <c r="A2819" s="1" t="s">
        <v>168</v>
      </c>
      <c r="B2819" s="1" t="s">
        <v>6103</v>
      </c>
      <c r="C2819" s="1" t="s">
        <v>6104</v>
      </c>
      <c r="D2819" s="87">
        <v>79.2</v>
      </c>
      <c r="E2819" s="33">
        <v>6854</v>
      </c>
      <c r="F2819" s="30">
        <f t="shared" si="129"/>
        <v>3</v>
      </c>
      <c r="G2819" s="57">
        <f t="shared" si="130"/>
        <v>1.4299479016542671</v>
      </c>
      <c r="H2819" s="88">
        <f t="shared" si="131"/>
        <v>4517.3322181117946</v>
      </c>
    </row>
    <row r="2820" spans="1:8" x14ac:dyDescent="0.2">
      <c r="A2820" s="1" t="s">
        <v>168</v>
      </c>
      <c r="B2820" s="1" t="s">
        <v>6105</v>
      </c>
      <c r="C2820" s="1" t="s">
        <v>6106</v>
      </c>
      <c r="D2820" s="87">
        <v>94.6</v>
      </c>
      <c r="E2820" s="33">
        <v>8017</v>
      </c>
      <c r="F2820" s="30">
        <f t="shared" si="129"/>
        <v>4</v>
      </c>
      <c r="G2820" s="57">
        <f t="shared" si="130"/>
        <v>1.709937836274281</v>
      </c>
      <c r="H2820" s="88">
        <f t="shared" si="131"/>
        <v>6318.4408171405148</v>
      </c>
    </row>
    <row r="2821" spans="1:8" x14ac:dyDescent="0.2">
      <c r="A2821" s="1" t="s">
        <v>168</v>
      </c>
      <c r="B2821" s="1" t="s">
        <v>6107</v>
      </c>
      <c r="C2821" s="1" t="s">
        <v>6108</v>
      </c>
      <c r="D2821" s="87">
        <v>163.1</v>
      </c>
      <c r="E2821" s="33">
        <v>9965</v>
      </c>
      <c r="F2821" s="30">
        <f t="shared" si="129"/>
        <v>9</v>
      </c>
      <c r="G2821" s="57">
        <f t="shared" si="130"/>
        <v>4.1810066579121354</v>
      </c>
      <c r="H2821" s="88">
        <f t="shared" si="131"/>
        <v>19203.300516732175</v>
      </c>
    </row>
    <row r="2822" spans="1:8" x14ac:dyDescent="0.2">
      <c r="A2822" s="1" t="s">
        <v>168</v>
      </c>
      <c r="B2822" s="1" t="s">
        <v>6109</v>
      </c>
      <c r="C2822" s="1" t="s">
        <v>6110</v>
      </c>
      <c r="D2822" s="87">
        <v>56.9</v>
      </c>
      <c r="E2822" s="33">
        <v>7830</v>
      </c>
      <c r="F2822" s="30">
        <f t="shared" ref="F2822:F2885" si="132">VLOOKUP(D2822,$K$5:$L$15,2)</f>
        <v>1</v>
      </c>
      <c r="G2822" s="57">
        <f t="shared" ref="G2822:G2885" si="133">VLOOKUP(F2822,$L$5:$M$15,2,0)</f>
        <v>1</v>
      </c>
      <c r="H2822" s="88">
        <f t="shared" ref="H2822:H2885" si="134">E2822*G2822*$E$6797/SUMPRODUCT($E$5:$E$6795,$G$5:$G$6795)</f>
        <v>3608.9384744966651</v>
      </c>
    </row>
    <row r="2823" spans="1:8" x14ac:dyDescent="0.2">
      <c r="A2823" s="1" t="s">
        <v>168</v>
      </c>
      <c r="B2823" s="1" t="s">
        <v>6111</v>
      </c>
      <c r="C2823" s="1" t="s">
        <v>6112</v>
      </c>
      <c r="D2823" s="87">
        <v>135.4</v>
      </c>
      <c r="E2823" s="33">
        <v>11148</v>
      </c>
      <c r="F2823" s="30">
        <f t="shared" si="132"/>
        <v>7</v>
      </c>
      <c r="G2823" s="57">
        <f t="shared" si="133"/>
        <v>2.9238874039223708</v>
      </c>
      <c r="H2823" s="88">
        <f t="shared" si="134"/>
        <v>15023.645264470026</v>
      </c>
    </row>
    <row r="2824" spans="1:8" x14ac:dyDescent="0.2">
      <c r="A2824" s="1" t="s">
        <v>168</v>
      </c>
      <c r="B2824" s="1" t="s">
        <v>6113</v>
      </c>
      <c r="C2824" s="1" t="s">
        <v>6114</v>
      </c>
      <c r="D2824" s="87">
        <v>84.5</v>
      </c>
      <c r="E2824" s="33">
        <v>10355</v>
      </c>
      <c r="F2824" s="30">
        <f t="shared" si="132"/>
        <v>3</v>
      </c>
      <c r="G2824" s="57">
        <f t="shared" si="133"/>
        <v>1.4299479016542671</v>
      </c>
      <c r="H2824" s="88">
        <f t="shared" si="134"/>
        <v>6824.7702244744141</v>
      </c>
    </row>
    <row r="2825" spans="1:8" x14ac:dyDescent="0.2">
      <c r="A2825" s="1" t="s">
        <v>168</v>
      </c>
      <c r="B2825" s="1" t="s">
        <v>6115</v>
      </c>
      <c r="C2825" s="1" t="s">
        <v>6116</v>
      </c>
      <c r="D2825" s="87">
        <v>105.2</v>
      </c>
      <c r="E2825" s="33">
        <v>5729</v>
      </c>
      <c r="F2825" s="30">
        <f t="shared" si="132"/>
        <v>5</v>
      </c>
      <c r="G2825" s="57">
        <f t="shared" si="133"/>
        <v>2.0447510014454413</v>
      </c>
      <c r="H2825" s="88">
        <f t="shared" si="134"/>
        <v>5399.2938987949183</v>
      </c>
    </row>
    <row r="2826" spans="1:8" x14ac:dyDescent="0.2">
      <c r="A2826" s="1" t="s">
        <v>168</v>
      </c>
      <c r="B2826" s="1" t="s">
        <v>6117</v>
      </c>
      <c r="C2826" s="1" t="s">
        <v>6118</v>
      </c>
      <c r="D2826" s="87">
        <v>119.2</v>
      </c>
      <c r="E2826" s="33">
        <v>9097</v>
      </c>
      <c r="F2826" s="30">
        <f t="shared" si="132"/>
        <v>6</v>
      </c>
      <c r="G2826" s="57">
        <f t="shared" si="133"/>
        <v>2.445122020939646</v>
      </c>
      <c r="H2826" s="88">
        <f t="shared" si="134"/>
        <v>10252.185317328907</v>
      </c>
    </row>
    <row r="2827" spans="1:8" x14ac:dyDescent="0.2">
      <c r="A2827" s="1" t="s">
        <v>168</v>
      </c>
      <c r="B2827" s="1" t="s">
        <v>6119</v>
      </c>
      <c r="C2827" s="1" t="s">
        <v>6120</v>
      </c>
      <c r="D2827" s="87">
        <v>111.6</v>
      </c>
      <c r="E2827" s="33">
        <v>6353</v>
      </c>
      <c r="F2827" s="30">
        <f t="shared" si="132"/>
        <v>6</v>
      </c>
      <c r="G2827" s="57">
        <f t="shared" si="133"/>
        <v>2.445122020939646</v>
      </c>
      <c r="H2827" s="88">
        <f t="shared" si="134"/>
        <v>7159.7376410894312</v>
      </c>
    </row>
    <row r="2828" spans="1:8" x14ac:dyDescent="0.2">
      <c r="A2828" s="1" t="s">
        <v>168</v>
      </c>
      <c r="B2828" s="1" t="s">
        <v>6121</v>
      </c>
      <c r="C2828" s="1" t="s">
        <v>6122</v>
      </c>
      <c r="D2828" s="87">
        <v>151.80000000000001</v>
      </c>
      <c r="E2828" s="33">
        <v>6087</v>
      </c>
      <c r="F2828" s="30">
        <f t="shared" si="132"/>
        <v>9</v>
      </c>
      <c r="G2828" s="57">
        <f t="shared" si="133"/>
        <v>4.1810066579121354</v>
      </c>
      <c r="H2828" s="88">
        <f t="shared" si="134"/>
        <v>11730.104389899523</v>
      </c>
    </row>
    <row r="2829" spans="1:8" x14ac:dyDescent="0.2">
      <c r="A2829" s="1" t="s">
        <v>186</v>
      </c>
      <c r="B2829" s="1" t="s">
        <v>6123</v>
      </c>
      <c r="C2829" s="1" t="s">
        <v>6124</v>
      </c>
      <c r="D2829" s="87">
        <v>56.4</v>
      </c>
      <c r="E2829" s="33">
        <v>6125</v>
      </c>
      <c r="F2829" s="30">
        <f t="shared" si="132"/>
        <v>1</v>
      </c>
      <c r="G2829" s="57">
        <f t="shared" si="133"/>
        <v>1</v>
      </c>
      <c r="H2829" s="88">
        <f t="shared" si="134"/>
        <v>2823.0840557205715</v>
      </c>
    </row>
    <row r="2830" spans="1:8" x14ac:dyDescent="0.2">
      <c r="A2830" s="1" t="s">
        <v>186</v>
      </c>
      <c r="B2830" s="1" t="s">
        <v>6125</v>
      </c>
      <c r="C2830" s="1" t="s">
        <v>6126</v>
      </c>
      <c r="D2830" s="87">
        <v>128.4</v>
      </c>
      <c r="E2830" s="33">
        <v>5797</v>
      </c>
      <c r="F2830" s="30">
        <f t="shared" si="132"/>
        <v>7</v>
      </c>
      <c r="G2830" s="57">
        <f t="shared" si="133"/>
        <v>2.9238874039223708</v>
      </c>
      <c r="H2830" s="88">
        <f t="shared" si="134"/>
        <v>7812.3494436789315</v>
      </c>
    </row>
    <row r="2831" spans="1:8" x14ac:dyDescent="0.2">
      <c r="A2831" s="1" t="s">
        <v>186</v>
      </c>
      <c r="B2831" s="1" t="s">
        <v>6127</v>
      </c>
      <c r="C2831" s="1" t="s">
        <v>6128</v>
      </c>
      <c r="D2831" s="87">
        <v>104.4</v>
      </c>
      <c r="E2831" s="33">
        <v>5962</v>
      </c>
      <c r="F2831" s="30">
        <f t="shared" si="132"/>
        <v>5</v>
      </c>
      <c r="G2831" s="57">
        <f t="shared" si="133"/>
        <v>2.0447510014454413</v>
      </c>
      <c r="H2831" s="88">
        <f t="shared" si="134"/>
        <v>5618.8846613048163</v>
      </c>
    </row>
    <row r="2832" spans="1:8" x14ac:dyDescent="0.2">
      <c r="A2832" s="1" t="s">
        <v>186</v>
      </c>
      <c r="B2832" s="1" t="s">
        <v>6129</v>
      </c>
      <c r="C2832" s="1" t="s">
        <v>6130</v>
      </c>
      <c r="D2832" s="87">
        <v>68.3</v>
      </c>
      <c r="E2832" s="33">
        <v>8640</v>
      </c>
      <c r="F2832" s="30">
        <f t="shared" si="132"/>
        <v>2</v>
      </c>
      <c r="G2832" s="57">
        <f t="shared" si="133"/>
        <v>1.1958042906990538</v>
      </c>
      <c r="H2832" s="88">
        <f t="shared" si="134"/>
        <v>4762.0238484656666</v>
      </c>
    </row>
    <row r="2833" spans="1:8" x14ac:dyDescent="0.2">
      <c r="A2833" s="1" t="s">
        <v>186</v>
      </c>
      <c r="B2833" s="1" t="s">
        <v>6131</v>
      </c>
      <c r="C2833" s="1" t="s">
        <v>6132</v>
      </c>
      <c r="D2833" s="87">
        <v>93.1</v>
      </c>
      <c r="E2833" s="33">
        <v>10358</v>
      </c>
      <c r="F2833" s="30">
        <f t="shared" si="132"/>
        <v>4</v>
      </c>
      <c r="G2833" s="57">
        <f t="shared" si="133"/>
        <v>1.709937836274281</v>
      </c>
      <c r="H2833" s="88">
        <f t="shared" si="134"/>
        <v>8163.4539084372518</v>
      </c>
    </row>
    <row r="2834" spans="1:8" x14ac:dyDescent="0.2">
      <c r="A2834" s="1" t="s">
        <v>186</v>
      </c>
      <c r="B2834" s="1" t="s">
        <v>6133</v>
      </c>
      <c r="C2834" s="1" t="s">
        <v>6134</v>
      </c>
      <c r="D2834" s="87">
        <v>91.6</v>
      </c>
      <c r="E2834" s="33">
        <v>7953</v>
      </c>
      <c r="F2834" s="30">
        <f t="shared" si="132"/>
        <v>4</v>
      </c>
      <c r="G2834" s="57">
        <f t="shared" si="133"/>
        <v>1.709937836274281</v>
      </c>
      <c r="H2834" s="88">
        <f t="shared" si="134"/>
        <v>6268.0004763276183</v>
      </c>
    </row>
    <row r="2835" spans="1:8" x14ac:dyDescent="0.2">
      <c r="A2835" s="1" t="s">
        <v>186</v>
      </c>
      <c r="B2835" s="1" t="s">
        <v>6135</v>
      </c>
      <c r="C2835" s="1" t="s">
        <v>6136</v>
      </c>
      <c r="D2835" s="87">
        <v>94.1</v>
      </c>
      <c r="E2835" s="33">
        <v>9512</v>
      </c>
      <c r="F2835" s="30">
        <f t="shared" si="132"/>
        <v>4</v>
      </c>
      <c r="G2835" s="57">
        <f t="shared" si="133"/>
        <v>1.709937836274281</v>
      </c>
      <c r="H2835" s="88">
        <f t="shared" si="134"/>
        <v>7496.695653316774</v>
      </c>
    </row>
    <row r="2836" spans="1:8" x14ac:dyDescent="0.2">
      <c r="A2836" s="1" t="s">
        <v>186</v>
      </c>
      <c r="B2836" s="1" t="s">
        <v>6137</v>
      </c>
      <c r="C2836" s="1" t="s">
        <v>6138</v>
      </c>
      <c r="D2836" s="87">
        <v>72.900000000000006</v>
      </c>
      <c r="E2836" s="33">
        <v>7187</v>
      </c>
      <c r="F2836" s="30">
        <f t="shared" si="132"/>
        <v>2</v>
      </c>
      <c r="G2836" s="57">
        <f t="shared" si="133"/>
        <v>1.1958042906990538</v>
      </c>
      <c r="H2836" s="88">
        <f t="shared" si="134"/>
        <v>3961.1881248753175</v>
      </c>
    </row>
    <row r="2837" spans="1:8" x14ac:dyDescent="0.2">
      <c r="A2837" s="1" t="s">
        <v>186</v>
      </c>
      <c r="B2837" s="1" t="s">
        <v>6139</v>
      </c>
      <c r="C2837" s="1" t="s">
        <v>6140</v>
      </c>
      <c r="D2837" s="87">
        <v>66.3</v>
      </c>
      <c r="E2837" s="33">
        <v>5589</v>
      </c>
      <c r="F2837" s="30">
        <f t="shared" si="132"/>
        <v>2</v>
      </c>
      <c r="G2837" s="57">
        <f t="shared" si="133"/>
        <v>1.1958042906990538</v>
      </c>
      <c r="H2837" s="88">
        <f t="shared" si="134"/>
        <v>3080.4341769762277</v>
      </c>
    </row>
    <row r="2838" spans="1:8" x14ac:dyDescent="0.2">
      <c r="A2838" s="1" t="s">
        <v>186</v>
      </c>
      <c r="B2838" s="1" t="s">
        <v>6141</v>
      </c>
      <c r="C2838" s="1" t="s">
        <v>6142</v>
      </c>
      <c r="D2838" s="87">
        <v>89.1</v>
      </c>
      <c r="E2838" s="33">
        <v>8928</v>
      </c>
      <c r="F2838" s="30">
        <f t="shared" si="132"/>
        <v>4</v>
      </c>
      <c r="G2838" s="57">
        <f t="shared" si="133"/>
        <v>1.709937836274281</v>
      </c>
      <c r="H2838" s="88">
        <f t="shared" si="134"/>
        <v>7036.4275433990915</v>
      </c>
    </row>
    <row r="2839" spans="1:8" x14ac:dyDescent="0.2">
      <c r="A2839" s="1" t="s">
        <v>186</v>
      </c>
      <c r="B2839" s="1" t="s">
        <v>6143</v>
      </c>
      <c r="C2839" s="1" t="s">
        <v>6144</v>
      </c>
      <c r="D2839" s="87">
        <v>82.8</v>
      </c>
      <c r="E2839" s="33">
        <v>6810</v>
      </c>
      <c r="F2839" s="30">
        <f t="shared" si="132"/>
        <v>3</v>
      </c>
      <c r="G2839" s="57">
        <f t="shared" si="133"/>
        <v>1.4299479016542671</v>
      </c>
      <c r="H2839" s="88">
        <f t="shared" si="134"/>
        <v>4488.332711605095</v>
      </c>
    </row>
    <row r="2840" spans="1:8" x14ac:dyDescent="0.2">
      <c r="A2840" s="1" t="s">
        <v>186</v>
      </c>
      <c r="B2840" s="1" t="s">
        <v>6145</v>
      </c>
      <c r="C2840" s="1" t="s">
        <v>6146</v>
      </c>
      <c r="D2840" s="87">
        <v>160.19999999999999</v>
      </c>
      <c r="E2840" s="33">
        <v>9705</v>
      </c>
      <c r="F2840" s="30">
        <f t="shared" si="132"/>
        <v>9</v>
      </c>
      <c r="G2840" s="57">
        <f t="shared" si="133"/>
        <v>4.1810066579121354</v>
      </c>
      <c r="H2840" s="88">
        <f t="shared" si="134"/>
        <v>18702.261065216833</v>
      </c>
    </row>
    <row r="2841" spans="1:8" x14ac:dyDescent="0.2">
      <c r="A2841" s="1" t="s">
        <v>186</v>
      </c>
      <c r="B2841" s="1" t="s">
        <v>6147</v>
      </c>
      <c r="C2841" s="1" t="s">
        <v>6148</v>
      </c>
      <c r="D2841" s="87">
        <v>110.8</v>
      </c>
      <c r="E2841" s="33">
        <v>7000</v>
      </c>
      <c r="F2841" s="30">
        <f t="shared" si="132"/>
        <v>5</v>
      </c>
      <c r="G2841" s="57">
        <f t="shared" si="133"/>
        <v>2.0447510014454413</v>
      </c>
      <c r="H2841" s="88">
        <f t="shared" si="134"/>
        <v>6597.1473715420543</v>
      </c>
    </row>
    <row r="2842" spans="1:8" x14ac:dyDescent="0.2">
      <c r="A2842" s="1" t="s">
        <v>186</v>
      </c>
      <c r="B2842" s="1" t="s">
        <v>6149</v>
      </c>
      <c r="C2842" s="1" t="s">
        <v>6150</v>
      </c>
      <c r="D2842" s="87">
        <v>66.400000000000006</v>
      </c>
      <c r="E2842" s="33">
        <v>5942</v>
      </c>
      <c r="F2842" s="30">
        <f t="shared" si="132"/>
        <v>2</v>
      </c>
      <c r="G2842" s="57">
        <f t="shared" si="133"/>
        <v>1.1958042906990538</v>
      </c>
      <c r="H2842" s="88">
        <f t="shared" si="134"/>
        <v>3274.9937161554385</v>
      </c>
    </row>
    <row r="2843" spans="1:8" x14ac:dyDescent="0.2">
      <c r="A2843" s="1" t="s">
        <v>186</v>
      </c>
      <c r="B2843" s="1" t="s">
        <v>6151</v>
      </c>
      <c r="C2843" s="1" t="s">
        <v>6152</v>
      </c>
      <c r="D2843" s="87">
        <v>121.4</v>
      </c>
      <c r="E2843" s="33">
        <v>9517</v>
      </c>
      <c r="F2843" s="30">
        <f t="shared" si="132"/>
        <v>6</v>
      </c>
      <c r="G2843" s="57">
        <f t="shared" si="133"/>
        <v>2.445122020939646</v>
      </c>
      <c r="H2843" s="88">
        <f t="shared" si="134"/>
        <v>10725.519145324748</v>
      </c>
    </row>
    <row r="2844" spans="1:8" x14ac:dyDescent="0.2">
      <c r="A2844" s="1" t="s">
        <v>186</v>
      </c>
      <c r="B2844" s="1" t="s">
        <v>6153</v>
      </c>
      <c r="C2844" s="1" t="s">
        <v>6154</v>
      </c>
      <c r="D2844" s="87">
        <v>83.6</v>
      </c>
      <c r="E2844" s="33">
        <v>6549</v>
      </c>
      <c r="F2844" s="30">
        <f t="shared" si="132"/>
        <v>3</v>
      </c>
      <c r="G2844" s="57">
        <f t="shared" si="133"/>
        <v>1.4299479016542671</v>
      </c>
      <c r="H2844" s="88">
        <f t="shared" si="134"/>
        <v>4316.3129116448999</v>
      </c>
    </row>
    <row r="2845" spans="1:8" x14ac:dyDescent="0.2">
      <c r="A2845" s="1" t="s">
        <v>186</v>
      </c>
      <c r="B2845" s="1" t="s">
        <v>6155</v>
      </c>
      <c r="C2845" s="1" t="s">
        <v>6156</v>
      </c>
      <c r="D2845" s="87">
        <v>181.2</v>
      </c>
      <c r="E2845" s="33">
        <v>7926</v>
      </c>
      <c r="F2845" s="30">
        <f t="shared" si="132"/>
        <v>10</v>
      </c>
      <c r="G2845" s="57">
        <f t="shared" si="133"/>
        <v>4.9996657009726428</v>
      </c>
      <c r="H2845" s="88">
        <f t="shared" si="134"/>
        <v>18264.70872359008</v>
      </c>
    </row>
    <row r="2846" spans="1:8" x14ac:dyDescent="0.2">
      <c r="A2846" s="1" t="s">
        <v>186</v>
      </c>
      <c r="B2846" s="1" t="s">
        <v>6157</v>
      </c>
      <c r="C2846" s="1" t="s">
        <v>6158</v>
      </c>
      <c r="D2846" s="87">
        <v>64.400000000000006</v>
      </c>
      <c r="E2846" s="33">
        <v>6342</v>
      </c>
      <c r="F2846" s="30">
        <f t="shared" si="132"/>
        <v>2</v>
      </c>
      <c r="G2846" s="57">
        <f t="shared" si="133"/>
        <v>1.1958042906990538</v>
      </c>
      <c r="H2846" s="88">
        <f t="shared" si="134"/>
        <v>3495.4577832140344</v>
      </c>
    </row>
    <row r="2847" spans="1:8" x14ac:dyDescent="0.2">
      <c r="A2847" s="1" t="s">
        <v>186</v>
      </c>
      <c r="B2847" s="1" t="s">
        <v>6159</v>
      </c>
      <c r="C2847" s="1" t="s">
        <v>6160</v>
      </c>
      <c r="D2847" s="87">
        <v>72.8</v>
      </c>
      <c r="E2847" s="33">
        <v>9658</v>
      </c>
      <c r="F2847" s="30">
        <f t="shared" si="132"/>
        <v>2</v>
      </c>
      <c r="G2847" s="57">
        <f t="shared" si="133"/>
        <v>1.1958042906990538</v>
      </c>
      <c r="H2847" s="88">
        <f t="shared" si="134"/>
        <v>5323.1048991297921</v>
      </c>
    </row>
    <row r="2848" spans="1:8" x14ac:dyDescent="0.2">
      <c r="A2848" s="1" t="s">
        <v>186</v>
      </c>
      <c r="B2848" s="1" t="s">
        <v>6161</v>
      </c>
      <c r="C2848" s="1" t="s">
        <v>6162</v>
      </c>
      <c r="D2848" s="87">
        <v>73.3</v>
      </c>
      <c r="E2848" s="33">
        <v>6160</v>
      </c>
      <c r="F2848" s="30">
        <f t="shared" si="132"/>
        <v>2</v>
      </c>
      <c r="G2848" s="57">
        <f t="shared" si="133"/>
        <v>1.1958042906990538</v>
      </c>
      <c r="H2848" s="88">
        <f t="shared" si="134"/>
        <v>3395.1466327023732</v>
      </c>
    </row>
    <row r="2849" spans="1:8" x14ac:dyDescent="0.2">
      <c r="A2849" s="1" t="s">
        <v>186</v>
      </c>
      <c r="B2849" s="1" t="s">
        <v>6163</v>
      </c>
      <c r="C2849" s="1" t="s">
        <v>6164</v>
      </c>
      <c r="D2849" s="87">
        <v>81.900000000000006</v>
      </c>
      <c r="E2849" s="33">
        <v>10965</v>
      </c>
      <c r="F2849" s="30">
        <f t="shared" si="132"/>
        <v>3</v>
      </c>
      <c r="G2849" s="57">
        <f t="shared" si="133"/>
        <v>1.4299479016542671</v>
      </c>
      <c r="H2849" s="88">
        <f t="shared" si="134"/>
        <v>7226.8088374082035</v>
      </c>
    </row>
    <row r="2850" spans="1:8" x14ac:dyDescent="0.2">
      <c r="A2850" s="1" t="s">
        <v>186</v>
      </c>
      <c r="B2850" s="1" t="s">
        <v>6165</v>
      </c>
      <c r="C2850" s="1" t="s">
        <v>6166</v>
      </c>
      <c r="D2850" s="87">
        <v>98.4</v>
      </c>
      <c r="E2850" s="33">
        <v>10633</v>
      </c>
      <c r="F2850" s="30">
        <f t="shared" si="132"/>
        <v>4</v>
      </c>
      <c r="G2850" s="57">
        <f t="shared" si="133"/>
        <v>1.709937836274281</v>
      </c>
      <c r="H2850" s="88">
        <f t="shared" si="134"/>
        <v>8380.1897478676674</v>
      </c>
    </row>
    <row r="2851" spans="1:8" x14ac:dyDescent="0.2">
      <c r="A2851" s="1" t="s">
        <v>186</v>
      </c>
      <c r="B2851" s="1" t="s">
        <v>6167</v>
      </c>
      <c r="C2851" s="1" t="s">
        <v>6168</v>
      </c>
      <c r="D2851" s="87">
        <v>61.9</v>
      </c>
      <c r="E2851" s="33">
        <v>11674</v>
      </c>
      <c r="F2851" s="30">
        <f t="shared" si="132"/>
        <v>2</v>
      </c>
      <c r="G2851" s="57">
        <f t="shared" si="133"/>
        <v>1.1958042906990538</v>
      </c>
      <c r="H2851" s="88">
        <f t="shared" si="134"/>
        <v>6434.2437971051149</v>
      </c>
    </row>
    <row r="2852" spans="1:8" x14ac:dyDescent="0.2">
      <c r="A2852" s="1" t="s">
        <v>189</v>
      </c>
      <c r="B2852" s="1" t="s">
        <v>6169</v>
      </c>
      <c r="C2852" s="1" t="s">
        <v>6170</v>
      </c>
      <c r="D2852" s="87">
        <v>106.5</v>
      </c>
      <c r="E2852" s="33">
        <v>5959</v>
      </c>
      <c r="F2852" s="30">
        <f t="shared" si="132"/>
        <v>5</v>
      </c>
      <c r="G2852" s="57">
        <f t="shared" si="133"/>
        <v>2.0447510014454413</v>
      </c>
      <c r="H2852" s="88">
        <f t="shared" si="134"/>
        <v>5616.0573124312987</v>
      </c>
    </row>
    <row r="2853" spans="1:8" x14ac:dyDescent="0.2">
      <c r="A2853" s="1" t="s">
        <v>189</v>
      </c>
      <c r="B2853" s="1" t="s">
        <v>6171</v>
      </c>
      <c r="C2853" s="1" t="s">
        <v>6172</v>
      </c>
      <c r="D2853" s="87">
        <v>87.4</v>
      </c>
      <c r="E2853" s="33">
        <v>6244</v>
      </c>
      <c r="F2853" s="30">
        <f t="shared" si="132"/>
        <v>4</v>
      </c>
      <c r="G2853" s="57">
        <f t="shared" si="133"/>
        <v>1.709937836274281</v>
      </c>
      <c r="H2853" s="88">
        <f t="shared" si="134"/>
        <v>4921.0857505582353</v>
      </c>
    </row>
    <row r="2854" spans="1:8" x14ac:dyDescent="0.2">
      <c r="A2854" s="1" t="s">
        <v>189</v>
      </c>
      <c r="B2854" s="1" t="s">
        <v>6173</v>
      </c>
      <c r="C2854" s="1" t="s">
        <v>6174</v>
      </c>
      <c r="D2854" s="87">
        <v>110.3</v>
      </c>
      <c r="E2854" s="33">
        <v>5560</v>
      </c>
      <c r="F2854" s="30">
        <f t="shared" si="132"/>
        <v>5</v>
      </c>
      <c r="G2854" s="57">
        <f t="shared" si="133"/>
        <v>2.0447510014454413</v>
      </c>
      <c r="H2854" s="88">
        <f t="shared" si="134"/>
        <v>5240.0199122534023</v>
      </c>
    </row>
    <row r="2855" spans="1:8" x14ac:dyDescent="0.2">
      <c r="A2855" s="1" t="s">
        <v>189</v>
      </c>
      <c r="B2855" s="1" t="s">
        <v>6175</v>
      </c>
      <c r="C2855" s="1" t="s">
        <v>6176</v>
      </c>
      <c r="D2855" s="87">
        <v>74.900000000000006</v>
      </c>
      <c r="E2855" s="33">
        <v>6451</v>
      </c>
      <c r="F2855" s="30">
        <f t="shared" si="132"/>
        <v>3</v>
      </c>
      <c r="G2855" s="57">
        <f t="shared" si="133"/>
        <v>1.4299479016542671</v>
      </c>
      <c r="H2855" s="88">
        <f t="shared" si="134"/>
        <v>4251.7231016981596</v>
      </c>
    </row>
    <row r="2856" spans="1:8" x14ac:dyDescent="0.2">
      <c r="A2856" s="1" t="s">
        <v>189</v>
      </c>
      <c r="B2856" s="1" t="s">
        <v>6177</v>
      </c>
      <c r="C2856" s="1" t="s">
        <v>6178</v>
      </c>
      <c r="D2856" s="87">
        <v>147.69999999999999</v>
      </c>
      <c r="E2856" s="33">
        <v>8702</v>
      </c>
      <c r="F2856" s="30">
        <f t="shared" si="132"/>
        <v>8</v>
      </c>
      <c r="G2856" s="57">
        <f t="shared" si="133"/>
        <v>3.4963971031312875</v>
      </c>
      <c r="H2856" s="88">
        <f t="shared" si="134"/>
        <v>14023.53642455366</v>
      </c>
    </row>
    <row r="2857" spans="1:8" x14ac:dyDescent="0.2">
      <c r="A2857" s="1" t="s">
        <v>189</v>
      </c>
      <c r="B2857" s="1" t="s">
        <v>6179</v>
      </c>
      <c r="C2857" s="1" t="s">
        <v>6180</v>
      </c>
      <c r="D2857" s="87">
        <v>87.9</v>
      </c>
      <c r="E2857" s="33">
        <v>8235</v>
      </c>
      <c r="F2857" s="30">
        <f t="shared" si="132"/>
        <v>4</v>
      </c>
      <c r="G2857" s="57">
        <f t="shared" si="133"/>
        <v>1.709937836274281</v>
      </c>
      <c r="H2857" s="88">
        <f t="shared" si="134"/>
        <v>6490.253228034444</v>
      </c>
    </row>
    <row r="2858" spans="1:8" x14ac:dyDescent="0.2">
      <c r="A2858" s="1" t="s">
        <v>189</v>
      </c>
      <c r="B2858" s="1" t="s">
        <v>6181</v>
      </c>
      <c r="C2858" s="1" t="s">
        <v>6182</v>
      </c>
      <c r="D2858" s="87">
        <v>97.9</v>
      </c>
      <c r="E2858" s="33">
        <v>6007</v>
      </c>
      <c r="F2858" s="30">
        <f t="shared" si="132"/>
        <v>4</v>
      </c>
      <c r="G2858" s="57">
        <f t="shared" si="133"/>
        <v>1.709937836274281</v>
      </c>
      <c r="H2858" s="88">
        <f t="shared" si="134"/>
        <v>4734.2988634854773</v>
      </c>
    </row>
    <row r="2859" spans="1:8" x14ac:dyDescent="0.2">
      <c r="A2859" s="1" t="s">
        <v>189</v>
      </c>
      <c r="B2859" s="1" t="s">
        <v>6183</v>
      </c>
      <c r="C2859" s="1" t="s">
        <v>6184</v>
      </c>
      <c r="D2859" s="87">
        <v>113.7</v>
      </c>
      <c r="E2859" s="33">
        <v>6682</v>
      </c>
      <c r="F2859" s="30">
        <f t="shared" si="132"/>
        <v>6</v>
      </c>
      <c r="G2859" s="57">
        <f t="shared" si="133"/>
        <v>2.445122020939646</v>
      </c>
      <c r="H2859" s="88">
        <f t="shared" si="134"/>
        <v>7530.5158063528379</v>
      </c>
    </row>
    <row r="2860" spans="1:8" x14ac:dyDescent="0.2">
      <c r="A2860" s="1" t="s">
        <v>189</v>
      </c>
      <c r="B2860" s="1" t="s">
        <v>6185</v>
      </c>
      <c r="C2860" s="1" t="s">
        <v>6186</v>
      </c>
      <c r="D2860" s="87">
        <v>155.9</v>
      </c>
      <c r="E2860" s="33">
        <v>8806</v>
      </c>
      <c r="F2860" s="30">
        <f t="shared" si="132"/>
        <v>9</v>
      </c>
      <c r="G2860" s="57">
        <f t="shared" si="133"/>
        <v>4.1810066579121354</v>
      </c>
      <c r="H2860" s="88">
        <f t="shared" si="134"/>
        <v>16969.82080786187</v>
      </c>
    </row>
    <row r="2861" spans="1:8" x14ac:dyDescent="0.2">
      <c r="A2861" s="1" t="s">
        <v>189</v>
      </c>
      <c r="B2861" s="1" t="s">
        <v>6187</v>
      </c>
      <c r="C2861" s="1" t="s">
        <v>6188</v>
      </c>
      <c r="D2861" s="87">
        <v>85.4</v>
      </c>
      <c r="E2861" s="33">
        <v>10103</v>
      </c>
      <c r="F2861" s="30">
        <f t="shared" si="132"/>
        <v>3</v>
      </c>
      <c r="G2861" s="57">
        <f t="shared" si="133"/>
        <v>1.4299479016542671</v>
      </c>
      <c r="H2861" s="88">
        <f t="shared" si="134"/>
        <v>6658.6821417542251</v>
      </c>
    </row>
    <row r="2862" spans="1:8" x14ac:dyDescent="0.2">
      <c r="A2862" s="1" t="s">
        <v>189</v>
      </c>
      <c r="B2862" s="1" t="s">
        <v>6189</v>
      </c>
      <c r="C2862" s="1" t="s">
        <v>6190</v>
      </c>
      <c r="D2862" s="87">
        <v>108.3</v>
      </c>
      <c r="E2862" s="33">
        <v>6845</v>
      </c>
      <c r="F2862" s="30">
        <f t="shared" si="132"/>
        <v>5</v>
      </c>
      <c r="G2862" s="57">
        <f t="shared" si="133"/>
        <v>2.0447510014454413</v>
      </c>
      <c r="H2862" s="88">
        <f t="shared" si="134"/>
        <v>6451.0676797436226</v>
      </c>
    </row>
    <row r="2863" spans="1:8" x14ac:dyDescent="0.2">
      <c r="A2863" s="1" t="s">
        <v>189</v>
      </c>
      <c r="B2863" s="1" t="s">
        <v>6191</v>
      </c>
      <c r="C2863" s="1" t="s">
        <v>6192</v>
      </c>
      <c r="D2863" s="87">
        <v>122.8</v>
      </c>
      <c r="E2863" s="33">
        <v>6423</v>
      </c>
      <c r="F2863" s="30">
        <f t="shared" si="132"/>
        <v>6</v>
      </c>
      <c r="G2863" s="57">
        <f t="shared" si="133"/>
        <v>2.445122020939646</v>
      </c>
      <c r="H2863" s="88">
        <f t="shared" si="134"/>
        <v>7238.6266124220701</v>
      </c>
    </row>
    <row r="2864" spans="1:8" x14ac:dyDescent="0.2">
      <c r="A2864" s="1" t="s">
        <v>189</v>
      </c>
      <c r="B2864" s="1" t="s">
        <v>6193</v>
      </c>
      <c r="C2864" s="1" t="s">
        <v>6194</v>
      </c>
      <c r="D2864" s="87">
        <v>128.1</v>
      </c>
      <c r="E2864" s="33">
        <v>6093</v>
      </c>
      <c r="F2864" s="30">
        <f t="shared" si="132"/>
        <v>7</v>
      </c>
      <c r="G2864" s="57">
        <f t="shared" si="133"/>
        <v>2.9238874039223708</v>
      </c>
      <c r="H2864" s="88">
        <f t="shared" si="134"/>
        <v>8211.2549871201882</v>
      </c>
    </row>
    <row r="2865" spans="1:8" x14ac:dyDescent="0.2">
      <c r="A2865" s="1" t="s">
        <v>189</v>
      </c>
      <c r="B2865" s="1" t="s">
        <v>6195</v>
      </c>
      <c r="C2865" s="1" t="s">
        <v>6196</v>
      </c>
      <c r="D2865" s="87">
        <v>124.1</v>
      </c>
      <c r="E2865" s="33">
        <v>9720</v>
      </c>
      <c r="F2865" s="30">
        <f t="shared" si="132"/>
        <v>7</v>
      </c>
      <c r="G2865" s="57">
        <f t="shared" si="133"/>
        <v>2.9238874039223708</v>
      </c>
      <c r="H2865" s="88">
        <f t="shared" si="134"/>
        <v>13099.195548138558</v>
      </c>
    </row>
    <row r="2866" spans="1:8" x14ac:dyDescent="0.2">
      <c r="A2866" s="1" t="s">
        <v>189</v>
      </c>
      <c r="B2866" s="1" t="s">
        <v>6197</v>
      </c>
      <c r="C2866" s="1" t="s">
        <v>6198</v>
      </c>
      <c r="D2866" s="87">
        <v>60.9</v>
      </c>
      <c r="E2866" s="33">
        <v>6266</v>
      </c>
      <c r="F2866" s="30">
        <f t="shared" si="132"/>
        <v>1</v>
      </c>
      <c r="G2866" s="57">
        <f t="shared" si="133"/>
        <v>1</v>
      </c>
      <c r="H2866" s="88">
        <f t="shared" si="134"/>
        <v>2888.0726029624652</v>
      </c>
    </row>
    <row r="2867" spans="1:8" x14ac:dyDescent="0.2">
      <c r="A2867" s="1" t="s">
        <v>189</v>
      </c>
      <c r="B2867" s="1" t="s">
        <v>6199</v>
      </c>
      <c r="C2867" s="1" t="s">
        <v>6200</v>
      </c>
      <c r="D2867" s="87">
        <v>127.9</v>
      </c>
      <c r="E2867" s="33">
        <v>9926</v>
      </c>
      <c r="F2867" s="30">
        <f t="shared" si="132"/>
        <v>7</v>
      </c>
      <c r="G2867" s="57">
        <f t="shared" si="133"/>
        <v>2.9238874039223708</v>
      </c>
      <c r="H2867" s="88">
        <f t="shared" si="134"/>
        <v>13376.812243911863</v>
      </c>
    </row>
    <row r="2868" spans="1:8" x14ac:dyDescent="0.2">
      <c r="A2868" s="1" t="s">
        <v>189</v>
      </c>
      <c r="B2868" s="1" t="s">
        <v>6201</v>
      </c>
      <c r="C2868" s="1" t="s">
        <v>6202</v>
      </c>
      <c r="D2868" s="87">
        <v>129</v>
      </c>
      <c r="E2868" s="33">
        <v>7772</v>
      </c>
      <c r="F2868" s="30">
        <f t="shared" si="132"/>
        <v>7</v>
      </c>
      <c r="G2868" s="57">
        <f t="shared" si="133"/>
        <v>2.9238874039223708</v>
      </c>
      <c r="H2868" s="88">
        <f t="shared" si="134"/>
        <v>10473.965823058938</v>
      </c>
    </row>
    <row r="2869" spans="1:8" x14ac:dyDescent="0.2">
      <c r="A2869" s="1" t="s">
        <v>189</v>
      </c>
      <c r="B2869" s="1" t="s">
        <v>6203</v>
      </c>
      <c r="C2869" s="1" t="s">
        <v>6204</v>
      </c>
      <c r="D2869" s="87">
        <v>110.7</v>
      </c>
      <c r="E2869" s="33">
        <v>9399</v>
      </c>
      <c r="F2869" s="30">
        <f t="shared" si="132"/>
        <v>5</v>
      </c>
      <c r="G2869" s="57">
        <f t="shared" si="133"/>
        <v>2.0447510014454413</v>
      </c>
      <c r="H2869" s="88">
        <f t="shared" si="134"/>
        <v>8858.0840207319652</v>
      </c>
    </row>
    <row r="2870" spans="1:8" x14ac:dyDescent="0.2">
      <c r="A2870" s="1" t="s">
        <v>189</v>
      </c>
      <c r="B2870" s="1" t="s">
        <v>6205</v>
      </c>
      <c r="C2870" s="1" t="s">
        <v>6206</v>
      </c>
      <c r="D2870" s="87">
        <v>112.2</v>
      </c>
      <c r="E2870" s="33">
        <v>7921</v>
      </c>
      <c r="F2870" s="30">
        <f t="shared" si="132"/>
        <v>6</v>
      </c>
      <c r="G2870" s="57">
        <f t="shared" si="133"/>
        <v>2.445122020939646</v>
      </c>
      <c r="H2870" s="88">
        <f t="shared" si="134"/>
        <v>8926.8505989405621</v>
      </c>
    </row>
    <row r="2871" spans="1:8" x14ac:dyDescent="0.2">
      <c r="A2871" s="1" t="s">
        <v>189</v>
      </c>
      <c r="B2871" s="1" t="s">
        <v>6207</v>
      </c>
      <c r="C2871" s="1" t="s">
        <v>6208</v>
      </c>
      <c r="D2871" s="87">
        <v>103.5</v>
      </c>
      <c r="E2871" s="33">
        <v>6879</v>
      </c>
      <c r="F2871" s="30">
        <f t="shared" si="132"/>
        <v>5</v>
      </c>
      <c r="G2871" s="57">
        <f t="shared" si="133"/>
        <v>2.0447510014454413</v>
      </c>
      <c r="H2871" s="88">
        <f t="shared" si="134"/>
        <v>6483.1109669768266</v>
      </c>
    </row>
    <row r="2872" spans="1:8" x14ac:dyDescent="0.2">
      <c r="A2872" s="1" t="s">
        <v>189</v>
      </c>
      <c r="B2872" s="1" t="s">
        <v>6209</v>
      </c>
      <c r="C2872" s="1" t="s">
        <v>6210</v>
      </c>
      <c r="D2872" s="87">
        <v>132.19999999999999</v>
      </c>
      <c r="E2872" s="33">
        <v>6947</v>
      </c>
      <c r="F2872" s="30">
        <f t="shared" si="132"/>
        <v>7</v>
      </c>
      <c r="G2872" s="57">
        <f t="shared" si="133"/>
        <v>2.9238874039223708</v>
      </c>
      <c r="H2872" s="88">
        <f t="shared" si="134"/>
        <v>9362.1513861027324</v>
      </c>
    </row>
    <row r="2873" spans="1:8" x14ac:dyDescent="0.2">
      <c r="A2873" s="1" t="s">
        <v>189</v>
      </c>
      <c r="B2873" s="1" t="s">
        <v>6211</v>
      </c>
      <c r="C2873" s="1" t="s">
        <v>6212</v>
      </c>
      <c r="D2873" s="87">
        <v>136.19999999999999</v>
      </c>
      <c r="E2873" s="33">
        <v>5290</v>
      </c>
      <c r="F2873" s="30">
        <f t="shared" si="132"/>
        <v>8</v>
      </c>
      <c r="G2873" s="57">
        <f t="shared" si="133"/>
        <v>3.4963971031312875</v>
      </c>
      <c r="H2873" s="88">
        <f t="shared" si="134"/>
        <v>8524.9951374268967</v>
      </c>
    </row>
    <row r="2874" spans="1:8" x14ac:dyDescent="0.2">
      <c r="A2874" s="1" t="s">
        <v>189</v>
      </c>
      <c r="B2874" s="1" t="s">
        <v>6213</v>
      </c>
      <c r="C2874" s="1" t="s">
        <v>6214</v>
      </c>
      <c r="D2874" s="87">
        <v>123.3</v>
      </c>
      <c r="E2874" s="33">
        <v>5452</v>
      </c>
      <c r="F2874" s="30">
        <f t="shared" si="132"/>
        <v>6</v>
      </c>
      <c r="G2874" s="57">
        <f t="shared" si="133"/>
        <v>2.445122020939646</v>
      </c>
      <c r="H2874" s="88">
        <f t="shared" si="134"/>
        <v>6144.323881507883</v>
      </c>
    </row>
    <row r="2875" spans="1:8" x14ac:dyDescent="0.2">
      <c r="A2875" s="1" t="s">
        <v>192</v>
      </c>
      <c r="B2875" s="1" t="s">
        <v>6215</v>
      </c>
      <c r="C2875" s="1" t="s">
        <v>6216</v>
      </c>
      <c r="D2875" s="87">
        <v>110.4</v>
      </c>
      <c r="E2875" s="33">
        <v>7692</v>
      </c>
      <c r="F2875" s="30">
        <f t="shared" si="132"/>
        <v>5</v>
      </c>
      <c r="G2875" s="57">
        <f t="shared" si="133"/>
        <v>2.0447510014454413</v>
      </c>
      <c r="H2875" s="88">
        <f t="shared" si="134"/>
        <v>7249.3225117002103</v>
      </c>
    </row>
    <row r="2876" spans="1:8" x14ac:dyDescent="0.2">
      <c r="A2876" s="1" t="s">
        <v>192</v>
      </c>
      <c r="B2876" s="1" t="s">
        <v>6217</v>
      </c>
      <c r="C2876" s="1" t="s">
        <v>6218</v>
      </c>
      <c r="D2876" s="87">
        <v>152.9</v>
      </c>
      <c r="E2876" s="33">
        <v>6888</v>
      </c>
      <c r="F2876" s="30">
        <f t="shared" si="132"/>
        <v>9</v>
      </c>
      <c r="G2876" s="57">
        <f t="shared" si="133"/>
        <v>4.1810066579121354</v>
      </c>
      <c r="H2876" s="88">
        <f t="shared" si="134"/>
        <v>13273.691315529473</v>
      </c>
    </row>
    <row r="2877" spans="1:8" x14ac:dyDescent="0.2">
      <c r="A2877" s="1" t="s">
        <v>192</v>
      </c>
      <c r="B2877" s="1" t="s">
        <v>6219</v>
      </c>
      <c r="C2877" s="1" t="s">
        <v>6220</v>
      </c>
      <c r="D2877" s="87">
        <v>139.69999999999999</v>
      </c>
      <c r="E2877" s="33">
        <v>7322</v>
      </c>
      <c r="F2877" s="30">
        <f t="shared" si="132"/>
        <v>8</v>
      </c>
      <c r="G2877" s="57">
        <f t="shared" si="133"/>
        <v>3.4963971031312875</v>
      </c>
      <c r="H2877" s="88">
        <f t="shared" si="134"/>
        <v>11799.62464957273</v>
      </c>
    </row>
    <row r="2878" spans="1:8" x14ac:dyDescent="0.2">
      <c r="A2878" s="1" t="s">
        <v>192</v>
      </c>
      <c r="B2878" s="1" t="s">
        <v>6221</v>
      </c>
      <c r="C2878" s="1" t="s">
        <v>6222</v>
      </c>
      <c r="D2878" s="87">
        <v>145.30000000000001</v>
      </c>
      <c r="E2878" s="33">
        <v>8152</v>
      </c>
      <c r="F2878" s="30">
        <f t="shared" si="132"/>
        <v>8</v>
      </c>
      <c r="G2878" s="57">
        <f t="shared" si="133"/>
        <v>3.4963971031312875</v>
      </c>
      <c r="H2878" s="88">
        <f t="shared" si="134"/>
        <v>13137.194775104739</v>
      </c>
    </row>
    <row r="2879" spans="1:8" x14ac:dyDescent="0.2">
      <c r="A2879" s="1" t="s">
        <v>192</v>
      </c>
      <c r="B2879" s="1" t="s">
        <v>6223</v>
      </c>
      <c r="C2879" s="1" t="s">
        <v>6224</v>
      </c>
      <c r="D2879" s="87">
        <v>155.4</v>
      </c>
      <c r="E2879" s="33">
        <v>7151</v>
      </c>
      <c r="F2879" s="30">
        <f t="shared" si="132"/>
        <v>9</v>
      </c>
      <c r="G2879" s="57">
        <f t="shared" si="133"/>
        <v>4.1810066579121354</v>
      </c>
      <c r="H2879" s="88">
        <f t="shared" si="134"/>
        <v>13780.511991485377</v>
      </c>
    </row>
    <row r="2880" spans="1:8" x14ac:dyDescent="0.2">
      <c r="A2880" s="1" t="s">
        <v>192</v>
      </c>
      <c r="B2880" s="1" t="s">
        <v>6225</v>
      </c>
      <c r="C2880" s="1" t="s">
        <v>6226</v>
      </c>
      <c r="D2880" s="87">
        <v>131.9</v>
      </c>
      <c r="E2880" s="33">
        <v>9254</v>
      </c>
      <c r="F2880" s="30">
        <f t="shared" si="132"/>
        <v>7</v>
      </c>
      <c r="G2880" s="57">
        <f t="shared" si="133"/>
        <v>2.9238874039223708</v>
      </c>
      <c r="H2880" s="88">
        <f t="shared" si="134"/>
        <v>12471.188847991174</v>
      </c>
    </row>
    <row r="2881" spans="1:8" x14ac:dyDescent="0.2">
      <c r="A2881" s="1" t="s">
        <v>192</v>
      </c>
      <c r="B2881" s="1" t="s">
        <v>6227</v>
      </c>
      <c r="C2881" s="1" t="s">
        <v>6228</v>
      </c>
      <c r="D2881" s="87">
        <v>82.9</v>
      </c>
      <c r="E2881" s="33">
        <v>9694</v>
      </c>
      <c r="F2881" s="30">
        <f t="shared" si="132"/>
        <v>3</v>
      </c>
      <c r="G2881" s="57">
        <f t="shared" si="133"/>
        <v>1.4299479016542671</v>
      </c>
      <c r="H2881" s="88">
        <f t="shared" si="134"/>
        <v>6389.1185471805866</v>
      </c>
    </row>
    <row r="2882" spans="1:8" x14ac:dyDescent="0.2">
      <c r="A2882" s="1" t="s">
        <v>192</v>
      </c>
      <c r="B2882" s="1" t="s">
        <v>6229</v>
      </c>
      <c r="C2882" s="1" t="s">
        <v>6230</v>
      </c>
      <c r="D2882" s="87">
        <v>124.2</v>
      </c>
      <c r="E2882" s="33">
        <v>8069</v>
      </c>
      <c r="F2882" s="30">
        <f t="shared" si="132"/>
        <v>7</v>
      </c>
      <c r="G2882" s="57">
        <f t="shared" si="133"/>
        <v>2.9238874039223708</v>
      </c>
      <c r="H2882" s="88">
        <f t="shared" si="134"/>
        <v>10874.219020363171</v>
      </c>
    </row>
    <row r="2883" spans="1:8" x14ac:dyDescent="0.2">
      <c r="A2883" s="1" t="s">
        <v>192</v>
      </c>
      <c r="B2883" s="1" t="s">
        <v>6231</v>
      </c>
      <c r="C2883" s="1" t="s">
        <v>6232</v>
      </c>
      <c r="D2883" s="87">
        <v>217</v>
      </c>
      <c r="E2883" s="33">
        <v>8420</v>
      </c>
      <c r="F2883" s="30">
        <f t="shared" si="132"/>
        <v>10</v>
      </c>
      <c r="G2883" s="57">
        <f t="shared" si="133"/>
        <v>4.9996657009726428</v>
      </c>
      <c r="H2883" s="88">
        <f t="shared" si="134"/>
        <v>19403.084462860017</v>
      </c>
    </row>
    <row r="2884" spans="1:8" x14ac:dyDescent="0.2">
      <c r="A2884" s="1" t="s">
        <v>192</v>
      </c>
      <c r="B2884" s="1" t="s">
        <v>6233</v>
      </c>
      <c r="C2884" s="1" t="s">
        <v>6234</v>
      </c>
      <c r="D2884" s="87">
        <v>104.5</v>
      </c>
      <c r="E2884" s="33">
        <v>5892</v>
      </c>
      <c r="F2884" s="30">
        <f t="shared" si="132"/>
        <v>5</v>
      </c>
      <c r="G2884" s="57">
        <f t="shared" si="133"/>
        <v>2.0447510014454413</v>
      </c>
      <c r="H2884" s="88">
        <f t="shared" si="134"/>
        <v>5552.9131875893963</v>
      </c>
    </row>
    <row r="2885" spans="1:8" x14ac:dyDescent="0.2">
      <c r="A2885" s="1" t="s">
        <v>192</v>
      </c>
      <c r="B2885" s="1" t="s">
        <v>6235</v>
      </c>
      <c r="C2885" s="1" t="s">
        <v>6236</v>
      </c>
      <c r="D2885" s="87">
        <v>147.4</v>
      </c>
      <c r="E2885" s="33">
        <v>6558</v>
      </c>
      <c r="F2885" s="30">
        <f t="shared" si="132"/>
        <v>8</v>
      </c>
      <c r="G2885" s="57">
        <f t="shared" si="133"/>
        <v>3.4963971031312875</v>
      </c>
      <c r="H2885" s="88">
        <f t="shared" si="134"/>
        <v>10568.415521974592</v>
      </c>
    </row>
    <row r="2886" spans="1:8" x14ac:dyDescent="0.2">
      <c r="A2886" s="1" t="s">
        <v>192</v>
      </c>
      <c r="B2886" s="1" t="s">
        <v>6237</v>
      </c>
      <c r="C2886" s="1" t="s">
        <v>6238</v>
      </c>
      <c r="D2886" s="87">
        <v>159.69999999999999</v>
      </c>
      <c r="E2886" s="33">
        <v>6941</v>
      </c>
      <c r="F2886" s="30">
        <f t="shared" ref="F2886:F2949" si="135">VLOOKUP(D2886,$K$5:$L$15,2)</f>
        <v>9</v>
      </c>
      <c r="G2886" s="57">
        <f t="shared" ref="G2886:G2949" si="136">VLOOKUP(F2886,$L$5:$M$15,2,0)</f>
        <v>4.1810066579121354</v>
      </c>
      <c r="H2886" s="88">
        <f t="shared" ref="H2886:H2949" si="137">E2886*G2886*$E$6797/SUMPRODUCT($E$5:$E$6795,$G$5:$G$6795)</f>
        <v>13375.826280646064</v>
      </c>
    </row>
    <row r="2887" spans="1:8" x14ac:dyDescent="0.2">
      <c r="A2887" s="1" t="s">
        <v>192</v>
      </c>
      <c r="B2887" s="1" t="s">
        <v>6239</v>
      </c>
      <c r="C2887" s="1" t="s">
        <v>6240</v>
      </c>
      <c r="D2887" s="87">
        <v>175.4</v>
      </c>
      <c r="E2887" s="33">
        <v>7337</v>
      </c>
      <c r="F2887" s="30">
        <f t="shared" si="135"/>
        <v>10</v>
      </c>
      <c r="G2887" s="57">
        <f t="shared" si="136"/>
        <v>4.9996657009726428</v>
      </c>
      <c r="H2887" s="88">
        <f t="shared" si="137"/>
        <v>16907.414572922084</v>
      </c>
    </row>
    <row r="2888" spans="1:8" x14ac:dyDescent="0.2">
      <c r="A2888" s="1" t="s">
        <v>192</v>
      </c>
      <c r="B2888" s="1" t="s">
        <v>6241</v>
      </c>
      <c r="C2888" s="1" t="s">
        <v>6242</v>
      </c>
      <c r="D2888" s="87">
        <v>125.8</v>
      </c>
      <c r="E2888" s="33">
        <v>8459</v>
      </c>
      <c r="F2888" s="30">
        <f t="shared" si="135"/>
        <v>7</v>
      </c>
      <c r="G2888" s="57">
        <f t="shared" si="136"/>
        <v>2.9238874039223708</v>
      </c>
      <c r="H2888" s="88">
        <f t="shared" si="137"/>
        <v>11399.804026924285</v>
      </c>
    </row>
    <row r="2889" spans="1:8" x14ac:dyDescent="0.2">
      <c r="A2889" s="1" t="s">
        <v>192</v>
      </c>
      <c r="B2889" s="1" t="s">
        <v>6243</v>
      </c>
      <c r="C2889" s="1" t="s">
        <v>6244</v>
      </c>
      <c r="D2889" s="87">
        <v>176.5</v>
      </c>
      <c r="E2889" s="33">
        <v>7454</v>
      </c>
      <c r="F2889" s="30">
        <f t="shared" si="135"/>
        <v>10</v>
      </c>
      <c r="G2889" s="57">
        <f t="shared" si="136"/>
        <v>4.9996657009726428</v>
      </c>
      <c r="H2889" s="88">
        <f t="shared" si="137"/>
        <v>17177.029879591275</v>
      </c>
    </row>
    <row r="2890" spans="1:8" x14ac:dyDescent="0.2">
      <c r="A2890" s="1" t="s">
        <v>192</v>
      </c>
      <c r="B2890" s="1" t="s">
        <v>6245</v>
      </c>
      <c r="C2890" s="1" t="s">
        <v>6246</v>
      </c>
      <c r="D2890" s="87">
        <v>151.69999999999999</v>
      </c>
      <c r="E2890" s="33">
        <v>9495</v>
      </c>
      <c r="F2890" s="30">
        <f t="shared" si="135"/>
        <v>9</v>
      </c>
      <c r="G2890" s="57">
        <f t="shared" si="136"/>
        <v>4.1810066579121354</v>
      </c>
      <c r="H2890" s="88">
        <f t="shared" si="137"/>
        <v>18297.575354377517</v>
      </c>
    </row>
    <row r="2891" spans="1:8" x14ac:dyDescent="0.2">
      <c r="A2891" s="1" t="s">
        <v>192</v>
      </c>
      <c r="B2891" s="1" t="s">
        <v>6247</v>
      </c>
      <c r="C2891" s="1" t="s">
        <v>6248</v>
      </c>
      <c r="D2891" s="87">
        <v>170.7</v>
      </c>
      <c r="E2891" s="33">
        <v>9751</v>
      </c>
      <c r="F2891" s="30">
        <f t="shared" si="135"/>
        <v>10</v>
      </c>
      <c r="G2891" s="57">
        <f t="shared" si="136"/>
        <v>4.9996657009726428</v>
      </c>
      <c r="H2891" s="88">
        <f t="shared" si="137"/>
        <v>22470.246626763415</v>
      </c>
    </row>
    <row r="2892" spans="1:8" x14ac:dyDescent="0.2">
      <c r="A2892" s="1" t="s">
        <v>192</v>
      </c>
      <c r="B2892" s="1" t="s">
        <v>6249</v>
      </c>
      <c r="C2892" s="1" t="s">
        <v>6250</v>
      </c>
      <c r="D2892" s="87">
        <v>97.8</v>
      </c>
      <c r="E2892" s="33">
        <v>9022</v>
      </c>
      <c r="F2892" s="30">
        <f t="shared" si="135"/>
        <v>4</v>
      </c>
      <c r="G2892" s="57">
        <f t="shared" si="136"/>
        <v>1.709937836274281</v>
      </c>
      <c r="H2892" s="88">
        <f t="shared" si="137"/>
        <v>7110.5117939680331</v>
      </c>
    </row>
    <row r="2893" spans="1:8" x14ac:dyDescent="0.2">
      <c r="A2893" s="1" t="s">
        <v>192</v>
      </c>
      <c r="B2893" s="1" t="s">
        <v>6251</v>
      </c>
      <c r="C2893" s="1" t="s">
        <v>6252</v>
      </c>
      <c r="D2893" s="87">
        <v>163.6</v>
      </c>
      <c r="E2893" s="33">
        <v>8759</v>
      </c>
      <c r="F2893" s="30">
        <f t="shared" si="135"/>
        <v>9</v>
      </c>
      <c r="G2893" s="57">
        <f t="shared" si="136"/>
        <v>4.1810066579121354</v>
      </c>
      <c r="H2893" s="88">
        <f t="shared" si="137"/>
        <v>16879.248291626405</v>
      </c>
    </row>
    <row r="2894" spans="1:8" x14ac:dyDescent="0.2">
      <c r="A2894" s="1" t="s">
        <v>192</v>
      </c>
      <c r="B2894" s="1" t="s">
        <v>6253</v>
      </c>
      <c r="C2894" s="1" t="s">
        <v>6254</v>
      </c>
      <c r="D2894" s="87">
        <v>150</v>
      </c>
      <c r="E2894" s="33">
        <v>8253</v>
      </c>
      <c r="F2894" s="30">
        <f t="shared" si="135"/>
        <v>9</v>
      </c>
      <c r="G2894" s="57">
        <f t="shared" si="136"/>
        <v>4.1810066579121354</v>
      </c>
      <c r="H2894" s="88">
        <f t="shared" si="137"/>
        <v>15904.148435985009</v>
      </c>
    </row>
    <row r="2895" spans="1:8" x14ac:dyDescent="0.2">
      <c r="A2895" s="1" t="s">
        <v>192</v>
      </c>
      <c r="B2895" s="1" t="s">
        <v>6255</v>
      </c>
      <c r="C2895" s="1" t="s">
        <v>6256</v>
      </c>
      <c r="D2895" s="87">
        <v>96.7</v>
      </c>
      <c r="E2895" s="33">
        <v>5231</v>
      </c>
      <c r="F2895" s="30">
        <f t="shared" si="135"/>
        <v>4</v>
      </c>
      <c r="G2895" s="57">
        <f t="shared" si="136"/>
        <v>1.709937836274281</v>
      </c>
      <c r="H2895" s="88">
        <f t="shared" si="137"/>
        <v>4122.7097311291045</v>
      </c>
    </row>
    <row r="2896" spans="1:8" x14ac:dyDescent="0.2">
      <c r="A2896" s="1" t="s">
        <v>192</v>
      </c>
      <c r="B2896" s="1" t="s">
        <v>6257</v>
      </c>
      <c r="C2896" s="1" t="s">
        <v>6258</v>
      </c>
      <c r="D2896" s="87">
        <v>153.30000000000001</v>
      </c>
      <c r="E2896" s="33">
        <v>6246</v>
      </c>
      <c r="F2896" s="30">
        <f t="shared" si="135"/>
        <v>9</v>
      </c>
      <c r="G2896" s="57">
        <f t="shared" si="136"/>
        <v>4.1810066579121354</v>
      </c>
      <c r="H2896" s="88">
        <f t="shared" si="137"/>
        <v>12036.509285249287</v>
      </c>
    </row>
    <row r="2897" spans="1:8" x14ac:dyDescent="0.2">
      <c r="A2897" s="1" t="s">
        <v>192</v>
      </c>
      <c r="B2897" s="1" t="s">
        <v>6259</v>
      </c>
      <c r="C2897" s="1" t="s">
        <v>6260</v>
      </c>
      <c r="D2897" s="87">
        <v>114.7</v>
      </c>
      <c r="E2897" s="33">
        <v>8025</v>
      </c>
      <c r="F2897" s="30">
        <f t="shared" si="135"/>
        <v>6</v>
      </c>
      <c r="G2897" s="57">
        <f t="shared" si="136"/>
        <v>2.445122020939646</v>
      </c>
      <c r="H2897" s="88">
        <f t="shared" si="137"/>
        <v>9044.057070634768</v>
      </c>
    </row>
    <row r="2898" spans="1:8" x14ac:dyDescent="0.2">
      <c r="A2898" s="1" t="s">
        <v>192</v>
      </c>
      <c r="B2898" s="1" t="s">
        <v>6261</v>
      </c>
      <c r="C2898" s="1" t="s">
        <v>6262</v>
      </c>
      <c r="D2898" s="87">
        <v>112.6</v>
      </c>
      <c r="E2898" s="33">
        <v>5601</v>
      </c>
      <c r="F2898" s="30">
        <f t="shared" si="135"/>
        <v>6</v>
      </c>
      <c r="G2898" s="57">
        <f t="shared" si="136"/>
        <v>2.445122020939646</v>
      </c>
      <c r="H2898" s="88">
        <f t="shared" si="137"/>
        <v>6312.2446919159293</v>
      </c>
    </row>
    <row r="2899" spans="1:8" x14ac:dyDescent="0.2">
      <c r="A2899" s="1" t="s">
        <v>192</v>
      </c>
      <c r="B2899" s="1" t="s">
        <v>6263</v>
      </c>
      <c r="C2899" s="1" t="s">
        <v>6264</v>
      </c>
      <c r="D2899" s="87">
        <v>93.3</v>
      </c>
      <c r="E2899" s="33">
        <v>7575</v>
      </c>
      <c r="F2899" s="30">
        <f t="shared" si="135"/>
        <v>4</v>
      </c>
      <c r="G2899" s="57">
        <f t="shared" si="136"/>
        <v>1.709937836274281</v>
      </c>
      <c r="H2899" s="88">
        <f t="shared" si="137"/>
        <v>5970.0872134014462</v>
      </c>
    </row>
    <row r="2900" spans="1:8" x14ac:dyDescent="0.2">
      <c r="A2900" s="1" t="s">
        <v>192</v>
      </c>
      <c r="B2900" s="1" t="s">
        <v>6265</v>
      </c>
      <c r="C2900" s="1" t="s">
        <v>6266</v>
      </c>
      <c r="D2900" s="87">
        <v>125</v>
      </c>
      <c r="E2900" s="33">
        <v>5996</v>
      </c>
      <c r="F2900" s="30">
        <f t="shared" si="135"/>
        <v>7</v>
      </c>
      <c r="G2900" s="57">
        <f t="shared" si="136"/>
        <v>2.9238874039223708</v>
      </c>
      <c r="H2900" s="88">
        <f t="shared" si="137"/>
        <v>8080.5325624113984</v>
      </c>
    </row>
    <row r="2901" spans="1:8" x14ac:dyDescent="0.2">
      <c r="A2901" s="1" t="s">
        <v>192</v>
      </c>
      <c r="B2901" s="1" t="s">
        <v>6267</v>
      </c>
      <c r="C2901" s="1" t="s">
        <v>6268</v>
      </c>
      <c r="D2901" s="87">
        <v>128</v>
      </c>
      <c r="E2901" s="33">
        <v>5813</v>
      </c>
      <c r="F2901" s="30">
        <f t="shared" si="135"/>
        <v>7</v>
      </c>
      <c r="G2901" s="57">
        <f t="shared" si="136"/>
        <v>2.9238874039223708</v>
      </c>
      <c r="H2901" s="88">
        <f t="shared" si="137"/>
        <v>7833.9119054865678</v>
      </c>
    </row>
    <row r="2902" spans="1:8" x14ac:dyDescent="0.2">
      <c r="A2902" s="1" t="s">
        <v>192</v>
      </c>
      <c r="B2902" s="1" t="s">
        <v>6269</v>
      </c>
      <c r="C2902" s="1" t="s">
        <v>6270</v>
      </c>
      <c r="D2902" s="87">
        <v>161.69999999999999</v>
      </c>
      <c r="E2902" s="33">
        <v>6486</v>
      </c>
      <c r="F2902" s="30">
        <f t="shared" si="135"/>
        <v>9</v>
      </c>
      <c r="G2902" s="57">
        <f t="shared" si="136"/>
        <v>4.1810066579121354</v>
      </c>
      <c r="H2902" s="88">
        <f t="shared" si="137"/>
        <v>12499.007240494217</v>
      </c>
    </row>
    <row r="2903" spans="1:8" x14ac:dyDescent="0.2">
      <c r="A2903" s="1" t="s">
        <v>192</v>
      </c>
      <c r="B2903" s="1" t="s">
        <v>6271</v>
      </c>
      <c r="C2903" s="1" t="s">
        <v>6272</v>
      </c>
      <c r="D2903" s="87">
        <v>156.4</v>
      </c>
      <c r="E2903" s="33">
        <v>5687</v>
      </c>
      <c r="F2903" s="30">
        <f t="shared" si="135"/>
        <v>9</v>
      </c>
      <c r="G2903" s="57">
        <f t="shared" si="136"/>
        <v>4.1810066579121354</v>
      </c>
      <c r="H2903" s="88">
        <f t="shared" si="137"/>
        <v>10959.274464491307</v>
      </c>
    </row>
    <row r="2904" spans="1:8" x14ac:dyDescent="0.2">
      <c r="A2904" s="1" t="s">
        <v>192</v>
      </c>
      <c r="B2904" s="1" t="s">
        <v>6273</v>
      </c>
      <c r="C2904" s="1" t="s">
        <v>6274</v>
      </c>
      <c r="D2904" s="87">
        <v>83</v>
      </c>
      <c r="E2904" s="33">
        <v>6093</v>
      </c>
      <c r="F2904" s="30">
        <f t="shared" si="135"/>
        <v>3</v>
      </c>
      <c r="G2904" s="57">
        <f t="shared" si="136"/>
        <v>1.4299479016542671</v>
      </c>
      <c r="H2904" s="88">
        <f t="shared" si="137"/>
        <v>4015.7725714845592</v>
      </c>
    </row>
    <row r="2905" spans="1:8" x14ac:dyDescent="0.2">
      <c r="A2905" s="1" t="s">
        <v>192</v>
      </c>
      <c r="B2905" s="1" t="s">
        <v>6275</v>
      </c>
      <c r="C2905" s="1" t="s">
        <v>6276</v>
      </c>
      <c r="D2905" s="87">
        <v>120.4</v>
      </c>
      <c r="E2905" s="33">
        <v>8298</v>
      </c>
      <c r="F2905" s="30">
        <f t="shared" si="135"/>
        <v>6</v>
      </c>
      <c r="G2905" s="57">
        <f t="shared" si="136"/>
        <v>2.445122020939646</v>
      </c>
      <c r="H2905" s="88">
        <f t="shared" si="137"/>
        <v>9351.7240588320637</v>
      </c>
    </row>
    <row r="2906" spans="1:8" x14ac:dyDescent="0.2">
      <c r="A2906" s="1" t="s">
        <v>192</v>
      </c>
      <c r="B2906" s="1" t="s">
        <v>6277</v>
      </c>
      <c r="C2906" s="1" t="s">
        <v>6278</v>
      </c>
      <c r="D2906" s="87">
        <v>128.4</v>
      </c>
      <c r="E2906" s="33">
        <v>7049</v>
      </c>
      <c r="F2906" s="30">
        <f t="shared" si="135"/>
        <v>7</v>
      </c>
      <c r="G2906" s="57">
        <f t="shared" si="136"/>
        <v>2.9238874039223708</v>
      </c>
      <c r="H2906" s="88">
        <f t="shared" si="137"/>
        <v>9499.6120801264078</v>
      </c>
    </row>
    <row r="2907" spans="1:8" x14ac:dyDescent="0.2">
      <c r="A2907" s="1" t="s">
        <v>192</v>
      </c>
      <c r="B2907" s="1" t="s">
        <v>6279</v>
      </c>
      <c r="C2907" s="1" t="s">
        <v>6280</v>
      </c>
      <c r="D2907" s="87">
        <v>73.8</v>
      </c>
      <c r="E2907" s="33">
        <v>5552</v>
      </c>
      <c r="F2907" s="30">
        <f t="shared" si="135"/>
        <v>2</v>
      </c>
      <c r="G2907" s="57">
        <f t="shared" si="136"/>
        <v>1.1958042906990538</v>
      </c>
      <c r="H2907" s="88">
        <f t="shared" si="137"/>
        <v>3060.0412507733081</v>
      </c>
    </row>
    <row r="2908" spans="1:8" x14ac:dyDescent="0.2">
      <c r="A2908" s="1" t="s">
        <v>192</v>
      </c>
      <c r="B2908" s="1" t="s">
        <v>6281</v>
      </c>
      <c r="C2908" s="1" t="s">
        <v>6282</v>
      </c>
      <c r="D2908" s="87">
        <v>116.9</v>
      </c>
      <c r="E2908" s="33">
        <v>5688</v>
      </c>
      <c r="F2908" s="30">
        <f t="shared" si="135"/>
        <v>6</v>
      </c>
      <c r="G2908" s="57">
        <f t="shared" si="136"/>
        <v>2.445122020939646</v>
      </c>
      <c r="H2908" s="88">
        <f t="shared" si="137"/>
        <v>6410.2924134293535</v>
      </c>
    </row>
    <row r="2909" spans="1:8" x14ac:dyDescent="0.2">
      <c r="A2909" s="1" t="s">
        <v>417</v>
      </c>
      <c r="B2909" s="1" t="s">
        <v>6283</v>
      </c>
      <c r="C2909" s="1" t="s">
        <v>6284</v>
      </c>
      <c r="D2909" s="87">
        <v>91.1</v>
      </c>
      <c r="E2909" s="33">
        <v>5242</v>
      </c>
      <c r="F2909" s="30">
        <f t="shared" si="135"/>
        <v>4</v>
      </c>
      <c r="G2909" s="57">
        <f t="shared" si="136"/>
        <v>1.709937836274281</v>
      </c>
      <c r="H2909" s="88">
        <f t="shared" si="137"/>
        <v>4131.3791647063217</v>
      </c>
    </row>
    <row r="2910" spans="1:8" x14ac:dyDescent="0.2">
      <c r="A2910" s="1" t="s">
        <v>417</v>
      </c>
      <c r="B2910" s="1" t="s">
        <v>6285</v>
      </c>
      <c r="C2910" s="1" t="s">
        <v>6286</v>
      </c>
      <c r="D2910" s="87">
        <v>105.6</v>
      </c>
      <c r="E2910" s="33">
        <v>5083</v>
      </c>
      <c r="F2910" s="30">
        <f t="shared" si="135"/>
        <v>5</v>
      </c>
      <c r="G2910" s="57">
        <f t="shared" si="136"/>
        <v>2.0447510014454413</v>
      </c>
      <c r="H2910" s="88">
        <f t="shared" si="137"/>
        <v>4790.4714413640368</v>
      </c>
    </row>
    <row r="2911" spans="1:8" x14ac:dyDescent="0.2">
      <c r="A2911" s="1" t="s">
        <v>417</v>
      </c>
      <c r="B2911" s="1" t="s">
        <v>6287</v>
      </c>
      <c r="C2911" s="1" t="s">
        <v>6288</v>
      </c>
      <c r="D2911" s="87">
        <v>58.9</v>
      </c>
      <c r="E2911" s="33">
        <v>5389</v>
      </c>
      <c r="F2911" s="30">
        <f t="shared" si="135"/>
        <v>1</v>
      </c>
      <c r="G2911" s="57">
        <f t="shared" si="136"/>
        <v>1</v>
      </c>
      <c r="H2911" s="88">
        <f t="shared" si="137"/>
        <v>2483.8530573515363</v>
      </c>
    </row>
    <row r="2912" spans="1:8" x14ac:dyDescent="0.2">
      <c r="A2912" s="1" t="s">
        <v>417</v>
      </c>
      <c r="B2912" s="1" t="s">
        <v>6289</v>
      </c>
      <c r="C2912" s="1" t="s">
        <v>6290</v>
      </c>
      <c r="D2912" s="87">
        <v>82.1</v>
      </c>
      <c r="E2912" s="33">
        <v>5478</v>
      </c>
      <c r="F2912" s="30">
        <f t="shared" si="135"/>
        <v>3</v>
      </c>
      <c r="G2912" s="57">
        <f t="shared" si="136"/>
        <v>1.4299479016542671</v>
      </c>
      <c r="H2912" s="88">
        <f t="shared" si="137"/>
        <v>3610.4385600840983</v>
      </c>
    </row>
    <row r="2913" spans="1:8" x14ac:dyDescent="0.2">
      <c r="A2913" s="1" t="s">
        <v>417</v>
      </c>
      <c r="B2913" s="1" t="s">
        <v>6291</v>
      </c>
      <c r="C2913" s="1" t="s">
        <v>6292</v>
      </c>
      <c r="D2913" s="87">
        <v>82.7</v>
      </c>
      <c r="E2913" s="33">
        <v>5399</v>
      </c>
      <c r="F2913" s="30">
        <f t="shared" si="135"/>
        <v>3</v>
      </c>
      <c r="G2913" s="57">
        <f t="shared" si="136"/>
        <v>1.4299479016542671</v>
      </c>
      <c r="H2913" s="88">
        <f t="shared" si="137"/>
        <v>3558.371264310706</v>
      </c>
    </row>
    <row r="2914" spans="1:8" x14ac:dyDescent="0.2">
      <c r="A2914" s="1" t="s">
        <v>417</v>
      </c>
      <c r="B2914" s="1" t="s">
        <v>6293</v>
      </c>
      <c r="C2914" s="1" t="s">
        <v>6294</v>
      </c>
      <c r="D2914" s="87">
        <v>98.5</v>
      </c>
      <c r="E2914" s="33">
        <v>6037</v>
      </c>
      <c r="F2914" s="30">
        <f t="shared" si="135"/>
        <v>4</v>
      </c>
      <c r="G2914" s="57">
        <f t="shared" si="136"/>
        <v>1.709937836274281</v>
      </c>
      <c r="H2914" s="88">
        <f t="shared" si="137"/>
        <v>4757.9427732415224</v>
      </c>
    </row>
    <row r="2915" spans="1:8" x14ac:dyDescent="0.2">
      <c r="A2915" s="1" t="s">
        <v>417</v>
      </c>
      <c r="B2915" s="1" t="s">
        <v>6295</v>
      </c>
      <c r="C2915" s="1" t="s">
        <v>6296</v>
      </c>
      <c r="D2915" s="87">
        <v>99</v>
      </c>
      <c r="E2915" s="33">
        <v>10357</v>
      </c>
      <c r="F2915" s="30">
        <f t="shared" si="135"/>
        <v>4</v>
      </c>
      <c r="G2915" s="57">
        <f t="shared" si="136"/>
        <v>1.709937836274281</v>
      </c>
      <c r="H2915" s="88">
        <f t="shared" si="137"/>
        <v>8162.6657781120493</v>
      </c>
    </row>
    <row r="2916" spans="1:8" x14ac:dyDescent="0.2">
      <c r="A2916" s="1" t="s">
        <v>417</v>
      </c>
      <c r="B2916" s="1" t="s">
        <v>6297</v>
      </c>
      <c r="C2916" s="1" t="s">
        <v>6298</v>
      </c>
      <c r="D2916" s="87">
        <v>81.3</v>
      </c>
      <c r="E2916" s="33">
        <v>5899</v>
      </c>
      <c r="F2916" s="30">
        <f t="shared" si="135"/>
        <v>3</v>
      </c>
      <c r="G2916" s="57">
        <f t="shared" si="136"/>
        <v>1.4299479016542671</v>
      </c>
      <c r="H2916" s="88">
        <f t="shared" si="137"/>
        <v>3887.9111109777468</v>
      </c>
    </row>
    <row r="2917" spans="1:8" x14ac:dyDescent="0.2">
      <c r="A2917" s="1" t="s">
        <v>417</v>
      </c>
      <c r="B2917" s="1" t="s">
        <v>6299</v>
      </c>
      <c r="C2917" s="1" t="s">
        <v>6300</v>
      </c>
      <c r="D2917" s="87">
        <v>114</v>
      </c>
      <c r="E2917" s="33">
        <v>5525</v>
      </c>
      <c r="F2917" s="30">
        <f t="shared" si="135"/>
        <v>6</v>
      </c>
      <c r="G2917" s="57">
        <f t="shared" si="136"/>
        <v>2.445122020939646</v>
      </c>
      <c r="H2917" s="88">
        <f t="shared" si="137"/>
        <v>6226.5938087547784</v>
      </c>
    </row>
    <row r="2918" spans="1:8" x14ac:dyDescent="0.2">
      <c r="A2918" s="1" t="s">
        <v>417</v>
      </c>
      <c r="B2918" s="1" t="s">
        <v>6301</v>
      </c>
      <c r="C2918" s="1" t="s">
        <v>6302</v>
      </c>
      <c r="D2918" s="87">
        <v>58.2</v>
      </c>
      <c r="E2918" s="33">
        <v>10197</v>
      </c>
      <c r="F2918" s="30">
        <f t="shared" si="135"/>
        <v>1</v>
      </c>
      <c r="G2918" s="57">
        <f t="shared" si="136"/>
        <v>1</v>
      </c>
      <c r="H2918" s="88">
        <f t="shared" si="137"/>
        <v>4699.9164271318641</v>
      </c>
    </row>
    <row r="2919" spans="1:8" x14ac:dyDescent="0.2">
      <c r="A2919" s="1" t="s">
        <v>417</v>
      </c>
      <c r="B2919" s="1" t="s">
        <v>6303</v>
      </c>
      <c r="C2919" s="1" t="s">
        <v>6304</v>
      </c>
      <c r="D2919" s="87">
        <v>151.69999999999999</v>
      </c>
      <c r="E2919" s="33">
        <v>5407</v>
      </c>
      <c r="F2919" s="30">
        <f t="shared" si="135"/>
        <v>9</v>
      </c>
      <c r="G2919" s="57">
        <f t="shared" si="136"/>
        <v>4.1810066579121354</v>
      </c>
      <c r="H2919" s="88">
        <f t="shared" si="137"/>
        <v>10419.693516705554</v>
      </c>
    </row>
    <row r="2920" spans="1:8" x14ac:dyDescent="0.2">
      <c r="A2920" s="1" t="s">
        <v>417</v>
      </c>
      <c r="B2920" s="1" t="s">
        <v>6305</v>
      </c>
      <c r="C2920" s="1" t="s">
        <v>6306</v>
      </c>
      <c r="D2920" s="87">
        <v>62.1</v>
      </c>
      <c r="E2920" s="33">
        <v>10864</v>
      </c>
      <c r="F2920" s="30">
        <f t="shared" si="135"/>
        <v>2</v>
      </c>
      <c r="G2920" s="57">
        <f t="shared" si="136"/>
        <v>1.1958042906990538</v>
      </c>
      <c r="H2920" s="88">
        <f t="shared" si="137"/>
        <v>5987.8040613114581</v>
      </c>
    </row>
    <row r="2921" spans="1:8" x14ac:dyDescent="0.2">
      <c r="A2921" s="1" t="s">
        <v>417</v>
      </c>
      <c r="B2921" s="1" t="s">
        <v>6307</v>
      </c>
      <c r="C2921" s="1" t="s">
        <v>6308</v>
      </c>
      <c r="D2921" s="87">
        <v>105.9</v>
      </c>
      <c r="E2921" s="33">
        <v>6924</v>
      </c>
      <c r="F2921" s="30">
        <f t="shared" si="135"/>
        <v>5</v>
      </c>
      <c r="G2921" s="57">
        <f t="shared" si="136"/>
        <v>2.0447510014454413</v>
      </c>
      <c r="H2921" s="88">
        <f t="shared" si="137"/>
        <v>6525.5212000795964</v>
      </c>
    </row>
    <row r="2922" spans="1:8" x14ac:dyDescent="0.2">
      <c r="A2922" s="1" t="s">
        <v>417</v>
      </c>
      <c r="B2922" s="1" t="s">
        <v>6309</v>
      </c>
      <c r="C2922" s="1" t="s">
        <v>6310</v>
      </c>
      <c r="D2922" s="87">
        <v>90.3</v>
      </c>
      <c r="E2922" s="33">
        <v>6157</v>
      </c>
      <c r="F2922" s="30">
        <f t="shared" si="135"/>
        <v>4</v>
      </c>
      <c r="G2922" s="57">
        <f t="shared" si="136"/>
        <v>1.709937836274281</v>
      </c>
      <c r="H2922" s="88">
        <f t="shared" si="137"/>
        <v>4852.5184122657038</v>
      </c>
    </row>
    <row r="2923" spans="1:8" x14ac:dyDescent="0.2">
      <c r="A2923" s="1" t="s">
        <v>417</v>
      </c>
      <c r="B2923" s="1" t="s">
        <v>6311</v>
      </c>
      <c r="C2923" s="1" t="s">
        <v>6312</v>
      </c>
      <c r="D2923" s="87">
        <v>83.9</v>
      </c>
      <c r="E2923" s="33">
        <v>5528</v>
      </c>
      <c r="F2923" s="30">
        <f t="shared" si="135"/>
        <v>3</v>
      </c>
      <c r="G2923" s="57">
        <f t="shared" si="136"/>
        <v>1.4299479016542671</v>
      </c>
      <c r="H2923" s="88">
        <f t="shared" si="137"/>
        <v>3643.3925447508027</v>
      </c>
    </row>
    <row r="2924" spans="1:8" x14ac:dyDescent="0.2">
      <c r="A2924" s="1" t="s">
        <v>417</v>
      </c>
      <c r="B2924" s="1" t="s">
        <v>6313</v>
      </c>
      <c r="C2924" s="1" t="s">
        <v>6314</v>
      </c>
      <c r="D2924" s="87">
        <v>71.2</v>
      </c>
      <c r="E2924" s="33">
        <v>9216</v>
      </c>
      <c r="F2924" s="30">
        <f t="shared" si="135"/>
        <v>2</v>
      </c>
      <c r="G2924" s="57">
        <f t="shared" si="136"/>
        <v>1.1958042906990538</v>
      </c>
      <c r="H2924" s="88">
        <f t="shared" si="137"/>
        <v>5079.4921050300436</v>
      </c>
    </row>
    <row r="2925" spans="1:8" x14ac:dyDescent="0.2">
      <c r="A2925" s="1" t="s">
        <v>417</v>
      </c>
      <c r="B2925" s="1" t="s">
        <v>6315</v>
      </c>
      <c r="C2925" s="1" t="s">
        <v>6316</v>
      </c>
      <c r="D2925" s="87">
        <v>49.2</v>
      </c>
      <c r="E2925" s="33">
        <v>5536</v>
      </c>
      <c r="F2925" s="30">
        <f t="shared" si="135"/>
        <v>1</v>
      </c>
      <c r="G2925" s="57">
        <f t="shared" si="136"/>
        <v>1</v>
      </c>
      <c r="H2925" s="88">
        <f t="shared" si="137"/>
        <v>2551.6070746888299</v>
      </c>
    </row>
    <row r="2926" spans="1:8" x14ac:dyDescent="0.2">
      <c r="A2926" s="1" t="s">
        <v>417</v>
      </c>
      <c r="B2926" s="1" t="s">
        <v>6317</v>
      </c>
      <c r="C2926" s="1" t="s">
        <v>6318</v>
      </c>
      <c r="D2926" s="87">
        <v>94.9</v>
      </c>
      <c r="E2926" s="33">
        <v>5443</v>
      </c>
      <c r="F2926" s="30">
        <f t="shared" si="135"/>
        <v>4</v>
      </c>
      <c r="G2926" s="57">
        <f t="shared" si="136"/>
        <v>1.709937836274281</v>
      </c>
      <c r="H2926" s="88">
        <f t="shared" si="137"/>
        <v>4289.7933600718252</v>
      </c>
    </row>
    <row r="2927" spans="1:8" x14ac:dyDescent="0.2">
      <c r="A2927" s="1" t="s">
        <v>417</v>
      </c>
      <c r="B2927" s="1" t="s">
        <v>6319</v>
      </c>
      <c r="C2927" s="1" t="s">
        <v>6320</v>
      </c>
      <c r="D2927" s="87">
        <v>93.5</v>
      </c>
      <c r="E2927" s="33">
        <v>5681</v>
      </c>
      <c r="F2927" s="30">
        <f t="shared" si="135"/>
        <v>4</v>
      </c>
      <c r="G2927" s="57">
        <f t="shared" si="136"/>
        <v>1.709937836274281</v>
      </c>
      <c r="H2927" s="88">
        <f t="shared" si="137"/>
        <v>4477.3683774697847</v>
      </c>
    </row>
    <row r="2928" spans="1:8" x14ac:dyDescent="0.2">
      <c r="A2928" s="1" t="s">
        <v>417</v>
      </c>
      <c r="B2928" s="1" t="s">
        <v>6321</v>
      </c>
      <c r="C2928" s="1" t="s">
        <v>6322</v>
      </c>
      <c r="D2928" s="87">
        <v>85.9</v>
      </c>
      <c r="E2928" s="33">
        <v>6254</v>
      </c>
      <c r="F2928" s="30">
        <f t="shared" si="135"/>
        <v>3</v>
      </c>
      <c r="G2928" s="57">
        <f t="shared" si="136"/>
        <v>1.4299479016542671</v>
      </c>
      <c r="H2928" s="88">
        <f t="shared" si="137"/>
        <v>4121.8844021113464</v>
      </c>
    </row>
    <row r="2929" spans="1:8" x14ac:dyDescent="0.2">
      <c r="A2929" s="1" t="s">
        <v>417</v>
      </c>
      <c r="B2929" s="1" t="s">
        <v>6323</v>
      </c>
      <c r="C2929" s="1" t="s">
        <v>6324</v>
      </c>
      <c r="D2929" s="87">
        <v>63.6</v>
      </c>
      <c r="E2929" s="33">
        <v>6178</v>
      </c>
      <c r="F2929" s="30">
        <f t="shared" si="135"/>
        <v>2</v>
      </c>
      <c r="G2929" s="57">
        <f t="shared" si="136"/>
        <v>1.1958042906990538</v>
      </c>
      <c r="H2929" s="88">
        <f t="shared" si="137"/>
        <v>3405.0675157200099</v>
      </c>
    </row>
    <row r="2930" spans="1:8" x14ac:dyDescent="0.2">
      <c r="A2930" s="1" t="s">
        <v>417</v>
      </c>
      <c r="B2930" s="1" t="s">
        <v>6325</v>
      </c>
      <c r="C2930" s="1" t="s">
        <v>6326</v>
      </c>
      <c r="D2930" s="87">
        <v>63.7</v>
      </c>
      <c r="E2930" s="33">
        <v>8850</v>
      </c>
      <c r="F2930" s="30">
        <f t="shared" si="135"/>
        <v>2</v>
      </c>
      <c r="G2930" s="57">
        <f t="shared" si="136"/>
        <v>1.1958042906990538</v>
      </c>
      <c r="H2930" s="88">
        <f t="shared" si="137"/>
        <v>4877.7674836714295</v>
      </c>
    </row>
    <row r="2931" spans="1:8" x14ac:dyDescent="0.2">
      <c r="A2931" s="1" t="s">
        <v>417</v>
      </c>
      <c r="B2931" s="1" t="s">
        <v>6327</v>
      </c>
      <c r="C2931" s="1" t="s">
        <v>6328</v>
      </c>
      <c r="D2931" s="87">
        <v>107.1</v>
      </c>
      <c r="E2931" s="33">
        <v>8419</v>
      </c>
      <c r="F2931" s="30">
        <f t="shared" si="135"/>
        <v>5</v>
      </c>
      <c r="G2931" s="57">
        <f t="shared" si="136"/>
        <v>2.0447510014454413</v>
      </c>
      <c r="H2931" s="88">
        <f t="shared" si="137"/>
        <v>7934.4833887160776</v>
      </c>
    </row>
    <row r="2932" spans="1:8" x14ac:dyDescent="0.2">
      <c r="A2932" s="1" t="s">
        <v>417</v>
      </c>
      <c r="B2932" s="1" t="s">
        <v>6329</v>
      </c>
      <c r="C2932" s="1" t="s">
        <v>6330</v>
      </c>
      <c r="D2932" s="87">
        <v>82.8</v>
      </c>
      <c r="E2932" s="33">
        <v>5623</v>
      </c>
      <c r="F2932" s="30">
        <f t="shared" si="135"/>
        <v>3</v>
      </c>
      <c r="G2932" s="57">
        <f t="shared" si="136"/>
        <v>1.4299479016542671</v>
      </c>
      <c r="H2932" s="88">
        <f t="shared" si="137"/>
        <v>3706.0051156175405</v>
      </c>
    </row>
    <row r="2933" spans="1:8" x14ac:dyDescent="0.2">
      <c r="A2933" s="1" t="s">
        <v>417</v>
      </c>
      <c r="B2933" s="1" t="s">
        <v>6331</v>
      </c>
      <c r="C2933" s="1" t="s">
        <v>6332</v>
      </c>
      <c r="D2933" s="87">
        <v>65.400000000000006</v>
      </c>
      <c r="E2933" s="33">
        <v>5952</v>
      </c>
      <c r="F2933" s="30">
        <f t="shared" si="135"/>
        <v>2</v>
      </c>
      <c r="G2933" s="57">
        <f t="shared" si="136"/>
        <v>1.1958042906990538</v>
      </c>
      <c r="H2933" s="88">
        <f t="shared" si="137"/>
        <v>3280.5053178319031</v>
      </c>
    </row>
    <row r="2934" spans="1:8" x14ac:dyDescent="0.2">
      <c r="A2934" s="1" t="s">
        <v>417</v>
      </c>
      <c r="B2934" s="1" t="s">
        <v>6333</v>
      </c>
      <c r="C2934" s="1" t="s">
        <v>6334</v>
      </c>
      <c r="D2934" s="87">
        <v>91.2</v>
      </c>
      <c r="E2934" s="33">
        <v>5915</v>
      </c>
      <c r="F2934" s="30">
        <f t="shared" si="135"/>
        <v>4</v>
      </c>
      <c r="G2934" s="57">
        <f t="shared" si="136"/>
        <v>1.709937836274281</v>
      </c>
      <c r="H2934" s="88">
        <f t="shared" si="137"/>
        <v>4661.7908735669389</v>
      </c>
    </row>
    <row r="2935" spans="1:8" x14ac:dyDescent="0.2">
      <c r="A2935" s="1" t="s">
        <v>417</v>
      </c>
      <c r="B2935" s="1" t="s">
        <v>6335</v>
      </c>
      <c r="C2935" s="1" t="s">
        <v>6336</v>
      </c>
      <c r="D2935" s="87">
        <v>71.599999999999994</v>
      </c>
      <c r="E2935" s="33">
        <v>5090</v>
      </c>
      <c r="F2935" s="30">
        <f t="shared" si="135"/>
        <v>2</v>
      </c>
      <c r="G2935" s="57">
        <f t="shared" si="136"/>
        <v>1.1958042906990538</v>
      </c>
      <c r="H2935" s="88">
        <f t="shared" si="137"/>
        <v>2805.4052533206295</v>
      </c>
    </row>
    <row r="2936" spans="1:8" x14ac:dyDescent="0.2">
      <c r="A2936" s="1" t="s">
        <v>420</v>
      </c>
      <c r="B2936" s="1" t="s">
        <v>6337</v>
      </c>
      <c r="C2936" s="1" t="s">
        <v>6338</v>
      </c>
      <c r="D2936" s="87">
        <v>110.8</v>
      </c>
      <c r="E2936" s="33">
        <v>10704</v>
      </c>
      <c r="F2936" s="30">
        <f t="shared" si="135"/>
        <v>5</v>
      </c>
      <c r="G2936" s="57">
        <f t="shared" si="136"/>
        <v>2.0447510014454413</v>
      </c>
      <c r="H2936" s="88">
        <f t="shared" si="137"/>
        <v>10087.980780712307</v>
      </c>
    </row>
    <row r="2937" spans="1:8" x14ac:dyDescent="0.2">
      <c r="A2937" s="1" t="s">
        <v>420</v>
      </c>
      <c r="B2937" s="1" t="s">
        <v>6339</v>
      </c>
      <c r="C2937" s="1" t="s">
        <v>6340</v>
      </c>
      <c r="D2937" s="87">
        <v>147.5</v>
      </c>
      <c r="E2937" s="33">
        <v>12039</v>
      </c>
      <c r="F2937" s="30">
        <f t="shared" si="135"/>
        <v>8</v>
      </c>
      <c r="G2937" s="57">
        <f t="shared" si="136"/>
        <v>3.4963971031312875</v>
      </c>
      <c r="H2937" s="88">
        <f t="shared" si="137"/>
        <v>19401.212941301023</v>
      </c>
    </row>
    <row r="2938" spans="1:8" x14ac:dyDescent="0.2">
      <c r="A2938" s="1" t="s">
        <v>420</v>
      </c>
      <c r="B2938" s="1" t="s">
        <v>6341</v>
      </c>
      <c r="C2938" s="1" t="s">
        <v>6342</v>
      </c>
      <c r="D2938" s="87">
        <v>145.9</v>
      </c>
      <c r="E2938" s="33">
        <v>7789</v>
      </c>
      <c r="F2938" s="30">
        <f t="shared" si="135"/>
        <v>8</v>
      </c>
      <c r="G2938" s="57">
        <f t="shared" si="136"/>
        <v>3.4963971031312875</v>
      </c>
      <c r="H2938" s="88">
        <f t="shared" si="137"/>
        <v>12552.209286468449</v>
      </c>
    </row>
    <row r="2939" spans="1:8" x14ac:dyDescent="0.2">
      <c r="A2939" s="1" t="s">
        <v>420</v>
      </c>
      <c r="B2939" s="1" t="s">
        <v>6343</v>
      </c>
      <c r="C2939" s="1" t="s">
        <v>6344</v>
      </c>
      <c r="D2939" s="87">
        <v>110.4</v>
      </c>
      <c r="E2939" s="33">
        <v>6046</v>
      </c>
      <c r="F2939" s="30">
        <f t="shared" si="135"/>
        <v>5</v>
      </c>
      <c r="G2939" s="57">
        <f t="shared" si="136"/>
        <v>2.0447510014454413</v>
      </c>
      <c r="H2939" s="88">
        <f t="shared" si="137"/>
        <v>5698.0504297633215</v>
      </c>
    </row>
    <row r="2940" spans="1:8" x14ac:dyDescent="0.2">
      <c r="A2940" s="1" t="s">
        <v>420</v>
      </c>
      <c r="B2940" s="1" t="s">
        <v>6345</v>
      </c>
      <c r="C2940" s="1" t="s">
        <v>6346</v>
      </c>
      <c r="D2940" s="87">
        <v>148.6</v>
      </c>
      <c r="E2940" s="33">
        <v>7596</v>
      </c>
      <c r="F2940" s="30">
        <f t="shared" si="135"/>
        <v>9</v>
      </c>
      <c r="G2940" s="57">
        <f t="shared" si="136"/>
        <v>4.1810066579121354</v>
      </c>
      <c r="H2940" s="88">
        <f t="shared" si="137"/>
        <v>14638.060283502014</v>
      </c>
    </row>
    <row r="2941" spans="1:8" x14ac:dyDescent="0.2">
      <c r="A2941" s="1" t="s">
        <v>420</v>
      </c>
      <c r="B2941" s="1" t="s">
        <v>6347</v>
      </c>
      <c r="C2941" s="1" t="s">
        <v>6348</v>
      </c>
      <c r="D2941" s="87">
        <v>83.5</v>
      </c>
      <c r="E2941" s="33">
        <v>5981</v>
      </c>
      <c r="F2941" s="30">
        <f t="shared" si="135"/>
        <v>3</v>
      </c>
      <c r="G2941" s="57">
        <f t="shared" si="136"/>
        <v>1.4299479016542671</v>
      </c>
      <c r="H2941" s="88">
        <f t="shared" si="137"/>
        <v>3941.9556458311413</v>
      </c>
    </row>
    <row r="2942" spans="1:8" x14ac:dyDescent="0.2">
      <c r="A2942" s="1" t="s">
        <v>420</v>
      </c>
      <c r="B2942" s="1" t="s">
        <v>6349</v>
      </c>
      <c r="C2942" s="1" t="s">
        <v>6350</v>
      </c>
      <c r="D2942" s="87">
        <v>86.5</v>
      </c>
      <c r="E2942" s="33">
        <v>5696</v>
      </c>
      <c r="F2942" s="30">
        <f t="shared" si="135"/>
        <v>3</v>
      </c>
      <c r="G2942" s="57">
        <f t="shared" si="136"/>
        <v>1.4299479016542671</v>
      </c>
      <c r="H2942" s="88">
        <f t="shared" si="137"/>
        <v>3754.117933230928</v>
      </c>
    </row>
    <row r="2943" spans="1:8" x14ac:dyDescent="0.2">
      <c r="A2943" s="1" t="s">
        <v>420</v>
      </c>
      <c r="B2943" s="1" t="s">
        <v>6351</v>
      </c>
      <c r="C2943" s="1" t="s">
        <v>6352</v>
      </c>
      <c r="D2943" s="87">
        <v>135.6</v>
      </c>
      <c r="E2943" s="33">
        <v>9447</v>
      </c>
      <c r="F2943" s="30">
        <f t="shared" si="135"/>
        <v>7</v>
      </c>
      <c r="G2943" s="57">
        <f t="shared" si="136"/>
        <v>2.9238874039223708</v>
      </c>
      <c r="H2943" s="88">
        <f t="shared" si="137"/>
        <v>12731.286043545777</v>
      </c>
    </row>
    <row r="2944" spans="1:8" x14ac:dyDescent="0.2">
      <c r="A2944" s="1" t="s">
        <v>420</v>
      </c>
      <c r="B2944" s="1" t="s">
        <v>6353</v>
      </c>
      <c r="C2944" s="1" t="s">
        <v>6354</v>
      </c>
      <c r="D2944" s="87">
        <v>53.6</v>
      </c>
      <c r="E2944" s="33">
        <v>6190</v>
      </c>
      <c r="F2944" s="30">
        <f t="shared" si="135"/>
        <v>1</v>
      </c>
      <c r="G2944" s="57">
        <f t="shared" si="136"/>
        <v>1</v>
      </c>
      <c r="H2944" s="88">
        <f t="shared" si="137"/>
        <v>2853.0433150874019</v>
      </c>
    </row>
    <row r="2945" spans="1:8" x14ac:dyDescent="0.2">
      <c r="A2945" s="1" t="s">
        <v>420</v>
      </c>
      <c r="B2945" s="1" t="s">
        <v>6355</v>
      </c>
      <c r="C2945" s="1" t="s">
        <v>6356</v>
      </c>
      <c r="D2945" s="87">
        <v>96.7</v>
      </c>
      <c r="E2945" s="33">
        <v>6942</v>
      </c>
      <c r="F2945" s="30">
        <f t="shared" si="135"/>
        <v>4</v>
      </c>
      <c r="G2945" s="57">
        <f t="shared" si="136"/>
        <v>1.709937836274281</v>
      </c>
      <c r="H2945" s="88">
        <f t="shared" si="137"/>
        <v>5471.2007175488898</v>
      </c>
    </row>
    <row r="2946" spans="1:8" x14ac:dyDescent="0.2">
      <c r="A2946" s="1" t="s">
        <v>420</v>
      </c>
      <c r="B2946" s="1" t="s">
        <v>6357</v>
      </c>
      <c r="C2946" s="1" t="s">
        <v>6358</v>
      </c>
      <c r="D2946" s="87">
        <v>61.7</v>
      </c>
      <c r="E2946" s="33">
        <v>5921</v>
      </c>
      <c r="F2946" s="30">
        <f t="shared" si="135"/>
        <v>1</v>
      </c>
      <c r="G2946" s="57">
        <f t="shared" si="136"/>
        <v>1</v>
      </c>
      <c r="H2946" s="88">
        <f t="shared" si="137"/>
        <v>2729.0580724769802</v>
      </c>
    </row>
    <row r="2947" spans="1:8" x14ac:dyDescent="0.2">
      <c r="A2947" s="1" t="s">
        <v>420</v>
      </c>
      <c r="B2947" s="1" t="s">
        <v>6359</v>
      </c>
      <c r="C2947" s="1" t="s">
        <v>6360</v>
      </c>
      <c r="D2947" s="87">
        <v>97.4</v>
      </c>
      <c r="E2947" s="33">
        <v>6284</v>
      </c>
      <c r="F2947" s="30">
        <f t="shared" si="135"/>
        <v>4</v>
      </c>
      <c r="G2947" s="57">
        <f t="shared" si="136"/>
        <v>1.709937836274281</v>
      </c>
      <c r="H2947" s="88">
        <f t="shared" si="137"/>
        <v>4952.6109635662951</v>
      </c>
    </row>
    <row r="2948" spans="1:8" x14ac:dyDescent="0.2">
      <c r="A2948" s="1" t="s">
        <v>420</v>
      </c>
      <c r="B2948" s="1" t="s">
        <v>6361</v>
      </c>
      <c r="C2948" s="1" t="s">
        <v>6362</v>
      </c>
      <c r="D2948" s="87">
        <v>115</v>
      </c>
      <c r="E2948" s="33">
        <v>8592</v>
      </c>
      <c r="F2948" s="30">
        <f t="shared" si="135"/>
        <v>6</v>
      </c>
      <c r="G2948" s="57">
        <f t="shared" si="136"/>
        <v>2.445122020939646</v>
      </c>
      <c r="H2948" s="88">
        <f t="shared" si="137"/>
        <v>9683.0577384291482</v>
      </c>
    </row>
    <row r="2949" spans="1:8" x14ac:dyDescent="0.2">
      <c r="A2949" s="1" t="s">
        <v>420</v>
      </c>
      <c r="B2949" s="1" t="s">
        <v>6363</v>
      </c>
      <c r="C2949" s="1" t="s">
        <v>6364</v>
      </c>
      <c r="D2949" s="87">
        <v>134.1</v>
      </c>
      <c r="E2949" s="33">
        <v>6719</v>
      </c>
      <c r="F2949" s="30">
        <f t="shared" si="135"/>
        <v>7</v>
      </c>
      <c r="G2949" s="57">
        <f t="shared" si="136"/>
        <v>2.9238874039223708</v>
      </c>
      <c r="H2949" s="88">
        <f t="shared" si="137"/>
        <v>9054.8863053439254</v>
      </c>
    </row>
    <row r="2950" spans="1:8" x14ac:dyDescent="0.2">
      <c r="A2950" s="1" t="s">
        <v>420</v>
      </c>
      <c r="B2950" s="1" t="s">
        <v>6365</v>
      </c>
      <c r="C2950" s="1" t="s">
        <v>6366</v>
      </c>
      <c r="D2950" s="87">
        <v>56.9</v>
      </c>
      <c r="E2950" s="33">
        <v>9344</v>
      </c>
      <c r="F2950" s="30">
        <f t="shared" ref="F2950:F3013" si="138">VLOOKUP(D2950,$K$5:$L$15,2)</f>
        <v>1</v>
      </c>
      <c r="G2950" s="57">
        <f t="shared" ref="G2950:G3013" si="139">VLOOKUP(F2950,$L$5:$M$15,2,0)</f>
        <v>1</v>
      </c>
      <c r="H2950" s="88">
        <f t="shared" ref="H2950:H3013" si="140">E2950*G2950*$E$6797/SUMPRODUCT($E$5:$E$6795,$G$5:$G$6795)</f>
        <v>4306.7587619025335</v>
      </c>
    </row>
    <row r="2951" spans="1:8" x14ac:dyDescent="0.2">
      <c r="A2951" s="1" t="s">
        <v>420</v>
      </c>
      <c r="B2951" s="1" t="s">
        <v>6367</v>
      </c>
      <c r="C2951" s="1" t="s">
        <v>6368</v>
      </c>
      <c r="D2951" s="87">
        <v>76.5</v>
      </c>
      <c r="E2951" s="33">
        <v>11907</v>
      </c>
      <c r="F2951" s="30">
        <f t="shared" si="138"/>
        <v>3</v>
      </c>
      <c r="G2951" s="57">
        <f t="shared" si="139"/>
        <v>1.4299479016542671</v>
      </c>
      <c r="H2951" s="88">
        <f t="shared" si="140"/>
        <v>7847.6619085289076</v>
      </c>
    </row>
    <row r="2952" spans="1:8" x14ac:dyDescent="0.2">
      <c r="A2952" s="1" t="s">
        <v>420</v>
      </c>
      <c r="B2952" s="1" t="s">
        <v>6369</v>
      </c>
      <c r="C2952" s="1" t="s">
        <v>6370</v>
      </c>
      <c r="D2952" s="87">
        <v>75.400000000000006</v>
      </c>
      <c r="E2952" s="33">
        <v>8555</v>
      </c>
      <c r="F2952" s="30">
        <f t="shared" si="138"/>
        <v>3</v>
      </c>
      <c r="G2952" s="57">
        <f t="shared" si="139"/>
        <v>1.4299479016542671</v>
      </c>
      <c r="H2952" s="88">
        <f t="shared" si="140"/>
        <v>5638.4267764730666</v>
      </c>
    </row>
    <row r="2953" spans="1:8" x14ac:dyDescent="0.2">
      <c r="A2953" s="1" t="s">
        <v>420</v>
      </c>
      <c r="B2953" s="1" t="s">
        <v>6371</v>
      </c>
      <c r="C2953" s="1" t="s">
        <v>6372</v>
      </c>
      <c r="D2953" s="87">
        <v>116.1</v>
      </c>
      <c r="E2953" s="33">
        <v>6167</v>
      </c>
      <c r="F2953" s="30">
        <f t="shared" si="138"/>
        <v>6</v>
      </c>
      <c r="G2953" s="57">
        <f t="shared" si="139"/>
        <v>2.445122020939646</v>
      </c>
      <c r="H2953" s="88">
        <f t="shared" si="140"/>
        <v>6950.1183744055588</v>
      </c>
    </row>
    <row r="2954" spans="1:8" x14ac:dyDescent="0.2">
      <c r="A2954" s="1" t="s">
        <v>420</v>
      </c>
      <c r="B2954" s="1" t="s">
        <v>6373</v>
      </c>
      <c r="C2954" s="1" t="s">
        <v>6374</v>
      </c>
      <c r="D2954" s="87">
        <v>103.7</v>
      </c>
      <c r="E2954" s="33">
        <v>7197</v>
      </c>
      <c r="F2954" s="30">
        <f t="shared" si="138"/>
        <v>5</v>
      </c>
      <c r="G2954" s="57">
        <f t="shared" si="139"/>
        <v>2.0447510014454413</v>
      </c>
      <c r="H2954" s="88">
        <f t="shared" si="140"/>
        <v>6782.8099475697363</v>
      </c>
    </row>
    <row r="2955" spans="1:8" x14ac:dyDescent="0.2">
      <c r="A2955" s="1" t="s">
        <v>420</v>
      </c>
      <c r="B2955" s="1" t="s">
        <v>6375</v>
      </c>
      <c r="C2955" s="1" t="s">
        <v>6376</v>
      </c>
      <c r="D2955" s="87">
        <v>88.3</v>
      </c>
      <c r="E2955" s="33">
        <v>10249</v>
      </c>
      <c r="F2955" s="30">
        <f t="shared" si="138"/>
        <v>4</v>
      </c>
      <c r="G2955" s="57">
        <f t="shared" si="139"/>
        <v>1.709937836274281</v>
      </c>
      <c r="H2955" s="88">
        <f t="shared" si="140"/>
        <v>8077.5477029902877</v>
      </c>
    </row>
    <row r="2956" spans="1:8" x14ac:dyDescent="0.2">
      <c r="A2956" s="1" t="s">
        <v>420</v>
      </c>
      <c r="B2956" s="1" t="s">
        <v>6377</v>
      </c>
      <c r="C2956" s="1" t="s">
        <v>6378</v>
      </c>
      <c r="D2956" s="87">
        <v>97.4</v>
      </c>
      <c r="E2956" s="33">
        <v>7438</v>
      </c>
      <c r="F2956" s="30">
        <f t="shared" si="138"/>
        <v>4</v>
      </c>
      <c r="G2956" s="57">
        <f t="shared" si="139"/>
        <v>1.709937836274281</v>
      </c>
      <c r="H2956" s="88">
        <f t="shared" si="140"/>
        <v>5862.1133588488392</v>
      </c>
    </row>
    <row r="2957" spans="1:8" x14ac:dyDescent="0.2">
      <c r="A2957" s="1" t="s">
        <v>420</v>
      </c>
      <c r="B2957" s="1" t="s">
        <v>6379</v>
      </c>
      <c r="C2957" s="1" t="s">
        <v>6380</v>
      </c>
      <c r="D2957" s="87">
        <v>100.4</v>
      </c>
      <c r="E2957" s="33">
        <v>9084</v>
      </c>
      <c r="F2957" s="30">
        <f t="shared" si="138"/>
        <v>5</v>
      </c>
      <c r="G2957" s="57">
        <f t="shared" si="139"/>
        <v>2.0447510014454413</v>
      </c>
      <c r="H2957" s="88">
        <f t="shared" si="140"/>
        <v>8561.2123890125731</v>
      </c>
    </row>
    <row r="2958" spans="1:8" x14ac:dyDescent="0.2">
      <c r="A2958" s="1" t="s">
        <v>420</v>
      </c>
      <c r="B2958" s="1" t="s">
        <v>6381</v>
      </c>
      <c r="C2958" s="1" t="s">
        <v>6382</v>
      </c>
      <c r="D2958" s="87">
        <v>140.80000000000001</v>
      </c>
      <c r="E2958" s="33">
        <v>12459</v>
      </c>
      <c r="F2958" s="30">
        <f t="shared" si="138"/>
        <v>8</v>
      </c>
      <c r="G2958" s="57">
        <f t="shared" si="139"/>
        <v>3.4963971031312875</v>
      </c>
      <c r="H2958" s="88">
        <f t="shared" si="140"/>
        <v>20078.055655425655</v>
      </c>
    </row>
    <row r="2959" spans="1:8" x14ac:dyDescent="0.2">
      <c r="A2959" s="1" t="s">
        <v>420</v>
      </c>
      <c r="B2959" s="1" t="s">
        <v>6383</v>
      </c>
      <c r="C2959" s="1" t="s">
        <v>6384</v>
      </c>
      <c r="D2959" s="87">
        <v>112.4</v>
      </c>
      <c r="E2959" s="33">
        <v>8693</v>
      </c>
      <c r="F2959" s="30">
        <f t="shared" si="138"/>
        <v>6</v>
      </c>
      <c r="G2959" s="57">
        <f t="shared" si="139"/>
        <v>2.445122020939646</v>
      </c>
      <c r="H2959" s="88">
        <f t="shared" si="140"/>
        <v>9796.8832542091022</v>
      </c>
    </row>
    <row r="2960" spans="1:8" x14ac:dyDescent="0.2">
      <c r="A2960" s="1" t="s">
        <v>420</v>
      </c>
      <c r="B2960" s="1" t="s">
        <v>6385</v>
      </c>
      <c r="C2960" s="1" t="s">
        <v>6386</v>
      </c>
      <c r="D2960" s="87">
        <v>63.5</v>
      </c>
      <c r="E2960" s="33">
        <v>8685</v>
      </c>
      <c r="F2960" s="30">
        <f t="shared" si="138"/>
        <v>2</v>
      </c>
      <c r="G2960" s="57">
        <f t="shared" si="139"/>
        <v>1.1958042906990538</v>
      </c>
      <c r="H2960" s="88">
        <f t="shared" si="140"/>
        <v>4786.8260560097578</v>
      </c>
    </row>
    <row r="2961" spans="1:8" x14ac:dyDescent="0.2">
      <c r="A2961" s="1" t="s">
        <v>420</v>
      </c>
      <c r="B2961" s="1" t="s">
        <v>6387</v>
      </c>
      <c r="C2961" s="1" t="s">
        <v>6388</v>
      </c>
      <c r="D2961" s="87">
        <v>129.80000000000001</v>
      </c>
      <c r="E2961" s="33">
        <v>6357</v>
      </c>
      <c r="F2961" s="30">
        <f t="shared" si="138"/>
        <v>7</v>
      </c>
      <c r="G2961" s="57">
        <f t="shared" si="139"/>
        <v>2.9238874039223708</v>
      </c>
      <c r="H2961" s="88">
        <f t="shared" si="140"/>
        <v>8567.0356069461723</v>
      </c>
    </row>
    <row r="2962" spans="1:8" x14ac:dyDescent="0.2">
      <c r="A2962" s="1" t="s">
        <v>420</v>
      </c>
      <c r="B2962" s="1" t="s">
        <v>6389</v>
      </c>
      <c r="C2962" s="1" t="s">
        <v>6390</v>
      </c>
      <c r="D2962" s="87">
        <v>128</v>
      </c>
      <c r="E2962" s="33">
        <v>8207</v>
      </c>
      <c r="F2962" s="30">
        <f t="shared" si="138"/>
        <v>7</v>
      </c>
      <c r="G2962" s="57">
        <f t="shared" si="139"/>
        <v>2.9238874039223708</v>
      </c>
      <c r="H2962" s="88">
        <f t="shared" si="140"/>
        <v>11060.195253454027</v>
      </c>
    </row>
    <row r="2963" spans="1:8" x14ac:dyDescent="0.2">
      <c r="A2963" s="1" t="s">
        <v>420</v>
      </c>
      <c r="B2963" s="1" t="s">
        <v>6391</v>
      </c>
      <c r="C2963" s="1" t="s">
        <v>6392</v>
      </c>
      <c r="D2963" s="87">
        <v>149.30000000000001</v>
      </c>
      <c r="E2963" s="33">
        <v>9381</v>
      </c>
      <c r="F2963" s="30">
        <f t="shared" si="138"/>
        <v>9</v>
      </c>
      <c r="G2963" s="57">
        <f t="shared" si="139"/>
        <v>4.1810066579121354</v>
      </c>
      <c r="H2963" s="88">
        <f t="shared" si="140"/>
        <v>18077.888825636179</v>
      </c>
    </row>
    <row r="2964" spans="1:8" x14ac:dyDescent="0.2">
      <c r="A2964" s="1" t="s">
        <v>420</v>
      </c>
      <c r="B2964" s="1" t="s">
        <v>6393</v>
      </c>
      <c r="C2964" s="1" t="s">
        <v>6394</v>
      </c>
      <c r="D2964" s="87">
        <v>60.9</v>
      </c>
      <c r="E2964" s="33">
        <v>6181</v>
      </c>
      <c r="F2964" s="30">
        <f t="shared" si="138"/>
        <v>1</v>
      </c>
      <c r="G2964" s="57">
        <f t="shared" si="139"/>
        <v>1</v>
      </c>
      <c r="H2964" s="88">
        <f t="shared" si="140"/>
        <v>2848.8951099443025</v>
      </c>
    </row>
    <row r="2965" spans="1:8" x14ac:dyDescent="0.2">
      <c r="A2965" s="1" t="s">
        <v>420</v>
      </c>
      <c r="B2965" s="1" t="s">
        <v>6395</v>
      </c>
      <c r="C2965" s="1" t="s">
        <v>6396</v>
      </c>
      <c r="D2965" s="87">
        <v>127.7</v>
      </c>
      <c r="E2965" s="33">
        <v>11797</v>
      </c>
      <c r="F2965" s="30">
        <f t="shared" si="138"/>
        <v>7</v>
      </c>
      <c r="G2965" s="57">
        <f t="shared" si="139"/>
        <v>2.9238874039223708</v>
      </c>
      <c r="H2965" s="88">
        <f t="shared" si="140"/>
        <v>15898.272621542239</v>
      </c>
    </row>
    <row r="2966" spans="1:8" x14ac:dyDescent="0.2">
      <c r="A2966" s="1" t="s">
        <v>420</v>
      </c>
      <c r="B2966" s="1" t="s">
        <v>6397</v>
      </c>
      <c r="C2966" s="1" t="s">
        <v>6398</v>
      </c>
      <c r="D2966" s="87">
        <v>78.5</v>
      </c>
      <c r="E2966" s="33">
        <v>5756</v>
      </c>
      <c r="F2966" s="30">
        <f t="shared" si="138"/>
        <v>3</v>
      </c>
      <c r="G2966" s="57">
        <f t="shared" si="139"/>
        <v>1.4299479016542671</v>
      </c>
      <c r="H2966" s="88">
        <f t="shared" si="140"/>
        <v>3793.6627148309731</v>
      </c>
    </row>
    <row r="2967" spans="1:8" x14ac:dyDescent="0.2">
      <c r="A2967" s="1" t="s">
        <v>420</v>
      </c>
      <c r="B2967" s="1" t="s">
        <v>6399</v>
      </c>
      <c r="C2967" s="1" t="s">
        <v>6400</v>
      </c>
      <c r="D2967" s="87">
        <v>79</v>
      </c>
      <c r="E2967" s="33">
        <v>6940</v>
      </c>
      <c r="F2967" s="30">
        <f t="shared" si="138"/>
        <v>3</v>
      </c>
      <c r="G2967" s="57">
        <f t="shared" si="139"/>
        <v>1.4299479016542671</v>
      </c>
      <c r="H2967" s="88">
        <f t="shared" si="140"/>
        <v>4574.0130717385255</v>
      </c>
    </row>
    <row r="2968" spans="1:8" x14ac:dyDescent="0.2">
      <c r="A2968" s="1" t="s">
        <v>420</v>
      </c>
      <c r="B2968" s="1" t="s">
        <v>6401</v>
      </c>
      <c r="C2968" s="1" t="s">
        <v>6402</v>
      </c>
      <c r="D2968" s="87">
        <v>95.3</v>
      </c>
      <c r="E2968" s="33">
        <v>9304</v>
      </c>
      <c r="F2968" s="30">
        <f t="shared" si="138"/>
        <v>4</v>
      </c>
      <c r="G2968" s="57">
        <f t="shared" si="139"/>
        <v>1.709937836274281</v>
      </c>
      <c r="H2968" s="88">
        <f t="shared" si="140"/>
        <v>7332.7645456748605</v>
      </c>
    </row>
    <row r="2969" spans="1:8" x14ac:dyDescent="0.2">
      <c r="A2969" s="1" t="s">
        <v>420</v>
      </c>
      <c r="B2969" s="1" t="s">
        <v>6403</v>
      </c>
      <c r="C2969" s="1" t="s">
        <v>6404</v>
      </c>
      <c r="D2969" s="87">
        <v>128.30000000000001</v>
      </c>
      <c r="E2969" s="33">
        <v>10066</v>
      </c>
      <c r="F2969" s="30">
        <f t="shared" si="138"/>
        <v>7</v>
      </c>
      <c r="G2969" s="57">
        <f t="shared" si="139"/>
        <v>2.9238874039223708</v>
      </c>
      <c r="H2969" s="88">
        <f t="shared" si="140"/>
        <v>13565.483784728674</v>
      </c>
    </row>
    <row r="2970" spans="1:8" x14ac:dyDescent="0.2">
      <c r="A2970" s="1" t="s">
        <v>420</v>
      </c>
      <c r="B2970" s="1" t="s">
        <v>6405</v>
      </c>
      <c r="C2970" s="1" t="s">
        <v>6406</v>
      </c>
      <c r="D2970" s="87">
        <v>114.5</v>
      </c>
      <c r="E2970" s="33">
        <v>6616</v>
      </c>
      <c r="F2970" s="30">
        <f t="shared" si="138"/>
        <v>6</v>
      </c>
      <c r="G2970" s="57">
        <f t="shared" si="139"/>
        <v>2.445122020939646</v>
      </c>
      <c r="H2970" s="88">
        <f t="shared" si="140"/>
        <v>7456.1347762392061</v>
      </c>
    </row>
    <row r="2971" spans="1:8" x14ac:dyDescent="0.2">
      <c r="A2971" s="1" t="s">
        <v>420</v>
      </c>
      <c r="B2971" s="1" t="s">
        <v>6407</v>
      </c>
      <c r="C2971" s="1" t="s">
        <v>6408</v>
      </c>
      <c r="D2971" s="87">
        <v>95.2</v>
      </c>
      <c r="E2971" s="33">
        <v>7321</v>
      </c>
      <c r="F2971" s="30">
        <f t="shared" si="138"/>
        <v>4</v>
      </c>
      <c r="G2971" s="57">
        <f t="shared" si="139"/>
        <v>1.709937836274281</v>
      </c>
      <c r="H2971" s="88">
        <f t="shared" si="140"/>
        <v>5769.9021108002626</v>
      </c>
    </row>
    <row r="2972" spans="1:8" x14ac:dyDescent="0.2">
      <c r="A2972" s="1" t="s">
        <v>420</v>
      </c>
      <c r="B2972" s="1" t="s">
        <v>6409</v>
      </c>
      <c r="C2972" s="1" t="s">
        <v>6410</v>
      </c>
      <c r="D2972" s="87">
        <v>168.8</v>
      </c>
      <c r="E2972" s="33">
        <v>8690</v>
      </c>
      <c r="F2972" s="30">
        <f t="shared" si="138"/>
        <v>10</v>
      </c>
      <c r="G2972" s="57">
        <f t="shared" si="139"/>
        <v>4.9996657009726428</v>
      </c>
      <c r="H2972" s="88">
        <f t="shared" si="140"/>
        <v>20025.273632096618</v>
      </c>
    </row>
    <row r="2973" spans="1:8" x14ac:dyDescent="0.2">
      <c r="A2973" s="1" t="s">
        <v>420</v>
      </c>
      <c r="B2973" s="1" t="s">
        <v>6411</v>
      </c>
      <c r="C2973" s="1" t="s">
        <v>6412</v>
      </c>
      <c r="D2973" s="87">
        <v>122</v>
      </c>
      <c r="E2973" s="33">
        <v>6728</v>
      </c>
      <c r="F2973" s="30">
        <f t="shared" si="138"/>
        <v>6</v>
      </c>
      <c r="G2973" s="57">
        <f t="shared" si="139"/>
        <v>2.445122020939646</v>
      </c>
      <c r="H2973" s="88">
        <f t="shared" si="140"/>
        <v>7582.3571303714298</v>
      </c>
    </row>
    <row r="2974" spans="1:8" x14ac:dyDescent="0.2">
      <c r="A2974" s="1" t="s">
        <v>420</v>
      </c>
      <c r="B2974" s="1" t="s">
        <v>6413</v>
      </c>
      <c r="C2974" s="1" t="s">
        <v>6414</v>
      </c>
      <c r="D2974" s="87">
        <v>97</v>
      </c>
      <c r="E2974" s="33">
        <v>6540</v>
      </c>
      <c r="F2974" s="30">
        <f t="shared" si="138"/>
        <v>4</v>
      </c>
      <c r="G2974" s="57">
        <f t="shared" si="139"/>
        <v>1.709937836274281</v>
      </c>
      <c r="H2974" s="88">
        <f t="shared" si="140"/>
        <v>5154.3723268178828</v>
      </c>
    </row>
    <row r="2975" spans="1:8" x14ac:dyDescent="0.2">
      <c r="A2975" s="1" t="s">
        <v>420</v>
      </c>
      <c r="B2975" s="1" t="s">
        <v>6415</v>
      </c>
      <c r="C2975" s="1" t="s">
        <v>6416</v>
      </c>
      <c r="D2975" s="87">
        <v>99</v>
      </c>
      <c r="E2975" s="33">
        <v>8094</v>
      </c>
      <c r="F2975" s="30">
        <f t="shared" si="138"/>
        <v>4</v>
      </c>
      <c r="G2975" s="57">
        <f t="shared" si="139"/>
        <v>1.709937836274281</v>
      </c>
      <c r="H2975" s="88">
        <f t="shared" si="140"/>
        <v>6379.1268521810307</v>
      </c>
    </row>
    <row r="2976" spans="1:8" x14ac:dyDescent="0.2">
      <c r="A2976" s="1" t="s">
        <v>420</v>
      </c>
      <c r="B2976" s="1" t="s">
        <v>6417</v>
      </c>
      <c r="C2976" s="1" t="s">
        <v>6418</v>
      </c>
      <c r="D2976" s="87">
        <v>84.8</v>
      </c>
      <c r="E2976" s="33">
        <v>6477</v>
      </c>
      <c r="F2976" s="30">
        <f t="shared" si="138"/>
        <v>3</v>
      </c>
      <c r="G2976" s="57">
        <f t="shared" si="139"/>
        <v>1.4299479016542671</v>
      </c>
      <c r="H2976" s="88">
        <f t="shared" si="140"/>
        <v>4268.8591737248453</v>
      </c>
    </row>
    <row r="2977" spans="1:8" x14ac:dyDescent="0.2">
      <c r="A2977" s="1" t="s">
        <v>420</v>
      </c>
      <c r="B2977" s="1" t="s">
        <v>6419</v>
      </c>
      <c r="C2977" s="1" t="s">
        <v>6420</v>
      </c>
      <c r="D2977" s="87">
        <v>127.2</v>
      </c>
      <c r="E2977" s="33">
        <v>8381</v>
      </c>
      <c r="F2977" s="30">
        <f t="shared" si="138"/>
        <v>7</v>
      </c>
      <c r="G2977" s="57">
        <f t="shared" si="139"/>
        <v>2.9238874039223708</v>
      </c>
      <c r="H2977" s="88">
        <f t="shared" si="140"/>
        <v>11294.687025612062</v>
      </c>
    </row>
    <row r="2978" spans="1:8" x14ac:dyDescent="0.2">
      <c r="A2978" s="1" t="s">
        <v>420</v>
      </c>
      <c r="B2978" s="1" t="s">
        <v>6421</v>
      </c>
      <c r="C2978" s="1" t="s">
        <v>6422</v>
      </c>
      <c r="D2978" s="87">
        <v>141.80000000000001</v>
      </c>
      <c r="E2978" s="33">
        <v>7229</v>
      </c>
      <c r="F2978" s="30">
        <f t="shared" si="138"/>
        <v>8</v>
      </c>
      <c r="G2978" s="57">
        <f t="shared" si="139"/>
        <v>3.4963971031312875</v>
      </c>
      <c r="H2978" s="88">
        <f t="shared" si="140"/>
        <v>11649.752334302275</v>
      </c>
    </row>
    <row r="2979" spans="1:8" x14ac:dyDescent="0.2">
      <c r="A2979" s="1" t="s">
        <v>420</v>
      </c>
      <c r="B2979" s="1" t="s">
        <v>6423</v>
      </c>
      <c r="C2979" s="1" t="s">
        <v>6424</v>
      </c>
      <c r="D2979" s="87">
        <v>96.3</v>
      </c>
      <c r="E2979" s="33">
        <v>5828</v>
      </c>
      <c r="F2979" s="30">
        <f t="shared" si="138"/>
        <v>4</v>
      </c>
      <c r="G2979" s="57">
        <f t="shared" si="139"/>
        <v>1.709937836274281</v>
      </c>
      <c r="H2979" s="88">
        <f t="shared" si="140"/>
        <v>4593.2235352744065</v>
      </c>
    </row>
    <row r="2980" spans="1:8" x14ac:dyDescent="0.2">
      <c r="A2980" s="1" t="s">
        <v>420</v>
      </c>
      <c r="B2980" s="1" t="s">
        <v>6425</v>
      </c>
      <c r="C2980" s="1" t="s">
        <v>6426</v>
      </c>
      <c r="D2980" s="87">
        <v>119.2</v>
      </c>
      <c r="E2980" s="33">
        <v>9037</v>
      </c>
      <c r="F2980" s="30">
        <f t="shared" si="138"/>
        <v>6</v>
      </c>
      <c r="G2980" s="57">
        <f t="shared" si="139"/>
        <v>2.445122020939646</v>
      </c>
      <c r="H2980" s="88">
        <f t="shared" si="140"/>
        <v>10184.566199043787</v>
      </c>
    </row>
    <row r="2981" spans="1:8" x14ac:dyDescent="0.2">
      <c r="A2981" s="1" t="s">
        <v>420</v>
      </c>
      <c r="B2981" s="1" t="s">
        <v>6427</v>
      </c>
      <c r="C2981" s="1" t="s">
        <v>6428</v>
      </c>
      <c r="D2981" s="87">
        <v>100.4</v>
      </c>
      <c r="E2981" s="33">
        <v>5631</v>
      </c>
      <c r="F2981" s="30">
        <f t="shared" si="138"/>
        <v>5</v>
      </c>
      <c r="G2981" s="57">
        <f t="shared" si="139"/>
        <v>2.0447510014454413</v>
      </c>
      <c r="H2981" s="88">
        <f t="shared" si="140"/>
        <v>5306.9338355933287</v>
      </c>
    </row>
    <row r="2982" spans="1:8" x14ac:dyDescent="0.2">
      <c r="A2982" s="1" t="s">
        <v>420</v>
      </c>
      <c r="B2982" s="1" t="s">
        <v>6429</v>
      </c>
      <c r="C2982" s="1" t="s">
        <v>6430</v>
      </c>
      <c r="D2982" s="87">
        <v>115.4</v>
      </c>
      <c r="E2982" s="33">
        <v>10819</v>
      </c>
      <c r="F2982" s="30">
        <f t="shared" si="138"/>
        <v>6</v>
      </c>
      <c r="G2982" s="57">
        <f t="shared" si="139"/>
        <v>2.445122020939646</v>
      </c>
      <c r="H2982" s="88">
        <f t="shared" si="140"/>
        <v>12192.854012111846</v>
      </c>
    </row>
    <row r="2983" spans="1:8" x14ac:dyDescent="0.2">
      <c r="A2983" s="1" t="s">
        <v>420</v>
      </c>
      <c r="B2983" s="1" t="s">
        <v>6431</v>
      </c>
      <c r="C2983" s="1" t="s">
        <v>6432</v>
      </c>
      <c r="D2983" s="87">
        <v>104.9</v>
      </c>
      <c r="E2983" s="33">
        <v>5836</v>
      </c>
      <c r="F2983" s="30">
        <f t="shared" si="138"/>
        <v>5</v>
      </c>
      <c r="G2983" s="57">
        <f t="shared" si="139"/>
        <v>2.0447510014454413</v>
      </c>
      <c r="H2983" s="88">
        <f t="shared" si="140"/>
        <v>5500.1360086170598</v>
      </c>
    </row>
    <row r="2984" spans="1:8" x14ac:dyDescent="0.2">
      <c r="A2984" s="1" t="s">
        <v>420</v>
      </c>
      <c r="B2984" s="1" t="s">
        <v>6433</v>
      </c>
      <c r="C2984" s="1" t="s">
        <v>6434</v>
      </c>
      <c r="D2984" s="87">
        <v>172.7</v>
      </c>
      <c r="E2984" s="33">
        <v>5748</v>
      </c>
      <c r="F2984" s="30">
        <f t="shared" si="138"/>
        <v>10</v>
      </c>
      <c r="G2984" s="57">
        <f t="shared" si="139"/>
        <v>4.9996657009726428</v>
      </c>
      <c r="H2984" s="88">
        <f t="shared" si="140"/>
        <v>13245.716091748141</v>
      </c>
    </row>
    <row r="2985" spans="1:8" x14ac:dyDescent="0.2">
      <c r="A2985" s="1" t="s">
        <v>420</v>
      </c>
      <c r="B2985" s="1" t="s">
        <v>6435</v>
      </c>
      <c r="C2985" s="1" t="s">
        <v>6436</v>
      </c>
      <c r="D2985" s="87">
        <v>73.2</v>
      </c>
      <c r="E2985" s="33">
        <v>6962</v>
      </c>
      <c r="F2985" s="30">
        <f t="shared" si="138"/>
        <v>2</v>
      </c>
      <c r="G2985" s="57">
        <f t="shared" si="139"/>
        <v>1.1958042906990538</v>
      </c>
      <c r="H2985" s="88">
        <f t="shared" si="140"/>
        <v>3837.177087154857</v>
      </c>
    </row>
    <row r="2986" spans="1:8" x14ac:dyDescent="0.2">
      <c r="A2986" s="1" t="s">
        <v>420</v>
      </c>
      <c r="B2986" s="1" t="s">
        <v>6437</v>
      </c>
      <c r="C2986" s="1" t="s">
        <v>6438</v>
      </c>
      <c r="D2986" s="87">
        <v>176.1</v>
      </c>
      <c r="E2986" s="33">
        <v>6573</v>
      </c>
      <c r="F2986" s="30">
        <f t="shared" si="138"/>
        <v>10</v>
      </c>
      <c r="G2986" s="57">
        <f t="shared" si="139"/>
        <v>4.9996657009726428</v>
      </c>
      <c r="H2986" s="88">
        <f t="shared" si="140"/>
        <v>15146.849664415546</v>
      </c>
    </row>
    <row r="2987" spans="1:8" x14ac:dyDescent="0.2">
      <c r="A2987" s="1" t="s">
        <v>423</v>
      </c>
      <c r="B2987" s="1" t="s">
        <v>6439</v>
      </c>
      <c r="C2987" s="1" t="s">
        <v>6440</v>
      </c>
      <c r="D2987" s="87">
        <v>76.599999999999994</v>
      </c>
      <c r="E2987" s="33">
        <v>8739</v>
      </c>
      <c r="F2987" s="30">
        <f t="shared" si="138"/>
        <v>3</v>
      </c>
      <c r="G2987" s="57">
        <f t="shared" si="139"/>
        <v>1.4299479016542671</v>
      </c>
      <c r="H2987" s="88">
        <f t="shared" si="140"/>
        <v>5759.6974400465388</v>
      </c>
    </row>
    <row r="2988" spans="1:8" x14ac:dyDescent="0.2">
      <c r="A2988" s="1" t="s">
        <v>423</v>
      </c>
      <c r="B2988" s="1" t="s">
        <v>6441</v>
      </c>
      <c r="C2988" s="1" t="s">
        <v>6442</v>
      </c>
      <c r="D2988" s="87">
        <v>75.900000000000006</v>
      </c>
      <c r="E2988" s="33">
        <v>6016</v>
      </c>
      <c r="F2988" s="30">
        <f t="shared" si="138"/>
        <v>3</v>
      </c>
      <c r="G2988" s="57">
        <f t="shared" si="139"/>
        <v>1.4299479016542671</v>
      </c>
      <c r="H2988" s="88">
        <f t="shared" si="140"/>
        <v>3965.023435097834</v>
      </c>
    </row>
    <row r="2989" spans="1:8" x14ac:dyDescent="0.2">
      <c r="A2989" s="1" t="s">
        <v>423</v>
      </c>
      <c r="B2989" s="1" t="s">
        <v>6443</v>
      </c>
      <c r="C2989" s="1" t="s">
        <v>6444</v>
      </c>
      <c r="D2989" s="87">
        <v>79.099999999999994</v>
      </c>
      <c r="E2989" s="33">
        <v>7650</v>
      </c>
      <c r="F2989" s="30">
        <f t="shared" si="138"/>
        <v>3</v>
      </c>
      <c r="G2989" s="57">
        <f t="shared" si="139"/>
        <v>1.4299479016542671</v>
      </c>
      <c r="H2989" s="88">
        <f t="shared" si="140"/>
        <v>5041.9596540057237</v>
      </c>
    </row>
    <row r="2990" spans="1:8" x14ac:dyDescent="0.2">
      <c r="A2990" s="1" t="s">
        <v>423</v>
      </c>
      <c r="B2990" s="1" t="s">
        <v>6445</v>
      </c>
      <c r="C2990" s="1" t="s">
        <v>6446</v>
      </c>
      <c r="D2990" s="87">
        <v>82.7</v>
      </c>
      <c r="E2990" s="33">
        <v>6205</v>
      </c>
      <c r="F2990" s="30">
        <f t="shared" si="138"/>
        <v>3</v>
      </c>
      <c r="G2990" s="57">
        <f t="shared" si="139"/>
        <v>1.4299479016542671</v>
      </c>
      <c r="H2990" s="88">
        <f t="shared" si="140"/>
        <v>4089.5894971379757</v>
      </c>
    </row>
    <row r="2991" spans="1:8" x14ac:dyDescent="0.2">
      <c r="A2991" s="1" t="s">
        <v>423</v>
      </c>
      <c r="B2991" s="1" t="s">
        <v>6447</v>
      </c>
      <c r="C2991" s="1" t="s">
        <v>6448</v>
      </c>
      <c r="D2991" s="87">
        <v>69.599999999999994</v>
      </c>
      <c r="E2991" s="33">
        <v>5414</v>
      </c>
      <c r="F2991" s="30">
        <f t="shared" si="138"/>
        <v>2</v>
      </c>
      <c r="G2991" s="57">
        <f t="shared" si="139"/>
        <v>1.1958042906990538</v>
      </c>
      <c r="H2991" s="88">
        <f t="shared" si="140"/>
        <v>2983.9811476380919</v>
      </c>
    </row>
    <row r="2992" spans="1:8" x14ac:dyDescent="0.2">
      <c r="A2992" s="1" t="s">
        <v>423</v>
      </c>
      <c r="B2992" s="1" t="s">
        <v>6449</v>
      </c>
      <c r="C2992" s="1" t="s">
        <v>6450</v>
      </c>
      <c r="D2992" s="87">
        <v>69.2</v>
      </c>
      <c r="E2992" s="33">
        <v>12611</v>
      </c>
      <c r="F2992" s="30">
        <f t="shared" si="138"/>
        <v>2</v>
      </c>
      <c r="G2992" s="57">
        <f t="shared" si="139"/>
        <v>1.1958042906990538</v>
      </c>
      <c r="H2992" s="88">
        <f t="shared" si="140"/>
        <v>6950.6808741898749</v>
      </c>
    </row>
    <row r="2993" spans="1:8" x14ac:dyDescent="0.2">
      <c r="A2993" s="1" t="s">
        <v>423</v>
      </c>
      <c r="B2993" s="1" t="s">
        <v>6451</v>
      </c>
      <c r="C2993" s="1" t="s">
        <v>6452</v>
      </c>
      <c r="D2993" s="87">
        <v>84.5</v>
      </c>
      <c r="E2993" s="33">
        <v>7883</v>
      </c>
      <c r="F2993" s="30">
        <f t="shared" si="138"/>
        <v>3</v>
      </c>
      <c r="G2993" s="57">
        <f t="shared" si="139"/>
        <v>1.4299479016542671</v>
      </c>
      <c r="H2993" s="88">
        <f t="shared" si="140"/>
        <v>5195.5252225525646</v>
      </c>
    </row>
    <row r="2994" spans="1:8" x14ac:dyDescent="0.2">
      <c r="A2994" s="1" t="s">
        <v>423</v>
      </c>
      <c r="B2994" s="1" t="s">
        <v>6453</v>
      </c>
      <c r="C2994" s="1" t="s">
        <v>6454</v>
      </c>
      <c r="D2994" s="87">
        <v>62.7</v>
      </c>
      <c r="E2994" s="33">
        <v>9004</v>
      </c>
      <c r="F2994" s="30">
        <f t="shared" si="138"/>
        <v>2</v>
      </c>
      <c r="G2994" s="57">
        <f t="shared" si="139"/>
        <v>1.1958042906990538</v>
      </c>
      <c r="H2994" s="88">
        <f t="shared" si="140"/>
        <v>4962.6461494889891</v>
      </c>
    </row>
    <row r="2995" spans="1:8" x14ac:dyDescent="0.2">
      <c r="A2995" s="1" t="s">
        <v>423</v>
      </c>
      <c r="B2995" s="1" t="s">
        <v>6455</v>
      </c>
      <c r="C2995" s="1" t="s">
        <v>6456</v>
      </c>
      <c r="D2995" s="87">
        <v>56.2</v>
      </c>
      <c r="E2995" s="33">
        <v>6494</v>
      </c>
      <c r="F2995" s="30">
        <f t="shared" si="138"/>
        <v>1</v>
      </c>
      <c r="G2995" s="57">
        <f t="shared" si="139"/>
        <v>1</v>
      </c>
      <c r="H2995" s="88">
        <f t="shared" si="140"/>
        <v>2993.1604665876557</v>
      </c>
    </row>
    <row r="2996" spans="1:8" x14ac:dyDescent="0.2">
      <c r="A2996" s="1" t="s">
        <v>423</v>
      </c>
      <c r="B2996" s="1" t="s">
        <v>6457</v>
      </c>
      <c r="C2996" s="1" t="s">
        <v>6458</v>
      </c>
      <c r="D2996" s="87">
        <v>80.599999999999994</v>
      </c>
      <c r="E2996" s="33">
        <v>7978</v>
      </c>
      <c r="F2996" s="30">
        <f t="shared" si="138"/>
        <v>3</v>
      </c>
      <c r="G2996" s="57">
        <f t="shared" si="139"/>
        <v>1.4299479016542671</v>
      </c>
      <c r="H2996" s="88">
        <f t="shared" si="140"/>
        <v>5258.1377934193024</v>
      </c>
    </row>
    <row r="2997" spans="1:8" x14ac:dyDescent="0.2">
      <c r="A2997" s="1" t="s">
        <v>423</v>
      </c>
      <c r="B2997" s="1" t="s">
        <v>6459</v>
      </c>
      <c r="C2997" s="1" t="s">
        <v>6460</v>
      </c>
      <c r="D2997" s="87">
        <v>71</v>
      </c>
      <c r="E2997" s="33">
        <v>5790</v>
      </c>
      <c r="F2997" s="30">
        <f t="shared" si="138"/>
        <v>2</v>
      </c>
      <c r="G2997" s="57">
        <f t="shared" si="139"/>
        <v>1.1958042906990538</v>
      </c>
      <c r="H2997" s="88">
        <f t="shared" si="140"/>
        <v>3191.2173706731724</v>
      </c>
    </row>
    <row r="2998" spans="1:8" x14ac:dyDescent="0.2">
      <c r="A2998" s="1" t="s">
        <v>423</v>
      </c>
      <c r="B2998" s="1" t="s">
        <v>6461</v>
      </c>
      <c r="C2998" s="1" t="s">
        <v>6462</v>
      </c>
      <c r="D2998" s="87">
        <v>83.3</v>
      </c>
      <c r="E2998" s="33">
        <v>9264</v>
      </c>
      <c r="F2998" s="30">
        <f t="shared" si="138"/>
        <v>3</v>
      </c>
      <c r="G2998" s="57">
        <f t="shared" si="139"/>
        <v>1.4299479016542671</v>
      </c>
      <c r="H2998" s="88">
        <f t="shared" si="140"/>
        <v>6105.7142790469306</v>
      </c>
    </row>
    <row r="2999" spans="1:8" x14ac:dyDescent="0.2">
      <c r="A2999" s="1" t="s">
        <v>423</v>
      </c>
      <c r="B2999" s="1" t="s">
        <v>6463</v>
      </c>
      <c r="C2999" s="1" t="s">
        <v>6464</v>
      </c>
      <c r="D2999" s="87">
        <v>74.8</v>
      </c>
      <c r="E2999" s="33">
        <v>6035</v>
      </c>
      <c r="F2999" s="30">
        <f t="shared" si="138"/>
        <v>3</v>
      </c>
      <c r="G2999" s="57">
        <f t="shared" si="139"/>
        <v>1.4299479016542671</v>
      </c>
      <c r="H2999" s="88">
        <f t="shared" si="140"/>
        <v>3977.5459492711825</v>
      </c>
    </row>
    <row r="3000" spans="1:8" x14ac:dyDescent="0.2">
      <c r="A3000" s="1" t="s">
        <v>423</v>
      </c>
      <c r="B3000" s="1" t="s">
        <v>6465</v>
      </c>
      <c r="C3000" s="1" t="s">
        <v>6466</v>
      </c>
      <c r="D3000" s="87">
        <v>82</v>
      </c>
      <c r="E3000" s="33">
        <v>6965</v>
      </c>
      <c r="F3000" s="30">
        <f t="shared" si="138"/>
        <v>3</v>
      </c>
      <c r="G3000" s="57">
        <f t="shared" si="139"/>
        <v>1.4299479016542671</v>
      </c>
      <c r="H3000" s="88">
        <f t="shared" si="140"/>
        <v>4590.490064071877</v>
      </c>
    </row>
    <row r="3001" spans="1:8" x14ac:dyDescent="0.2">
      <c r="A3001" s="1" t="s">
        <v>423</v>
      </c>
      <c r="B3001" s="1" t="s">
        <v>6467</v>
      </c>
      <c r="C3001" s="1" t="s">
        <v>6468</v>
      </c>
      <c r="D3001" s="87">
        <v>92.1</v>
      </c>
      <c r="E3001" s="33">
        <v>9610</v>
      </c>
      <c r="F3001" s="30">
        <f t="shared" si="138"/>
        <v>4</v>
      </c>
      <c r="G3001" s="57">
        <f t="shared" si="139"/>
        <v>1.709937836274281</v>
      </c>
      <c r="H3001" s="88">
        <f t="shared" si="140"/>
        <v>7573.9324251865219</v>
      </c>
    </row>
    <row r="3002" spans="1:8" x14ac:dyDescent="0.2">
      <c r="A3002" s="1" t="s">
        <v>423</v>
      </c>
      <c r="B3002" s="1" t="s">
        <v>6469</v>
      </c>
      <c r="C3002" s="1" t="s">
        <v>6470</v>
      </c>
      <c r="D3002" s="87">
        <v>89.8</v>
      </c>
      <c r="E3002" s="33">
        <v>8591</v>
      </c>
      <c r="F3002" s="30">
        <f t="shared" si="138"/>
        <v>4</v>
      </c>
      <c r="G3002" s="57">
        <f t="shared" si="139"/>
        <v>1.709937836274281</v>
      </c>
      <c r="H3002" s="88">
        <f t="shared" si="140"/>
        <v>6770.8276238061817</v>
      </c>
    </row>
    <row r="3003" spans="1:8" x14ac:dyDescent="0.2">
      <c r="A3003" s="1" t="s">
        <v>423</v>
      </c>
      <c r="B3003" s="1" t="s">
        <v>6471</v>
      </c>
      <c r="C3003" s="1" t="s">
        <v>6472</v>
      </c>
      <c r="D3003" s="87">
        <v>82.2</v>
      </c>
      <c r="E3003" s="33">
        <v>9254</v>
      </c>
      <c r="F3003" s="30">
        <f t="shared" si="138"/>
        <v>3</v>
      </c>
      <c r="G3003" s="57">
        <f t="shared" si="139"/>
        <v>1.4299479016542671</v>
      </c>
      <c r="H3003" s="88">
        <f t="shared" si="140"/>
        <v>6099.1234821135904</v>
      </c>
    </row>
    <row r="3004" spans="1:8" x14ac:dyDescent="0.2">
      <c r="A3004" s="1" t="s">
        <v>423</v>
      </c>
      <c r="B3004" s="1" t="s">
        <v>6473</v>
      </c>
      <c r="C3004" s="1" t="s">
        <v>6474</v>
      </c>
      <c r="D3004" s="87">
        <v>116.6</v>
      </c>
      <c r="E3004" s="33">
        <v>8621</v>
      </c>
      <c r="F3004" s="30">
        <f t="shared" si="138"/>
        <v>6</v>
      </c>
      <c r="G3004" s="57">
        <f t="shared" si="139"/>
        <v>2.445122020939646</v>
      </c>
      <c r="H3004" s="88">
        <f t="shared" si="140"/>
        <v>9715.7403122669584</v>
      </c>
    </row>
    <row r="3005" spans="1:8" x14ac:dyDescent="0.2">
      <c r="A3005" s="1" t="s">
        <v>423</v>
      </c>
      <c r="B3005" s="1" t="s">
        <v>6475</v>
      </c>
      <c r="C3005" s="1" t="s">
        <v>6476</v>
      </c>
      <c r="D3005" s="87">
        <v>205.1</v>
      </c>
      <c r="E3005" s="33">
        <v>9676</v>
      </c>
      <c r="F3005" s="30">
        <f t="shared" si="138"/>
        <v>10</v>
      </c>
      <c r="G3005" s="57">
        <f t="shared" si="139"/>
        <v>4.9996657009726428</v>
      </c>
      <c r="H3005" s="88">
        <f t="shared" si="140"/>
        <v>22297.416301975471</v>
      </c>
    </row>
    <row r="3006" spans="1:8" x14ac:dyDescent="0.2">
      <c r="A3006" s="1" t="s">
        <v>423</v>
      </c>
      <c r="B3006" s="1" t="s">
        <v>6477</v>
      </c>
      <c r="C3006" s="1" t="s">
        <v>6478</v>
      </c>
      <c r="D3006" s="87">
        <v>172.2</v>
      </c>
      <c r="E3006" s="33">
        <v>7565</v>
      </c>
      <c r="F3006" s="30">
        <f t="shared" si="138"/>
        <v>10</v>
      </c>
      <c r="G3006" s="57">
        <f t="shared" si="139"/>
        <v>4.9996657009726428</v>
      </c>
      <c r="H3006" s="88">
        <f t="shared" si="140"/>
        <v>17432.818760277438</v>
      </c>
    </row>
    <row r="3007" spans="1:8" x14ac:dyDescent="0.2">
      <c r="A3007" s="1" t="s">
        <v>423</v>
      </c>
      <c r="B3007" s="1" t="s">
        <v>6479</v>
      </c>
      <c r="C3007" s="1" t="s">
        <v>6480</v>
      </c>
      <c r="D3007" s="87">
        <v>132</v>
      </c>
      <c r="E3007" s="33">
        <v>6094</v>
      </c>
      <c r="F3007" s="30">
        <f t="shared" si="138"/>
        <v>7</v>
      </c>
      <c r="G3007" s="57">
        <f t="shared" si="139"/>
        <v>2.9238874039223708</v>
      </c>
      <c r="H3007" s="88">
        <f t="shared" si="140"/>
        <v>8212.6026409831647</v>
      </c>
    </row>
    <row r="3008" spans="1:8" x14ac:dyDescent="0.2">
      <c r="A3008" s="1" t="s">
        <v>423</v>
      </c>
      <c r="B3008" s="1" t="s">
        <v>6481</v>
      </c>
      <c r="C3008" s="1" t="s">
        <v>6482</v>
      </c>
      <c r="D3008" s="87">
        <v>67.599999999999994</v>
      </c>
      <c r="E3008" s="33">
        <v>9145</v>
      </c>
      <c r="F3008" s="30">
        <f t="shared" si="138"/>
        <v>2</v>
      </c>
      <c r="G3008" s="57">
        <f t="shared" si="139"/>
        <v>1.1958042906990538</v>
      </c>
      <c r="H3008" s="88">
        <f t="shared" si="140"/>
        <v>5040.359733127143</v>
      </c>
    </row>
    <row r="3009" spans="1:8" x14ac:dyDescent="0.2">
      <c r="A3009" s="1" t="s">
        <v>423</v>
      </c>
      <c r="B3009" s="1" t="s">
        <v>6483</v>
      </c>
      <c r="C3009" s="1" t="s">
        <v>6484</v>
      </c>
      <c r="D3009" s="87">
        <v>86.5</v>
      </c>
      <c r="E3009" s="33">
        <v>8353</v>
      </c>
      <c r="F3009" s="30">
        <f t="shared" si="138"/>
        <v>3</v>
      </c>
      <c r="G3009" s="57">
        <f t="shared" si="139"/>
        <v>1.4299479016542671</v>
      </c>
      <c r="H3009" s="88">
        <f t="shared" si="140"/>
        <v>5505.2926784195824</v>
      </c>
    </row>
    <row r="3010" spans="1:8" x14ac:dyDescent="0.2">
      <c r="A3010" s="1" t="s">
        <v>423</v>
      </c>
      <c r="B3010" s="1" t="s">
        <v>6485</v>
      </c>
      <c r="C3010" s="1" t="s">
        <v>6486</v>
      </c>
      <c r="D3010" s="87">
        <v>106</v>
      </c>
      <c r="E3010" s="33">
        <v>5820</v>
      </c>
      <c r="F3010" s="30">
        <f t="shared" si="138"/>
        <v>5</v>
      </c>
      <c r="G3010" s="57">
        <f t="shared" si="139"/>
        <v>2.0447510014454413</v>
      </c>
      <c r="H3010" s="88">
        <f t="shared" si="140"/>
        <v>5485.0568146249634</v>
      </c>
    </row>
    <row r="3011" spans="1:8" x14ac:dyDescent="0.2">
      <c r="A3011" s="1" t="s">
        <v>426</v>
      </c>
      <c r="B3011" s="1" t="s">
        <v>6487</v>
      </c>
      <c r="C3011" s="1" t="s">
        <v>6488</v>
      </c>
      <c r="D3011" s="87">
        <v>64.099999999999994</v>
      </c>
      <c r="E3011" s="33">
        <v>6904</v>
      </c>
      <c r="F3011" s="30">
        <f t="shared" si="138"/>
        <v>2</v>
      </c>
      <c r="G3011" s="57">
        <f t="shared" si="139"/>
        <v>1.1958042906990538</v>
      </c>
      <c r="H3011" s="88">
        <f t="shared" si="140"/>
        <v>3805.2097974313606</v>
      </c>
    </row>
    <row r="3012" spans="1:8" x14ac:dyDescent="0.2">
      <c r="A3012" s="1" t="s">
        <v>426</v>
      </c>
      <c r="B3012" s="1" t="s">
        <v>6489</v>
      </c>
      <c r="C3012" s="1" t="s">
        <v>6490</v>
      </c>
      <c r="D3012" s="87">
        <v>97</v>
      </c>
      <c r="E3012" s="33">
        <v>6520</v>
      </c>
      <c r="F3012" s="30">
        <f t="shared" si="138"/>
        <v>4</v>
      </c>
      <c r="G3012" s="57">
        <f t="shared" si="139"/>
        <v>1.709937836274281</v>
      </c>
      <c r="H3012" s="88">
        <f t="shared" si="140"/>
        <v>5138.6097203138524</v>
      </c>
    </row>
    <row r="3013" spans="1:8" x14ac:dyDescent="0.2">
      <c r="A3013" s="1" t="s">
        <v>426</v>
      </c>
      <c r="B3013" s="1" t="s">
        <v>6491</v>
      </c>
      <c r="C3013" s="1" t="s">
        <v>6492</v>
      </c>
      <c r="D3013" s="87">
        <v>61.2</v>
      </c>
      <c r="E3013" s="33">
        <v>7995</v>
      </c>
      <c r="F3013" s="30">
        <f t="shared" si="138"/>
        <v>1</v>
      </c>
      <c r="G3013" s="57">
        <f t="shared" si="139"/>
        <v>1</v>
      </c>
      <c r="H3013" s="88">
        <f t="shared" si="140"/>
        <v>3684.9889021201579</v>
      </c>
    </row>
    <row r="3014" spans="1:8" x14ac:dyDescent="0.2">
      <c r="A3014" s="1" t="s">
        <v>426</v>
      </c>
      <c r="B3014" s="1" t="s">
        <v>6493</v>
      </c>
      <c r="C3014" s="1" t="s">
        <v>6494</v>
      </c>
      <c r="D3014" s="87">
        <v>58.8</v>
      </c>
      <c r="E3014" s="33">
        <v>6600</v>
      </c>
      <c r="F3014" s="30">
        <f t="shared" ref="F3014:F3077" si="141">VLOOKUP(D3014,$K$5:$L$15,2)</f>
        <v>1</v>
      </c>
      <c r="G3014" s="57">
        <f t="shared" ref="G3014:G3077" si="142">VLOOKUP(F3014,$L$5:$M$15,2,0)</f>
        <v>1</v>
      </c>
      <c r="H3014" s="88">
        <f t="shared" ref="H3014:H3077" si="143">E3014*G3014*$E$6797/SUMPRODUCT($E$5:$E$6795,$G$5:$G$6795)</f>
        <v>3042.0171049397177</v>
      </c>
    </row>
    <row r="3015" spans="1:8" x14ac:dyDescent="0.2">
      <c r="A3015" s="1" t="s">
        <v>426</v>
      </c>
      <c r="B3015" s="1" t="s">
        <v>6495</v>
      </c>
      <c r="C3015" s="1" t="s">
        <v>6496</v>
      </c>
      <c r="D3015" s="87">
        <v>79.599999999999994</v>
      </c>
      <c r="E3015" s="33">
        <v>8464</v>
      </c>
      <c r="F3015" s="30">
        <f t="shared" si="141"/>
        <v>3</v>
      </c>
      <c r="G3015" s="57">
        <f t="shared" si="142"/>
        <v>1.4299479016542671</v>
      </c>
      <c r="H3015" s="88">
        <f t="shared" si="143"/>
        <v>5578.4505243796666</v>
      </c>
    </row>
    <row r="3016" spans="1:8" x14ac:dyDescent="0.2">
      <c r="A3016" s="1" t="s">
        <v>426</v>
      </c>
      <c r="B3016" s="1" t="s">
        <v>6497</v>
      </c>
      <c r="C3016" s="1" t="s">
        <v>6498</v>
      </c>
      <c r="D3016" s="87">
        <v>60.6</v>
      </c>
      <c r="E3016" s="33">
        <v>7120</v>
      </c>
      <c r="F3016" s="30">
        <f t="shared" si="141"/>
        <v>1</v>
      </c>
      <c r="G3016" s="57">
        <f t="shared" si="142"/>
        <v>1</v>
      </c>
      <c r="H3016" s="88">
        <f t="shared" si="143"/>
        <v>3281.6911798743622</v>
      </c>
    </row>
    <row r="3017" spans="1:8" x14ac:dyDescent="0.2">
      <c r="A3017" s="1" t="s">
        <v>426</v>
      </c>
      <c r="B3017" s="1" t="s">
        <v>6499</v>
      </c>
      <c r="C3017" s="1" t="s">
        <v>6500</v>
      </c>
      <c r="D3017" s="87">
        <v>103.6</v>
      </c>
      <c r="E3017" s="33">
        <v>6491</v>
      </c>
      <c r="F3017" s="30">
        <f t="shared" si="141"/>
        <v>5</v>
      </c>
      <c r="G3017" s="57">
        <f t="shared" si="142"/>
        <v>2.0447510014454413</v>
      </c>
      <c r="H3017" s="88">
        <f t="shared" si="143"/>
        <v>6117.4405126684951</v>
      </c>
    </row>
    <row r="3018" spans="1:8" x14ac:dyDescent="0.2">
      <c r="A3018" s="1" t="s">
        <v>426</v>
      </c>
      <c r="B3018" s="1" t="s">
        <v>6501</v>
      </c>
      <c r="C3018" s="1" t="s">
        <v>6502</v>
      </c>
      <c r="D3018" s="87">
        <v>82.1</v>
      </c>
      <c r="E3018" s="33">
        <v>6212</v>
      </c>
      <c r="F3018" s="30">
        <f t="shared" si="141"/>
        <v>3</v>
      </c>
      <c r="G3018" s="57">
        <f t="shared" si="142"/>
        <v>1.4299479016542671</v>
      </c>
      <c r="H3018" s="88">
        <f t="shared" si="143"/>
        <v>4094.2030549913143</v>
      </c>
    </row>
    <row r="3019" spans="1:8" x14ac:dyDescent="0.2">
      <c r="A3019" s="1" t="s">
        <v>426</v>
      </c>
      <c r="B3019" s="1" t="s">
        <v>6503</v>
      </c>
      <c r="C3019" s="1" t="s">
        <v>6504</v>
      </c>
      <c r="D3019" s="87">
        <v>63.2</v>
      </c>
      <c r="E3019" s="33">
        <v>10099</v>
      </c>
      <c r="F3019" s="30">
        <f t="shared" si="141"/>
        <v>2</v>
      </c>
      <c r="G3019" s="57">
        <f t="shared" si="142"/>
        <v>1.1958042906990538</v>
      </c>
      <c r="H3019" s="88">
        <f t="shared" si="143"/>
        <v>5566.1665330618944</v>
      </c>
    </row>
    <row r="3020" spans="1:8" x14ac:dyDescent="0.2">
      <c r="A3020" s="1" t="s">
        <v>426</v>
      </c>
      <c r="B3020" s="1" t="s">
        <v>6505</v>
      </c>
      <c r="C3020" s="1" t="s">
        <v>6506</v>
      </c>
      <c r="D3020" s="87">
        <v>77</v>
      </c>
      <c r="E3020" s="33">
        <v>6971</v>
      </c>
      <c r="F3020" s="30">
        <f t="shared" si="141"/>
        <v>3</v>
      </c>
      <c r="G3020" s="57">
        <f t="shared" si="142"/>
        <v>1.4299479016542671</v>
      </c>
      <c r="H3020" s="88">
        <f t="shared" si="143"/>
        <v>4594.4445422318822</v>
      </c>
    </row>
    <row r="3021" spans="1:8" x14ac:dyDescent="0.2">
      <c r="A3021" s="1" t="s">
        <v>426</v>
      </c>
      <c r="B3021" s="1" t="s">
        <v>6507</v>
      </c>
      <c r="C3021" s="1" t="s">
        <v>6508</v>
      </c>
      <c r="D3021" s="87">
        <v>102</v>
      </c>
      <c r="E3021" s="33">
        <v>10680</v>
      </c>
      <c r="F3021" s="30">
        <f t="shared" si="141"/>
        <v>5</v>
      </c>
      <c r="G3021" s="57">
        <f t="shared" si="142"/>
        <v>2.0447510014454413</v>
      </c>
      <c r="H3021" s="88">
        <f t="shared" si="143"/>
        <v>10065.361989724161</v>
      </c>
    </row>
    <row r="3022" spans="1:8" x14ac:dyDescent="0.2">
      <c r="A3022" s="1" t="s">
        <v>426</v>
      </c>
      <c r="B3022" s="1" t="s">
        <v>6509</v>
      </c>
      <c r="C3022" s="1" t="s">
        <v>6510</v>
      </c>
      <c r="D3022" s="87">
        <v>73.5</v>
      </c>
      <c r="E3022" s="33">
        <v>10723</v>
      </c>
      <c r="F3022" s="30">
        <f t="shared" si="141"/>
        <v>2</v>
      </c>
      <c r="G3022" s="57">
        <f t="shared" si="142"/>
        <v>1.1958042906990538</v>
      </c>
      <c r="H3022" s="88">
        <f t="shared" si="143"/>
        <v>5910.0904776733032</v>
      </c>
    </row>
    <row r="3023" spans="1:8" x14ac:dyDescent="0.2">
      <c r="A3023" s="1" t="s">
        <v>426</v>
      </c>
      <c r="B3023" s="1" t="s">
        <v>6511</v>
      </c>
      <c r="C3023" s="1" t="s">
        <v>6512</v>
      </c>
      <c r="D3023" s="87">
        <v>65</v>
      </c>
      <c r="E3023" s="33">
        <v>6727</v>
      </c>
      <c r="F3023" s="30">
        <f t="shared" si="141"/>
        <v>2</v>
      </c>
      <c r="G3023" s="57">
        <f t="shared" si="142"/>
        <v>1.1958042906990538</v>
      </c>
      <c r="H3023" s="88">
        <f t="shared" si="143"/>
        <v>3707.6544477579323</v>
      </c>
    </row>
    <row r="3024" spans="1:8" x14ac:dyDescent="0.2">
      <c r="A3024" s="1" t="s">
        <v>426</v>
      </c>
      <c r="B3024" s="1" t="s">
        <v>6513</v>
      </c>
      <c r="C3024" s="1" t="s">
        <v>6514</v>
      </c>
      <c r="D3024" s="87">
        <v>85.7</v>
      </c>
      <c r="E3024" s="33">
        <v>7219</v>
      </c>
      <c r="F3024" s="30">
        <f t="shared" si="141"/>
        <v>3</v>
      </c>
      <c r="G3024" s="57">
        <f t="shared" si="142"/>
        <v>1.4299479016542671</v>
      </c>
      <c r="H3024" s="88">
        <f t="shared" si="143"/>
        <v>4757.8963061787344</v>
      </c>
    </row>
    <row r="3025" spans="1:8" x14ac:dyDescent="0.2">
      <c r="A3025" s="1" t="s">
        <v>426</v>
      </c>
      <c r="B3025" s="1" t="s">
        <v>6515</v>
      </c>
      <c r="C3025" s="1" t="s">
        <v>6516</v>
      </c>
      <c r="D3025" s="87">
        <v>80.2</v>
      </c>
      <c r="E3025" s="33">
        <v>7639</v>
      </c>
      <c r="F3025" s="30">
        <f t="shared" si="141"/>
        <v>3</v>
      </c>
      <c r="G3025" s="57">
        <f t="shared" si="142"/>
        <v>1.4299479016542671</v>
      </c>
      <c r="H3025" s="88">
        <f t="shared" si="143"/>
        <v>5034.7097773790492</v>
      </c>
    </row>
    <row r="3026" spans="1:8" x14ac:dyDescent="0.2">
      <c r="A3026" s="1" t="s">
        <v>426</v>
      </c>
      <c r="B3026" s="1" t="s">
        <v>6517</v>
      </c>
      <c r="C3026" s="1" t="s">
        <v>6518</v>
      </c>
      <c r="D3026" s="87">
        <v>86.6</v>
      </c>
      <c r="E3026" s="33">
        <v>6312</v>
      </c>
      <c r="F3026" s="30">
        <f t="shared" si="141"/>
        <v>3</v>
      </c>
      <c r="G3026" s="57">
        <f t="shared" si="142"/>
        <v>1.4299479016542671</v>
      </c>
      <c r="H3026" s="88">
        <f t="shared" si="143"/>
        <v>4160.1110243247231</v>
      </c>
    </row>
    <row r="3027" spans="1:8" x14ac:dyDescent="0.2">
      <c r="A3027" s="1" t="s">
        <v>426</v>
      </c>
      <c r="B3027" s="1" t="s">
        <v>6519</v>
      </c>
      <c r="C3027" s="1" t="s">
        <v>6520</v>
      </c>
      <c r="D3027" s="87">
        <v>69.099999999999994</v>
      </c>
      <c r="E3027" s="33">
        <v>11502</v>
      </c>
      <c r="F3027" s="30">
        <f t="shared" si="141"/>
        <v>2</v>
      </c>
      <c r="G3027" s="57">
        <f t="shared" si="142"/>
        <v>1.1958042906990538</v>
      </c>
      <c r="H3027" s="88">
        <f t="shared" si="143"/>
        <v>6339.4442482699178</v>
      </c>
    </row>
    <row r="3028" spans="1:8" x14ac:dyDescent="0.2">
      <c r="A3028" s="1" t="s">
        <v>426</v>
      </c>
      <c r="B3028" s="1" t="s">
        <v>6521</v>
      </c>
      <c r="C3028" s="1" t="s">
        <v>6522</v>
      </c>
      <c r="D3028" s="87">
        <v>97.1</v>
      </c>
      <c r="E3028" s="33">
        <v>10646</v>
      </c>
      <c r="F3028" s="30">
        <f t="shared" si="141"/>
        <v>4</v>
      </c>
      <c r="G3028" s="57">
        <f t="shared" si="142"/>
        <v>1.709937836274281</v>
      </c>
      <c r="H3028" s="88">
        <f t="shared" si="143"/>
        <v>8390.4354420952877</v>
      </c>
    </row>
    <row r="3029" spans="1:8" x14ac:dyDescent="0.2">
      <c r="A3029" s="1" t="s">
        <v>426</v>
      </c>
      <c r="B3029" s="1" t="s">
        <v>6523</v>
      </c>
      <c r="C3029" s="1" t="s">
        <v>6524</v>
      </c>
      <c r="D3029" s="87">
        <v>77.3</v>
      </c>
      <c r="E3029" s="33">
        <v>9361</v>
      </c>
      <c r="F3029" s="30">
        <f t="shared" si="141"/>
        <v>3</v>
      </c>
      <c r="G3029" s="57">
        <f t="shared" si="142"/>
        <v>1.4299479016542671</v>
      </c>
      <c r="H3029" s="88">
        <f t="shared" si="143"/>
        <v>6169.6450093003377</v>
      </c>
    </row>
    <row r="3030" spans="1:8" x14ac:dyDescent="0.2">
      <c r="A3030" s="1" t="s">
        <v>426</v>
      </c>
      <c r="B3030" s="1" t="s">
        <v>6525</v>
      </c>
      <c r="C3030" s="1" t="s">
        <v>6526</v>
      </c>
      <c r="D3030" s="87">
        <v>43.4</v>
      </c>
      <c r="E3030" s="33">
        <v>6019</v>
      </c>
      <c r="F3030" s="30">
        <f t="shared" si="141"/>
        <v>1</v>
      </c>
      <c r="G3030" s="57">
        <f t="shared" si="142"/>
        <v>1</v>
      </c>
      <c r="H3030" s="88">
        <f t="shared" si="143"/>
        <v>2774.2274173685091</v>
      </c>
    </row>
    <row r="3031" spans="1:8" x14ac:dyDescent="0.2">
      <c r="A3031" s="1" t="s">
        <v>426</v>
      </c>
      <c r="B3031" s="1" t="s">
        <v>6527</v>
      </c>
      <c r="C3031" s="1" t="s">
        <v>6528</v>
      </c>
      <c r="D3031" s="87">
        <v>70.400000000000006</v>
      </c>
      <c r="E3031" s="33">
        <v>10668</v>
      </c>
      <c r="F3031" s="30">
        <f t="shared" si="141"/>
        <v>2</v>
      </c>
      <c r="G3031" s="57">
        <f t="shared" si="142"/>
        <v>1.1958042906990538</v>
      </c>
      <c r="H3031" s="88">
        <f t="shared" si="143"/>
        <v>5879.7766684527469</v>
      </c>
    </row>
    <row r="3032" spans="1:8" x14ac:dyDescent="0.2">
      <c r="A3032" s="1" t="s">
        <v>426</v>
      </c>
      <c r="B3032" s="1" t="s">
        <v>6529</v>
      </c>
      <c r="C3032" s="1" t="s">
        <v>6530</v>
      </c>
      <c r="D3032" s="87">
        <v>71.3</v>
      </c>
      <c r="E3032" s="33">
        <v>6336</v>
      </c>
      <c r="F3032" s="30">
        <f t="shared" si="141"/>
        <v>2</v>
      </c>
      <c r="G3032" s="57">
        <f t="shared" si="142"/>
        <v>1.1958042906990538</v>
      </c>
      <c r="H3032" s="88">
        <f t="shared" si="143"/>
        <v>3492.1508222081552</v>
      </c>
    </row>
    <row r="3033" spans="1:8" x14ac:dyDescent="0.2">
      <c r="A3033" s="1" t="s">
        <v>426</v>
      </c>
      <c r="B3033" s="1" t="s">
        <v>6531</v>
      </c>
      <c r="C3033" s="1" t="s">
        <v>6532</v>
      </c>
      <c r="D3033" s="87">
        <v>107.2</v>
      </c>
      <c r="E3033" s="33">
        <v>6408</v>
      </c>
      <c r="F3033" s="30">
        <f t="shared" si="141"/>
        <v>5</v>
      </c>
      <c r="G3033" s="57">
        <f t="shared" si="142"/>
        <v>2.0447510014454413</v>
      </c>
      <c r="H3033" s="88">
        <f t="shared" si="143"/>
        <v>6039.2171938344964</v>
      </c>
    </row>
    <row r="3034" spans="1:8" x14ac:dyDescent="0.2">
      <c r="A3034" s="1" t="s">
        <v>426</v>
      </c>
      <c r="B3034" s="1" t="s">
        <v>6533</v>
      </c>
      <c r="C3034" s="1" t="s">
        <v>6534</v>
      </c>
      <c r="D3034" s="87">
        <v>59.2</v>
      </c>
      <c r="E3034" s="33">
        <v>10189</v>
      </c>
      <c r="F3034" s="30">
        <f t="shared" si="141"/>
        <v>1</v>
      </c>
      <c r="G3034" s="57">
        <f t="shared" si="142"/>
        <v>1</v>
      </c>
      <c r="H3034" s="88">
        <f t="shared" si="143"/>
        <v>4696.2291336713306</v>
      </c>
    </row>
    <row r="3035" spans="1:8" x14ac:dyDescent="0.2">
      <c r="A3035" s="1" t="s">
        <v>426</v>
      </c>
      <c r="B3035" s="1" t="s">
        <v>6535</v>
      </c>
      <c r="C3035" s="1" t="s">
        <v>6536</v>
      </c>
      <c r="D3035" s="87">
        <v>78.400000000000006</v>
      </c>
      <c r="E3035" s="33">
        <v>7019</v>
      </c>
      <c r="F3035" s="30">
        <f t="shared" si="141"/>
        <v>3</v>
      </c>
      <c r="G3035" s="57">
        <f t="shared" si="142"/>
        <v>1.4299479016542671</v>
      </c>
      <c r="H3035" s="88">
        <f t="shared" si="143"/>
        <v>4626.0803675119178</v>
      </c>
    </row>
    <row r="3036" spans="1:8" x14ac:dyDescent="0.2">
      <c r="A3036" s="1" t="s">
        <v>426</v>
      </c>
      <c r="B3036" s="1" t="s">
        <v>6537</v>
      </c>
      <c r="C3036" s="1" t="s">
        <v>6538</v>
      </c>
      <c r="D3036" s="87">
        <v>92.9</v>
      </c>
      <c r="E3036" s="33">
        <v>9409</v>
      </c>
      <c r="F3036" s="30">
        <f t="shared" si="141"/>
        <v>4</v>
      </c>
      <c r="G3036" s="57">
        <f t="shared" si="142"/>
        <v>1.709937836274281</v>
      </c>
      <c r="H3036" s="88">
        <f t="shared" si="143"/>
        <v>7415.5182298210184</v>
      </c>
    </row>
    <row r="3037" spans="1:8" x14ac:dyDescent="0.2">
      <c r="A3037" s="1" t="s">
        <v>426</v>
      </c>
      <c r="B3037" s="1" t="s">
        <v>6539</v>
      </c>
      <c r="C3037" s="1" t="s">
        <v>6540</v>
      </c>
      <c r="D3037" s="87">
        <v>96.1</v>
      </c>
      <c r="E3037" s="33">
        <v>7650</v>
      </c>
      <c r="F3037" s="30">
        <f t="shared" si="141"/>
        <v>4</v>
      </c>
      <c r="G3037" s="57">
        <f t="shared" si="142"/>
        <v>1.709937836274281</v>
      </c>
      <c r="H3037" s="88">
        <f t="shared" si="143"/>
        <v>6029.1969877915599</v>
      </c>
    </row>
    <row r="3038" spans="1:8" x14ac:dyDescent="0.2">
      <c r="A3038" s="1" t="s">
        <v>426</v>
      </c>
      <c r="B3038" s="1" t="s">
        <v>6541</v>
      </c>
      <c r="C3038" s="1" t="s">
        <v>6542</v>
      </c>
      <c r="D3038" s="87">
        <v>116.5</v>
      </c>
      <c r="E3038" s="33">
        <v>8814</v>
      </c>
      <c r="F3038" s="30">
        <f t="shared" si="141"/>
        <v>6</v>
      </c>
      <c r="G3038" s="57">
        <f t="shared" si="142"/>
        <v>2.445122020939646</v>
      </c>
      <c r="H3038" s="88">
        <f t="shared" si="143"/>
        <v>9933.2484760840944</v>
      </c>
    </row>
    <row r="3039" spans="1:8" x14ac:dyDescent="0.2">
      <c r="A3039" s="1" t="s">
        <v>426</v>
      </c>
      <c r="B3039" s="1" t="s">
        <v>6543</v>
      </c>
      <c r="C3039" s="1" t="s">
        <v>6544</v>
      </c>
      <c r="D3039" s="87">
        <v>87.5</v>
      </c>
      <c r="E3039" s="33">
        <v>10345</v>
      </c>
      <c r="F3039" s="30">
        <f t="shared" si="141"/>
        <v>4</v>
      </c>
      <c r="G3039" s="57">
        <f t="shared" si="142"/>
        <v>1.709937836274281</v>
      </c>
      <c r="H3039" s="88">
        <f t="shared" si="143"/>
        <v>8153.2082142096324</v>
      </c>
    </row>
    <row r="3040" spans="1:8" x14ac:dyDescent="0.2">
      <c r="A3040" s="1" t="s">
        <v>426</v>
      </c>
      <c r="B3040" s="1" t="s">
        <v>6545</v>
      </c>
      <c r="C3040" s="1" t="s">
        <v>6546</v>
      </c>
      <c r="D3040" s="87">
        <v>82.2</v>
      </c>
      <c r="E3040" s="33">
        <v>10408</v>
      </c>
      <c r="F3040" s="30">
        <f t="shared" si="141"/>
        <v>3</v>
      </c>
      <c r="G3040" s="57">
        <f t="shared" si="142"/>
        <v>1.4299479016542671</v>
      </c>
      <c r="H3040" s="88">
        <f t="shared" si="143"/>
        <v>6859.7014482211207</v>
      </c>
    </row>
    <row r="3041" spans="1:8" x14ac:dyDescent="0.2">
      <c r="A3041" s="1" t="s">
        <v>426</v>
      </c>
      <c r="B3041" s="1" t="s">
        <v>6547</v>
      </c>
      <c r="C3041" s="1" t="s">
        <v>6548</v>
      </c>
      <c r="D3041" s="87">
        <v>55.4</v>
      </c>
      <c r="E3041" s="33">
        <v>8468</v>
      </c>
      <c r="F3041" s="30">
        <f t="shared" si="141"/>
        <v>1</v>
      </c>
      <c r="G3041" s="57">
        <f t="shared" si="142"/>
        <v>1</v>
      </c>
      <c r="H3041" s="88">
        <f t="shared" si="143"/>
        <v>3903.0001279741714</v>
      </c>
    </row>
    <row r="3042" spans="1:8" x14ac:dyDescent="0.2">
      <c r="A3042" s="1" t="s">
        <v>426</v>
      </c>
      <c r="B3042" s="1" t="s">
        <v>6549</v>
      </c>
      <c r="C3042" s="1" t="s">
        <v>6550</v>
      </c>
      <c r="D3042" s="87">
        <v>62.1</v>
      </c>
      <c r="E3042" s="33">
        <v>10229</v>
      </c>
      <c r="F3042" s="30">
        <f t="shared" si="141"/>
        <v>2</v>
      </c>
      <c r="G3042" s="57">
        <f t="shared" si="142"/>
        <v>1.1958042906990538</v>
      </c>
      <c r="H3042" s="88">
        <f t="shared" si="143"/>
        <v>5637.817354855938</v>
      </c>
    </row>
    <row r="3043" spans="1:8" x14ac:dyDescent="0.2">
      <c r="A3043" s="1" t="s">
        <v>429</v>
      </c>
      <c r="B3043" s="1" t="s">
        <v>6551</v>
      </c>
      <c r="C3043" s="1" t="s">
        <v>6552</v>
      </c>
      <c r="D3043" s="87">
        <v>73.900000000000006</v>
      </c>
      <c r="E3043" s="33">
        <v>6815</v>
      </c>
      <c r="F3043" s="30">
        <f t="shared" si="141"/>
        <v>2</v>
      </c>
      <c r="G3043" s="57">
        <f t="shared" si="142"/>
        <v>1.1958042906990538</v>
      </c>
      <c r="H3043" s="88">
        <f t="shared" si="143"/>
        <v>3756.1565425108238</v>
      </c>
    </row>
    <row r="3044" spans="1:8" x14ac:dyDescent="0.2">
      <c r="A3044" s="1" t="s">
        <v>429</v>
      </c>
      <c r="B3044" s="1" t="s">
        <v>6553</v>
      </c>
      <c r="C3044" s="1" t="s">
        <v>6554</v>
      </c>
      <c r="D3044" s="87">
        <v>101</v>
      </c>
      <c r="E3044" s="33">
        <v>8265</v>
      </c>
      <c r="F3044" s="30">
        <f t="shared" si="141"/>
        <v>5</v>
      </c>
      <c r="G3044" s="57">
        <f t="shared" si="142"/>
        <v>2.0447510014454413</v>
      </c>
      <c r="H3044" s="88">
        <f t="shared" si="143"/>
        <v>7789.3461465421524</v>
      </c>
    </row>
    <row r="3045" spans="1:8" x14ac:dyDescent="0.2">
      <c r="A3045" s="1" t="s">
        <v>429</v>
      </c>
      <c r="B3045" s="1" t="s">
        <v>6555</v>
      </c>
      <c r="C3045" s="1" t="s">
        <v>6556</v>
      </c>
      <c r="D3045" s="87">
        <v>116</v>
      </c>
      <c r="E3045" s="33">
        <v>7944</v>
      </c>
      <c r="F3045" s="30">
        <f t="shared" si="141"/>
        <v>6</v>
      </c>
      <c r="G3045" s="57">
        <f t="shared" si="142"/>
        <v>2.445122020939646</v>
      </c>
      <c r="H3045" s="88">
        <f t="shared" si="143"/>
        <v>8952.7712609498576</v>
      </c>
    </row>
    <row r="3046" spans="1:8" x14ac:dyDescent="0.2">
      <c r="A3046" s="1" t="s">
        <v>429</v>
      </c>
      <c r="B3046" s="1" t="s">
        <v>6557</v>
      </c>
      <c r="C3046" s="1" t="s">
        <v>6558</v>
      </c>
      <c r="D3046" s="87">
        <v>126.5</v>
      </c>
      <c r="E3046" s="33">
        <v>6093</v>
      </c>
      <c r="F3046" s="30">
        <f t="shared" si="141"/>
        <v>7</v>
      </c>
      <c r="G3046" s="57">
        <f t="shared" si="142"/>
        <v>2.9238874039223708</v>
      </c>
      <c r="H3046" s="88">
        <f t="shared" si="143"/>
        <v>8211.2549871201882</v>
      </c>
    </row>
    <row r="3047" spans="1:8" x14ac:dyDescent="0.2">
      <c r="A3047" s="1" t="s">
        <v>429</v>
      </c>
      <c r="B3047" s="1" t="s">
        <v>6559</v>
      </c>
      <c r="C3047" s="1" t="s">
        <v>6560</v>
      </c>
      <c r="D3047" s="87">
        <v>94.1</v>
      </c>
      <c r="E3047" s="33">
        <v>7245</v>
      </c>
      <c r="F3047" s="30">
        <f t="shared" si="141"/>
        <v>4</v>
      </c>
      <c r="G3047" s="57">
        <f t="shared" si="142"/>
        <v>1.709937836274281</v>
      </c>
      <c r="H3047" s="88">
        <f t="shared" si="143"/>
        <v>5710.0042060849482</v>
      </c>
    </row>
    <row r="3048" spans="1:8" x14ac:dyDescent="0.2">
      <c r="A3048" s="1" t="s">
        <v>429</v>
      </c>
      <c r="B3048" s="1" t="s">
        <v>6561</v>
      </c>
      <c r="C3048" s="1" t="s">
        <v>6562</v>
      </c>
      <c r="D3048" s="87">
        <v>118.5</v>
      </c>
      <c r="E3048" s="33">
        <v>7637</v>
      </c>
      <c r="F3048" s="30">
        <f t="shared" si="141"/>
        <v>6</v>
      </c>
      <c r="G3048" s="57">
        <f t="shared" si="142"/>
        <v>2.445122020939646</v>
      </c>
      <c r="H3048" s="88">
        <f t="shared" si="143"/>
        <v>8606.7867723909949</v>
      </c>
    </row>
    <row r="3049" spans="1:8" x14ac:dyDescent="0.2">
      <c r="A3049" s="1" t="s">
        <v>429</v>
      </c>
      <c r="B3049" s="1" t="s">
        <v>6563</v>
      </c>
      <c r="C3049" s="1" t="s">
        <v>6564</v>
      </c>
      <c r="D3049" s="87">
        <v>125.5</v>
      </c>
      <c r="E3049" s="33">
        <v>8695</v>
      </c>
      <c r="F3049" s="30">
        <f t="shared" si="141"/>
        <v>7</v>
      </c>
      <c r="G3049" s="57">
        <f t="shared" si="142"/>
        <v>2.9238874039223708</v>
      </c>
      <c r="H3049" s="88">
        <f t="shared" si="143"/>
        <v>11717.850338586908</v>
      </c>
    </row>
    <row r="3050" spans="1:8" x14ac:dyDescent="0.2">
      <c r="A3050" s="1" t="s">
        <v>429</v>
      </c>
      <c r="B3050" s="1" t="s">
        <v>6565</v>
      </c>
      <c r="C3050" s="1" t="s">
        <v>6566</v>
      </c>
      <c r="D3050" s="87">
        <v>88.3</v>
      </c>
      <c r="E3050" s="33">
        <v>6471</v>
      </c>
      <c r="F3050" s="30">
        <f t="shared" si="141"/>
        <v>4</v>
      </c>
      <c r="G3050" s="57">
        <f t="shared" si="142"/>
        <v>1.709937836274281</v>
      </c>
      <c r="H3050" s="88">
        <f t="shared" si="143"/>
        <v>5099.9913343789776</v>
      </c>
    </row>
    <row r="3051" spans="1:8" x14ac:dyDescent="0.2">
      <c r="A3051" s="1" t="s">
        <v>429</v>
      </c>
      <c r="B3051" s="1" t="s">
        <v>6567</v>
      </c>
      <c r="C3051" s="1" t="s">
        <v>6568</v>
      </c>
      <c r="D3051" s="87">
        <v>126.1</v>
      </c>
      <c r="E3051" s="33">
        <v>10405</v>
      </c>
      <c r="F3051" s="30">
        <f t="shared" si="141"/>
        <v>7</v>
      </c>
      <c r="G3051" s="57">
        <f t="shared" si="142"/>
        <v>2.9238874039223708</v>
      </c>
      <c r="H3051" s="88">
        <f t="shared" si="143"/>
        <v>14022.338444277952</v>
      </c>
    </row>
    <row r="3052" spans="1:8" x14ac:dyDescent="0.2">
      <c r="A3052" s="1" t="s">
        <v>429</v>
      </c>
      <c r="B3052" s="1" t="s">
        <v>6569</v>
      </c>
      <c r="C3052" s="1" t="s">
        <v>6570</v>
      </c>
      <c r="D3052" s="87">
        <v>98.8</v>
      </c>
      <c r="E3052" s="33">
        <v>7530</v>
      </c>
      <c r="F3052" s="30">
        <f t="shared" si="141"/>
        <v>4</v>
      </c>
      <c r="G3052" s="57">
        <f t="shared" si="142"/>
        <v>1.709937836274281</v>
      </c>
      <c r="H3052" s="88">
        <f t="shared" si="143"/>
        <v>5934.6213487673785</v>
      </c>
    </row>
    <row r="3053" spans="1:8" x14ac:dyDescent="0.2">
      <c r="A3053" s="1" t="s">
        <v>429</v>
      </c>
      <c r="B3053" s="1" t="s">
        <v>6571</v>
      </c>
      <c r="C3053" s="1" t="s">
        <v>6572</v>
      </c>
      <c r="D3053" s="87">
        <v>93</v>
      </c>
      <c r="E3053" s="33">
        <v>8110</v>
      </c>
      <c r="F3053" s="30">
        <f t="shared" si="141"/>
        <v>4</v>
      </c>
      <c r="G3053" s="57">
        <f t="shared" si="142"/>
        <v>1.709937836274281</v>
      </c>
      <c r="H3053" s="88">
        <f t="shared" si="143"/>
        <v>6391.7369373842548</v>
      </c>
    </row>
    <row r="3054" spans="1:8" x14ac:dyDescent="0.2">
      <c r="A3054" s="1" t="s">
        <v>429</v>
      </c>
      <c r="B3054" s="1" t="s">
        <v>6573</v>
      </c>
      <c r="C3054" s="1" t="s">
        <v>6574</v>
      </c>
      <c r="D3054" s="87">
        <v>81.7</v>
      </c>
      <c r="E3054" s="33">
        <v>7367</v>
      </c>
      <c r="F3054" s="30">
        <f t="shared" si="141"/>
        <v>3</v>
      </c>
      <c r="G3054" s="57">
        <f t="shared" si="142"/>
        <v>1.4299479016542671</v>
      </c>
      <c r="H3054" s="88">
        <f t="shared" si="143"/>
        <v>4855.4401007921788</v>
      </c>
    </row>
    <row r="3055" spans="1:8" x14ac:dyDescent="0.2">
      <c r="A3055" s="1" t="s">
        <v>429</v>
      </c>
      <c r="B3055" s="1" t="s">
        <v>6575</v>
      </c>
      <c r="C3055" s="1" t="s">
        <v>6576</v>
      </c>
      <c r="D3055" s="87">
        <v>119.2</v>
      </c>
      <c r="E3055" s="33">
        <v>6755</v>
      </c>
      <c r="F3055" s="30">
        <f t="shared" si="141"/>
        <v>6</v>
      </c>
      <c r="G3055" s="57">
        <f t="shared" si="142"/>
        <v>2.445122020939646</v>
      </c>
      <c r="H3055" s="88">
        <f t="shared" si="143"/>
        <v>7612.7857335997332</v>
      </c>
    </row>
    <row r="3056" spans="1:8" x14ac:dyDescent="0.2">
      <c r="A3056" s="1" t="s">
        <v>429</v>
      </c>
      <c r="B3056" s="1" t="s">
        <v>6577</v>
      </c>
      <c r="C3056" s="1" t="s">
        <v>6578</v>
      </c>
      <c r="D3056" s="87">
        <v>149.9</v>
      </c>
      <c r="E3056" s="33">
        <v>8357</v>
      </c>
      <c r="F3056" s="30">
        <f t="shared" si="141"/>
        <v>9</v>
      </c>
      <c r="G3056" s="57">
        <f t="shared" si="142"/>
        <v>4.1810066579121354</v>
      </c>
      <c r="H3056" s="88">
        <f t="shared" si="143"/>
        <v>16104.564216591147</v>
      </c>
    </row>
    <row r="3057" spans="1:8" x14ac:dyDescent="0.2">
      <c r="A3057" s="1" t="s">
        <v>429</v>
      </c>
      <c r="B3057" s="1" t="s">
        <v>6579</v>
      </c>
      <c r="C3057" s="1" t="s">
        <v>6580</v>
      </c>
      <c r="D3057" s="87">
        <v>85.7</v>
      </c>
      <c r="E3057" s="33">
        <v>7910</v>
      </c>
      <c r="F3057" s="30">
        <f t="shared" si="141"/>
        <v>3</v>
      </c>
      <c r="G3057" s="57">
        <f t="shared" si="142"/>
        <v>1.4299479016542671</v>
      </c>
      <c r="H3057" s="88">
        <f t="shared" si="143"/>
        <v>5213.3203742725855</v>
      </c>
    </row>
    <row r="3058" spans="1:8" x14ac:dyDescent="0.2">
      <c r="A3058" s="1" t="s">
        <v>429</v>
      </c>
      <c r="B3058" s="1" t="s">
        <v>6581</v>
      </c>
      <c r="C3058" s="1" t="s">
        <v>6582</v>
      </c>
      <c r="D3058" s="87">
        <v>79.900000000000006</v>
      </c>
      <c r="E3058" s="33">
        <v>7868</v>
      </c>
      <c r="F3058" s="30">
        <f t="shared" si="141"/>
        <v>3</v>
      </c>
      <c r="G3058" s="57">
        <f t="shared" si="142"/>
        <v>1.4299479016542671</v>
      </c>
      <c r="H3058" s="88">
        <f t="shared" si="143"/>
        <v>5185.6390271525524</v>
      </c>
    </row>
    <row r="3059" spans="1:8" x14ac:dyDescent="0.2">
      <c r="A3059" s="1" t="s">
        <v>429</v>
      </c>
      <c r="B3059" s="1" t="s">
        <v>6583</v>
      </c>
      <c r="C3059" s="1" t="s">
        <v>6584</v>
      </c>
      <c r="D3059" s="87">
        <v>65.599999999999994</v>
      </c>
      <c r="E3059" s="33">
        <v>7501</v>
      </c>
      <c r="F3059" s="30">
        <f t="shared" si="141"/>
        <v>2</v>
      </c>
      <c r="G3059" s="57">
        <f t="shared" si="142"/>
        <v>1.1958042906990538</v>
      </c>
      <c r="H3059" s="88">
        <f t="shared" si="143"/>
        <v>4134.2524175163153</v>
      </c>
    </row>
    <row r="3060" spans="1:8" x14ac:dyDescent="0.2">
      <c r="A3060" s="1" t="s">
        <v>429</v>
      </c>
      <c r="B3060" s="1" t="s">
        <v>6585</v>
      </c>
      <c r="C3060" s="1" t="s">
        <v>6586</v>
      </c>
      <c r="D3060" s="87">
        <v>80.5</v>
      </c>
      <c r="E3060" s="33">
        <v>6507</v>
      </c>
      <c r="F3060" s="30">
        <f t="shared" si="141"/>
        <v>3</v>
      </c>
      <c r="G3060" s="57">
        <f t="shared" si="142"/>
        <v>1.4299479016542671</v>
      </c>
      <c r="H3060" s="88">
        <f t="shared" si="143"/>
        <v>4288.6315645248687</v>
      </c>
    </row>
    <row r="3061" spans="1:8" x14ac:dyDescent="0.2">
      <c r="A3061" s="1" t="s">
        <v>429</v>
      </c>
      <c r="B3061" s="1" t="s">
        <v>6587</v>
      </c>
      <c r="C3061" s="1" t="s">
        <v>6588</v>
      </c>
      <c r="D3061" s="87">
        <v>81.5</v>
      </c>
      <c r="E3061" s="33">
        <v>7801</v>
      </c>
      <c r="F3061" s="30">
        <f t="shared" si="141"/>
        <v>3</v>
      </c>
      <c r="G3061" s="57">
        <f t="shared" si="142"/>
        <v>1.4299479016542671</v>
      </c>
      <c r="H3061" s="88">
        <f t="shared" si="143"/>
        <v>5141.4806876991697</v>
      </c>
    </row>
    <row r="3062" spans="1:8" x14ac:dyDescent="0.2">
      <c r="A3062" s="1" t="s">
        <v>429</v>
      </c>
      <c r="B3062" s="1" t="s">
        <v>6589</v>
      </c>
      <c r="C3062" s="1" t="s">
        <v>6590</v>
      </c>
      <c r="D3062" s="87">
        <v>160.4</v>
      </c>
      <c r="E3062" s="33">
        <v>8010</v>
      </c>
      <c r="F3062" s="30">
        <f t="shared" si="141"/>
        <v>9</v>
      </c>
      <c r="G3062" s="57">
        <f t="shared" si="142"/>
        <v>4.1810066579121354</v>
      </c>
      <c r="H3062" s="88">
        <f t="shared" si="143"/>
        <v>15435.86925629952</v>
      </c>
    </row>
    <row r="3063" spans="1:8" x14ac:dyDescent="0.2">
      <c r="A3063" s="1" t="s">
        <v>429</v>
      </c>
      <c r="B3063" s="1" t="s">
        <v>6591</v>
      </c>
      <c r="C3063" s="1" t="s">
        <v>6592</v>
      </c>
      <c r="D3063" s="87">
        <v>119.6</v>
      </c>
      <c r="E3063" s="33">
        <v>9222</v>
      </c>
      <c r="F3063" s="30">
        <f t="shared" si="141"/>
        <v>6</v>
      </c>
      <c r="G3063" s="57">
        <f t="shared" si="142"/>
        <v>2.445122020939646</v>
      </c>
      <c r="H3063" s="88">
        <f t="shared" si="143"/>
        <v>10393.058480422907</v>
      </c>
    </row>
    <row r="3064" spans="1:8" x14ac:dyDescent="0.2">
      <c r="A3064" s="1" t="s">
        <v>429</v>
      </c>
      <c r="B3064" s="1" t="s">
        <v>6593</v>
      </c>
      <c r="C3064" s="1" t="s">
        <v>6594</v>
      </c>
      <c r="D3064" s="87">
        <v>71</v>
      </c>
      <c r="E3064" s="33">
        <v>7811</v>
      </c>
      <c r="F3064" s="30">
        <f t="shared" si="141"/>
        <v>2</v>
      </c>
      <c r="G3064" s="57">
        <f t="shared" si="142"/>
        <v>1.1958042906990538</v>
      </c>
      <c r="H3064" s="88">
        <f t="shared" si="143"/>
        <v>4305.1120694867268</v>
      </c>
    </row>
    <row r="3065" spans="1:8" x14ac:dyDescent="0.2">
      <c r="A3065" s="1" t="s">
        <v>429</v>
      </c>
      <c r="B3065" s="1" t="s">
        <v>6595</v>
      </c>
      <c r="C3065" s="1" t="s">
        <v>6596</v>
      </c>
      <c r="D3065" s="87">
        <v>137.4</v>
      </c>
      <c r="E3065" s="33">
        <v>8857</v>
      </c>
      <c r="F3065" s="30">
        <f t="shared" si="141"/>
        <v>8</v>
      </c>
      <c r="G3065" s="57">
        <f t="shared" si="142"/>
        <v>3.4963971031312875</v>
      </c>
      <c r="H3065" s="88">
        <f t="shared" si="143"/>
        <v>14273.323616671083</v>
      </c>
    </row>
    <row r="3066" spans="1:8" x14ac:dyDescent="0.2">
      <c r="A3066" s="1" t="s">
        <v>429</v>
      </c>
      <c r="B3066" s="1" t="s">
        <v>6597</v>
      </c>
      <c r="C3066" s="1" t="s">
        <v>6598</v>
      </c>
      <c r="D3066" s="87">
        <v>140.1</v>
      </c>
      <c r="E3066" s="33">
        <v>6977</v>
      </c>
      <c r="F3066" s="30">
        <f t="shared" si="141"/>
        <v>8</v>
      </c>
      <c r="G3066" s="57">
        <f t="shared" si="142"/>
        <v>3.4963971031312875</v>
      </c>
      <c r="H3066" s="88">
        <f t="shared" si="143"/>
        <v>11243.646705827496</v>
      </c>
    </row>
    <row r="3067" spans="1:8" x14ac:dyDescent="0.2">
      <c r="A3067" s="1" t="s">
        <v>429</v>
      </c>
      <c r="B3067" s="1" t="s">
        <v>6599</v>
      </c>
      <c r="C3067" s="1" t="s">
        <v>6600</v>
      </c>
      <c r="D3067" s="87">
        <v>104.7</v>
      </c>
      <c r="E3067" s="33">
        <v>9061</v>
      </c>
      <c r="F3067" s="30">
        <f t="shared" si="141"/>
        <v>5</v>
      </c>
      <c r="G3067" s="57">
        <f t="shared" si="142"/>
        <v>2.0447510014454413</v>
      </c>
      <c r="H3067" s="88">
        <f t="shared" si="143"/>
        <v>8539.536047648935</v>
      </c>
    </row>
    <row r="3068" spans="1:8" x14ac:dyDescent="0.2">
      <c r="A3068" s="1" t="s">
        <v>429</v>
      </c>
      <c r="B3068" s="1" t="s">
        <v>6601</v>
      </c>
      <c r="C3068" s="1" t="s">
        <v>6602</v>
      </c>
      <c r="D3068" s="87">
        <v>220.3</v>
      </c>
      <c r="E3068" s="33">
        <v>7868</v>
      </c>
      <c r="F3068" s="30">
        <f t="shared" si="141"/>
        <v>10</v>
      </c>
      <c r="G3068" s="57">
        <f t="shared" si="142"/>
        <v>4.9996657009726428</v>
      </c>
      <c r="H3068" s="88">
        <f t="shared" si="143"/>
        <v>18131.053272420737</v>
      </c>
    </row>
    <row r="3069" spans="1:8" x14ac:dyDescent="0.2">
      <c r="A3069" s="1" t="s">
        <v>429</v>
      </c>
      <c r="B3069" s="1" t="s">
        <v>6603</v>
      </c>
      <c r="C3069" s="1" t="s">
        <v>6604</v>
      </c>
      <c r="D3069" s="87">
        <v>154.69999999999999</v>
      </c>
      <c r="E3069" s="33">
        <v>9156</v>
      </c>
      <c r="F3069" s="30">
        <f t="shared" si="141"/>
        <v>9</v>
      </c>
      <c r="G3069" s="57">
        <f t="shared" si="142"/>
        <v>4.1810066579121354</v>
      </c>
      <c r="H3069" s="88">
        <f t="shared" si="143"/>
        <v>17644.29699259406</v>
      </c>
    </row>
    <row r="3070" spans="1:8" x14ac:dyDescent="0.2">
      <c r="A3070" s="1" t="s">
        <v>429</v>
      </c>
      <c r="B3070" s="1" t="s">
        <v>6605</v>
      </c>
      <c r="C3070" s="1" t="s">
        <v>6606</v>
      </c>
      <c r="D3070" s="87">
        <v>164.4</v>
      </c>
      <c r="E3070" s="33">
        <v>9502</v>
      </c>
      <c r="F3070" s="30">
        <f t="shared" si="141"/>
        <v>9</v>
      </c>
      <c r="G3070" s="57">
        <f t="shared" si="142"/>
        <v>4.1810066579121354</v>
      </c>
      <c r="H3070" s="88">
        <f t="shared" si="143"/>
        <v>18311.064878072168</v>
      </c>
    </row>
    <row r="3071" spans="1:8" x14ac:dyDescent="0.2">
      <c r="A3071" s="1" t="s">
        <v>429</v>
      </c>
      <c r="B3071" s="1" t="s">
        <v>6607</v>
      </c>
      <c r="C3071" s="1" t="s">
        <v>6608</v>
      </c>
      <c r="D3071" s="87">
        <v>168.1</v>
      </c>
      <c r="E3071" s="33">
        <v>11599</v>
      </c>
      <c r="F3071" s="30">
        <f t="shared" si="141"/>
        <v>10</v>
      </c>
      <c r="G3071" s="57">
        <f t="shared" si="142"/>
        <v>4.9996657009726428</v>
      </c>
      <c r="H3071" s="88">
        <f t="shared" si="143"/>
        <v>26728.785829538399</v>
      </c>
    </row>
    <row r="3072" spans="1:8" x14ac:dyDescent="0.2">
      <c r="A3072" s="1" t="s">
        <v>429</v>
      </c>
      <c r="B3072" s="1" t="s">
        <v>6609</v>
      </c>
      <c r="C3072" s="1" t="s">
        <v>6610</v>
      </c>
      <c r="D3072" s="87">
        <v>70.8</v>
      </c>
      <c r="E3072" s="33">
        <v>7459</v>
      </c>
      <c r="F3072" s="30">
        <f t="shared" si="141"/>
        <v>2</v>
      </c>
      <c r="G3072" s="57">
        <f t="shared" si="142"/>
        <v>1.1958042906990538</v>
      </c>
      <c r="H3072" s="88">
        <f t="shared" si="143"/>
        <v>4111.1036904751627</v>
      </c>
    </row>
    <row r="3073" spans="1:8" x14ac:dyDescent="0.2">
      <c r="A3073" s="1" t="s">
        <v>429</v>
      </c>
      <c r="B3073" s="1" t="s">
        <v>6611</v>
      </c>
      <c r="C3073" s="1" t="s">
        <v>6612</v>
      </c>
      <c r="D3073" s="87">
        <v>88.6</v>
      </c>
      <c r="E3073" s="33">
        <v>9371</v>
      </c>
      <c r="F3073" s="30">
        <f t="shared" si="141"/>
        <v>4</v>
      </c>
      <c r="G3073" s="57">
        <f t="shared" si="142"/>
        <v>1.709937836274281</v>
      </c>
      <c r="H3073" s="88">
        <f t="shared" si="143"/>
        <v>7385.5692774633608</v>
      </c>
    </row>
    <row r="3074" spans="1:8" x14ac:dyDescent="0.2">
      <c r="A3074" s="1" t="s">
        <v>429</v>
      </c>
      <c r="B3074" s="1" t="s">
        <v>6613</v>
      </c>
      <c r="C3074" s="1" t="s">
        <v>6614</v>
      </c>
      <c r="D3074" s="87">
        <v>80.099999999999994</v>
      </c>
      <c r="E3074" s="33">
        <v>7857</v>
      </c>
      <c r="F3074" s="30">
        <f t="shared" si="141"/>
        <v>3</v>
      </c>
      <c r="G3074" s="57">
        <f t="shared" si="142"/>
        <v>1.4299479016542671</v>
      </c>
      <c r="H3074" s="88">
        <f t="shared" si="143"/>
        <v>5178.389150525878</v>
      </c>
    </row>
    <row r="3075" spans="1:8" x14ac:dyDescent="0.2">
      <c r="A3075" s="1" t="s">
        <v>432</v>
      </c>
      <c r="B3075" s="1" t="s">
        <v>6615</v>
      </c>
      <c r="C3075" s="1" t="s">
        <v>6616</v>
      </c>
      <c r="D3075" s="87">
        <v>118.2</v>
      </c>
      <c r="E3075" s="33">
        <v>7200</v>
      </c>
      <c r="F3075" s="30">
        <f t="shared" si="141"/>
        <v>6</v>
      </c>
      <c r="G3075" s="57">
        <f t="shared" si="142"/>
        <v>2.445122020939646</v>
      </c>
      <c r="H3075" s="88">
        <f t="shared" si="143"/>
        <v>8114.2941942143707</v>
      </c>
    </row>
    <row r="3076" spans="1:8" x14ac:dyDescent="0.2">
      <c r="A3076" s="1" t="s">
        <v>432</v>
      </c>
      <c r="B3076" s="1" t="s">
        <v>6617</v>
      </c>
      <c r="C3076" s="1" t="s">
        <v>6618</v>
      </c>
      <c r="D3076" s="87">
        <v>100.9</v>
      </c>
      <c r="E3076" s="33">
        <v>5868</v>
      </c>
      <c r="F3076" s="30">
        <f t="shared" si="141"/>
        <v>5</v>
      </c>
      <c r="G3076" s="57">
        <f t="shared" si="142"/>
        <v>2.0447510014454413</v>
      </c>
      <c r="H3076" s="88">
        <f t="shared" si="143"/>
        <v>5530.2943966012535</v>
      </c>
    </row>
    <row r="3077" spans="1:8" x14ac:dyDescent="0.2">
      <c r="A3077" s="1" t="s">
        <v>432</v>
      </c>
      <c r="B3077" s="1" t="s">
        <v>6619</v>
      </c>
      <c r="C3077" s="1" t="s">
        <v>6620</v>
      </c>
      <c r="D3077" s="87">
        <v>92</v>
      </c>
      <c r="E3077" s="33">
        <v>9732</v>
      </c>
      <c r="F3077" s="30">
        <f t="shared" si="141"/>
        <v>4</v>
      </c>
      <c r="G3077" s="57">
        <f t="shared" si="142"/>
        <v>1.709937836274281</v>
      </c>
      <c r="H3077" s="88">
        <f t="shared" si="143"/>
        <v>7670.0843248611063</v>
      </c>
    </row>
    <row r="3078" spans="1:8" x14ac:dyDescent="0.2">
      <c r="A3078" s="1" t="s">
        <v>432</v>
      </c>
      <c r="B3078" s="1" t="s">
        <v>6621</v>
      </c>
      <c r="C3078" s="1" t="s">
        <v>6622</v>
      </c>
      <c r="D3078" s="87">
        <v>132.9</v>
      </c>
      <c r="E3078" s="33">
        <v>6255</v>
      </c>
      <c r="F3078" s="30">
        <f t="shared" ref="F3078:F3141" si="144">VLOOKUP(D3078,$K$5:$L$15,2)</f>
        <v>7</v>
      </c>
      <c r="G3078" s="57">
        <f t="shared" ref="G3078:G3141" si="145">VLOOKUP(F3078,$L$5:$M$15,2,0)</f>
        <v>2.9238874039223708</v>
      </c>
      <c r="H3078" s="88">
        <f t="shared" ref="H3078:H3141" si="146">E3078*G3078*$E$6797/SUMPRODUCT($E$5:$E$6795,$G$5:$G$6795)</f>
        <v>8429.5749129224969</v>
      </c>
    </row>
    <row r="3079" spans="1:8" x14ac:dyDescent="0.2">
      <c r="A3079" s="1" t="s">
        <v>432</v>
      </c>
      <c r="B3079" s="1" t="s">
        <v>6623</v>
      </c>
      <c r="C3079" s="1" t="s">
        <v>6624</v>
      </c>
      <c r="D3079" s="87">
        <v>91.7</v>
      </c>
      <c r="E3079" s="33">
        <v>5543</v>
      </c>
      <c r="F3079" s="30">
        <f t="shared" si="144"/>
        <v>4</v>
      </c>
      <c r="G3079" s="57">
        <f t="shared" si="145"/>
        <v>1.709937836274281</v>
      </c>
      <c r="H3079" s="88">
        <f t="shared" si="146"/>
        <v>4368.6063925919761</v>
      </c>
    </row>
    <row r="3080" spans="1:8" x14ac:dyDescent="0.2">
      <c r="A3080" s="1" t="s">
        <v>432</v>
      </c>
      <c r="B3080" s="1" t="s">
        <v>6625</v>
      </c>
      <c r="C3080" s="1" t="s">
        <v>6626</v>
      </c>
      <c r="D3080" s="87">
        <v>105.5</v>
      </c>
      <c r="E3080" s="33">
        <v>5757</v>
      </c>
      <c r="F3080" s="30">
        <f t="shared" si="144"/>
        <v>5</v>
      </c>
      <c r="G3080" s="57">
        <f t="shared" si="145"/>
        <v>2.0447510014454413</v>
      </c>
      <c r="H3080" s="88">
        <f t="shared" si="146"/>
        <v>5425.6824882810861</v>
      </c>
    </row>
    <row r="3081" spans="1:8" x14ac:dyDescent="0.2">
      <c r="A3081" s="1" t="s">
        <v>432</v>
      </c>
      <c r="B3081" s="1" t="s">
        <v>6627</v>
      </c>
      <c r="C3081" s="1" t="s">
        <v>6628</v>
      </c>
      <c r="D3081" s="87">
        <v>186.9</v>
      </c>
      <c r="E3081" s="33">
        <v>6721</v>
      </c>
      <c r="F3081" s="30">
        <f t="shared" si="144"/>
        <v>10</v>
      </c>
      <c r="G3081" s="57">
        <f t="shared" si="145"/>
        <v>4.9996657009726428</v>
      </c>
      <c r="H3081" s="88">
        <f t="shared" si="146"/>
        <v>15487.901505330421</v>
      </c>
    </row>
    <row r="3082" spans="1:8" x14ac:dyDescent="0.2">
      <c r="A3082" s="1" t="s">
        <v>432</v>
      </c>
      <c r="B3082" s="1" t="s">
        <v>6629</v>
      </c>
      <c r="C3082" s="1" t="s">
        <v>6630</v>
      </c>
      <c r="D3082" s="87">
        <v>116.1</v>
      </c>
      <c r="E3082" s="33">
        <v>7699</v>
      </c>
      <c r="F3082" s="30">
        <f t="shared" si="144"/>
        <v>6</v>
      </c>
      <c r="G3082" s="57">
        <f t="shared" si="145"/>
        <v>2.445122020939646</v>
      </c>
      <c r="H3082" s="88">
        <f t="shared" si="146"/>
        <v>8676.659861285616</v>
      </c>
    </row>
    <row r="3083" spans="1:8" x14ac:dyDescent="0.2">
      <c r="A3083" s="1" t="s">
        <v>432</v>
      </c>
      <c r="B3083" s="1" t="s">
        <v>6631</v>
      </c>
      <c r="C3083" s="1" t="s">
        <v>6632</v>
      </c>
      <c r="D3083" s="87">
        <v>84.5</v>
      </c>
      <c r="E3083" s="33">
        <v>8839</v>
      </c>
      <c r="F3083" s="30">
        <f t="shared" si="144"/>
        <v>3</v>
      </c>
      <c r="G3083" s="57">
        <f t="shared" si="145"/>
        <v>1.4299479016542671</v>
      </c>
      <c r="H3083" s="88">
        <f t="shared" si="146"/>
        <v>5825.6054093799467</v>
      </c>
    </row>
    <row r="3084" spans="1:8" x14ac:dyDescent="0.2">
      <c r="A3084" s="1" t="s">
        <v>432</v>
      </c>
      <c r="B3084" s="1" t="s">
        <v>6633</v>
      </c>
      <c r="C3084" s="1" t="s">
        <v>6634</v>
      </c>
      <c r="D3084" s="87">
        <v>89.4</v>
      </c>
      <c r="E3084" s="33">
        <v>7170</v>
      </c>
      <c r="F3084" s="30">
        <f t="shared" si="144"/>
        <v>4</v>
      </c>
      <c r="G3084" s="57">
        <f t="shared" si="145"/>
        <v>1.709937836274281</v>
      </c>
      <c r="H3084" s="88">
        <f t="shared" si="146"/>
        <v>5650.8944316948346</v>
      </c>
    </row>
    <row r="3085" spans="1:8" x14ac:dyDescent="0.2">
      <c r="A3085" s="1" t="s">
        <v>432</v>
      </c>
      <c r="B3085" s="1" t="s">
        <v>6635</v>
      </c>
      <c r="C3085" s="1" t="s">
        <v>6636</v>
      </c>
      <c r="D3085" s="87">
        <v>97.7</v>
      </c>
      <c r="E3085" s="33">
        <v>10588</v>
      </c>
      <c r="F3085" s="30">
        <f t="shared" si="144"/>
        <v>4</v>
      </c>
      <c r="G3085" s="57">
        <f t="shared" si="145"/>
        <v>1.709937836274281</v>
      </c>
      <c r="H3085" s="88">
        <f t="shared" si="146"/>
        <v>8344.7238832336006</v>
      </c>
    </row>
    <row r="3086" spans="1:8" x14ac:dyDescent="0.2">
      <c r="A3086" s="1" t="s">
        <v>432</v>
      </c>
      <c r="B3086" s="1" t="s">
        <v>6637</v>
      </c>
      <c r="C3086" s="1" t="s">
        <v>6638</v>
      </c>
      <c r="D3086" s="87">
        <v>143.80000000000001</v>
      </c>
      <c r="E3086" s="33">
        <v>9071</v>
      </c>
      <c r="F3086" s="30">
        <f t="shared" si="144"/>
        <v>8</v>
      </c>
      <c r="G3086" s="57">
        <f t="shared" si="145"/>
        <v>3.4963971031312875</v>
      </c>
      <c r="H3086" s="88">
        <f t="shared" si="146"/>
        <v>14618.1910948203</v>
      </c>
    </row>
    <row r="3087" spans="1:8" x14ac:dyDescent="0.2">
      <c r="A3087" s="1" t="s">
        <v>432</v>
      </c>
      <c r="B3087" s="1" t="s">
        <v>6639</v>
      </c>
      <c r="C3087" s="1" t="s">
        <v>6640</v>
      </c>
      <c r="D3087" s="87">
        <v>74.8</v>
      </c>
      <c r="E3087" s="33">
        <v>6955</v>
      </c>
      <c r="F3087" s="30">
        <f t="shared" si="144"/>
        <v>3</v>
      </c>
      <c r="G3087" s="57">
        <f t="shared" si="145"/>
        <v>1.4299479016542671</v>
      </c>
      <c r="H3087" s="88">
        <f t="shared" si="146"/>
        <v>4583.8992671385367</v>
      </c>
    </row>
    <row r="3088" spans="1:8" x14ac:dyDescent="0.2">
      <c r="A3088" s="1" t="s">
        <v>432</v>
      </c>
      <c r="B3088" s="1" t="s">
        <v>6641</v>
      </c>
      <c r="C3088" s="1" t="s">
        <v>6642</v>
      </c>
      <c r="D3088" s="87">
        <v>72.8</v>
      </c>
      <c r="E3088" s="33">
        <v>6638</v>
      </c>
      <c r="F3088" s="30">
        <f t="shared" si="144"/>
        <v>2</v>
      </c>
      <c r="G3088" s="57">
        <f t="shared" si="145"/>
        <v>1.1958042906990538</v>
      </c>
      <c r="H3088" s="88">
        <f t="shared" si="146"/>
        <v>3658.6011928373946</v>
      </c>
    </row>
    <row r="3089" spans="1:8" x14ac:dyDescent="0.2">
      <c r="A3089" s="1" t="s">
        <v>432</v>
      </c>
      <c r="B3089" s="1" t="s">
        <v>6643</v>
      </c>
      <c r="C3089" s="1" t="s">
        <v>6644</v>
      </c>
      <c r="D3089" s="87">
        <v>96</v>
      </c>
      <c r="E3089" s="33">
        <v>9388</v>
      </c>
      <c r="F3089" s="30">
        <f t="shared" si="144"/>
        <v>4</v>
      </c>
      <c r="G3089" s="57">
        <f t="shared" si="145"/>
        <v>1.709937836274281</v>
      </c>
      <c r="H3089" s="88">
        <f t="shared" si="146"/>
        <v>7398.9674929917855</v>
      </c>
    </row>
    <row r="3090" spans="1:8" x14ac:dyDescent="0.2">
      <c r="A3090" s="1" t="s">
        <v>432</v>
      </c>
      <c r="B3090" s="1" t="s">
        <v>6645</v>
      </c>
      <c r="C3090" s="1" t="s">
        <v>6646</v>
      </c>
      <c r="D3090" s="87">
        <v>104.3</v>
      </c>
      <c r="E3090" s="33">
        <v>7349</v>
      </c>
      <c r="F3090" s="30">
        <f t="shared" si="144"/>
        <v>5</v>
      </c>
      <c r="G3090" s="57">
        <f t="shared" si="145"/>
        <v>2.0447510014454413</v>
      </c>
      <c r="H3090" s="88">
        <f t="shared" si="146"/>
        <v>6926.0622904946495</v>
      </c>
    </row>
    <row r="3091" spans="1:8" x14ac:dyDescent="0.2">
      <c r="A3091" s="1" t="s">
        <v>435</v>
      </c>
      <c r="B3091" s="1" t="s">
        <v>6647</v>
      </c>
      <c r="C3091" s="1" t="s">
        <v>6648</v>
      </c>
      <c r="D3091" s="87">
        <v>84.5</v>
      </c>
      <c r="E3091" s="33">
        <v>6221</v>
      </c>
      <c r="F3091" s="30">
        <f t="shared" si="144"/>
        <v>3</v>
      </c>
      <c r="G3091" s="57">
        <f t="shared" si="145"/>
        <v>1.4299479016542671</v>
      </c>
      <c r="H3091" s="88">
        <f t="shared" si="146"/>
        <v>4100.1347722313212</v>
      </c>
    </row>
    <row r="3092" spans="1:8" x14ac:dyDescent="0.2">
      <c r="A3092" s="1" t="s">
        <v>435</v>
      </c>
      <c r="B3092" s="1" t="s">
        <v>6649</v>
      </c>
      <c r="C3092" s="1" t="s">
        <v>6650</v>
      </c>
      <c r="D3092" s="87">
        <v>80</v>
      </c>
      <c r="E3092" s="33">
        <v>6626</v>
      </c>
      <c r="F3092" s="30">
        <f t="shared" si="144"/>
        <v>3</v>
      </c>
      <c r="G3092" s="57">
        <f t="shared" si="145"/>
        <v>1.4299479016542671</v>
      </c>
      <c r="H3092" s="88">
        <f t="shared" si="146"/>
        <v>4367.0620480316238</v>
      </c>
    </row>
    <row r="3093" spans="1:8" x14ac:dyDescent="0.2">
      <c r="A3093" s="1" t="s">
        <v>435</v>
      </c>
      <c r="B3093" s="1" t="s">
        <v>6651</v>
      </c>
      <c r="C3093" s="1" t="s">
        <v>6652</v>
      </c>
      <c r="D3093" s="87">
        <v>87.1</v>
      </c>
      <c r="E3093" s="33">
        <v>8226</v>
      </c>
      <c r="F3093" s="30">
        <f t="shared" si="144"/>
        <v>4</v>
      </c>
      <c r="G3093" s="57">
        <f t="shared" si="145"/>
        <v>1.709937836274281</v>
      </c>
      <c r="H3093" s="88">
        <f t="shared" si="146"/>
        <v>6483.1600551076308</v>
      </c>
    </row>
    <row r="3094" spans="1:8" x14ac:dyDescent="0.2">
      <c r="A3094" s="1" t="s">
        <v>435</v>
      </c>
      <c r="B3094" s="1" t="s">
        <v>6653</v>
      </c>
      <c r="C3094" s="1" t="s">
        <v>6654</v>
      </c>
      <c r="D3094" s="87">
        <v>95.2</v>
      </c>
      <c r="E3094" s="33">
        <v>9116</v>
      </c>
      <c r="F3094" s="30">
        <f t="shared" si="144"/>
        <v>4</v>
      </c>
      <c r="G3094" s="57">
        <f t="shared" si="145"/>
        <v>1.709937836274281</v>
      </c>
      <c r="H3094" s="88">
        <f t="shared" si="146"/>
        <v>7184.5960445369756</v>
      </c>
    </row>
    <row r="3095" spans="1:8" x14ac:dyDescent="0.2">
      <c r="A3095" s="1" t="s">
        <v>435</v>
      </c>
      <c r="B3095" s="1" t="s">
        <v>6655</v>
      </c>
      <c r="C3095" s="1" t="s">
        <v>6656</v>
      </c>
      <c r="D3095" s="87">
        <v>159.1</v>
      </c>
      <c r="E3095" s="33">
        <v>7074</v>
      </c>
      <c r="F3095" s="30">
        <f t="shared" si="144"/>
        <v>9</v>
      </c>
      <c r="G3095" s="57">
        <f t="shared" si="145"/>
        <v>4.1810066579121354</v>
      </c>
      <c r="H3095" s="88">
        <f t="shared" si="146"/>
        <v>13632.127230844295</v>
      </c>
    </row>
    <row r="3096" spans="1:8" x14ac:dyDescent="0.2">
      <c r="A3096" s="1" t="s">
        <v>435</v>
      </c>
      <c r="B3096" s="1" t="s">
        <v>6657</v>
      </c>
      <c r="C3096" s="1" t="s">
        <v>6658</v>
      </c>
      <c r="D3096" s="87">
        <v>74.8</v>
      </c>
      <c r="E3096" s="33">
        <v>8001</v>
      </c>
      <c r="F3096" s="30">
        <f t="shared" si="144"/>
        <v>3</v>
      </c>
      <c r="G3096" s="57">
        <f t="shared" si="145"/>
        <v>1.4299479016542671</v>
      </c>
      <c r="H3096" s="88">
        <f t="shared" si="146"/>
        <v>5273.2966263659873</v>
      </c>
    </row>
    <row r="3097" spans="1:8" x14ac:dyDescent="0.2">
      <c r="A3097" s="1" t="s">
        <v>435</v>
      </c>
      <c r="B3097" s="1" t="s">
        <v>6659</v>
      </c>
      <c r="C3097" s="1" t="s">
        <v>6660</v>
      </c>
      <c r="D3097" s="87">
        <v>107.8</v>
      </c>
      <c r="E3097" s="33">
        <v>8498</v>
      </c>
      <c r="F3097" s="30">
        <f t="shared" si="144"/>
        <v>5</v>
      </c>
      <c r="G3097" s="57">
        <f t="shared" si="145"/>
        <v>2.0447510014454413</v>
      </c>
      <c r="H3097" s="88">
        <f t="shared" si="146"/>
        <v>8008.9369090520522</v>
      </c>
    </row>
    <row r="3098" spans="1:8" x14ac:dyDescent="0.2">
      <c r="A3098" s="1" t="s">
        <v>435</v>
      </c>
      <c r="B3098" s="1" t="s">
        <v>6661</v>
      </c>
      <c r="C3098" s="1" t="s">
        <v>6662</v>
      </c>
      <c r="D3098" s="87">
        <v>130.30000000000001</v>
      </c>
      <c r="E3098" s="33">
        <v>6571</v>
      </c>
      <c r="F3098" s="30">
        <f t="shared" si="144"/>
        <v>7</v>
      </c>
      <c r="G3098" s="57">
        <f t="shared" si="145"/>
        <v>2.9238874039223708</v>
      </c>
      <c r="H3098" s="88">
        <f t="shared" si="146"/>
        <v>8855.433533623298</v>
      </c>
    </row>
    <row r="3099" spans="1:8" x14ac:dyDescent="0.2">
      <c r="A3099" s="1" t="s">
        <v>435</v>
      </c>
      <c r="B3099" s="1" t="s">
        <v>6663</v>
      </c>
      <c r="C3099" s="1" t="s">
        <v>6664</v>
      </c>
      <c r="D3099" s="87">
        <v>100.5</v>
      </c>
      <c r="E3099" s="33">
        <v>9556</v>
      </c>
      <c r="F3099" s="30">
        <f t="shared" si="144"/>
        <v>5</v>
      </c>
      <c r="G3099" s="57">
        <f t="shared" si="145"/>
        <v>2.0447510014454413</v>
      </c>
      <c r="H3099" s="88">
        <f t="shared" si="146"/>
        <v>9006.048611779408</v>
      </c>
    </row>
    <row r="3100" spans="1:8" x14ac:dyDescent="0.2">
      <c r="A3100" s="1" t="s">
        <v>435</v>
      </c>
      <c r="B3100" s="1" t="s">
        <v>6665</v>
      </c>
      <c r="C3100" s="1" t="s">
        <v>6666</v>
      </c>
      <c r="D3100" s="87">
        <v>78.8</v>
      </c>
      <c r="E3100" s="33">
        <v>8654</v>
      </c>
      <c r="F3100" s="30">
        <f t="shared" si="144"/>
        <v>3</v>
      </c>
      <c r="G3100" s="57">
        <f t="shared" si="145"/>
        <v>1.4299479016542671</v>
      </c>
      <c r="H3100" s="88">
        <f t="shared" si="146"/>
        <v>5703.6756661131412</v>
      </c>
    </row>
    <row r="3101" spans="1:8" x14ac:dyDescent="0.2">
      <c r="A3101" s="1" t="s">
        <v>435</v>
      </c>
      <c r="B3101" s="1" t="s">
        <v>6667</v>
      </c>
      <c r="C3101" s="1" t="s">
        <v>6668</v>
      </c>
      <c r="D3101" s="87">
        <v>73</v>
      </c>
      <c r="E3101" s="33">
        <v>6580</v>
      </c>
      <c r="F3101" s="30">
        <f t="shared" si="144"/>
        <v>2</v>
      </c>
      <c r="G3101" s="57">
        <f t="shared" si="145"/>
        <v>1.1958042906990538</v>
      </c>
      <c r="H3101" s="88">
        <f t="shared" si="146"/>
        <v>3626.6339031138982</v>
      </c>
    </row>
    <row r="3102" spans="1:8" x14ac:dyDescent="0.2">
      <c r="A3102" s="1" t="s">
        <v>435</v>
      </c>
      <c r="B3102" s="1" t="s">
        <v>6669</v>
      </c>
      <c r="C3102" s="1" t="s">
        <v>6670</v>
      </c>
      <c r="D3102" s="87">
        <v>58.2</v>
      </c>
      <c r="E3102" s="33">
        <v>7070</v>
      </c>
      <c r="F3102" s="30">
        <f t="shared" si="144"/>
        <v>1</v>
      </c>
      <c r="G3102" s="57">
        <f t="shared" si="145"/>
        <v>1</v>
      </c>
      <c r="H3102" s="88">
        <f t="shared" si="146"/>
        <v>3258.6455957460312</v>
      </c>
    </row>
    <row r="3103" spans="1:8" x14ac:dyDescent="0.2">
      <c r="A3103" s="1" t="s">
        <v>435</v>
      </c>
      <c r="B3103" s="1" t="s">
        <v>6671</v>
      </c>
      <c r="C3103" s="1" t="s">
        <v>6672</v>
      </c>
      <c r="D3103" s="87">
        <v>103.2</v>
      </c>
      <c r="E3103" s="33">
        <v>8062</v>
      </c>
      <c r="F3103" s="30">
        <f t="shared" si="144"/>
        <v>5</v>
      </c>
      <c r="G3103" s="57">
        <f t="shared" si="145"/>
        <v>2.0447510014454413</v>
      </c>
      <c r="H3103" s="88">
        <f t="shared" si="146"/>
        <v>7598.0288727674333</v>
      </c>
    </row>
    <row r="3104" spans="1:8" x14ac:dyDescent="0.2">
      <c r="A3104" s="1" t="s">
        <v>435</v>
      </c>
      <c r="B3104" s="1" t="s">
        <v>6673</v>
      </c>
      <c r="C3104" s="1" t="s">
        <v>6674</v>
      </c>
      <c r="D3104" s="87">
        <v>84.4</v>
      </c>
      <c r="E3104" s="33">
        <v>7615</v>
      </c>
      <c r="F3104" s="30">
        <f t="shared" si="144"/>
        <v>3</v>
      </c>
      <c r="G3104" s="57">
        <f t="shared" si="145"/>
        <v>1.4299479016542671</v>
      </c>
      <c r="H3104" s="88">
        <f t="shared" si="146"/>
        <v>5018.891864739031</v>
      </c>
    </row>
    <row r="3105" spans="1:8" x14ac:dyDescent="0.2">
      <c r="A3105" s="1" t="s">
        <v>435</v>
      </c>
      <c r="B3105" s="1" t="s">
        <v>6675</v>
      </c>
      <c r="C3105" s="1" t="s">
        <v>6676</v>
      </c>
      <c r="D3105" s="87">
        <v>114.6</v>
      </c>
      <c r="E3105" s="33">
        <v>8979</v>
      </c>
      <c r="F3105" s="30">
        <f t="shared" si="144"/>
        <v>6</v>
      </c>
      <c r="G3105" s="57">
        <f t="shared" si="145"/>
        <v>2.445122020939646</v>
      </c>
      <c r="H3105" s="88">
        <f t="shared" si="146"/>
        <v>10119.201051368173</v>
      </c>
    </row>
    <row r="3106" spans="1:8" x14ac:dyDescent="0.2">
      <c r="A3106" s="1" t="s">
        <v>435</v>
      </c>
      <c r="B3106" s="1" t="s">
        <v>6677</v>
      </c>
      <c r="C3106" s="1" t="s">
        <v>6678</v>
      </c>
      <c r="D3106" s="87">
        <v>116.6</v>
      </c>
      <c r="E3106" s="33">
        <v>9248</v>
      </c>
      <c r="F3106" s="30">
        <f t="shared" si="144"/>
        <v>6</v>
      </c>
      <c r="G3106" s="57">
        <f t="shared" si="145"/>
        <v>2.445122020939646</v>
      </c>
      <c r="H3106" s="88">
        <f t="shared" si="146"/>
        <v>10422.360098346458</v>
      </c>
    </row>
    <row r="3107" spans="1:8" x14ac:dyDescent="0.2">
      <c r="A3107" s="1" t="s">
        <v>435</v>
      </c>
      <c r="B3107" s="1" t="s">
        <v>6679</v>
      </c>
      <c r="C3107" s="1" t="s">
        <v>6680</v>
      </c>
      <c r="D3107" s="87">
        <v>128.19999999999999</v>
      </c>
      <c r="E3107" s="33">
        <v>10542</v>
      </c>
      <c r="F3107" s="30">
        <f t="shared" si="144"/>
        <v>7</v>
      </c>
      <c r="G3107" s="57">
        <f t="shared" si="145"/>
        <v>2.9238874039223708</v>
      </c>
      <c r="H3107" s="88">
        <f t="shared" si="146"/>
        <v>14206.967023505831</v>
      </c>
    </row>
    <row r="3108" spans="1:8" x14ac:dyDescent="0.2">
      <c r="A3108" s="1" t="s">
        <v>435</v>
      </c>
      <c r="B3108" s="1" t="s">
        <v>6681</v>
      </c>
      <c r="C3108" s="1" t="s">
        <v>6682</v>
      </c>
      <c r="D3108" s="87">
        <v>84.9</v>
      </c>
      <c r="E3108" s="33">
        <v>8623</v>
      </c>
      <c r="F3108" s="30">
        <f t="shared" si="144"/>
        <v>3</v>
      </c>
      <c r="G3108" s="57">
        <f t="shared" si="145"/>
        <v>1.4299479016542671</v>
      </c>
      <c r="H3108" s="88">
        <f t="shared" si="146"/>
        <v>5683.2441956197854</v>
      </c>
    </row>
    <row r="3109" spans="1:8" x14ac:dyDescent="0.2">
      <c r="A3109" s="1" t="s">
        <v>435</v>
      </c>
      <c r="B3109" s="1" t="s">
        <v>6683</v>
      </c>
      <c r="C3109" s="1" t="s">
        <v>6684</v>
      </c>
      <c r="D3109" s="87">
        <v>202.9</v>
      </c>
      <c r="E3109" s="33">
        <v>10106</v>
      </c>
      <c r="F3109" s="30">
        <f t="shared" si="144"/>
        <v>10</v>
      </c>
      <c r="G3109" s="57">
        <f t="shared" si="145"/>
        <v>4.9996657009726428</v>
      </c>
      <c r="H3109" s="88">
        <f t="shared" si="146"/>
        <v>23288.310164093029</v>
      </c>
    </row>
    <row r="3110" spans="1:8" x14ac:dyDescent="0.2">
      <c r="A3110" s="1" t="s">
        <v>435</v>
      </c>
      <c r="B3110" s="1" t="s">
        <v>6685</v>
      </c>
      <c r="C3110" s="1" t="s">
        <v>6686</v>
      </c>
      <c r="D3110" s="87">
        <v>60.1</v>
      </c>
      <c r="E3110" s="33">
        <v>8091</v>
      </c>
      <c r="F3110" s="30">
        <f t="shared" si="144"/>
        <v>1</v>
      </c>
      <c r="G3110" s="57">
        <f t="shared" si="145"/>
        <v>1</v>
      </c>
      <c r="H3110" s="88">
        <f t="shared" si="146"/>
        <v>3729.2364236465542</v>
      </c>
    </row>
    <row r="3111" spans="1:8" x14ac:dyDescent="0.2">
      <c r="A3111" s="1" t="s">
        <v>435</v>
      </c>
      <c r="B3111" s="1" t="s">
        <v>6687</v>
      </c>
      <c r="C3111" s="1" t="s">
        <v>6688</v>
      </c>
      <c r="D3111" s="87">
        <v>127</v>
      </c>
      <c r="E3111" s="33">
        <v>10402</v>
      </c>
      <c r="F3111" s="30">
        <f t="shared" si="144"/>
        <v>7</v>
      </c>
      <c r="G3111" s="57">
        <f t="shared" si="145"/>
        <v>2.9238874039223708</v>
      </c>
      <c r="H3111" s="88">
        <f t="shared" si="146"/>
        <v>14018.29548268902</v>
      </c>
    </row>
    <row r="3112" spans="1:8" x14ac:dyDescent="0.2">
      <c r="A3112" s="1" t="s">
        <v>438</v>
      </c>
      <c r="B3112" s="1" t="s">
        <v>6689</v>
      </c>
      <c r="C3112" s="1" t="s">
        <v>6690</v>
      </c>
      <c r="D3112" s="87">
        <v>62.7</v>
      </c>
      <c r="E3112" s="33">
        <v>6212</v>
      </c>
      <c r="F3112" s="30">
        <f t="shared" si="144"/>
        <v>2</v>
      </c>
      <c r="G3112" s="57">
        <f t="shared" si="145"/>
        <v>1.1958042906990538</v>
      </c>
      <c r="H3112" s="88">
        <f t="shared" si="146"/>
        <v>3423.8069614199903</v>
      </c>
    </row>
    <row r="3113" spans="1:8" x14ac:dyDescent="0.2">
      <c r="A3113" s="1" t="s">
        <v>438</v>
      </c>
      <c r="B3113" s="1" t="s">
        <v>6691</v>
      </c>
      <c r="C3113" s="1" t="s">
        <v>6692</v>
      </c>
      <c r="D3113" s="87">
        <v>83.9</v>
      </c>
      <c r="E3113" s="33">
        <v>5649</v>
      </c>
      <c r="F3113" s="30">
        <f t="shared" si="144"/>
        <v>3</v>
      </c>
      <c r="G3113" s="57">
        <f t="shared" si="145"/>
        <v>1.4299479016542671</v>
      </c>
      <c r="H3113" s="88">
        <f t="shared" si="146"/>
        <v>3723.1411876442262</v>
      </c>
    </row>
    <row r="3114" spans="1:8" x14ac:dyDescent="0.2">
      <c r="A3114" s="1" t="s">
        <v>438</v>
      </c>
      <c r="B3114" s="1" t="s">
        <v>6693</v>
      </c>
      <c r="C3114" s="1" t="s">
        <v>6694</v>
      </c>
      <c r="D3114" s="87">
        <v>57</v>
      </c>
      <c r="E3114" s="33">
        <v>10300</v>
      </c>
      <c r="F3114" s="30">
        <f t="shared" si="144"/>
        <v>1</v>
      </c>
      <c r="G3114" s="57">
        <f t="shared" si="145"/>
        <v>1</v>
      </c>
      <c r="H3114" s="88">
        <f t="shared" si="146"/>
        <v>4747.3903304362266</v>
      </c>
    </row>
    <row r="3115" spans="1:8" x14ac:dyDescent="0.2">
      <c r="A3115" s="1" t="s">
        <v>438</v>
      </c>
      <c r="B3115" s="1" t="s">
        <v>6695</v>
      </c>
      <c r="C3115" s="1" t="s">
        <v>6696</v>
      </c>
      <c r="D3115" s="87">
        <v>83.4</v>
      </c>
      <c r="E3115" s="33">
        <v>6755</v>
      </c>
      <c r="F3115" s="30">
        <f t="shared" si="144"/>
        <v>3</v>
      </c>
      <c r="G3115" s="57">
        <f t="shared" si="145"/>
        <v>1.4299479016542671</v>
      </c>
      <c r="H3115" s="88">
        <f t="shared" si="146"/>
        <v>4452.083328471721</v>
      </c>
    </row>
    <row r="3116" spans="1:8" x14ac:dyDescent="0.2">
      <c r="A3116" s="1" t="s">
        <v>438</v>
      </c>
      <c r="B3116" s="1" t="s">
        <v>6697</v>
      </c>
      <c r="C3116" s="1" t="s">
        <v>6698</v>
      </c>
      <c r="D3116" s="87">
        <v>61.2</v>
      </c>
      <c r="E3116" s="33">
        <v>7258</v>
      </c>
      <c r="F3116" s="30">
        <f t="shared" si="144"/>
        <v>1</v>
      </c>
      <c r="G3116" s="57">
        <f t="shared" si="145"/>
        <v>1</v>
      </c>
      <c r="H3116" s="88">
        <f t="shared" si="146"/>
        <v>3345.2969920685564</v>
      </c>
    </row>
    <row r="3117" spans="1:8" x14ac:dyDescent="0.2">
      <c r="A3117" s="1" t="s">
        <v>438</v>
      </c>
      <c r="B3117" s="1" t="s">
        <v>6699</v>
      </c>
      <c r="C3117" s="1" t="s">
        <v>6700</v>
      </c>
      <c r="D3117" s="87">
        <v>76.8</v>
      </c>
      <c r="E3117" s="33">
        <v>9218</v>
      </c>
      <c r="F3117" s="30">
        <f t="shared" si="144"/>
        <v>3</v>
      </c>
      <c r="G3117" s="57">
        <f t="shared" si="145"/>
        <v>1.4299479016542671</v>
      </c>
      <c r="H3117" s="88">
        <f t="shared" si="146"/>
        <v>6075.3966131535635</v>
      </c>
    </row>
    <row r="3118" spans="1:8" x14ac:dyDescent="0.2">
      <c r="A3118" s="1" t="s">
        <v>438</v>
      </c>
      <c r="B3118" s="1" t="s">
        <v>6701</v>
      </c>
      <c r="C3118" s="1" t="s">
        <v>6702</v>
      </c>
      <c r="D3118" s="87">
        <v>98.6</v>
      </c>
      <c r="E3118" s="33">
        <v>9986</v>
      </c>
      <c r="F3118" s="30">
        <f t="shared" si="144"/>
        <v>4</v>
      </c>
      <c r="G3118" s="57">
        <f t="shared" si="145"/>
        <v>1.709937836274281</v>
      </c>
      <c r="H3118" s="88">
        <f t="shared" si="146"/>
        <v>7870.26942746229</v>
      </c>
    </row>
    <row r="3119" spans="1:8" x14ac:dyDescent="0.2">
      <c r="A3119" s="1" t="s">
        <v>438</v>
      </c>
      <c r="B3119" s="1" t="s">
        <v>6703</v>
      </c>
      <c r="C3119" s="1" t="s">
        <v>6704</v>
      </c>
      <c r="D3119" s="87">
        <v>126.7</v>
      </c>
      <c r="E3119" s="33">
        <v>10625</v>
      </c>
      <c r="F3119" s="30">
        <f t="shared" si="144"/>
        <v>7</v>
      </c>
      <c r="G3119" s="57">
        <f t="shared" si="145"/>
        <v>2.9238874039223708</v>
      </c>
      <c r="H3119" s="88">
        <f t="shared" si="146"/>
        <v>14318.822294132939</v>
      </c>
    </row>
    <row r="3120" spans="1:8" x14ac:dyDescent="0.2">
      <c r="A3120" s="1" t="s">
        <v>438</v>
      </c>
      <c r="B3120" s="1" t="s">
        <v>6705</v>
      </c>
      <c r="C3120" s="1" t="s">
        <v>6706</v>
      </c>
      <c r="D3120" s="87">
        <v>105.8</v>
      </c>
      <c r="E3120" s="33">
        <v>6325</v>
      </c>
      <c r="F3120" s="30">
        <f t="shared" si="144"/>
        <v>5</v>
      </c>
      <c r="G3120" s="57">
        <f t="shared" si="145"/>
        <v>2.0447510014454413</v>
      </c>
      <c r="H3120" s="88">
        <f t="shared" si="146"/>
        <v>5960.9938750004985</v>
      </c>
    </row>
    <row r="3121" spans="1:8" x14ac:dyDescent="0.2">
      <c r="A3121" s="1" t="s">
        <v>438</v>
      </c>
      <c r="B3121" s="1" t="s">
        <v>6707</v>
      </c>
      <c r="C3121" s="1" t="s">
        <v>6708</v>
      </c>
      <c r="D3121" s="87">
        <v>90.2</v>
      </c>
      <c r="E3121" s="33">
        <v>7444</v>
      </c>
      <c r="F3121" s="30">
        <f t="shared" si="144"/>
        <v>4</v>
      </c>
      <c r="G3121" s="57">
        <f t="shared" si="145"/>
        <v>1.709937836274281</v>
      </c>
      <c r="H3121" s="88">
        <f t="shared" si="146"/>
        <v>5866.8421408000486</v>
      </c>
    </row>
    <row r="3122" spans="1:8" x14ac:dyDescent="0.2">
      <c r="A3122" s="1" t="s">
        <v>438</v>
      </c>
      <c r="B3122" s="1" t="s">
        <v>6709</v>
      </c>
      <c r="C3122" s="1" t="s">
        <v>6710</v>
      </c>
      <c r="D3122" s="87">
        <v>81.3</v>
      </c>
      <c r="E3122" s="33">
        <v>8688</v>
      </c>
      <c r="F3122" s="30">
        <f t="shared" si="144"/>
        <v>3</v>
      </c>
      <c r="G3122" s="57">
        <f t="shared" si="145"/>
        <v>1.4299479016542671</v>
      </c>
      <c r="H3122" s="88">
        <f t="shared" si="146"/>
        <v>5726.0843756864997</v>
      </c>
    </row>
    <row r="3123" spans="1:8" x14ac:dyDescent="0.2">
      <c r="A3123" s="1" t="s">
        <v>438</v>
      </c>
      <c r="B3123" s="1" t="s">
        <v>6711</v>
      </c>
      <c r="C3123" s="1" t="s">
        <v>6712</v>
      </c>
      <c r="D3123" s="87">
        <v>76.3</v>
      </c>
      <c r="E3123" s="33">
        <v>8249</v>
      </c>
      <c r="F3123" s="30">
        <f t="shared" si="144"/>
        <v>3</v>
      </c>
      <c r="G3123" s="57">
        <f t="shared" si="145"/>
        <v>1.4299479016542671</v>
      </c>
      <c r="H3123" s="88">
        <f t="shared" si="146"/>
        <v>5436.7483903128386</v>
      </c>
    </row>
    <row r="3124" spans="1:8" x14ac:dyDescent="0.2">
      <c r="A3124" s="1" t="s">
        <v>438</v>
      </c>
      <c r="B3124" s="1" t="s">
        <v>6713</v>
      </c>
      <c r="C3124" s="1" t="s">
        <v>6714</v>
      </c>
      <c r="D3124" s="87">
        <v>93.8</v>
      </c>
      <c r="E3124" s="33">
        <v>9718</v>
      </c>
      <c r="F3124" s="30">
        <f t="shared" si="144"/>
        <v>4</v>
      </c>
      <c r="G3124" s="57">
        <f t="shared" si="145"/>
        <v>1.709937836274281</v>
      </c>
      <c r="H3124" s="88">
        <f t="shared" si="146"/>
        <v>7659.0505003082853</v>
      </c>
    </row>
    <row r="3125" spans="1:8" x14ac:dyDescent="0.2">
      <c r="A3125" s="1" t="s">
        <v>438</v>
      </c>
      <c r="B3125" s="1" t="s">
        <v>6715</v>
      </c>
      <c r="C3125" s="1" t="s">
        <v>6716</v>
      </c>
      <c r="D3125" s="87">
        <v>91.9</v>
      </c>
      <c r="E3125" s="33">
        <v>7291</v>
      </c>
      <c r="F3125" s="30">
        <f t="shared" si="144"/>
        <v>4</v>
      </c>
      <c r="G3125" s="57">
        <f t="shared" si="145"/>
        <v>1.709937836274281</v>
      </c>
      <c r="H3125" s="88">
        <f t="shared" si="146"/>
        <v>5746.2582010442175</v>
      </c>
    </row>
    <row r="3126" spans="1:8" x14ac:dyDescent="0.2">
      <c r="A3126" s="1" t="s">
        <v>438</v>
      </c>
      <c r="B3126" s="1" t="s">
        <v>6717</v>
      </c>
      <c r="C3126" s="1" t="s">
        <v>6718</v>
      </c>
      <c r="D3126" s="87">
        <v>128.69999999999999</v>
      </c>
      <c r="E3126" s="33">
        <v>10800</v>
      </c>
      <c r="F3126" s="30">
        <f t="shared" si="144"/>
        <v>7</v>
      </c>
      <c r="G3126" s="57">
        <f t="shared" si="145"/>
        <v>2.9238874039223708</v>
      </c>
      <c r="H3126" s="88">
        <f t="shared" si="146"/>
        <v>14554.661720153954</v>
      </c>
    </row>
    <row r="3127" spans="1:8" x14ac:dyDescent="0.2">
      <c r="A3127" s="1" t="s">
        <v>438</v>
      </c>
      <c r="B3127" s="1" t="s">
        <v>6719</v>
      </c>
      <c r="C3127" s="1" t="s">
        <v>6720</v>
      </c>
      <c r="D3127" s="87">
        <v>104.6</v>
      </c>
      <c r="E3127" s="33">
        <v>6192</v>
      </c>
      <c r="F3127" s="30">
        <f t="shared" si="144"/>
        <v>5</v>
      </c>
      <c r="G3127" s="57">
        <f t="shared" si="145"/>
        <v>2.0447510014454413</v>
      </c>
      <c r="H3127" s="88">
        <f t="shared" si="146"/>
        <v>5835.6480749411994</v>
      </c>
    </row>
    <row r="3128" spans="1:8" x14ac:dyDescent="0.2">
      <c r="A3128" s="1" t="s">
        <v>438</v>
      </c>
      <c r="B3128" s="1" t="s">
        <v>6721</v>
      </c>
      <c r="C3128" s="1" t="s">
        <v>6722</v>
      </c>
      <c r="D3128" s="87">
        <v>60.7</v>
      </c>
      <c r="E3128" s="33">
        <v>9242</v>
      </c>
      <c r="F3128" s="30">
        <f t="shared" si="144"/>
        <v>1</v>
      </c>
      <c r="G3128" s="57">
        <f t="shared" si="145"/>
        <v>1</v>
      </c>
      <c r="H3128" s="88">
        <f t="shared" si="146"/>
        <v>4259.7457702807378</v>
      </c>
    </row>
    <row r="3129" spans="1:8" x14ac:dyDescent="0.2">
      <c r="A3129" s="1" t="s">
        <v>438</v>
      </c>
      <c r="B3129" s="1" t="s">
        <v>6723</v>
      </c>
      <c r="C3129" s="1" t="s">
        <v>6724</v>
      </c>
      <c r="D3129" s="87">
        <v>78.900000000000006</v>
      </c>
      <c r="E3129" s="33">
        <v>8663</v>
      </c>
      <c r="F3129" s="30">
        <f t="shared" si="144"/>
        <v>3</v>
      </c>
      <c r="G3129" s="57">
        <f t="shared" si="145"/>
        <v>1.4299479016542671</v>
      </c>
      <c r="H3129" s="88">
        <f t="shared" si="146"/>
        <v>5709.6073833531482</v>
      </c>
    </row>
    <row r="3130" spans="1:8" x14ac:dyDescent="0.2">
      <c r="A3130" s="1" t="s">
        <v>441</v>
      </c>
      <c r="B3130" s="1" t="s">
        <v>6725</v>
      </c>
      <c r="C3130" s="1" t="s">
        <v>6726</v>
      </c>
      <c r="D3130" s="87">
        <v>84.1</v>
      </c>
      <c r="E3130" s="33">
        <v>8246</v>
      </c>
      <c r="F3130" s="30">
        <f t="shared" si="144"/>
        <v>3</v>
      </c>
      <c r="G3130" s="57">
        <f t="shared" si="145"/>
        <v>1.4299479016542671</v>
      </c>
      <c r="H3130" s="88">
        <f t="shared" si="146"/>
        <v>5434.771151232836</v>
      </c>
    </row>
    <row r="3131" spans="1:8" x14ac:dyDescent="0.2">
      <c r="A3131" s="1" t="s">
        <v>441</v>
      </c>
      <c r="B3131" s="1" t="s">
        <v>6727</v>
      </c>
      <c r="C3131" s="1" t="s">
        <v>6728</v>
      </c>
      <c r="D3131" s="87">
        <v>131.80000000000001</v>
      </c>
      <c r="E3131" s="33">
        <v>6400</v>
      </c>
      <c r="F3131" s="30">
        <f t="shared" si="144"/>
        <v>7</v>
      </c>
      <c r="G3131" s="57">
        <f t="shared" si="145"/>
        <v>2.9238874039223708</v>
      </c>
      <c r="H3131" s="88">
        <f t="shared" si="146"/>
        <v>8624.9847230541945</v>
      </c>
    </row>
    <row r="3132" spans="1:8" x14ac:dyDescent="0.2">
      <c r="A3132" s="1" t="s">
        <v>441</v>
      </c>
      <c r="B3132" s="1" t="s">
        <v>6729</v>
      </c>
      <c r="C3132" s="1" t="s">
        <v>6730</v>
      </c>
      <c r="D3132" s="87">
        <v>73.099999999999994</v>
      </c>
      <c r="E3132" s="33">
        <v>6952</v>
      </c>
      <c r="F3132" s="30">
        <f t="shared" si="144"/>
        <v>2</v>
      </c>
      <c r="G3132" s="57">
        <f t="shared" si="145"/>
        <v>1.1958042906990538</v>
      </c>
      <c r="H3132" s="88">
        <f t="shared" si="146"/>
        <v>3831.6654854783924</v>
      </c>
    </row>
    <row r="3133" spans="1:8" x14ac:dyDescent="0.2">
      <c r="A3133" s="1" t="s">
        <v>441</v>
      </c>
      <c r="B3133" s="1" t="s">
        <v>6731</v>
      </c>
      <c r="C3133" s="1" t="s">
        <v>6732</v>
      </c>
      <c r="D3133" s="87">
        <v>94</v>
      </c>
      <c r="E3133" s="33">
        <v>8999</v>
      </c>
      <c r="F3133" s="30">
        <f t="shared" si="144"/>
        <v>4</v>
      </c>
      <c r="G3133" s="57">
        <f t="shared" si="145"/>
        <v>1.709937836274281</v>
      </c>
      <c r="H3133" s="88">
        <f t="shared" si="146"/>
        <v>7092.3847964883989</v>
      </c>
    </row>
    <row r="3134" spans="1:8" x14ac:dyDescent="0.2">
      <c r="A3134" s="1" t="s">
        <v>441</v>
      </c>
      <c r="B3134" s="1" t="s">
        <v>6733</v>
      </c>
      <c r="C3134" s="1" t="s">
        <v>6734</v>
      </c>
      <c r="D3134" s="87">
        <v>111</v>
      </c>
      <c r="E3134" s="33">
        <v>6588</v>
      </c>
      <c r="F3134" s="30">
        <f t="shared" si="144"/>
        <v>5</v>
      </c>
      <c r="G3134" s="57">
        <f t="shared" si="145"/>
        <v>2.0447510014454413</v>
      </c>
      <c r="H3134" s="88">
        <f t="shared" si="146"/>
        <v>6208.8581262455782</v>
      </c>
    </row>
    <row r="3135" spans="1:8" x14ac:dyDescent="0.2">
      <c r="A3135" s="1" t="s">
        <v>441</v>
      </c>
      <c r="B3135" s="1" t="s">
        <v>6735</v>
      </c>
      <c r="C3135" s="1" t="s">
        <v>6736</v>
      </c>
      <c r="D3135" s="87">
        <v>154</v>
      </c>
      <c r="E3135" s="33">
        <v>6599</v>
      </c>
      <c r="F3135" s="30">
        <f t="shared" si="144"/>
        <v>9</v>
      </c>
      <c r="G3135" s="57">
        <f t="shared" si="145"/>
        <v>4.1810066579121354</v>
      </c>
      <c r="H3135" s="88">
        <f t="shared" si="146"/>
        <v>12716.766694422038</v>
      </c>
    </row>
    <row r="3136" spans="1:8" x14ac:dyDescent="0.2">
      <c r="A3136" s="1" t="s">
        <v>441</v>
      </c>
      <c r="B3136" s="1" t="s">
        <v>6737</v>
      </c>
      <c r="C3136" s="1" t="s">
        <v>6738</v>
      </c>
      <c r="D3136" s="87">
        <v>82.9</v>
      </c>
      <c r="E3136" s="33">
        <v>6689</v>
      </c>
      <c r="F3136" s="30">
        <f t="shared" si="144"/>
        <v>3</v>
      </c>
      <c r="G3136" s="57">
        <f t="shared" si="145"/>
        <v>1.4299479016542671</v>
      </c>
      <c r="H3136" s="88">
        <f t="shared" si="146"/>
        <v>4408.5840687116715</v>
      </c>
    </row>
    <row r="3137" spans="1:8" x14ac:dyDescent="0.2">
      <c r="A3137" s="1" t="s">
        <v>441</v>
      </c>
      <c r="B3137" s="1" t="s">
        <v>6739</v>
      </c>
      <c r="C3137" s="1" t="s">
        <v>6740</v>
      </c>
      <c r="D3137" s="87">
        <v>87.1</v>
      </c>
      <c r="E3137" s="33">
        <v>10300</v>
      </c>
      <c r="F3137" s="30">
        <f t="shared" si="144"/>
        <v>4</v>
      </c>
      <c r="G3137" s="57">
        <f t="shared" si="145"/>
        <v>1.709937836274281</v>
      </c>
      <c r="H3137" s="88">
        <f t="shared" si="146"/>
        <v>8117.7423495755638</v>
      </c>
    </row>
    <row r="3138" spans="1:8" x14ac:dyDescent="0.2">
      <c r="A3138" s="1" t="s">
        <v>441</v>
      </c>
      <c r="B3138" s="1" t="s">
        <v>6741</v>
      </c>
      <c r="C3138" s="1" t="s">
        <v>6742</v>
      </c>
      <c r="D3138" s="87">
        <v>146.19999999999999</v>
      </c>
      <c r="E3138" s="33">
        <v>6542</v>
      </c>
      <c r="F3138" s="30">
        <f t="shared" si="144"/>
        <v>8</v>
      </c>
      <c r="G3138" s="57">
        <f t="shared" si="145"/>
        <v>3.4963971031312875</v>
      </c>
      <c r="H3138" s="88">
        <f t="shared" si="146"/>
        <v>10542.631037626987</v>
      </c>
    </row>
    <row r="3139" spans="1:8" x14ac:dyDescent="0.2">
      <c r="A3139" s="1" t="s">
        <v>441</v>
      </c>
      <c r="B3139" s="1" t="s">
        <v>6743</v>
      </c>
      <c r="C3139" s="1" t="s">
        <v>6744</v>
      </c>
      <c r="D3139" s="87">
        <v>67.099999999999994</v>
      </c>
      <c r="E3139" s="33">
        <v>6244</v>
      </c>
      <c r="F3139" s="30">
        <f t="shared" si="144"/>
        <v>2</v>
      </c>
      <c r="G3139" s="57">
        <f t="shared" si="145"/>
        <v>1.1958042906990538</v>
      </c>
      <c r="H3139" s="88">
        <f t="shared" si="146"/>
        <v>3441.4440867846783</v>
      </c>
    </row>
    <row r="3140" spans="1:8" x14ac:dyDescent="0.2">
      <c r="A3140" s="1" t="s">
        <v>441</v>
      </c>
      <c r="B3140" s="1" t="s">
        <v>6745</v>
      </c>
      <c r="C3140" s="1" t="s">
        <v>6746</v>
      </c>
      <c r="D3140" s="87">
        <v>94.3</v>
      </c>
      <c r="E3140" s="33">
        <v>9900</v>
      </c>
      <c r="F3140" s="30">
        <f t="shared" si="144"/>
        <v>4</v>
      </c>
      <c r="G3140" s="57">
        <f t="shared" si="145"/>
        <v>1.709937836274281</v>
      </c>
      <c r="H3140" s="88">
        <f t="shared" si="146"/>
        <v>7802.4902194949591</v>
      </c>
    </row>
    <row r="3141" spans="1:8" x14ac:dyDescent="0.2">
      <c r="A3141" s="1" t="s">
        <v>441</v>
      </c>
      <c r="B3141" s="1" t="s">
        <v>6747</v>
      </c>
      <c r="C3141" s="1" t="s">
        <v>6748</v>
      </c>
      <c r="D3141" s="87">
        <v>65.5</v>
      </c>
      <c r="E3141" s="33">
        <v>8825</v>
      </c>
      <c r="F3141" s="30">
        <f t="shared" si="144"/>
        <v>2</v>
      </c>
      <c r="G3141" s="57">
        <f t="shared" si="145"/>
        <v>1.1958042906990538</v>
      </c>
      <c r="H3141" s="88">
        <f t="shared" si="146"/>
        <v>4863.9884794802665</v>
      </c>
    </row>
    <row r="3142" spans="1:8" x14ac:dyDescent="0.2">
      <c r="A3142" s="1" t="s">
        <v>441</v>
      </c>
      <c r="B3142" s="1" t="s">
        <v>6749</v>
      </c>
      <c r="C3142" s="1" t="s">
        <v>6750</v>
      </c>
      <c r="D3142" s="87">
        <v>91.5</v>
      </c>
      <c r="E3142" s="33">
        <v>6032</v>
      </c>
      <c r="F3142" s="30">
        <f t="shared" ref="F3142:F3205" si="147">VLOOKUP(D3142,$K$5:$L$15,2)</f>
        <v>4</v>
      </c>
      <c r="G3142" s="57">
        <f t="shared" ref="G3142:G3205" si="148">VLOOKUP(F3142,$L$5:$M$15,2,0)</f>
        <v>1.709937836274281</v>
      </c>
      <c r="H3142" s="88">
        <f t="shared" ref="H3142:H3205" si="149">E3142*G3142*$E$6797/SUMPRODUCT($E$5:$E$6795,$G$5:$G$6795)</f>
        <v>4754.0021216155155</v>
      </c>
    </row>
    <row r="3143" spans="1:8" x14ac:dyDescent="0.2">
      <c r="A3143" s="1" t="s">
        <v>441</v>
      </c>
      <c r="B3143" s="1" t="s">
        <v>6751</v>
      </c>
      <c r="C3143" s="1" t="s">
        <v>6752</v>
      </c>
      <c r="D3143" s="87">
        <v>128.5</v>
      </c>
      <c r="E3143" s="33">
        <v>8820</v>
      </c>
      <c r="F3143" s="30">
        <f t="shared" si="147"/>
        <v>7</v>
      </c>
      <c r="G3143" s="57">
        <f t="shared" si="148"/>
        <v>2.9238874039223708</v>
      </c>
      <c r="H3143" s="88">
        <f t="shared" si="149"/>
        <v>11886.307071459061</v>
      </c>
    </row>
    <row r="3144" spans="1:8" x14ac:dyDescent="0.2">
      <c r="A3144" s="1" t="s">
        <v>441</v>
      </c>
      <c r="B3144" s="1" t="s">
        <v>6753</v>
      </c>
      <c r="C3144" s="1" t="s">
        <v>6754</v>
      </c>
      <c r="D3144" s="87">
        <v>177.6</v>
      </c>
      <c r="E3144" s="33">
        <v>6473</v>
      </c>
      <c r="F3144" s="30">
        <f t="shared" si="147"/>
        <v>10</v>
      </c>
      <c r="G3144" s="57">
        <f t="shared" si="148"/>
        <v>4.9996657009726428</v>
      </c>
      <c r="H3144" s="88">
        <f t="shared" si="149"/>
        <v>14916.409231364949</v>
      </c>
    </row>
    <row r="3145" spans="1:8" x14ac:dyDescent="0.2">
      <c r="A3145" s="1" t="s">
        <v>441</v>
      </c>
      <c r="B3145" s="1" t="s">
        <v>6755</v>
      </c>
      <c r="C3145" s="1" t="s">
        <v>6756</v>
      </c>
      <c r="D3145" s="87">
        <v>71.3</v>
      </c>
      <c r="E3145" s="33">
        <v>6729</v>
      </c>
      <c r="F3145" s="30">
        <f t="shared" si="147"/>
        <v>2</v>
      </c>
      <c r="G3145" s="57">
        <f t="shared" si="148"/>
        <v>1.1958042906990538</v>
      </c>
      <c r="H3145" s="88">
        <f t="shared" si="149"/>
        <v>3708.7567680932257</v>
      </c>
    </row>
    <row r="3146" spans="1:8" x14ac:dyDescent="0.2">
      <c r="A3146" s="1" t="s">
        <v>441</v>
      </c>
      <c r="B3146" s="1" t="s">
        <v>6757</v>
      </c>
      <c r="C3146" s="1" t="s">
        <v>6758</v>
      </c>
      <c r="D3146" s="87">
        <v>85.6</v>
      </c>
      <c r="E3146" s="33">
        <v>5620</v>
      </c>
      <c r="F3146" s="30">
        <f t="shared" si="147"/>
        <v>3</v>
      </c>
      <c r="G3146" s="57">
        <f t="shared" si="148"/>
        <v>1.4299479016542671</v>
      </c>
      <c r="H3146" s="88">
        <f t="shared" si="149"/>
        <v>3704.0278765375383</v>
      </c>
    </row>
    <row r="3147" spans="1:8" x14ac:dyDescent="0.2">
      <c r="A3147" s="1" t="s">
        <v>441</v>
      </c>
      <c r="B3147" s="1" t="s">
        <v>6759</v>
      </c>
      <c r="C3147" s="1" t="s">
        <v>6760</v>
      </c>
      <c r="D3147" s="87">
        <v>136.80000000000001</v>
      </c>
      <c r="E3147" s="33">
        <v>7383</v>
      </c>
      <c r="F3147" s="30">
        <f t="shared" si="147"/>
        <v>8</v>
      </c>
      <c r="G3147" s="57">
        <f t="shared" si="148"/>
        <v>3.4963971031312875</v>
      </c>
      <c r="H3147" s="88">
        <f t="shared" si="149"/>
        <v>11897.927996147973</v>
      </c>
    </row>
    <row r="3148" spans="1:8" x14ac:dyDescent="0.2">
      <c r="A3148" s="1" t="s">
        <v>441</v>
      </c>
      <c r="B3148" s="1" t="s">
        <v>6761</v>
      </c>
      <c r="C3148" s="1" t="s">
        <v>6762</v>
      </c>
      <c r="D3148" s="87">
        <v>126.8</v>
      </c>
      <c r="E3148" s="33">
        <v>8556</v>
      </c>
      <c r="F3148" s="30">
        <f t="shared" si="147"/>
        <v>7</v>
      </c>
      <c r="G3148" s="57">
        <f t="shared" si="148"/>
        <v>2.9238874039223708</v>
      </c>
      <c r="H3148" s="88">
        <f t="shared" si="149"/>
        <v>11530.526451633075</v>
      </c>
    </row>
    <row r="3149" spans="1:8" x14ac:dyDescent="0.2">
      <c r="A3149" s="1" t="s">
        <v>441</v>
      </c>
      <c r="B3149" s="1" t="s">
        <v>6763</v>
      </c>
      <c r="C3149" s="1" t="s">
        <v>6764</v>
      </c>
      <c r="D3149" s="87">
        <v>101.8</v>
      </c>
      <c r="E3149" s="33">
        <v>8248</v>
      </c>
      <c r="F3149" s="30">
        <f t="shared" si="147"/>
        <v>5</v>
      </c>
      <c r="G3149" s="57">
        <f t="shared" si="148"/>
        <v>2.0447510014454413</v>
      </c>
      <c r="H3149" s="88">
        <f t="shared" si="149"/>
        <v>7773.3245029255495</v>
      </c>
    </row>
    <row r="3150" spans="1:8" x14ac:dyDescent="0.2">
      <c r="A3150" s="1" t="s">
        <v>441</v>
      </c>
      <c r="B3150" s="1" t="s">
        <v>6765</v>
      </c>
      <c r="C3150" s="1" t="s">
        <v>6766</v>
      </c>
      <c r="D3150" s="87">
        <v>116.2</v>
      </c>
      <c r="E3150" s="33">
        <v>8882</v>
      </c>
      <c r="F3150" s="30">
        <f t="shared" si="147"/>
        <v>6</v>
      </c>
      <c r="G3150" s="57">
        <f t="shared" si="148"/>
        <v>2.445122020939646</v>
      </c>
      <c r="H3150" s="88">
        <f t="shared" si="149"/>
        <v>10009.88347680723</v>
      </c>
    </row>
    <row r="3151" spans="1:8" x14ac:dyDescent="0.2">
      <c r="A3151" s="1" t="s">
        <v>441</v>
      </c>
      <c r="B3151" s="1" t="s">
        <v>6767</v>
      </c>
      <c r="C3151" s="1" t="s">
        <v>6768</v>
      </c>
      <c r="D3151" s="87">
        <v>101.2</v>
      </c>
      <c r="E3151" s="33">
        <v>8641</v>
      </c>
      <c r="F3151" s="30">
        <f t="shared" si="147"/>
        <v>5</v>
      </c>
      <c r="G3151" s="57">
        <f t="shared" si="148"/>
        <v>2.0447510014454413</v>
      </c>
      <c r="H3151" s="88">
        <f t="shared" si="149"/>
        <v>8143.7072053564116</v>
      </c>
    </row>
    <row r="3152" spans="1:8" x14ac:dyDescent="0.2">
      <c r="A3152" s="1" t="s">
        <v>441</v>
      </c>
      <c r="B3152" s="1" t="s">
        <v>6769</v>
      </c>
      <c r="C3152" s="1" t="s">
        <v>6770</v>
      </c>
      <c r="D3152" s="87">
        <v>82</v>
      </c>
      <c r="E3152" s="33">
        <v>7757</v>
      </c>
      <c r="F3152" s="30">
        <f t="shared" si="147"/>
        <v>3</v>
      </c>
      <c r="G3152" s="57">
        <f t="shared" si="148"/>
        <v>1.4299479016542671</v>
      </c>
      <c r="H3152" s="88">
        <f t="shared" si="149"/>
        <v>5112.4811811924701</v>
      </c>
    </row>
    <row r="3153" spans="1:8" x14ac:dyDescent="0.2">
      <c r="A3153" s="1" t="s">
        <v>441</v>
      </c>
      <c r="B3153" s="1" t="s">
        <v>6771</v>
      </c>
      <c r="C3153" s="1" t="s">
        <v>6772</v>
      </c>
      <c r="D3153" s="87">
        <v>90.4</v>
      </c>
      <c r="E3153" s="33">
        <v>10405</v>
      </c>
      <c r="F3153" s="30">
        <f t="shared" si="147"/>
        <v>4</v>
      </c>
      <c r="G3153" s="57">
        <f t="shared" si="148"/>
        <v>1.709937836274281</v>
      </c>
      <c r="H3153" s="88">
        <f t="shared" si="149"/>
        <v>8200.4960337217235</v>
      </c>
    </row>
    <row r="3154" spans="1:8" x14ac:dyDescent="0.2">
      <c r="A3154" s="1" t="s">
        <v>228</v>
      </c>
      <c r="B3154" s="1" t="s">
        <v>6773</v>
      </c>
      <c r="C3154" s="1" t="s">
        <v>6774</v>
      </c>
      <c r="D3154" s="87">
        <v>63.9</v>
      </c>
      <c r="E3154" s="33">
        <v>6179</v>
      </c>
      <c r="F3154" s="30">
        <f t="shared" si="147"/>
        <v>2</v>
      </c>
      <c r="G3154" s="57">
        <f t="shared" si="148"/>
        <v>1.1958042906990538</v>
      </c>
      <c r="H3154" s="88">
        <f t="shared" si="149"/>
        <v>3405.6186758876565</v>
      </c>
    </row>
    <row r="3155" spans="1:8" x14ac:dyDescent="0.2">
      <c r="A3155" s="1" t="s">
        <v>228</v>
      </c>
      <c r="B3155" s="1" t="s">
        <v>6775</v>
      </c>
      <c r="C3155" s="1" t="s">
        <v>6776</v>
      </c>
      <c r="D3155" s="87">
        <v>87.1</v>
      </c>
      <c r="E3155" s="33">
        <v>5915</v>
      </c>
      <c r="F3155" s="30">
        <f t="shared" si="147"/>
        <v>4</v>
      </c>
      <c r="G3155" s="57">
        <f t="shared" si="148"/>
        <v>1.709937836274281</v>
      </c>
      <c r="H3155" s="88">
        <f t="shared" si="149"/>
        <v>4661.7908735669389</v>
      </c>
    </row>
    <row r="3156" spans="1:8" x14ac:dyDescent="0.2">
      <c r="A3156" s="1" t="s">
        <v>228</v>
      </c>
      <c r="B3156" s="1" t="s">
        <v>6777</v>
      </c>
      <c r="C3156" s="1" t="s">
        <v>6778</v>
      </c>
      <c r="D3156" s="87">
        <v>70.3</v>
      </c>
      <c r="E3156" s="33">
        <v>7895</v>
      </c>
      <c r="F3156" s="30">
        <f t="shared" si="147"/>
        <v>2</v>
      </c>
      <c r="G3156" s="57">
        <f t="shared" si="148"/>
        <v>1.1958042906990538</v>
      </c>
      <c r="H3156" s="88">
        <f t="shared" si="149"/>
        <v>4351.409523569032</v>
      </c>
    </row>
    <row r="3157" spans="1:8" x14ac:dyDescent="0.2">
      <c r="A3157" s="1" t="s">
        <v>228</v>
      </c>
      <c r="B3157" s="1" t="s">
        <v>6779</v>
      </c>
      <c r="C3157" s="1" t="s">
        <v>6780</v>
      </c>
      <c r="D3157" s="87">
        <v>75.5</v>
      </c>
      <c r="E3157" s="33">
        <v>6780</v>
      </c>
      <c r="F3157" s="30">
        <f t="shared" si="147"/>
        <v>3</v>
      </c>
      <c r="G3157" s="57">
        <f t="shared" si="148"/>
        <v>1.4299479016542671</v>
      </c>
      <c r="H3157" s="88">
        <f t="shared" si="149"/>
        <v>4468.5603208050725</v>
      </c>
    </row>
    <row r="3158" spans="1:8" x14ac:dyDescent="0.2">
      <c r="A3158" s="1" t="s">
        <v>228</v>
      </c>
      <c r="B3158" s="1" t="s">
        <v>6781</v>
      </c>
      <c r="C3158" s="1" t="s">
        <v>6782</v>
      </c>
      <c r="D3158" s="87">
        <v>99.4</v>
      </c>
      <c r="E3158" s="33">
        <v>6222</v>
      </c>
      <c r="F3158" s="30">
        <f t="shared" si="147"/>
        <v>5</v>
      </c>
      <c r="G3158" s="57">
        <f t="shared" si="148"/>
        <v>2.0447510014454413</v>
      </c>
      <c r="H3158" s="88">
        <f t="shared" si="149"/>
        <v>5863.9215636763793</v>
      </c>
    </row>
    <row r="3159" spans="1:8" x14ac:dyDescent="0.2">
      <c r="A3159" s="1" t="s">
        <v>228</v>
      </c>
      <c r="B3159" s="1" t="s">
        <v>6783</v>
      </c>
      <c r="C3159" s="1" t="s">
        <v>6784</v>
      </c>
      <c r="D3159" s="87">
        <v>89.7</v>
      </c>
      <c r="E3159" s="33">
        <v>7861</v>
      </c>
      <c r="F3159" s="30">
        <f t="shared" si="147"/>
        <v>4</v>
      </c>
      <c r="G3159" s="57">
        <f t="shared" si="148"/>
        <v>1.709937836274281</v>
      </c>
      <c r="H3159" s="88">
        <f t="shared" si="149"/>
        <v>6195.492486409079</v>
      </c>
    </row>
    <row r="3160" spans="1:8" x14ac:dyDescent="0.2">
      <c r="A3160" s="1" t="s">
        <v>228</v>
      </c>
      <c r="B3160" s="1" t="s">
        <v>6785</v>
      </c>
      <c r="C3160" s="1" t="s">
        <v>6786</v>
      </c>
      <c r="D3160" s="87">
        <v>160.5</v>
      </c>
      <c r="E3160" s="33">
        <v>9830</v>
      </c>
      <c r="F3160" s="30">
        <f t="shared" si="147"/>
        <v>9</v>
      </c>
      <c r="G3160" s="57">
        <f t="shared" si="148"/>
        <v>4.1810066579121354</v>
      </c>
      <c r="H3160" s="88">
        <f t="shared" si="149"/>
        <v>18943.1454169069</v>
      </c>
    </row>
    <row r="3161" spans="1:8" x14ac:dyDescent="0.2">
      <c r="A3161" s="1" t="s">
        <v>228</v>
      </c>
      <c r="B3161" s="1" t="s">
        <v>6787</v>
      </c>
      <c r="C3161" s="1" t="s">
        <v>6788</v>
      </c>
      <c r="D3161" s="87">
        <v>123.4</v>
      </c>
      <c r="E3161" s="33">
        <v>9003</v>
      </c>
      <c r="F3161" s="30">
        <f t="shared" si="147"/>
        <v>6</v>
      </c>
      <c r="G3161" s="57">
        <f t="shared" si="148"/>
        <v>2.445122020939646</v>
      </c>
      <c r="H3161" s="88">
        <f t="shared" si="149"/>
        <v>10146.24869868222</v>
      </c>
    </row>
    <row r="3162" spans="1:8" x14ac:dyDescent="0.2">
      <c r="A3162" s="1" t="s">
        <v>228</v>
      </c>
      <c r="B3162" s="1" t="s">
        <v>6789</v>
      </c>
      <c r="C3162" s="1" t="s">
        <v>6790</v>
      </c>
      <c r="D3162" s="87">
        <v>156</v>
      </c>
      <c r="E3162" s="33">
        <v>7726</v>
      </c>
      <c r="F3162" s="30">
        <f t="shared" si="147"/>
        <v>9</v>
      </c>
      <c r="G3162" s="57">
        <f t="shared" si="148"/>
        <v>4.1810066579121354</v>
      </c>
      <c r="H3162" s="88">
        <f t="shared" si="149"/>
        <v>14888.580009259687</v>
      </c>
    </row>
    <row r="3163" spans="1:8" x14ac:dyDescent="0.2">
      <c r="A3163" s="1" t="s">
        <v>228</v>
      </c>
      <c r="B3163" s="1" t="s">
        <v>6791</v>
      </c>
      <c r="C3163" s="1" t="s">
        <v>6792</v>
      </c>
      <c r="D3163" s="87">
        <v>140</v>
      </c>
      <c r="E3163" s="33">
        <v>9361</v>
      </c>
      <c r="F3163" s="30">
        <f t="shared" si="147"/>
        <v>8</v>
      </c>
      <c r="G3163" s="57">
        <f t="shared" si="148"/>
        <v>3.4963971031312875</v>
      </c>
      <c r="H3163" s="88">
        <f t="shared" si="149"/>
        <v>15085.53487362064</v>
      </c>
    </row>
    <row r="3164" spans="1:8" x14ac:dyDescent="0.2">
      <c r="A3164" s="1" t="s">
        <v>228</v>
      </c>
      <c r="B3164" s="1" t="s">
        <v>6793</v>
      </c>
      <c r="C3164" s="1" t="s">
        <v>6794</v>
      </c>
      <c r="D3164" s="87">
        <v>113.4</v>
      </c>
      <c r="E3164" s="33">
        <v>7893</v>
      </c>
      <c r="F3164" s="30">
        <f t="shared" si="147"/>
        <v>6</v>
      </c>
      <c r="G3164" s="57">
        <f t="shared" si="148"/>
        <v>2.445122020939646</v>
      </c>
      <c r="H3164" s="88">
        <f t="shared" si="149"/>
        <v>8895.2950104075044</v>
      </c>
    </row>
    <row r="3165" spans="1:8" x14ac:dyDescent="0.2">
      <c r="A3165" s="1" t="s">
        <v>228</v>
      </c>
      <c r="B3165" s="1" t="s">
        <v>6795</v>
      </c>
      <c r="C3165" s="1" t="s">
        <v>6796</v>
      </c>
      <c r="D3165" s="87">
        <v>143.30000000000001</v>
      </c>
      <c r="E3165" s="33">
        <v>10548</v>
      </c>
      <c r="F3165" s="30">
        <f t="shared" si="147"/>
        <v>8</v>
      </c>
      <c r="G3165" s="57">
        <f t="shared" si="148"/>
        <v>3.4963971031312875</v>
      </c>
      <c r="H3165" s="88">
        <f t="shared" si="149"/>
        <v>16998.421306158583</v>
      </c>
    </row>
    <row r="3166" spans="1:8" x14ac:dyDescent="0.2">
      <c r="A3166" s="1" t="s">
        <v>228</v>
      </c>
      <c r="B3166" s="1" t="s">
        <v>6797</v>
      </c>
      <c r="C3166" s="1" t="s">
        <v>6798</v>
      </c>
      <c r="D3166" s="87">
        <v>129.80000000000001</v>
      </c>
      <c r="E3166" s="33">
        <v>10892</v>
      </c>
      <c r="F3166" s="30">
        <f t="shared" si="147"/>
        <v>7</v>
      </c>
      <c r="G3166" s="57">
        <f t="shared" si="148"/>
        <v>2.9238874039223708</v>
      </c>
      <c r="H3166" s="88">
        <f t="shared" si="149"/>
        <v>14678.645875547856</v>
      </c>
    </row>
    <row r="3167" spans="1:8" x14ac:dyDescent="0.2">
      <c r="A3167" s="1" t="s">
        <v>228</v>
      </c>
      <c r="B3167" s="1" t="s">
        <v>6799</v>
      </c>
      <c r="C3167" s="1" t="s">
        <v>6800</v>
      </c>
      <c r="D3167" s="87">
        <v>162.19999999999999</v>
      </c>
      <c r="E3167" s="33">
        <v>10358</v>
      </c>
      <c r="F3167" s="30">
        <f t="shared" si="147"/>
        <v>9</v>
      </c>
      <c r="G3167" s="57">
        <f t="shared" si="148"/>
        <v>4.1810066579121354</v>
      </c>
      <c r="H3167" s="88">
        <f t="shared" si="149"/>
        <v>19960.640918445744</v>
      </c>
    </row>
    <row r="3168" spans="1:8" x14ac:dyDescent="0.2">
      <c r="A3168" s="1" t="s">
        <v>228</v>
      </c>
      <c r="B3168" s="1" t="s">
        <v>6801</v>
      </c>
      <c r="C3168" s="1" t="s">
        <v>6802</v>
      </c>
      <c r="D3168" s="87">
        <v>78.3</v>
      </c>
      <c r="E3168" s="33">
        <v>7087</v>
      </c>
      <c r="F3168" s="30">
        <f t="shared" si="147"/>
        <v>3</v>
      </c>
      <c r="G3168" s="57">
        <f t="shared" si="148"/>
        <v>1.4299479016542671</v>
      </c>
      <c r="H3168" s="88">
        <f t="shared" si="149"/>
        <v>4670.8977866586356</v>
      </c>
    </row>
    <row r="3169" spans="1:8" x14ac:dyDescent="0.2">
      <c r="A3169" s="1" t="s">
        <v>228</v>
      </c>
      <c r="B3169" s="1" t="s">
        <v>6803</v>
      </c>
      <c r="C3169" s="1" t="s">
        <v>6804</v>
      </c>
      <c r="D3169" s="87">
        <v>112.4</v>
      </c>
      <c r="E3169" s="33">
        <v>10498</v>
      </c>
      <c r="F3169" s="30">
        <f t="shared" si="147"/>
        <v>6</v>
      </c>
      <c r="G3169" s="57">
        <f t="shared" si="148"/>
        <v>2.445122020939646</v>
      </c>
      <c r="H3169" s="88">
        <f t="shared" si="149"/>
        <v>11831.091729286454</v>
      </c>
    </row>
    <row r="3170" spans="1:8" x14ac:dyDescent="0.2">
      <c r="A3170" s="1" t="s">
        <v>228</v>
      </c>
      <c r="B3170" s="1" t="s">
        <v>6805</v>
      </c>
      <c r="C3170" s="1" t="s">
        <v>6806</v>
      </c>
      <c r="D3170" s="87">
        <v>131.1</v>
      </c>
      <c r="E3170" s="33">
        <v>8610</v>
      </c>
      <c r="F3170" s="30">
        <f t="shared" si="147"/>
        <v>7</v>
      </c>
      <c r="G3170" s="57">
        <f t="shared" si="148"/>
        <v>2.9238874039223708</v>
      </c>
      <c r="H3170" s="88">
        <f t="shared" si="149"/>
        <v>11603.299760233846</v>
      </c>
    </row>
    <row r="3171" spans="1:8" x14ac:dyDescent="0.2">
      <c r="A3171" s="1" t="s">
        <v>228</v>
      </c>
      <c r="B3171" s="1" t="s">
        <v>6807</v>
      </c>
      <c r="C3171" s="1" t="s">
        <v>6808</v>
      </c>
      <c r="D3171" s="87">
        <v>74.599999999999994</v>
      </c>
      <c r="E3171" s="33">
        <v>8575</v>
      </c>
      <c r="F3171" s="30">
        <f t="shared" si="147"/>
        <v>3</v>
      </c>
      <c r="G3171" s="57">
        <f t="shared" si="148"/>
        <v>1.4299479016542671</v>
      </c>
      <c r="H3171" s="88">
        <f t="shared" si="149"/>
        <v>5651.608370339748</v>
      </c>
    </row>
    <row r="3172" spans="1:8" x14ac:dyDescent="0.2">
      <c r="A3172" s="1" t="s">
        <v>228</v>
      </c>
      <c r="B3172" s="1" t="s">
        <v>6809</v>
      </c>
      <c r="C3172" s="1" t="s">
        <v>6810</v>
      </c>
      <c r="D3172" s="87">
        <v>86.5</v>
      </c>
      <c r="E3172" s="33">
        <v>9058</v>
      </c>
      <c r="F3172" s="30">
        <f t="shared" si="147"/>
        <v>3</v>
      </c>
      <c r="G3172" s="57">
        <f t="shared" si="148"/>
        <v>1.4299479016542671</v>
      </c>
      <c r="H3172" s="88">
        <f t="shared" si="149"/>
        <v>5969.9438622201105</v>
      </c>
    </row>
    <row r="3173" spans="1:8" x14ac:dyDescent="0.2">
      <c r="A3173" s="1" t="s">
        <v>228</v>
      </c>
      <c r="B3173" s="1" t="s">
        <v>6811</v>
      </c>
      <c r="C3173" s="1" t="s">
        <v>6812</v>
      </c>
      <c r="D3173" s="87">
        <v>149.6</v>
      </c>
      <c r="E3173" s="33">
        <v>8628</v>
      </c>
      <c r="F3173" s="30">
        <f t="shared" si="147"/>
        <v>9</v>
      </c>
      <c r="G3173" s="57">
        <f t="shared" si="148"/>
        <v>4.1810066579121354</v>
      </c>
      <c r="H3173" s="88">
        <f t="shared" si="149"/>
        <v>16626.801491055212</v>
      </c>
    </row>
    <row r="3174" spans="1:8" x14ac:dyDescent="0.2">
      <c r="A3174" s="1" t="s">
        <v>231</v>
      </c>
      <c r="B3174" s="1" t="s">
        <v>6813</v>
      </c>
      <c r="C3174" s="1" t="s">
        <v>6814</v>
      </c>
      <c r="D3174" s="87">
        <v>74.7</v>
      </c>
      <c r="E3174" s="33">
        <v>8527</v>
      </c>
      <c r="F3174" s="30">
        <f t="shared" si="147"/>
        <v>3</v>
      </c>
      <c r="G3174" s="57">
        <f t="shared" si="148"/>
        <v>1.4299479016542671</v>
      </c>
      <c r="H3174" s="88">
        <f t="shared" si="149"/>
        <v>5619.9725450597125</v>
      </c>
    </row>
    <row r="3175" spans="1:8" x14ac:dyDescent="0.2">
      <c r="A3175" s="1" t="s">
        <v>231</v>
      </c>
      <c r="B3175" s="1" t="s">
        <v>6815</v>
      </c>
      <c r="C3175" s="1" t="s">
        <v>6816</v>
      </c>
      <c r="D3175" s="87">
        <v>103.3</v>
      </c>
      <c r="E3175" s="33">
        <v>6481</v>
      </c>
      <c r="F3175" s="30">
        <f t="shared" si="147"/>
        <v>5</v>
      </c>
      <c r="G3175" s="57">
        <f t="shared" si="148"/>
        <v>2.0447510014454413</v>
      </c>
      <c r="H3175" s="88">
        <f t="shared" si="149"/>
        <v>6108.0160164234348</v>
      </c>
    </row>
    <row r="3176" spans="1:8" x14ac:dyDescent="0.2">
      <c r="A3176" s="1" t="s">
        <v>231</v>
      </c>
      <c r="B3176" s="1" t="s">
        <v>6817</v>
      </c>
      <c r="C3176" s="1" t="s">
        <v>6818</v>
      </c>
      <c r="D3176" s="87">
        <v>186</v>
      </c>
      <c r="E3176" s="33">
        <v>8346</v>
      </c>
      <c r="F3176" s="30">
        <f t="shared" si="147"/>
        <v>10</v>
      </c>
      <c r="G3176" s="57">
        <f t="shared" si="148"/>
        <v>4.9996657009726428</v>
      </c>
      <c r="H3176" s="88">
        <f t="shared" si="149"/>
        <v>19232.558542402574</v>
      </c>
    </row>
    <row r="3177" spans="1:8" x14ac:dyDescent="0.2">
      <c r="A3177" s="1" t="s">
        <v>231</v>
      </c>
      <c r="B3177" s="1" t="s">
        <v>6819</v>
      </c>
      <c r="C3177" s="1" t="s">
        <v>6820</v>
      </c>
      <c r="D3177" s="87">
        <v>108.2</v>
      </c>
      <c r="E3177" s="33">
        <v>5980</v>
      </c>
      <c r="F3177" s="30">
        <f t="shared" si="147"/>
        <v>5</v>
      </c>
      <c r="G3177" s="57">
        <f t="shared" si="148"/>
        <v>2.0447510014454413</v>
      </c>
      <c r="H3177" s="88">
        <f t="shared" si="149"/>
        <v>5635.8487545459257</v>
      </c>
    </row>
    <row r="3178" spans="1:8" x14ac:dyDescent="0.2">
      <c r="A3178" s="1" t="s">
        <v>231</v>
      </c>
      <c r="B3178" s="1" t="s">
        <v>6821</v>
      </c>
      <c r="C3178" s="1" t="s">
        <v>6822</v>
      </c>
      <c r="D3178" s="87">
        <v>142</v>
      </c>
      <c r="E3178" s="33">
        <v>9824</v>
      </c>
      <c r="F3178" s="30">
        <f t="shared" si="147"/>
        <v>8</v>
      </c>
      <c r="G3178" s="57">
        <f t="shared" si="148"/>
        <v>3.4963971031312875</v>
      </c>
      <c r="H3178" s="88">
        <f t="shared" si="149"/>
        <v>15831.673389429458</v>
      </c>
    </row>
    <row r="3179" spans="1:8" x14ac:dyDescent="0.2">
      <c r="A3179" s="1" t="s">
        <v>231</v>
      </c>
      <c r="B3179" s="1" t="s">
        <v>6823</v>
      </c>
      <c r="C3179" s="1" t="s">
        <v>6824</v>
      </c>
      <c r="D3179" s="87">
        <v>111.1</v>
      </c>
      <c r="E3179" s="33">
        <v>11853</v>
      </c>
      <c r="F3179" s="30">
        <f t="shared" si="147"/>
        <v>5</v>
      </c>
      <c r="G3179" s="57">
        <f t="shared" si="148"/>
        <v>2.0447510014454413</v>
      </c>
      <c r="H3179" s="88">
        <f t="shared" si="149"/>
        <v>11170.855399269707</v>
      </c>
    </row>
    <row r="3180" spans="1:8" x14ac:dyDescent="0.2">
      <c r="A3180" s="1" t="s">
        <v>231</v>
      </c>
      <c r="B3180" s="1" t="s">
        <v>6825</v>
      </c>
      <c r="C3180" s="1" t="s">
        <v>6826</v>
      </c>
      <c r="D3180" s="87">
        <v>73.099999999999994</v>
      </c>
      <c r="E3180" s="33">
        <v>9376</v>
      </c>
      <c r="F3180" s="30">
        <f t="shared" si="147"/>
        <v>2</v>
      </c>
      <c r="G3180" s="57">
        <f t="shared" si="148"/>
        <v>1.1958042906990538</v>
      </c>
      <c r="H3180" s="88">
        <f t="shared" si="149"/>
        <v>5167.6777318534823</v>
      </c>
    </row>
    <row r="3181" spans="1:8" x14ac:dyDescent="0.2">
      <c r="A3181" s="1" t="s">
        <v>231</v>
      </c>
      <c r="B3181" s="1" t="s">
        <v>6827</v>
      </c>
      <c r="C3181" s="1" t="s">
        <v>6828</v>
      </c>
      <c r="D3181" s="87">
        <v>95.1</v>
      </c>
      <c r="E3181" s="33">
        <v>8260</v>
      </c>
      <c r="F3181" s="30">
        <f t="shared" si="147"/>
        <v>4</v>
      </c>
      <c r="G3181" s="57">
        <f t="shared" si="148"/>
        <v>1.709937836274281</v>
      </c>
      <c r="H3181" s="88">
        <f t="shared" si="149"/>
        <v>6509.9564861644822</v>
      </c>
    </row>
    <row r="3182" spans="1:8" x14ac:dyDescent="0.2">
      <c r="A3182" s="1" t="s">
        <v>231</v>
      </c>
      <c r="B3182" s="1" t="s">
        <v>6829</v>
      </c>
      <c r="C3182" s="1" t="s">
        <v>6830</v>
      </c>
      <c r="D3182" s="87">
        <v>118.7</v>
      </c>
      <c r="E3182" s="33">
        <v>9332</v>
      </c>
      <c r="F3182" s="30">
        <f t="shared" si="147"/>
        <v>6</v>
      </c>
      <c r="G3182" s="57">
        <f t="shared" si="148"/>
        <v>2.445122020939646</v>
      </c>
      <c r="H3182" s="88">
        <f t="shared" si="149"/>
        <v>10517.026863945626</v>
      </c>
    </row>
    <row r="3183" spans="1:8" x14ac:dyDescent="0.2">
      <c r="A3183" s="1" t="s">
        <v>231</v>
      </c>
      <c r="B3183" s="1" t="s">
        <v>6831</v>
      </c>
      <c r="C3183" s="1" t="s">
        <v>6832</v>
      </c>
      <c r="D3183" s="87">
        <v>94.9</v>
      </c>
      <c r="E3183" s="33">
        <v>13410</v>
      </c>
      <c r="F3183" s="30">
        <f t="shared" si="147"/>
        <v>4</v>
      </c>
      <c r="G3183" s="57">
        <f t="shared" si="148"/>
        <v>1.709937836274281</v>
      </c>
      <c r="H3183" s="88">
        <f t="shared" si="149"/>
        <v>10568.827660952265</v>
      </c>
    </row>
    <row r="3184" spans="1:8" x14ac:dyDescent="0.2">
      <c r="A3184" s="1" t="s">
        <v>231</v>
      </c>
      <c r="B3184" s="1" t="s">
        <v>6833</v>
      </c>
      <c r="C3184" s="1" t="s">
        <v>6834</v>
      </c>
      <c r="D3184" s="87">
        <v>138.19999999999999</v>
      </c>
      <c r="E3184" s="33">
        <v>11171</v>
      </c>
      <c r="F3184" s="30">
        <f t="shared" si="147"/>
        <v>8</v>
      </c>
      <c r="G3184" s="57">
        <f t="shared" si="148"/>
        <v>3.4963971031312875</v>
      </c>
      <c r="H3184" s="88">
        <f t="shared" si="149"/>
        <v>18002.404665443453</v>
      </c>
    </row>
    <row r="3185" spans="1:8" x14ac:dyDescent="0.2">
      <c r="A3185" s="1" t="s">
        <v>231</v>
      </c>
      <c r="B3185" s="1" t="s">
        <v>6835</v>
      </c>
      <c r="C3185" s="1" t="s">
        <v>6836</v>
      </c>
      <c r="D3185" s="87">
        <v>94.4</v>
      </c>
      <c r="E3185" s="33">
        <v>9982</v>
      </c>
      <c r="F3185" s="30">
        <f t="shared" si="147"/>
        <v>4</v>
      </c>
      <c r="G3185" s="57">
        <f t="shared" si="148"/>
        <v>1.709937836274281</v>
      </c>
      <c r="H3185" s="88">
        <f t="shared" si="149"/>
        <v>7867.1169061614837</v>
      </c>
    </row>
    <row r="3186" spans="1:8" x14ac:dyDescent="0.2">
      <c r="A3186" s="1" t="s">
        <v>231</v>
      </c>
      <c r="B3186" s="1" t="s">
        <v>6837</v>
      </c>
      <c r="C3186" s="1" t="s">
        <v>6838</v>
      </c>
      <c r="D3186" s="87">
        <v>97</v>
      </c>
      <c r="E3186" s="33">
        <v>8070</v>
      </c>
      <c r="F3186" s="30">
        <f t="shared" si="147"/>
        <v>4</v>
      </c>
      <c r="G3186" s="57">
        <f t="shared" si="148"/>
        <v>1.709937836274281</v>
      </c>
      <c r="H3186" s="88">
        <f t="shared" si="149"/>
        <v>6360.211724376195</v>
      </c>
    </row>
    <row r="3187" spans="1:8" x14ac:dyDescent="0.2">
      <c r="A3187" s="1" t="s">
        <v>231</v>
      </c>
      <c r="B3187" s="1" t="s">
        <v>6839</v>
      </c>
      <c r="C3187" s="1" t="s">
        <v>6840</v>
      </c>
      <c r="D3187" s="87">
        <v>74.8</v>
      </c>
      <c r="E3187" s="33">
        <v>9766</v>
      </c>
      <c r="F3187" s="30">
        <f t="shared" si="147"/>
        <v>3</v>
      </c>
      <c r="G3187" s="57">
        <f t="shared" si="148"/>
        <v>1.4299479016542671</v>
      </c>
      <c r="H3187" s="88">
        <f t="shared" si="149"/>
        <v>6436.5722851006394</v>
      </c>
    </row>
    <row r="3188" spans="1:8" x14ac:dyDescent="0.2">
      <c r="A3188" s="1" t="s">
        <v>231</v>
      </c>
      <c r="B3188" s="1" t="s">
        <v>6841</v>
      </c>
      <c r="C3188" s="1" t="s">
        <v>6842</v>
      </c>
      <c r="D3188" s="87">
        <v>110.8</v>
      </c>
      <c r="E3188" s="33">
        <v>10636</v>
      </c>
      <c r="F3188" s="30">
        <f t="shared" si="147"/>
        <v>5</v>
      </c>
      <c r="G3188" s="57">
        <f t="shared" si="148"/>
        <v>2.0447510014454413</v>
      </c>
      <c r="H3188" s="88">
        <f t="shared" si="149"/>
        <v>10023.894206245897</v>
      </c>
    </row>
    <row r="3189" spans="1:8" x14ac:dyDescent="0.2">
      <c r="A3189" s="1" t="s">
        <v>231</v>
      </c>
      <c r="B3189" s="1" t="s">
        <v>6843</v>
      </c>
      <c r="C3189" s="1" t="s">
        <v>6844</v>
      </c>
      <c r="D3189" s="87">
        <v>129.80000000000001</v>
      </c>
      <c r="E3189" s="33">
        <v>10436</v>
      </c>
      <c r="F3189" s="30">
        <f t="shared" si="147"/>
        <v>7</v>
      </c>
      <c r="G3189" s="57">
        <f t="shared" si="148"/>
        <v>2.9238874039223708</v>
      </c>
      <c r="H3189" s="88">
        <f t="shared" si="149"/>
        <v>14064.115714030246</v>
      </c>
    </row>
    <row r="3190" spans="1:8" x14ac:dyDescent="0.2">
      <c r="A3190" s="1" t="s">
        <v>231</v>
      </c>
      <c r="B3190" s="1" t="s">
        <v>6845</v>
      </c>
      <c r="C3190" s="1" t="s">
        <v>6846</v>
      </c>
      <c r="D3190" s="87">
        <v>127.9</v>
      </c>
      <c r="E3190" s="33">
        <v>10894</v>
      </c>
      <c r="F3190" s="30">
        <f t="shared" si="147"/>
        <v>7</v>
      </c>
      <c r="G3190" s="57">
        <f t="shared" si="148"/>
        <v>2.9238874039223708</v>
      </c>
      <c r="H3190" s="88">
        <f t="shared" si="149"/>
        <v>14681.341183273811</v>
      </c>
    </row>
    <row r="3191" spans="1:8" x14ac:dyDescent="0.2">
      <c r="A3191" s="1" t="s">
        <v>231</v>
      </c>
      <c r="B3191" s="1" t="s">
        <v>6847</v>
      </c>
      <c r="C3191" s="1" t="s">
        <v>6848</v>
      </c>
      <c r="D3191" s="87">
        <v>169.7</v>
      </c>
      <c r="E3191" s="33">
        <v>12406</v>
      </c>
      <c r="F3191" s="30">
        <f t="shared" si="147"/>
        <v>10</v>
      </c>
      <c r="G3191" s="57">
        <f t="shared" si="148"/>
        <v>4.9996657009726428</v>
      </c>
      <c r="H3191" s="88">
        <f t="shared" si="149"/>
        <v>28588.440124256689</v>
      </c>
    </row>
    <row r="3192" spans="1:8" x14ac:dyDescent="0.2">
      <c r="A3192" s="1" t="s">
        <v>231</v>
      </c>
      <c r="B3192" s="1" t="s">
        <v>6849</v>
      </c>
      <c r="C3192" s="1" t="s">
        <v>6850</v>
      </c>
      <c r="D3192" s="87">
        <v>142</v>
      </c>
      <c r="E3192" s="33">
        <v>8814</v>
      </c>
      <c r="F3192" s="30">
        <f t="shared" si="147"/>
        <v>8</v>
      </c>
      <c r="G3192" s="57">
        <f t="shared" si="148"/>
        <v>3.4963971031312875</v>
      </c>
      <c r="H3192" s="88">
        <f t="shared" si="149"/>
        <v>14204.027814986895</v>
      </c>
    </row>
    <row r="3193" spans="1:8" x14ac:dyDescent="0.2">
      <c r="A3193" s="1" t="s">
        <v>231</v>
      </c>
      <c r="B3193" s="1" t="s">
        <v>6851</v>
      </c>
      <c r="C3193" s="1" t="s">
        <v>6852</v>
      </c>
      <c r="D3193" s="87">
        <v>149.69999999999999</v>
      </c>
      <c r="E3193" s="33">
        <v>10291</v>
      </c>
      <c r="F3193" s="30">
        <f t="shared" si="147"/>
        <v>9</v>
      </c>
      <c r="G3193" s="57">
        <f t="shared" si="148"/>
        <v>4.1810066579121354</v>
      </c>
      <c r="H3193" s="88">
        <f t="shared" si="149"/>
        <v>19831.526905939867</v>
      </c>
    </row>
    <row r="3194" spans="1:8" x14ac:dyDescent="0.2">
      <c r="A3194" s="1" t="s">
        <v>231</v>
      </c>
      <c r="B3194" s="1" t="s">
        <v>6853</v>
      </c>
      <c r="C3194" s="1" t="s">
        <v>6854</v>
      </c>
      <c r="D3194" s="87">
        <v>139.19999999999999</v>
      </c>
      <c r="E3194" s="33">
        <v>11988</v>
      </c>
      <c r="F3194" s="30">
        <f t="shared" si="147"/>
        <v>8</v>
      </c>
      <c r="G3194" s="57">
        <f t="shared" si="148"/>
        <v>3.4963971031312875</v>
      </c>
      <c r="H3194" s="88">
        <f t="shared" si="149"/>
        <v>19319.024897443036</v>
      </c>
    </row>
    <row r="3195" spans="1:8" x14ac:dyDescent="0.2">
      <c r="A3195" s="1" t="s">
        <v>234</v>
      </c>
      <c r="B3195" s="1" t="s">
        <v>6855</v>
      </c>
      <c r="C3195" s="1" t="s">
        <v>6856</v>
      </c>
      <c r="D3195" s="87">
        <v>66.7</v>
      </c>
      <c r="E3195" s="33">
        <v>9313</v>
      </c>
      <c r="F3195" s="30">
        <f t="shared" si="147"/>
        <v>2</v>
      </c>
      <c r="G3195" s="57">
        <f t="shared" si="148"/>
        <v>1.1958042906990538</v>
      </c>
      <c r="H3195" s="88">
        <f t="shared" si="149"/>
        <v>5132.9546412917525</v>
      </c>
    </row>
    <row r="3196" spans="1:8" x14ac:dyDescent="0.2">
      <c r="A3196" s="1" t="s">
        <v>234</v>
      </c>
      <c r="B3196" s="1" t="s">
        <v>6857</v>
      </c>
      <c r="C3196" s="1" t="s">
        <v>6858</v>
      </c>
      <c r="D3196" s="87">
        <v>97.6</v>
      </c>
      <c r="E3196" s="33">
        <v>9675</v>
      </c>
      <c r="F3196" s="30">
        <f t="shared" si="147"/>
        <v>4</v>
      </c>
      <c r="G3196" s="57">
        <f t="shared" si="148"/>
        <v>1.709937836274281</v>
      </c>
      <c r="H3196" s="88">
        <f t="shared" si="149"/>
        <v>7625.1608963246208</v>
      </c>
    </row>
    <row r="3197" spans="1:8" x14ac:dyDescent="0.2">
      <c r="A3197" s="1" t="s">
        <v>234</v>
      </c>
      <c r="B3197" s="1" t="s">
        <v>6859</v>
      </c>
      <c r="C3197" s="1" t="s">
        <v>6860</v>
      </c>
      <c r="D3197" s="87">
        <v>77.599999999999994</v>
      </c>
      <c r="E3197" s="33">
        <v>9276</v>
      </c>
      <c r="F3197" s="30">
        <f t="shared" si="147"/>
        <v>3</v>
      </c>
      <c r="G3197" s="57">
        <f t="shared" si="148"/>
        <v>1.4299479016542671</v>
      </c>
      <c r="H3197" s="88">
        <f t="shared" si="149"/>
        <v>6113.6232353669393</v>
      </c>
    </row>
    <row r="3198" spans="1:8" x14ac:dyDescent="0.2">
      <c r="A3198" s="1" t="s">
        <v>234</v>
      </c>
      <c r="B3198" s="1" t="s">
        <v>6861</v>
      </c>
      <c r="C3198" s="1" t="s">
        <v>6862</v>
      </c>
      <c r="D3198" s="87">
        <v>87.9</v>
      </c>
      <c r="E3198" s="33">
        <v>10117</v>
      </c>
      <c r="F3198" s="30">
        <f t="shared" si="147"/>
        <v>4</v>
      </c>
      <c r="G3198" s="57">
        <f t="shared" si="148"/>
        <v>1.709937836274281</v>
      </c>
      <c r="H3198" s="88">
        <f t="shared" si="149"/>
        <v>7973.5145000636885</v>
      </c>
    </row>
    <row r="3199" spans="1:8" x14ac:dyDescent="0.2">
      <c r="A3199" s="1" t="s">
        <v>234</v>
      </c>
      <c r="B3199" s="1" t="s">
        <v>6863</v>
      </c>
      <c r="C3199" s="1" t="s">
        <v>6864</v>
      </c>
      <c r="D3199" s="87">
        <v>97.3</v>
      </c>
      <c r="E3199" s="33">
        <v>10422</v>
      </c>
      <c r="F3199" s="30">
        <f t="shared" si="147"/>
        <v>4</v>
      </c>
      <c r="G3199" s="57">
        <f t="shared" si="148"/>
        <v>1.709937836274281</v>
      </c>
      <c r="H3199" s="88">
        <f t="shared" si="149"/>
        <v>8213.8942492501483</v>
      </c>
    </row>
    <row r="3200" spans="1:8" x14ac:dyDescent="0.2">
      <c r="A3200" s="1" t="s">
        <v>234</v>
      </c>
      <c r="B3200" s="1" t="s">
        <v>6865</v>
      </c>
      <c r="C3200" s="1" t="s">
        <v>6866</v>
      </c>
      <c r="D3200" s="87">
        <v>98.8</v>
      </c>
      <c r="E3200" s="33">
        <v>11317</v>
      </c>
      <c r="F3200" s="30">
        <f t="shared" si="147"/>
        <v>4</v>
      </c>
      <c r="G3200" s="57">
        <f t="shared" si="148"/>
        <v>1.709937836274281</v>
      </c>
      <c r="H3200" s="88">
        <f t="shared" si="149"/>
        <v>8919.2708903055009</v>
      </c>
    </row>
    <row r="3201" spans="1:8" x14ac:dyDescent="0.2">
      <c r="A3201" s="1" t="s">
        <v>234</v>
      </c>
      <c r="B3201" s="1" t="s">
        <v>6867</v>
      </c>
      <c r="C3201" s="1" t="s">
        <v>6868</v>
      </c>
      <c r="D3201" s="87">
        <v>112.4</v>
      </c>
      <c r="E3201" s="33">
        <v>10956</v>
      </c>
      <c r="F3201" s="30">
        <f t="shared" si="147"/>
        <v>6</v>
      </c>
      <c r="G3201" s="57">
        <f t="shared" si="148"/>
        <v>2.445122020939646</v>
      </c>
      <c r="H3201" s="88">
        <f t="shared" si="149"/>
        <v>12347.25099886287</v>
      </c>
    </row>
    <row r="3202" spans="1:8" x14ac:dyDescent="0.2">
      <c r="A3202" s="1" t="s">
        <v>234</v>
      </c>
      <c r="B3202" s="1" t="s">
        <v>6869</v>
      </c>
      <c r="C3202" s="1" t="s">
        <v>6870</v>
      </c>
      <c r="D3202" s="87">
        <v>67.2</v>
      </c>
      <c r="E3202" s="33">
        <v>9171</v>
      </c>
      <c r="F3202" s="30">
        <f t="shared" si="147"/>
        <v>2</v>
      </c>
      <c r="G3202" s="57">
        <f t="shared" si="148"/>
        <v>1.1958042906990538</v>
      </c>
      <c r="H3202" s="88">
        <f t="shared" si="149"/>
        <v>5054.6898974859514</v>
      </c>
    </row>
    <row r="3203" spans="1:8" x14ac:dyDescent="0.2">
      <c r="A3203" s="1" t="s">
        <v>234</v>
      </c>
      <c r="B3203" s="1" t="s">
        <v>6871</v>
      </c>
      <c r="C3203" s="1" t="s">
        <v>6872</v>
      </c>
      <c r="D3203" s="87">
        <v>94.8</v>
      </c>
      <c r="E3203" s="33">
        <v>9833</v>
      </c>
      <c r="F3203" s="30">
        <f t="shared" si="147"/>
        <v>4</v>
      </c>
      <c r="G3203" s="57">
        <f t="shared" si="148"/>
        <v>1.709937836274281</v>
      </c>
      <c r="H3203" s="88">
        <f t="shared" si="149"/>
        <v>7749.6854877064588</v>
      </c>
    </row>
    <row r="3204" spans="1:8" x14ac:dyDescent="0.2">
      <c r="A3204" s="1" t="s">
        <v>234</v>
      </c>
      <c r="B3204" s="1" t="s">
        <v>6873</v>
      </c>
      <c r="C3204" s="1" t="s">
        <v>6874</v>
      </c>
      <c r="D3204" s="87">
        <v>150</v>
      </c>
      <c r="E3204" s="33">
        <v>11181</v>
      </c>
      <c r="F3204" s="30">
        <f t="shared" si="147"/>
        <v>9</v>
      </c>
      <c r="G3204" s="57">
        <f t="shared" si="148"/>
        <v>4.1810066579121354</v>
      </c>
      <c r="H3204" s="88">
        <f t="shared" si="149"/>
        <v>21546.62348997315</v>
      </c>
    </row>
    <row r="3205" spans="1:8" x14ac:dyDescent="0.2">
      <c r="A3205" s="1" t="s">
        <v>234</v>
      </c>
      <c r="B3205" s="1" t="s">
        <v>6875</v>
      </c>
      <c r="C3205" s="1" t="s">
        <v>6876</v>
      </c>
      <c r="D3205" s="87">
        <v>72.099999999999994</v>
      </c>
      <c r="E3205" s="33">
        <v>10132</v>
      </c>
      <c r="F3205" s="30">
        <f t="shared" si="147"/>
        <v>2</v>
      </c>
      <c r="G3205" s="57">
        <f t="shared" si="148"/>
        <v>1.1958042906990538</v>
      </c>
      <c r="H3205" s="88">
        <f t="shared" si="149"/>
        <v>5584.3548185942273</v>
      </c>
    </row>
    <row r="3206" spans="1:8" x14ac:dyDescent="0.2">
      <c r="A3206" s="1" t="s">
        <v>234</v>
      </c>
      <c r="B3206" s="1" t="s">
        <v>6877</v>
      </c>
      <c r="C3206" s="1" t="s">
        <v>6878</v>
      </c>
      <c r="D3206" s="87">
        <v>110.7</v>
      </c>
      <c r="E3206" s="33">
        <v>10091</v>
      </c>
      <c r="F3206" s="30">
        <f t="shared" ref="F3206:F3269" si="150">VLOOKUP(D3206,$K$5:$L$15,2)</f>
        <v>5</v>
      </c>
      <c r="G3206" s="57">
        <f t="shared" ref="G3206:G3269" si="151">VLOOKUP(F3206,$L$5:$M$15,2,0)</f>
        <v>2.0447510014454413</v>
      </c>
      <c r="H3206" s="88">
        <f t="shared" ref="H3206:H3269" si="152">E3206*G3206*$E$6797/SUMPRODUCT($E$5:$E$6795,$G$5:$G$6795)</f>
        <v>9510.2591608901239</v>
      </c>
    </row>
    <row r="3207" spans="1:8" x14ac:dyDescent="0.2">
      <c r="A3207" s="1" t="s">
        <v>234</v>
      </c>
      <c r="B3207" s="1" t="s">
        <v>6879</v>
      </c>
      <c r="C3207" s="1" t="s">
        <v>6880</v>
      </c>
      <c r="D3207" s="87">
        <v>97</v>
      </c>
      <c r="E3207" s="33">
        <v>11303</v>
      </c>
      <c r="F3207" s="30">
        <f t="shared" si="150"/>
        <v>4</v>
      </c>
      <c r="G3207" s="57">
        <f t="shared" si="151"/>
        <v>1.709937836274281</v>
      </c>
      <c r="H3207" s="88">
        <f t="shared" si="152"/>
        <v>8908.2370657526808</v>
      </c>
    </row>
    <row r="3208" spans="1:8" x14ac:dyDescent="0.2">
      <c r="A3208" s="1" t="s">
        <v>234</v>
      </c>
      <c r="B3208" s="1" t="s">
        <v>6881</v>
      </c>
      <c r="C3208" s="1" t="s">
        <v>6882</v>
      </c>
      <c r="D3208" s="87">
        <v>169.2</v>
      </c>
      <c r="E3208" s="33">
        <v>11365</v>
      </c>
      <c r="F3208" s="30">
        <f t="shared" si="150"/>
        <v>10</v>
      </c>
      <c r="G3208" s="57">
        <f t="shared" si="151"/>
        <v>4.9996657009726428</v>
      </c>
      <c r="H3208" s="88">
        <f t="shared" si="152"/>
        <v>26189.555216200009</v>
      </c>
    </row>
    <row r="3209" spans="1:8" x14ac:dyDescent="0.2">
      <c r="A3209" s="1" t="s">
        <v>234</v>
      </c>
      <c r="B3209" s="1" t="s">
        <v>6883</v>
      </c>
      <c r="C3209" s="1" t="s">
        <v>6884</v>
      </c>
      <c r="D3209" s="87">
        <v>150.6</v>
      </c>
      <c r="E3209" s="33">
        <v>11247</v>
      </c>
      <c r="F3209" s="30">
        <f t="shared" si="150"/>
        <v>9</v>
      </c>
      <c r="G3209" s="57">
        <f t="shared" si="151"/>
        <v>4.1810066579121354</v>
      </c>
      <c r="H3209" s="88">
        <f t="shared" si="152"/>
        <v>21673.810427665507</v>
      </c>
    </row>
    <row r="3210" spans="1:8" x14ac:dyDescent="0.2">
      <c r="A3210" s="1" t="s">
        <v>234</v>
      </c>
      <c r="B3210" s="1" t="s">
        <v>6885</v>
      </c>
      <c r="C3210" s="1" t="s">
        <v>6886</v>
      </c>
      <c r="D3210" s="87">
        <v>73.5</v>
      </c>
      <c r="E3210" s="33">
        <v>9179</v>
      </c>
      <c r="F3210" s="30">
        <f t="shared" si="150"/>
        <v>2</v>
      </c>
      <c r="G3210" s="57">
        <f t="shared" si="151"/>
        <v>1.1958042906990538</v>
      </c>
      <c r="H3210" s="88">
        <f t="shared" si="152"/>
        <v>5059.099178827124</v>
      </c>
    </row>
    <row r="3211" spans="1:8" x14ac:dyDescent="0.2">
      <c r="A3211" s="1" t="s">
        <v>234</v>
      </c>
      <c r="B3211" s="1" t="s">
        <v>6887</v>
      </c>
      <c r="C3211" s="1" t="s">
        <v>6888</v>
      </c>
      <c r="D3211" s="87">
        <v>92.6</v>
      </c>
      <c r="E3211" s="33">
        <v>10260</v>
      </c>
      <c r="F3211" s="30">
        <f t="shared" si="150"/>
        <v>4</v>
      </c>
      <c r="G3211" s="57">
        <f t="shared" si="151"/>
        <v>1.709937836274281</v>
      </c>
      <c r="H3211" s="88">
        <f t="shared" si="152"/>
        <v>8086.217136567504</v>
      </c>
    </row>
    <row r="3212" spans="1:8" x14ac:dyDescent="0.2">
      <c r="A3212" s="1" t="s">
        <v>237</v>
      </c>
      <c r="B3212" s="1" t="s">
        <v>6889</v>
      </c>
      <c r="C3212" s="1" t="s">
        <v>6890</v>
      </c>
      <c r="D3212" s="87">
        <v>67.900000000000006</v>
      </c>
      <c r="E3212" s="33">
        <v>6956</v>
      </c>
      <c r="F3212" s="30">
        <f t="shared" si="150"/>
        <v>2</v>
      </c>
      <c r="G3212" s="57">
        <f t="shared" si="151"/>
        <v>1.1958042906990538</v>
      </c>
      <c r="H3212" s="88">
        <f t="shared" si="152"/>
        <v>3833.8701261489782</v>
      </c>
    </row>
    <row r="3213" spans="1:8" x14ac:dyDescent="0.2">
      <c r="A3213" s="1" t="s">
        <v>237</v>
      </c>
      <c r="B3213" s="1" t="s">
        <v>6891</v>
      </c>
      <c r="C3213" s="1" t="s">
        <v>6892</v>
      </c>
      <c r="D3213" s="87">
        <v>99.5</v>
      </c>
      <c r="E3213" s="33">
        <v>7105</v>
      </c>
      <c r="F3213" s="30">
        <f t="shared" si="150"/>
        <v>5</v>
      </c>
      <c r="G3213" s="57">
        <f t="shared" si="151"/>
        <v>2.0447510014454413</v>
      </c>
      <c r="H3213" s="88">
        <f t="shared" si="152"/>
        <v>6696.1045821151838</v>
      </c>
    </row>
    <row r="3214" spans="1:8" x14ac:dyDescent="0.2">
      <c r="A3214" s="1" t="s">
        <v>237</v>
      </c>
      <c r="B3214" s="1" t="s">
        <v>6893</v>
      </c>
      <c r="C3214" s="1" t="s">
        <v>6894</v>
      </c>
      <c r="D3214" s="87">
        <v>87.4</v>
      </c>
      <c r="E3214" s="33">
        <v>6977</v>
      </c>
      <c r="F3214" s="30">
        <f t="shared" si="150"/>
        <v>4</v>
      </c>
      <c r="G3214" s="57">
        <f t="shared" si="151"/>
        <v>1.709937836274281</v>
      </c>
      <c r="H3214" s="88">
        <f t="shared" si="152"/>
        <v>5498.7852789309436</v>
      </c>
    </row>
    <row r="3215" spans="1:8" x14ac:dyDescent="0.2">
      <c r="A3215" s="1" t="s">
        <v>237</v>
      </c>
      <c r="B3215" s="1" t="s">
        <v>6895</v>
      </c>
      <c r="C3215" s="1" t="s">
        <v>6896</v>
      </c>
      <c r="D3215" s="87">
        <v>66.2</v>
      </c>
      <c r="E3215" s="33">
        <v>6029</v>
      </c>
      <c r="F3215" s="30">
        <f t="shared" si="150"/>
        <v>2</v>
      </c>
      <c r="G3215" s="57">
        <f t="shared" si="151"/>
        <v>1.1958042906990538</v>
      </c>
      <c r="H3215" s="88">
        <f t="shared" si="152"/>
        <v>3322.9446507406833</v>
      </c>
    </row>
    <row r="3216" spans="1:8" x14ac:dyDescent="0.2">
      <c r="A3216" s="1" t="s">
        <v>237</v>
      </c>
      <c r="B3216" s="1" t="s">
        <v>6897</v>
      </c>
      <c r="C3216" s="1" t="s">
        <v>6898</v>
      </c>
      <c r="D3216" s="87">
        <v>82.1</v>
      </c>
      <c r="E3216" s="33">
        <v>7619</v>
      </c>
      <c r="F3216" s="30">
        <f t="shared" si="150"/>
        <v>3</v>
      </c>
      <c r="G3216" s="57">
        <f t="shared" si="151"/>
        <v>1.4299479016542671</v>
      </c>
      <c r="H3216" s="88">
        <f t="shared" si="152"/>
        <v>5021.5281835123669</v>
      </c>
    </row>
    <row r="3217" spans="1:8" x14ac:dyDescent="0.2">
      <c r="A3217" s="1" t="s">
        <v>237</v>
      </c>
      <c r="B3217" s="1" t="s">
        <v>6899</v>
      </c>
      <c r="C3217" s="1" t="s">
        <v>6900</v>
      </c>
      <c r="D3217" s="87">
        <v>100.5</v>
      </c>
      <c r="E3217" s="33">
        <v>9675</v>
      </c>
      <c r="F3217" s="30">
        <f t="shared" si="150"/>
        <v>5</v>
      </c>
      <c r="G3217" s="57">
        <f t="shared" si="151"/>
        <v>2.0447510014454413</v>
      </c>
      <c r="H3217" s="88">
        <f t="shared" si="152"/>
        <v>9118.2001170956228</v>
      </c>
    </row>
    <row r="3218" spans="1:8" x14ac:dyDescent="0.2">
      <c r="A3218" s="1" t="s">
        <v>237</v>
      </c>
      <c r="B3218" s="1" t="s">
        <v>6901</v>
      </c>
      <c r="C3218" s="1" t="s">
        <v>6902</v>
      </c>
      <c r="D3218" s="87">
        <v>128</v>
      </c>
      <c r="E3218" s="33">
        <v>10101</v>
      </c>
      <c r="F3218" s="30">
        <f t="shared" si="150"/>
        <v>7</v>
      </c>
      <c r="G3218" s="57">
        <f t="shared" si="151"/>
        <v>2.9238874039223708</v>
      </c>
      <c r="H3218" s="88">
        <f t="shared" si="152"/>
        <v>13612.651669932879</v>
      </c>
    </row>
    <row r="3219" spans="1:8" x14ac:dyDescent="0.2">
      <c r="A3219" s="1" t="s">
        <v>237</v>
      </c>
      <c r="B3219" s="1" t="s">
        <v>6903</v>
      </c>
      <c r="C3219" s="1" t="s">
        <v>6904</v>
      </c>
      <c r="D3219" s="87">
        <v>122</v>
      </c>
      <c r="E3219" s="33">
        <v>7800</v>
      </c>
      <c r="F3219" s="30">
        <f t="shared" si="150"/>
        <v>6</v>
      </c>
      <c r="G3219" s="57">
        <f t="shared" si="151"/>
        <v>2.445122020939646</v>
      </c>
      <c r="H3219" s="88">
        <f t="shared" si="152"/>
        <v>8790.48537706557</v>
      </c>
    </row>
    <row r="3220" spans="1:8" x14ac:dyDescent="0.2">
      <c r="A3220" s="1" t="s">
        <v>237</v>
      </c>
      <c r="B3220" s="1" t="s">
        <v>6905</v>
      </c>
      <c r="C3220" s="1" t="s">
        <v>6906</v>
      </c>
      <c r="D3220" s="87">
        <v>99.3</v>
      </c>
      <c r="E3220" s="33">
        <v>9215</v>
      </c>
      <c r="F3220" s="30">
        <f t="shared" si="150"/>
        <v>5</v>
      </c>
      <c r="G3220" s="57">
        <f t="shared" si="151"/>
        <v>2.0447510014454413</v>
      </c>
      <c r="H3220" s="88">
        <f t="shared" si="152"/>
        <v>8684.6732898228602</v>
      </c>
    </row>
    <row r="3221" spans="1:8" x14ac:dyDescent="0.2">
      <c r="A3221" s="1" t="s">
        <v>237</v>
      </c>
      <c r="B3221" s="1" t="s">
        <v>6907</v>
      </c>
      <c r="C3221" s="1" t="s">
        <v>6908</v>
      </c>
      <c r="D3221" s="87">
        <v>94.7</v>
      </c>
      <c r="E3221" s="33">
        <v>5738</v>
      </c>
      <c r="F3221" s="30">
        <f t="shared" si="150"/>
        <v>4</v>
      </c>
      <c r="G3221" s="57">
        <f t="shared" si="151"/>
        <v>1.709937836274281</v>
      </c>
      <c r="H3221" s="88">
        <f t="shared" si="152"/>
        <v>4522.2918060062711</v>
      </c>
    </row>
    <row r="3222" spans="1:8" x14ac:dyDescent="0.2">
      <c r="A3222" s="1" t="s">
        <v>237</v>
      </c>
      <c r="B3222" s="1" t="s">
        <v>6909</v>
      </c>
      <c r="C3222" s="1" t="s">
        <v>6910</v>
      </c>
      <c r="D3222" s="87">
        <v>110.1</v>
      </c>
      <c r="E3222" s="33">
        <v>9872</v>
      </c>
      <c r="F3222" s="30">
        <f t="shared" si="150"/>
        <v>5</v>
      </c>
      <c r="G3222" s="57">
        <f t="shared" si="151"/>
        <v>2.0447510014454413</v>
      </c>
      <c r="H3222" s="88">
        <f t="shared" si="152"/>
        <v>9303.8626931233066</v>
      </c>
    </row>
    <row r="3223" spans="1:8" x14ac:dyDescent="0.2">
      <c r="A3223" s="1" t="s">
        <v>237</v>
      </c>
      <c r="B3223" s="1" t="s">
        <v>6911</v>
      </c>
      <c r="C3223" s="1" t="s">
        <v>6912</v>
      </c>
      <c r="D3223" s="87">
        <v>93.2</v>
      </c>
      <c r="E3223" s="33">
        <v>6380</v>
      </c>
      <c r="F3223" s="30">
        <f t="shared" si="150"/>
        <v>4</v>
      </c>
      <c r="G3223" s="57">
        <f t="shared" si="151"/>
        <v>1.709937836274281</v>
      </c>
      <c r="H3223" s="88">
        <f t="shared" si="152"/>
        <v>5028.2714747856398</v>
      </c>
    </row>
    <row r="3224" spans="1:8" x14ac:dyDescent="0.2">
      <c r="A3224" s="1" t="s">
        <v>237</v>
      </c>
      <c r="B3224" s="1" t="s">
        <v>6913</v>
      </c>
      <c r="C3224" s="1" t="s">
        <v>6914</v>
      </c>
      <c r="D3224" s="87">
        <v>75</v>
      </c>
      <c r="E3224" s="33">
        <v>7431</v>
      </c>
      <c r="F3224" s="30">
        <f t="shared" si="150"/>
        <v>3</v>
      </c>
      <c r="G3224" s="57">
        <f t="shared" si="151"/>
        <v>1.4299479016542671</v>
      </c>
      <c r="H3224" s="88">
        <f t="shared" si="152"/>
        <v>4897.6212011655598</v>
      </c>
    </row>
    <row r="3225" spans="1:8" x14ac:dyDescent="0.2">
      <c r="A3225" s="1" t="s">
        <v>237</v>
      </c>
      <c r="B3225" s="1" t="s">
        <v>6915</v>
      </c>
      <c r="C3225" s="1" t="s">
        <v>6916</v>
      </c>
      <c r="D3225" s="87">
        <v>110.2</v>
      </c>
      <c r="E3225" s="33">
        <v>12545</v>
      </c>
      <c r="F3225" s="30">
        <f t="shared" si="150"/>
        <v>5</v>
      </c>
      <c r="G3225" s="57">
        <f t="shared" si="151"/>
        <v>2.0447510014454413</v>
      </c>
      <c r="H3225" s="88">
        <f t="shared" si="152"/>
        <v>11823.030539427866</v>
      </c>
    </row>
    <row r="3226" spans="1:8" x14ac:dyDescent="0.2">
      <c r="A3226" s="1" t="s">
        <v>237</v>
      </c>
      <c r="B3226" s="1" t="s">
        <v>6917</v>
      </c>
      <c r="C3226" s="1" t="s">
        <v>6918</v>
      </c>
      <c r="D3226" s="87">
        <v>132.1</v>
      </c>
      <c r="E3226" s="33">
        <v>8712</v>
      </c>
      <c r="F3226" s="30">
        <f t="shared" si="150"/>
        <v>7</v>
      </c>
      <c r="G3226" s="57">
        <f t="shared" si="151"/>
        <v>2.9238874039223708</v>
      </c>
      <c r="H3226" s="88">
        <f t="shared" si="152"/>
        <v>11740.760454257521</v>
      </c>
    </row>
    <row r="3227" spans="1:8" x14ac:dyDescent="0.2">
      <c r="A3227" s="1" t="s">
        <v>237</v>
      </c>
      <c r="B3227" s="1" t="s">
        <v>6919</v>
      </c>
      <c r="C3227" s="1" t="s">
        <v>6920</v>
      </c>
      <c r="D3227" s="87">
        <v>134.4</v>
      </c>
      <c r="E3227" s="33">
        <v>8449</v>
      </c>
      <c r="F3227" s="30">
        <f t="shared" si="150"/>
        <v>7</v>
      </c>
      <c r="G3227" s="57">
        <f t="shared" si="151"/>
        <v>2.9238874039223708</v>
      </c>
      <c r="H3227" s="88">
        <f t="shared" si="152"/>
        <v>11386.327488294513</v>
      </c>
    </row>
    <row r="3228" spans="1:8" x14ac:dyDescent="0.2">
      <c r="A3228" s="1" t="s">
        <v>237</v>
      </c>
      <c r="B3228" s="1" t="s">
        <v>6921</v>
      </c>
      <c r="C3228" s="1" t="s">
        <v>6922</v>
      </c>
      <c r="D3228" s="87">
        <v>150.19999999999999</v>
      </c>
      <c r="E3228" s="33">
        <v>13188</v>
      </c>
      <c r="F3228" s="30">
        <f t="shared" si="150"/>
        <v>9</v>
      </c>
      <c r="G3228" s="57">
        <f t="shared" si="151"/>
        <v>4.1810066579121354</v>
      </c>
      <c r="H3228" s="88">
        <f t="shared" si="152"/>
        <v>25414.262640708872</v>
      </c>
    </row>
    <row r="3229" spans="1:8" x14ac:dyDescent="0.2">
      <c r="A3229" s="1" t="s">
        <v>360</v>
      </c>
      <c r="B3229" s="1" t="s">
        <v>6923</v>
      </c>
      <c r="C3229" s="1" t="s">
        <v>6924</v>
      </c>
      <c r="D3229" s="87">
        <v>120.7</v>
      </c>
      <c r="E3229" s="33">
        <v>6328</v>
      </c>
      <c r="F3229" s="30">
        <f t="shared" si="150"/>
        <v>6</v>
      </c>
      <c r="G3229" s="57">
        <f t="shared" si="151"/>
        <v>2.445122020939646</v>
      </c>
      <c r="H3229" s="88">
        <f t="shared" si="152"/>
        <v>7131.5630084706308</v>
      </c>
    </row>
    <row r="3230" spans="1:8" x14ac:dyDescent="0.2">
      <c r="A3230" s="1" t="s">
        <v>360</v>
      </c>
      <c r="B3230" s="1" t="s">
        <v>6925</v>
      </c>
      <c r="C3230" s="1" t="s">
        <v>6926</v>
      </c>
      <c r="D3230" s="87">
        <v>75</v>
      </c>
      <c r="E3230" s="33">
        <v>5537</v>
      </c>
      <c r="F3230" s="30">
        <f t="shared" si="150"/>
        <v>3</v>
      </c>
      <c r="G3230" s="57">
        <f t="shared" si="151"/>
        <v>1.4299479016542671</v>
      </c>
      <c r="H3230" s="88">
        <f t="shared" si="152"/>
        <v>3649.3242619908092</v>
      </c>
    </row>
    <row r="3231" spans="1:8" x14ac:dyDescent="0.2">
      <c r="A3231" s="1" t="s">
        <v>360</v>
      </c>
      <c r="B3231" s="1" t="s">
        <v>6927</v>
      </c>
      <c r="C3231" s="1" t="s">
        <v>6928</v>
      </c>
      <c r="D3231" s="87">
        <v>100</v>
      </c>
      <c r="E3231" s="33">
        <v>10038</v>
      </c>
      <c r="F3231" s="30">
        <f t="shared" si="150"/>
        <v>5</v>
      </c>
      <c r="G3231" s="57">
        <f t="shared" si="151"/>
        <v>2.0447510014454413</v>
      </c>
      <c r="H3231" s="88">
        <f t="shared" si="152"/>
        <v>9460.3093307913041</v>
      </c>
    </row>
    <row r="3232" spans="1:8" x14ac:dyDescent="0.2">
      <c r="A3232" s="1" t="s">
        <v>360</v>
      </c>
      <c r="B3232" s="1" t="s">
        <v>6929</v>
      </c>
      <c r="C3232" s="1" t="s">
        <v>6930</v>
      </c>
      <c r="D3232" s="87">
        <v>96.9</v>
      </c>
      <c r="E3232" s="33">
        <v>6070</v>
      </c>
      <c r="F3232" s="30">
        <f t="shared" si="150"/>
        <v>4</v>
      </c>
      <c r="G3232" s="57">
        <f t="shared" si="151"/>
        <v>1.709937836274281</v>
      </c>
      <c r="H3232" s="88">
        <f t="shared" si="152"/>
        <v>4783.9510739731732</v>
      </c>
    </row>
    <row r="3233" spans="1:8" x14ac:dyDescent="0.2">
      <c r="A3233" s="1" t="s">
        <v>360</v>
      </c>
      <c r="B3233" s="1" t="s">
        <v>6931</v>
      </c>
      <c r="C3233" s="1" t="s">
        <v>6932</v>
      </c>
      <c r="D3233" s="87">
        <v>75.099999999999994</v>
      </c>
      <c r="E3233" s="33">
        <v>6000</v>
      </c>
      <c r="F3233" s="30">
        <f t="shared" si="150"/>
        <v>3</v>
      </c>
      <c r="G3233" s="57">
        <f t="shared" si="151"/>
        <v>1.4299479016542671</v>
      </c>
      <c r="H3233" s="88">
        <f t="shared" si="152"/>
        <v>3954.4781600044885</v>
      </c>
    </row>
    <row r="3234" spans="1:8" x14ac:dyDescent="0.2">
      <c r="A3234" s="1" t="s">
        <v>360</v>
      </c>
      <c r="B3234" s="1" t="s">
        <v>6933</v>
      </c>
      <c r="C3234" s="1" t="s">
        <v>6934</v>
      </c>
      <c r="D3234" s="87">
        <v>146.80000000000001</v>
      </c>
      <c r="E3234" s="33">
        <v>7815</v>
      </c>
      <c r="F3234" s="30">
        <f t="shared" si="150"/>
        <v>8</v>
      </c>
      <c r="G3234" s="57">
        <f t="shared" si="151"/>
        <v>3.4963971031312875</v>
      </c>
      <c r="H3234" s="88">
        <f t="shared" si="152"/>
        <v>12594.109073533307</v>
      </c>
    </row>
    <row r="3235" spans="1:8" x14ac:dyDescent="0.2">
      <c r="A3235" s="1" t="s">
        <v>360</v>
      </c>
      <c r="B3235" s="1" t="s">
        <v>6935</v>
      </c>
      <c r="C3235" s="1" t="s">
        <v>6936</v>
      </c>
      <c r="D3235" s="87">
        <v>100.2</v>
      </c>
      <c r="E3235" s="33">
        <v>8580</v>
      </c>
      <c r="F3235" s="30">
        <f t="shared" si="150"/>
        <v>5</v>
      </c>
      <c r="G3235" s="57">
        <f t="shared" si="151"/>
        <v>2.0447510014454413</v>
      </c>
      <c r="H3235" s="88">
        <f t="shared" si="152"/>
        <v>8086.2177782615454</v>
      </c>
    </row>
    <row r="3236" spans="1:8" x14ac:dyDescent="0.2">
      <c r="A3236" s="1" t="s">
        <v>360</v>
      </c>
      <c r="B3236" s="1" t="s">
        <v>6937</v>
      </c>
      <c r="C3236" s="1" t="s">
        <v>6938</v>
      </c>
      <c r="D3236" s="87">
        <v>118.4</v>
      </c>
      <c r="E3236" s="33">
        <v>6178</v>
      </c>
      <c r="F3236" s="30">
        <f t="shared" si="150"/>
        <v>6</v>
      </c>
      <c r="G3236" s="57">
        <f t="shared" si="151"/>
        <v>2.445122020939646</v>
      </c>
      <c r="H3236" s="88">
        <f t="shared" si="152"/>
        <v>6962.5152127578322</v>
      </c>
    </row>
    <row r="3237" spans="1:8" x14ac:dyDescent="0.2">
      <c r="A3237" s="1" t="s">
        <v>360</v>
      </c>
      <c r="B3237" s="1" t="s">
        <v>6939</v>
      </c>
      <c r="C3237" s="1" t="s">
        <v>6940</v>
      </c>
      <c r="D3237" s="87">
        <v>102.1</v>
      </c>
      <c r="E3237" s="33">
        <v>7222</v>
      </c>
      <c r="F3237" s="30">
        <f t="shared" si="150"/>
        <v>5</v>
      </c>
      <c r="G3237" s="57">
        <f t="shared" si="151"/>
        <v>2.0447510014454413</v>
      </c>
      <c r="H3237" s="88">
        <f t="shared" si="152"/>
        <v>6806.3711881823874</v>
      </c>
    </row>
    <row r="3238" spans="1:8" x14ac:dyDescent="0.2">
      <c r="A3238" s="1" t="s">
        <v>360</v>
      </c>
      <c r="B3238" s="1" t="s">
        <v>6941</v>
      </c>
      <c r="C3238" s="1" t="s">
        <v>6942</v>
      </c>
      <c r="D3238" s="87">
        <v>105.5</v>
      </c>
      <c r="E3238" s="33">
        <v>7474</v>
      </c>
      <c r="F3238" s="30">
        <f t="shared" si="150"/>
        <v>5</v>
      </c>
      <c r="G3238" s="57">
        <f t="shared" si="151"/>
        <v>2.0447510014454413</v>
      </c>
      <c r="H3238" s="88">
        <f t="shared" si="152"/>
        <v>7043.8684935579004</v>
      </c>
    </row>
    <row r="3239" spans="1:8" x14ac:dyDescent="0.2">
      <c r="A3239" s="1" t="s">
        <v>360</v>
      </c>
      <c r="B3239" s="1" t="s">
        <v>6943</v>
      </c>
      <c r="C3239" s="1" t="s">
        <v>6944</v>
      </c>
      <c r="D3239" s="87">
        <v>113.8</v>
      </c>
      <c r="E3239" s="33">
        <v>9262</v>
      </c>
      <c r="F3239" s="30">
        <f t="shared" si="150"/>
        <v>6</v>
      </c>
      <c r="G3239" s="57">
        <f t="shared" si="151"/>
        <v>2.445122020939646</v>
      </c>
      <c r="H3239" s="88">
        <f t="shared" si="152"/>
        <v>10438.137892612987</v>
      </c>
    </row>
    <row r="3240" spans="1:8" x14ac:dyDescent="0.2">
      <c r="A3240" s="1" t="s">
        <v>360</v>
      </c>
      <c r="B3240" s="1" t="s">
        <v>6945</v>
      </c>
      <c r="C3240" s="1" t="s">
        <v>6946</v>
      </c>
      <c r="D3240" s="87">
        <v>124.8</v>
      </c>
      <c r="E3240" s="33">
        <v>7182</v>
      </c>
      <c r="F3240" s="30">
        <f t="shared" si="150"/>
        <v>7</v>
      </c>
      <c r="G3240" s="57">
        <f t="shared" si="151"/>
        <v>2.9238874039223708</v>
      </c>
      <c r="H3240" s="88">
        <f t="shared" si="152"/>
        <v>9678.8500439023792</v>
      </c>
    </row>
    <row r="3241" spans="1:8" x14ac:dyDescent="0.2">
      <c r="A3241" s="1" t="s">
        <v>360</v>
      </c>
      <c r="B3241" s="1" t="s">
        <v>6947</v>
      </c>
      <c r="C3241" s="1" t="s">
        <v>6948</v>
      </c>
      <c r="D3241" s="87">
        <v>134.19999999999999</v>
      </c>
      <c r="E3241" s="33">
        <v>7819</v>
      </c>
      <c r="F3241" s="30">
        <f t="shared" si="150"/>
        <v>7</v>
      </c>
      <c r="G3241" s="57">
        <f t="shared" si="151"/>
        <v>2.9238874039223708</v>
      </c>
      <c r="H3241" s="88">
        <f t="shared" si="152"/>
        <v>10537.305554618866</v>
      </c>
    </row>
    <row r="3242" spans="1:8" x14ac:dyDescent="0.2">
      <c r="A3242" s="1" t="s">
        <v>360</v>
      </c>
      <c r="B3242" s="1" t="s">
        <v>6949</v>
      </c>
      <c r="C3242" s="1" t="s">
        <v>6950</v>
      </c>
      <c r="D3242" s="87">
        <v>119.5</v>
      </c>
      <c r="E3242" s="33">
        <v>7488</v>
      </c>
      <c r="F3242" s="30">
        <f t="shared" si="150"/>
        <v>6</v>
      </c>
      <c r="G3242" s="57">
        <f t="shared" si="151"/>
        <v>2.445122020939646</v>
      </c>
      <c r="H3242" s="88">
        <f t="shared" si="152"/>
        <v>8438.8659619829468</v>
      </c>
    </row>
    <row r="3243" spans="1:8" x14ac:dyDescent="0.2">
      <c r="A3243" s="1" t="s">
        <v>360</v>
      </c>
      <c r="B3243" s="1" t="s">
        <v>6951</v>
      </c>
      <c r="C3243" s="1" t="s">
        <v>6952</v>
      </c>
      <c r="D3243" s="87">
        <v>196.8</v>
      </c>
      <c r="E3243" s="33">
        <v>8743</v>
      </c>
      <c r="F3243" s="30">
        <f t="shared" si="150"/>
        <v>10</v>
      </c>
      <c r="G3243" s="57">
        <f t="shared" si="151"/>
        <v>4.9996657009726428</v>
      </c>
      <c r="H3243" s="88">
        <f t="shared" si="152"/>
        <v>20147.407061613434</v>
      </c>
    </row>
    <row r="3244" spans="1:8" x14ac:dyDescent="0.2">
      <c r="A3244" s="1" t="s">
        <v>360</v>
      </c>
      <c r="B3244" s="1" t="s">
        <v>6953</v>
      </c>
      <c r="C3244" s="1" t="s">
        <v>6954</v>
      </c>
      <c r="D3244" s="87">
        <v>131</v>
      </c>
      <c r="E3244" s="33">
        <v>6839</v>
      </c>
      <c r="F3244" s="30">
        <f t="shared" si="150"/>
        <v>7</v>
      </c>
      <c r="G3244" s="57">
        <f t="shared" si="151"/>
        <v>2.9238874039223708</v>
      </c>
      <c r="H3244" s="88">
        <f t="shared" si="152"/>
        <v>9216.6047689011921</v>
      </c>
    </row>
    <row r="3245" spans="1:8" x14ac:dyDescent="0.2">
      <c r="A3245" s="1" t="s">
        <v>360</v>
      </c>
      <c r="B3245" s="1" t="s">
        <v>6955</v>
      </c>
      <c r="C3245" s="1" t="s">
        <v>6956</v>
      </c>
      <c r="D3245" s="87">
        <v>95.6</v>
      </c>
      <c r="E3245" s="33">
        <v>6729</v>
      </c>
      <c r="F3245" s="30">
        <f t="shared" si="150"/>
        <v>4</v>
      </c>
      <c r="G3245" s="57">
        <f t="shared" si="151"/>
        <v>1.709937836274281</v>
      </c>
      <c r="H3245" s="88">
        <f t="shared" si="152"/>
        <v>5303.3289582809684</v>
      </c>
    </row>
    <row r="3246" spans="1:8" x14ac:dyDescent="0.2">
      <c r="A3246" s="1" t="s">
        <v>360</v>
      </c>
      <c r="B3246" s="1" t="s">
        <v>6957</v>
      </c>
      <c r="C3246" s="1" t="s">
        <v>6958</v>
      </c>
      <c r="D3246" s="87">
        <v>115.5</v>
      </c>
      <c r="E3246" s="33">
        <v>8849</v>
      </c>
      <c r="F3246" s="30">
        <f t="shared" si="150"/>
        <v>6</v>
      </c>
      <c r="G3246" s="57">
        <f t="shared" si="151"/>
        <v>2.445122020939646</v>
      </c>
      <c r="H3246" s="88">
        <f t="shared" si="152"/>
        <v>9972.692961750412</v>
      </c>
    </row>
    <row r="3247" spans="1:8" x14ac:dyDescent="0.2">
      <c r="A3247" s="1" t="s">
        <v>360</v>
      </c>
      <c r="B3247" s="1" t="s">
        <v>6959</v>
      </c>
      <c r="C3247" s="1" t="s">
        <v>6960</v>
      </c>
      <c r="D3247" s="87">
        <v>96.2</v>
      </c>
      <c r="E3247" s="33">
        <v>6004</v>
      </c>
      <c r="F3247" s="30">
        <f t="shared" si="150"/>
        <v>4</v>
      </c>
      <c r="G3247" s="57">
        <f t="shared" si="151"/>
        <v>1.709937836274281</v>
      </c>
      <c r="H3247" s="88">
        <f t="shared" si="152"/>
        <v>4731.9344725098726</v>
      </c>
    </row>
    <row r="3248" spans="1:8" x14ac:dyDescent="0.2">
      <c r="A3248" s="1" t="s">
        <v>360</v>
      </c>
      <c r="B3248" s="1" t="s">
        <v>6961</v>
      </c>
      <c r="C3248" s="1" t="s">
        <v>6962</v>
      </c>
      <c r="D3248" s="87">
        <v>169</v>
      </c>
      <c r="E3248" s="33">
        <v>7055</v>
      </c>
      <c r="F3248" s="30">
        <f t="shared" si="150"/>
        <v>10</v>
      </c>
      <c r="G3248" s="57">
        <f t="shared" si="151"/>
        <v>4.9996657009726428</v>
      </c>
      <c r="H3248" s="88">
        <f t="shared" si="152"/>
        <v>16257.57255171941</v>
      </c>
    </row>
    <row r="3249" spans="1:8" x14ac:dyDescent="0.2">
      <c r="A3249" s="1" t="s">
        <v>360</v>
      </c>
      <c r="B3249" s="1" t="s">
        <v>6963</v>
      </c>
      <c r="C3249" s="1" t="s">
        <v>6964</v>
      </c>
      <c r="D3249" s="87">
        <v>107.5</v>
      </c>
      <c r="E3249" s="33">
        <v>5954</v>
      </c>
      <c r="F3249" s="30">
        <f t="shared" si="150"/>
        <v>5</v>
      </c>
      <c r="G3249" s="57">
        <f t="shared" si="151"/>
        <v>2.0447510014454413</v>
      </c>
      <c r="H3249" s="88">
        <f t="shared" si="152"/>
        <v>5611.3450643087699</v>
      </c>
    </row>
    <row r="3250" spans="1:8" x14ac:dyDescent="0.2">
      <c r="A3250" s="1" t="s">
        <v>360</v>
      </c>
      <c r="B3250" s="1" t="s">
        <v>6965</v>
      </c>
      <c r="C3250" s="1" t="s">
        <v>6966</v>
      </c>
      <c r="D3250" s="87">
        <v>116.6</v>
      </c>
      <c r="E3250" s="33">
        <v>7428</v>
      </c>
      <c r="F3250" s="30">
        <f t="shared" si="150"/>
        <v>6</v>
      </c>
      <c r="G3250" s="57">
        <f t="shared" si="151"/>
        <v>2.445122020939646</v>
      </c>
      <c r="H3250" s="88">
        <f t="shared" si="152"/>
        <v>8371.246843697827</v>
      </c>
    </row>
    <row r="3251" spans="1:8" x14ac:dyDescent="0.2">
      <c r="A3251" s="1" t="s">
        <v>360</v>
      </c>
      <c r="B3251" s="1" t="s">
        <v>6967</v>
      </c>
      <c r="C3251" s="1" t="s">
        <v>6968</v>
      </c>
      <c r="D3251" s="87">
        <v>104.1</v>
      </c>
      <c r="E3251" s="33">
        <v>5930</v>
      </c>
      <c r="F3251" s="30">
        <f t="shared" si="150"/>
        <v>5</v>
      </c>
      <c r="G3251" s="57">
        <f t="shared" si="151"/>
        <v>2.0447510014454413</v>
      </c>
      <c r="H3251" s="88">
        <f t="shared" si="152"/>
        <v>5588.7262733206253</v>
      </c>
    </row>
    <row r="3252" spans="1:8" x14ac:dyDescent="0.2">
      <c r="A3252" s="1" t="s">
        <v>360</v>
      </c>
      <c r="B3252" s="1" t="s">
        <v>6969</v>
      </c>
      <c r="C3252" s="1" t="s">
        <v>6970</v>
      </c>
      <c r="D3252" s="87">
        <v>100.9</v>
      </c>
      <c r="E3252" s="33">
        <v>7179</v>
      </c>
      <c r="F3252" s="30">
        <f t="shared" si="150"/>
        <v>5</v>
      </c>
      <c r="G3252" s="57">
        <f t="shared" si="151"/>
        <v>2.0447510014454413</v>
      </c>
      <c r="H3252" s="88">
        <f t="shared" si="152"/>
        <v>6765.8458543286288</v>
      </c>
    </row>
    <row r="3253" spans="1:8" x14ac:dyDescent="0.2">
      <c r="A3253" s="1" t="s">
        <v>360</v>
      </c>
      <c r="B3253" s="1" t="s">
        <v>6971</v>
      </c>
      <c r="C3253" s="1" t="s">
        <v>6972</v>
      </c>
      <c r="D3253" s="87">
        <v>146.9</v>
      </c>
      <c r="E3253" s="33">
        <v>7107</v>
      </c>
      <c r="F3253" s="30">
        <f t="shared" si="150"/>
        <v>8</v>
      </c>
      <c r="G3253" s="57">
        <f t="shared" si="151"/>
        <v>3.4963971031312875</v>
      </c>
      <c r="H3253" s="88">
        <f t="shared" si="152"/>
        <v>11453.145641151787</v>
      </c>
    </row>
    <row r="3254" spans="1:8" x14ac:dyDescent="0.2">
      <c r="A3254" s="1" t="s">
        <v>360</v>
      </c>
      <c r="B3254" s="1" t="s">
        <v>6973</v>
      </c>
      <c r="C3254" s="1" t="s">
        <v>6974</v>
      </c>
      <c r="D3254" s="87">
        <v>110.5</v>
      </c>
      <c r="E3254" s="33">
        <v>6305</v>
      </c>
      <c r="F3254" s="30">
        <f t="shared" si="150"/>
        <v>5</v>
      </c>
      <c r="G3254" s="57">
        <f t="shared" si="151"/>
        <v>2.0447510014454413</v>
      </c>
      <c r="H3254" s="88">
        <f t="shared" si="152"/>
        <v>5942.1448825103771</v>
      </c>
    </row>
    <row r="3255" spans="1:8" x14ac:dyDescent="0.2">
      <c r="A3255" s="1" t="s">
        <v>360</v>
      </c>
      <c r="B3255" s="1" t="s">
        <v>6975</v>
      </c>
      <c r="C3255" s="1" t="s">
        <v>6976</v>
      </c>
      <c r="D3255" s="87">
        <v>129.4</v>
      </c>
      <c r="E3255" s="33">
        <v>7856</v>
      </c>
      <c r="F3255" s="30">
        <f t="shared" si="150"/>
        <v>7</v>
      </c>
      <c r="G3255" s="57">
        <f t="shared" si="151"/>
        <v>2.9238874039223708</v>
      </c>
      <c r="H3255" s="88">
        <f t="shared" si="152"/>
        <v>10587.168747549023</v>
      </c>
    </row>
    <row r="3256" spans="1:8" x14ac:dyDescent="0.2">
      <c r="A3256" s="1" t="s">
        <v>360</v>
      </c>
      <c r="B3256" s="1" t="s">
        <v>6977</v>
      </c>
      <c r="C3256" s="1" t="s">
        <v>6978</v>
      </c>
      <c r="D3256" s="87">
        <v>63.7</v>
      </c>
      <c r="E3256" s="33">
        <v>5563</v>
      </c>
      <c r="F3256" s="30">
        <f t="shared" si="150"/>
        <v>2</v>
      </c>
      <c r="G3256" s="57">
        <f t="shared" si="151"/>
        <v>1.1958042906990538</v>
      </c>
      <c r="H3256" s="88">
        <f t="shared" si="152"/>
        <v>3066.1040126174189</v>
      </c>
    </row>
    <row r="3257" spans="1:8" x14ac:dyDescent="0.2">
      <c r="A3257" s="1" t="s">
        <v>360</v>
      </c>
      <c r="B3257" s="1" t="s">
        <v>6979</v>
      </c>
      <c r="C3257" s="1" t="s">
        <v>6980</v>
      </c>
      <c r="D3257" s="87">
        <v>101</v>
      </c>
      <c r="E3257" s="33">
        <v>6306</v>
      </c>
      <c r="F3257" s="30">
        <f t="shared" si="150"/>
        <v>5</v>
      </c>
      <c r="G3257" s="57">
        <f t="shared" si="151"/>
        <v>2.0447510014454413</v>
      </c>
      <c r="H3257" s="88">
        <f t="shared" si="152"/>
        <v>5943.0873321348836</v>
      </c>
    </row>
    <row r="3258" spans="1:8" x14ac:dyDescent="0.2">
      <c r="A3258" s="1" t="s">
        <v>360</v>
      </c>
      <c r="B3258" s="1" t="s">
        <v>6981</v>
      </c>
      <c r="C3258" s="1" t="s">
        <v>6982</v>
      </c>
      <c r="D3258" s="87">
        <v>57.6</v>
      </c>
      <c r="E3258" s="33">
        <v>5990</v>
      </c>
      <c r="F3258" s="30">
        <f t="shared" si="150"/>
        <v>1</v>
      </c>
      <c r="G3258" s="57">
        <f t="shared" si="151"/>
        <v>1</v>
      </c>
      <c r="H3258" s="88">
        <f t="shared" si="152"/>
        <v>2760.8609785740773</v>
      </c>
    </row>
    <row r="3259" spans="1:8" x14ac:dyDescent="0.2">
      <c r="A3259" s="1" t="s">
        <v>360</v>
      </c>
      <c r="B3259" s="1" t="s">
        <v>6983</v>
      </c>
      <c r="C3259" s="1" t="s">
        <v>6984</v>
      </c>
      <c r="D3259" s="87">
        <v>120.7</v>
      </c>
      <c r="E3259" s="33">
        <v>7033</v>
      </c>
      <c r="F3259" s="30">
        <f t="shared" si="150"/>
        <v>6</v>
      </c>
      <c r="G3259" s="57">
        <f t="shared" si="151"/>
        <v>2.445122020939646</v>
      </c>
      <c r="H3259" s="88">
        <f t="shared" si="152"/>
        <v>7926.0876483207894</v>
      </c>
    </row>
    <row r="3260" spans="1:8" x14ac:dyDescent="0.2">
      <c r="A3260" s="1" t="s">
        <v>360</v>
      </c>
      <c r="B3260" s="1" t="s">
        <v>6985</v>
      </c>
      <c r="C3260" s="1" t="s">
        <v>6986</v>
      </c>
      <c r="D3260" s="87">
        <v>94</v>
      </c>
      <c r="E3260" s="33">
        <v>5887</v>
      </c>
      <c r="F3260" s="30">
        <f t="shared" si="150"/>
        <v>4</v>
      </c>
      <c r="G3260" s="57">
        <f t="shared" si="151"/>
        <v>1.709937836274281</v>
      </c>
      <c r="H3260" s="88">
        <f t="shared" si="152"/>
        <v>4639.723224461296</v>
      </c>
    </row>
    <row r="3261" spans="1:8" x14ac:dyDescent="0.2">
      <c r="A3261" s="1" t="s">
        <v>360</v>
      </c>
      <c r="B3261" s="1" t="s">
        <v>6987</v>
      </c>
      <c r="C3261" s="1" t="s">
        <v>6988</v>
      </c>
      <c r="D3261" s="87">
        <v>102</v>
      </c>
      <c r="E3261" s="33">
        <v>6258</v>
      </c>
      <c r="F3261" s="30">
        <f t="shared" si="150"/>
        <v>5</v>
      </c>
      <c r="G3261" s="57">
        <f t="shared" si="151"/>
        <v>2.0447510014454413</v>
      </c>
      <c r="H3261" s="88">
        <f t="shared" si="152"/>
        <v>5897.8497501585962</v>
      </c>
    </row>
    <row r="3262" spans="1:8" x14ac:dyDescent="0.2">
      <c r="A3262" s="1" t="s">
        <v>360</v>
      </c>
      <c r="B3262" s="1" t="s">
        <v>6989</v>
      </c>
      <c r="C3262" s="1" t="s">
        <v>6990</v>
      </c>
      <c r="D3262" s="87">
        <v>94.4</v>
      </c>
      <c r="E3262" s="33">
        <v>6343</v>
      </c>
      <c r="F3262" s="30">
        <f t="shared" si="150"/>
        <v>4</v>
      </c>
      <c r="G3262" s="57">
        <f t="shared" si="151"/>
        <v>1.709937836274281</v>
      </c>
      <c r="H3262" s="88">
        <f t="shared" si="152"/>
        <v>4999.1106527531856</v>
      </c>
    </row>
    <row r="3263" spans="1:8" x14ac:dyDescent="0.2">
      <c r="A3263" s="1" t="s">
        <v>360</v>
      </c>
      <c r="B3263" s="1" t="s">
        <v>6991</v>
      </c>
      <c r="C3263" s="1" t="s">
        <v>6992</v>
      </c>
      <c r="D3263" s="87">
        <v>67.7</v>
      </c>
      <c r="E3263" s="33">
        <v>8047</v>
      </c>
      <c r="F3263" s="30">
        <f t="shared" si="150"/>
        <v>2</v>
      </c>
      <c r="G3263" s="57">
        <f t="shared" si="151"/>
        <v>1.1958042906990538</v>
      </c>
      <c r="H3263" s="88">
        <f t="shared" si="152"/>
        <v>4435.1858690512981</v>
      </c>
    </row>
    <row r="3264" spans="1:8" x14ac:dyDescent="0.2">
      <c r="A3264" s="1" t="s">
        <v>360</v>
      </c>
      <c r="B3264" s="1" t="s">
        <v>6993</v>
      </c>
      <c r="C3264" s="1" t="s">
        <v>6994</v>
      </c>
      <c r="D3264" s="87">
        <v>83.4</v>
      </c>
      <c r="E3264" s="33">
        <v>7473</v>
      </c>
      <c r="F3264" s="30">
        <f t="shared" si="150"/>
        <v>3</v>
      </c>
      <c r="G3264" s="57">
        <f t="shared" si="151"/>
        <v>1.4299479016542671</v>
      </c>
      <c r="H3264" s="88">
        <f t="shared" si="152"/>
        <v>4925.302548285591</v>
      </c>
    </row>
    <row r="3265" spans="1:8" x14ac:dyDescent="0.2">
      <c r="A3265" s="1" t="s">
        <v>360</v>
      </c>
      <c r="B3265" s="1" t="s">
        <v>6995</v>
      </c>
      <c r="C3265" s="1" t="s">
        <v>6996</v>
      </c>
      <c r="D3265" s="87">
        <v>80.3</v>
      </c>
      <c r="E3265" s="33">
        <v>6355</v>
      </c>
      <c r="F3265" s="30">
        <f t="shared" si="150"/>
        <v>3</v>
      </c>
      <c r="G3265" s="57">
        <f t="shared" si="151"/>
        <v>1.4299479016542671</v>
      </c>
      <c r="H3265" s="88">
        <f t="shared" si="152"/>
        <v>4188.4514511380876</v>
      </c>
    </row>
    <row r="3266" spans="1:8" x14ac:dyDescent="0.2">
      <c r="A3266" s="1" t="s">
        <v>360</v>
      </c>
      <c r="B3266" s="1" t="s">
        <v>6997</v>
      </c>
      <c r="C3266" s="1" t="s">
        <v>6998</v>
      </c>
      <c r="D3266" s="87">
        <v>100.1</v>
      </c>
      <c r="E3266" s="33">
        <v>7992</v>
      </c>
      <c r="F3266" s="30">
        <f t="shared" si="150"/>
        <v>5</v>
      </c>
      <c r="G3266" s="57">
        <f t="shared" si="151"/>
        <v>2.0447510014454413</v>
      </c>
      <c r="H3266" s="88">
        <f t="shared" si="152"/>
        <v>7532.0573990520134</v>
      </c>
    </row>
    <row r="3267" spans="1:8" x14ac:dyDescent="0.2">
      <c r="A3267" s="1" t="s">
        <v>363</v>
      </c>
      <c r="B3267" s="1" t="s">
        <v>6999</v>
      </c>
      <c r="C3267" s="1" t="s">
        <v>7000</v>
      </c>
      <c r="D3267" s="87">
        <v>70.3</v>
      </c>
      <c r="E3267" s="33">
        <v>5807</v>
      </c>
      <c r="F3267" s="30">
        <f t="shared" si="150"/>
        <v>2</v>
      </c>
      <c r="G3267" s="57">
        <f t="shared" si="151"/>
        <v>1.1958042906990538</v>
      </c>
      <c r="H3267" s="88">
        <f t="shared" si="152"/>
        <v>3200.5870935231624</v>
      </c>
    </row>
    <row r="3268" spans="1:8" x14ac:dyDescent="0.2">
      <c r="A3268" s="1" t="s">
        <v>363</v>
      </c>
      <c r="B3268" s="1" t="s">
        <v>7001</v>
      </c>
      <c r="C3268" s="1" t="s">
        <v>7002</v>
      </c>
      <c r="D3268" s="87">
        <v>51.8</v>
      </c>
      <c r="E3268" s="33">
        <v>8796</v>
      </c>
      <c r="F3268" s="30">
        <f t="shared" si="150"/>
        <v>1</v>
      </c>
      <c r="G3268" s="57">
        <f t="shared" si="151"/>
        <v>1</v>
      </c>
      <c r="H3268" s="88">
        <f t="shared" si="152"/>
        <v>4054.1791598560239</v>
      </c>
    </row>
    <row r="3269" spans="1:8" x14ac:dyDescent="0.2">
      <c r="A3269" s="1" t="s">
        <v>363</v>
      </c>
      <c r="B3269" s="1" t="s">
        <v>7003</v>
      </c>
      <c r="C3269" s="1" t="s">
        <v>7004</v>
      </c>
      <c r="D3269" s="87">
        <v>68.599999999999994</v>
      </c>
      <c r="E3269" s="33">
        <v>9911</v>
      </c>
      <c r="F3269" s="30">
        <f t="shared" si="150"/>
        <v>2</v>
      </c>
      <c r="G3269" s="57">
        <f t="shared" si="151"/>
        <v>1.1958042906990538</v>
      </c>
      <c r="H3269" s="88">
        <f t="shared" si="152"/>
        <v>5462.5484215443539</v>
      </c>
    </row>
    <row r="3270" spans="1:8" x14ac:dyDescent="0.2">
      <c r="A3270" s="1" t="s">
        <v>363</v>
      </c>
      <c r="B3270" s="1" t="s">
        <v>7005</v>
      </c>
      <c r="C3270" s="1" t="s">
        <v>7006</v>
      </c>
      <c r="D3270" s="87">
        <v>111.2</v>
      </c>
      <c r="E3270" s="33">
        <v>6401</v>
      </c>
      <c r="F3270" s="30">
        <f t="shared" ref="F3270:F3333" si="153">VLOOKUP(D3270,$K$5:$L$15,2)</f>
        <v>5</v>
      </c>
      <c r="G3270" s="57">
        <f t="shared" ref="G3270:G3333" si="154">VLOOKUP(F3270,$L$5:$M$15,2,0)</f>
        <v>2.0447510014454413</v>
      </c>
      <c r="H3270" s="88">
        <f t="shared" ref="H3270:H3333" si="155">E3270*G3270*$E$6797/SUMPRODUCT($E$5:$E$6795,$G$5:$G$6795)</f>
        <v>6032.6200464629546</v>
      </c>
    </row>
    <row r="3271" spans="1:8" x14ac:dyDescent="0.2">
      <c r="A3271" s="1" t="s">
        <v>363</v>
      </c>
      <c r="B3271" s="1" t="s">
        <v>7007</v>
      </c>
      <c r="C3271" s="1" t="s">
        <v>7008</v>
      </c>
      <c r="D3271" s="87">
        <v>73.599999999999994</v>
      </c>
      <c r="E3271" s="33">
        <v>7014</v>
      </c>
      <c r="F3271" s="30">
        <f t="shared" si="153"/>
        <v>2</v>
      </c>
      <c r="G3271" s="57">
        <f t="shared" si="154"/>
        <v>1.1958042906990538</v>
      </c>
      <c r="H3271" s="88">
        <f t="shared" si="155"/>
        <v>3865.8374158724746</v>
      </c>
    </row>
    <row r="3272" spans="1:8" x14ac:dyDescent="0.2">
      <c r="A3272" s="1" t="s">
        <v>363</v>
      </c>
      <c r="B3272" s="1" t="s">
        <v>7009</v>
      </c>
      <c r="C3272" s="1" t="s">
        <v>7010</v>
      </c>
      <c r="D3272" s="87">
        <v>109.5</v>
      </c>
      <c r="E3272" s="33">
        <v>9152</v>
      </c>
      <c r="F3272" s="30">
        <f t="shared" si="153"/>
        <v>5</v>
      </c>
      <c r="G3272" s="57">
        <f t="shared" si="154"/>
        <v>2.0447510014454413</v>
      </c>
      <c r="H3272" s="88">
        <f t="shared" si="155"/>
        <v>8625.298963478981</v>
      </c>
    </row>
    <row r="3273" spans="1:8" x14ac:dyDescent="0.2">
      <c r="A3273" s="1" t="s">
        <v>363</v>
      </c>
      <c r="B3273" s="1" t="s">
        <v>7011</v>
      </c>
      <c r="C3273" s="1" t="s">
        <v>7012</v>
      </c>
      <c r="D3273" s="87">
        <v>117.6</v>
      </c>
      <c r="E3273" s="33">
        <v>9276</v>
      </c>
      <c r="F3273" s="30">
        <f t="shared" si="153"/>
        <v>6</v>
      </c>
      <c r="G3273" s="57">
        <f t="shared" si="154"/>
        <v>2.445122020939646</v>
      </c>
      <c r="H3273" s="88">
        <f t="shared" si="155"/>
        <v>10453.915686879516</v>
      </c>
    </row>
    <row r="3274" spans="1:8" x14ac:dyDescent="0.2">
      <c r="A3274" s="1" t="s">
        <v>363</v>
      </c>
      <c r="B3274" s="1" t="s">
        <v>7013</v>
      </c>
      <c r="C3274" s="1" t="s">
        <v>7014</v>
      </c>
      <c r="D3274" s="87">
        <v>108.8</v>
      </c>
      <c r="E3274" s="33">
        <v>6537</v>
      </c>
      <c r="F3274" s="30">
        <f t="shared" si="153"/>
        <v>5</v>
      </c>
      <c r="G3274" s="57">
        <f t="shared" si="154"/>
        <v>2.0447510014454413</v>
      </c>
      <c r="H3274" s="88">
        <f t="shared" si="155"/>
        <v>6160.7931953957714</v>
      </c>
    </row>
    <row r="3275" spans="1:8" x14ac:dyDescent="0.2">
      <c r="A3275" s="1" t="s">
        <v>363</v>
      </c>
      <c r="B3275" s="1" t="s">
        <v>7015</v>
      </c>
      <c r="C3275" s="1" t="s">
        <v>7016</v>
      </c>
      <c r="D3275" s="87">
        <v>95.2</v>
      </c>
      <c r="E3275" s="33">
        <v>9984</v>
      </c>
      <c r="F3275" s="30">
        <f t="shared" si="153"/>
        <v>4</v>
      </c>
      <c r="G3275" s="57">
        <f t="shared" si="154"/>
        <v>1.709937836274281</v>
      </c>
      <c r="H3275" s="88">
        <f t="shared" si="155"/>
        <v>7868.6931668118868</v>
      </c>
    </row>
    <row r="3276" spans="1:8" x14ac:dyDescent="0.2">
      <c r="A3276" s="1" t="s">
        <v>363</v>
      </c>
      <c r="B3276" s="1" t="s">
        <v>7017</v>
      </c>
      <c r="C3276" s="1" t="s">
        <v>7018</v>
      </c>
      <c r="D3276" s="87">
        <v>93.9</v>
      </c>
      <c r="E3276" s="33">
        <v>7451</v>
      </c>
      <c r="F3276" s="30">
        <f t="shared" si="153"/>
        <v>4</v>
      </c>
      <c r="G3276" s="57">
        <f t="shared" si="154"/>
        <v>1.709937836274281</v>
      </c>
      <c r="H3276" s="88">
        <f t="shared" si="155"/>
        <v>5872.3590530764595</v>
      </c>
    </row>
    <row r="3277" spans="1:8" x14ac:dyDescent="0.2">
      <c r="A3277" s="1" t="s">
        <v>363</v>
      </c>
      <c r="B3277" s="1" t="s">
        <v>7019</v>
      </c>
      <c r="C3277" s="1" t="s">
        <v>7020</v>
      </c>
      <c r="D3277" s="87">
        <v>104.6</v>
      </c>
      <c r="E3277" s="33">
        <v>6684</v>
      </c>
      <c r="F3277" s="30">
        <f t="shared" si="153"/>
        <v>5</v>
      </c>
      <c r="G3277" s="57">
        <f t="shared" si="154"/>
        <v>2.0447510014454413</v>
      </c>
      <c r="H3277" s="88">
        <f t="shared" si="155"/>
        <v>6299.3332901981548</v>
      </c>
    </row>
    <row r="3278" spans="1:8" x14ac:dyDescent="0.2">
      <c r="A3278" s="1" t="s">
        <v>363</v>
      </c>
      <c r="B3278" s="1" t="s">
        <v>7021</v>
      </c>
      <c r="C3278" s="1" t="s">
        <v>7022</v>
      </c>
      <c r="D3278" s="87">
        <v>55.3</v>
      </c>
      <c r="E3278" s="33">
        <v>6742</v>
      </c>
      <c r="F3278" s="30">
        <f t="shared" si="153"/>
        <v>1</v>
      </c>
      <c r="G3278" s="57">
        <f t="shared" si="154"/>
        <v>1</v>
      </c>
      <c r="H3278" s="88">
        <f t="shared" si="155"/>
        <v>3107.4665638641782</v>
      </c>
    </row>
    <row r="3279" spans="1:8" x14ac:dyDescent="0.2">
      <c r="A3279" s="1" t="s">
        <v>363</v>
      </c>
      <c r="B3279" s="1" t="s">
        <v>7023</v>
      </c>
      <c r="C3279" s="1" t="s">
        <v>7024</v>
      </c>
      <c r="D3279" s="87">
        <v>98</v>
      </c>
      <c r="E3279" s="33">
        <v>6738</v>
      </c>
      <c r="F3279" s="30">
        <f t="shared" si="153"/>
        <v>4</v>
      </c>
      <c r="G3279" s="57">
        <f t="shared" si="154"/>
        <v>1.709937836274281</v>
      </c>
      <c r="H3279" s="88">
        <f t="shared" si="155"/>
        <v>5310.4221312077816</v>
      </c>
    </row>
    <row r="3280" spans="1:8" x14ac:dyDescent="0.2">
      <c r="A3280" s="1" t="s">
        <v>363</v>
      </c>
      <c r="B3280" s="1" t="s">
        <v>7025</v>
      </c>
      <c r="C3280" s="1" t="s">
        <v>7026</v>
      </c>
      <c r="D3280" s="87">
        <v>91.4</v>
      </c>
      <c r="E3280" s="33">
        <v>6773</v>
      </c>
      <c r="F3280" s="30">
        <f t="shared" si="153"/>
        <v>4</v>
      </c>
      <c r="G3280" s="57">
        <f t="shared" si="154"/>
        <v>1.709937836274281</v>
      </c>
      <c r="H3280" s="88">
        <f t="shared" si="155"/>
        <v>5338.0066925898354</v>
      </c>
    </row>
    <row r="3281" spans="1:8" x14ac:dyDescent="0.2">
      <c r="A3281" s="1" t="s">
        <v>363</v>
      </c>
      <c r="B3281" s="1" t="s">
        <v>7027</v>
      </c>
      <c r="C3281" s="1" t="s">
        <v>7028</v>
      </c>
      <c r="D3281" s="87">
        <v>64.7</v>
      </c>
      <c r="E3281" s="33">
        <v>7792</v>
      </c>
      <c r="F3281" s="30">
        <f t="shared" si="153"/>
        <v>2</v>
      </c>
      <c r="G3281" s="57">
        <f t="shared" si="154"/>
        <v>1.1958042906990538</v>
      </c>
      <c r="H3281" s="88">
        <f t="shared" si="155"/>
        <v>4294.6400263014439</v>
      </c>
    </row>
    <row r="3282" spans="1:8" x14ac:dyDescent="0.2">
      <c r="A3282" s="1" t="s">
        <v>366</v>
      </c>
      <c r="B3282" s="1" t="s">
        <v>7029</v>
      </c>
      <c r="C3282" s="1" t="s">
        <v>7030</v>
      </c>
      <c r="D3282" s="87">
        <v>77.7</v>
      </c>
      <c r="E3282" s="33">
        <v>6304</v>
      </c>
      <c r="F3282" s="30">
        <f t="shared" si="153"/>
        <v>3</v>
      </c>
      <c r="G3282" s="57">
        <f t="shared" si="154"/>
        <v>1.4299479016542671</v>
      </c>
      <c r="H3282" s="88">
        <f t="shared" si="155"/>
        <v>4154.8383867780494</v>
      </c>
    </row>
    <row r="3283" spans="1:8" x14ac:dyDescent="0.2">
      <c r="A3283" s="1" t="s">
        <v>366</v>
      </c>
      <c r="B3283" s="1" t="s">
        <v>7031</v>
      </c>
      <c r="C3283" s="1" t="s">
        <v>7032</v>
      </c>
      <c r="D3283" s="87">
        <v>78.7</v>
      </c>
      <c r="E3283" s="33">
        <v>5613</v>
      </c>
      <c r="F3283" s="30">
        <f t="shared" si="153"/>
        <v>3</v>
      </c>
      <c r="G3283" s="57">
        <f t="shared" si="154"/>
        <v>1.4299479016542671</v>
      </c>
      <c r="H3283" s="88">
        <f t="shared" si="155"/>
        <v>3699.4143186841993</v>
      </c>
    </row>
    <row r="3284" spans="1:8" x14ac:dyDescent="0.2">
      <c r="A3284" s="1" t="s">
        <v>366</v>
      </c>
      <c r="B3284" s="1" t="s">
        <v>7033</v>
      </c>
      <c r="C3284" s="1" t="s">
        <v>7034</v>
      </c>
      <c r="D3284" s="87">
        <v>80.2</v>
      </c>
      <c r="E3284" s="33">
        <v>6098</v>
      </c>
      <c r="F3284" s="30">
        <f t="shared" si="153"/>
        <v>3</v>
      </c>
      <c r="G3284" s="57">
        <f t="shared" si="154"/>
        <v>1.4299479016542671</v>
      </c>
      <c r="H3284" s="88">
        <f t="shared" si="155"/>
        <v>4019.0679699512293</v>
      </c>
    </row>
    <row r="3285" spans="1:8" x14ac:dyDescent="0.2">
      <c r="A3285" s="1" t="s">
        <v>366</v>
      </c>
      <c r="B3285" s="1" t="s">
        <v>7035</v>
      </c>
      <c r="C3285" s="1" t="s">
        <v>7036</v>
      </c>
      <c r="D3285" s="87">
        <v>74.7</v>
      </c>
      <c r="E3285" s="33">
        <v>6520</v>
      </c>
      <c r="F3285" s="30">
        <f t="shared" si="153"/>
        <v>3</v>
      </c>
      <c r="G3285" s="57">
        <f t="shared" si="154"/>
        <v>1.4299479016542671</v>
      </c>
      <c r="H3285" s="88">
        <f t="shared" si="155"/>
        <v>4297.1996005382116</v>
      </c>
    </row>
    <row r="3286" spans="1:8" x14ac:dyDescent="0.2">
      <c r="A3286" s="1" t="s">
        <v>366</v>
      </c>
      <c r="B3286" s="1" t="s">
        <v>7037</v>
      </c>
      <c r="C3286" s="1" t="s">
        <v>7038</v>
      </c>
      <c r="D3286" s="87">
        <v>77</v>
      </c>
      <c r="E3286" s="33">
        <v>5895</v>
      </c>
      <c r="F3286" s="30">
        <f t="shared" si="153"/>
        <v>3</v>
      </c>
      <c r="G3286" s="57">
        <f t="shared" si="154"/>
        <v>1.4299479016542671</v>
      </c>
      <c r="H3286" s="88">
        <f t="shared" si="155"/>
        <v>3885.2747922044109</v>
      </c>
    </row>
    <row r="3287" spans="1:8" x14ac:dyDescent="0.2">
      <c r="A3287" s="1" t="s">
        <v>366</v>
      </c>
      <c r="B3287" s="1" t="s">
        <v>7039</v>
      </c>
      <c r="C3287" s="1" t="s">
        <v>7040</v>
      </c>
      <c r="D3287" s="87">
        <v>76.900000000000006</v>
      </c>
      <c r="E3287" s="33">
        <v>7695</v>
      </c>
      <c r="F3287" s="30">
        <f t="shared" si="153"/>
        <v>3</v>
      </c>
      <c r="G3287" s="57">
        <f t="shared" si="154"/>
        <v>1.4299479016542671</v>
      </c>
      <c r="H3287" s="88">
        <f t="shared" si="155"/>
        <v>5071.6182402057566</v>
      </c>
    </row>
    <row r="3288" spans="1:8" x14ac:dyDescent="0.2">
      <c r="A3288" s="1" t="s">
        <v>366</v>
      </c>
      <c r="B3288" s="1" t="s">
        <v>7041</v>
      </c>
      <c r="C3288" s="1" t="s">
        <v>7042</v>
      </c>
      <c r="D3288" s="87">
        <v>45.8</v>
      </c>
      <c r="E3288" s="33">
        <v>8630</v>
      </c>
      <c r="F3288" s="30">
        <f t="shared" si="153"/>
        <v>1</v>
      </c>
      <c r="G3288" s="57">
        <f t="shared" si="154"/>
        <v>1</v>
      </c>
      <c r="H3288" s="88">
        <f t="shared" si="155"/>
        <v>3977.6678205499643</v>
      </c>
    </row>
    <row r="3289" spans="1:8" x14ac:dyDescent="0.2">
      <c r="A3289" s="1" t="s">
        <v>366</v>
      </c>
      <c r="B3289" s="1" t="s">
        <v>7043</v>
      </c>
      <c r="C3289" s="1" t="s">
        <v>7044</v>
      </c>
      <c r="D3289" s="87">
        <v>78.2</v>
      </c>
      <c r="E3289" s="33">
        <v>5666</v>
      </c>
      <c r="F3289" s="30">
        <f t="shared" si="153"/>
        <v>3</v>
      </c>
      <c r="G3289" s="57">
        <f t="shared" si="154"/>
        <v>1.4299479016542671</v>
      </c>
      <c r="H3289" s="88">
        <f t="shared" si="155"/>
        <v>3734.3455424309059</v>
      </c>
    </row>
    <row r="3290" spans="1:8" x14ac:dyDescent="0.2">
      <c r="A3290" s="1" t="s">
        <v>366</v>
      </c>
      <c r="B3290" s="1" t="s">
        <v>7045</v>
      </c>
      <c r="C3290" s="1" t="s">
        <v>7046</v>
      </c>
      <c r="D3290" s="87">
        <v>103.3</v>
      </c>
      <c r="E3290" s="33">
        <v>5807</v>
      </c>
      <c r="F3290" s="30">
        <f t="shared" si="153"/>
        <v>5</v>
      </c>
      <c r="G3290" s="57">
        <f t="shared" si="154"/>
        <v>2.0447510014454413</v>
      </c>
      <c r="H3290" s="88">
        <f t="shared" si="155"/>
        <v>5472.8049695063864</v>
      </c>
    </row>
    <row r="3291" spans="1:8" x14ac:dyDescent="0.2">
      <c r="A3291" s="1" t="s">
        <v>366</v>
      </c>
      <c r="B3291" s="1" t="s">
        <v>7047</v>
      </c>
      <c r="C3291" s="1" t="s">
        <v>7048</v>
      </c>
      <c r="D3291" s="87">
        <v>83.7</v>
      </c>
      <c r="E3291" s="33">
        <v>5760</v>
      </c>
      <c r="F3291" s="30">
        <f t="shared" si="153"/>
        <v>3</v>
      </c>
      <c r="G3291" s="57">
        <f t="shared" si="154"/>
        <v>1.4299479016542671</v>
      </c>
      <c r="H3291" s="88">
        <f t="shared" si="155"/>
        <v>3796.299033604309</v>
      </c>
    </row>
    <row r="3292" spans="1:8" x14ac:dyDescent="0.2">
      <c r="A3292" s="1" t="s">
        <v>366</v>
      </c>
      <c r="B3292" s="1" t="s">
        <v>7049</v>
      </c>
      <c r="C3292" s="1" t="s">
        <v>7050</v>
      </c>
      <c r="D3292" s="87">
        <v>79</v>
      </c>
      <c r="E3292" s="33">
        <v>10251</v>
      </c>
      <c r="F3292" s="30">
        <f t="shared" si="153"/>
        <v>3</v>
      </c>
      <c r="G3292" s="57">
        <f t="shared" si="154"/>
        <v>1.4299479016542671</v>
      </c>
      <c r="H3292" s="88">
        <f t="shared" si="155"/>
        <v>6756.2259363676694</v>
      </c>
    </row>
    <row r="3293" spans="1:8" x14ac:dyDescent="0.2">
      <c r="A3293" s="1" t="s">
        <v>366</v>
      </c>
      <c r="B3293" s="1" t="s">
        <v>7051</v>
      </c>
      <c r="C3293" s="1" t="s">
        <v>7052</v>
      </c>
      <c r="D3293" s="87">
        <v>90.7</v>
      </c>
      <c r="E3293" s="33">
        <v>7819</v>
      </c>
      <c r="F3293" s="30">
        <f t="shared" si="153"/>
        <v>4</v>
      </c>
      <c r="G3293" s="57">
        <f t="shared" si="154"/>
        <v>1.709937836274281</v>
      </c>
      <c r="H3293" s="88">
        <f t="shared" si="155"/>
        <v>6162.391012750616</v>
      </c>
    </row>
    <row r="3294" spans="1:8" x14ac:dyDescent="0.2">
      <c r="A3294" s="1" t="s">
        <v>366</v>
      </c>
      <c r="B3294" s="1" t="s">
        <v>7053</v>
      </c>
      <c r="C3294" s="1" t="s">
        <v>7054</v>
      </c>
      <c r="D3294" s="87">
        <v>91.8</v>
      </c>
      <c r="E3294" s="33">
        <v>6873</v>
      </c>
      <c r="F3294" s="30">
        <f t="shared" si="153"/>
        <v>4</v>
      </c>
      <c r="G3294" s="57">
        <f t="shared" si="154"/>
        <v>1.709937836274281</v>
      </c>
      <c r="H3294" s="88">
        <f t="shared" si="155"/>
        <v>5416.8197251099864</v>
      </c>
    </row>
    <row r="3295" spans="1:8" x14ac:dyDescent="0.2">
      <c r="A3295" s="1" t="s">
        <v>366</v>
      </c>
      <c r="B3295" s="1" t="s">
        <v>7055</v>
      </c>
      <c r="C3295" s="1" t="s">
        <v>7056</v>
      </c>
      <c r="D3295" s="87">
        <v>91.2</v>
      </c>
      <c r="E3295" s="33">
        <v>7865</v>
      </c>
      <c r="F3295" s="30">
        <f t="shared" si="153"/>
        <v>4</v>
      </c>
      <c r="G3295" s="57">
        <f t="shared" si="154"/>
        <v>1.709937836274281</v>
      </c>
      <c r="H3295" s="88">
        <f t="shared" si="155"/>
        <v>6198.6450077098843</v>
      </c>
    </row>
    <row r="3296" spans="1:8" x14ac:dyDescent="0.2">
      <c r="A3296" s="1" t="s">
        <v>366</v>
      </c>
      <c r="B3296" s="1" t="s">
        <v>7057</v>
      </c>
      <c r="C3296" s="1" t="s">
        <v>7058</v>
      </c>
      <c r="D3296" s="87">
        <v>68.099999999999994</v>
      </c>
      <c r="E3296" s="33">
        <v>5892</v>
      </c>
      <c r="F3296" s="30">
        <f t="shared" si="153"/>
        <v>2</v>
      </c>
      <c r="G3296" s="57">
        <f t="shared" si="154"/>
        <v>1.1958042906990538</v>
      </c>
      <c r="H3296" s="88">
        <f t="shared" si="155"/>
        <v>3247.4357077731138</v>
      </c>
    </row>
    <row r="3297" spans="1:8" x14ac:dyDescent="0.2">
      <c r="A3297" s="1" t="s">
        <v>366</v>
      </c>
      <c r="B3297" s="1" t="s">
        <v>7059</v>
      </c>
      <c r="C3297" s="1" t="s">
        <v>7060</v>
      </c>
      <c r="D3297" s="87">
        <v>100.7</v>
      </c>
      <c r="E3297" s="33">
        <v>7598</v>
      </c>
      <c r="F3297" s="30">
        <f t="shared" si="153"/>
        <v>5</v>
      </c>
      <c r="G3297" s="57">
        <f t="shared" si="154"/>
        <v>2.0447510014454413</v>
      </c>
      <c r="H3297" s="88">
        <f t="shared" si="155"/>
        <v>7160.7322469966457</v>
      </c>
    </row>
    <row r="3298" spans="1:8" x14ac:dyDescent="0.2">
      <c r="A3298" s="1" t="s">
        <v>366</v>
      </c>
      <c r="B3298" s="1" t="s">
        <v>7061</v>
      </c>
      <c r="C3298" s="1" t="s">
        <v>7062</v>
      </c>
      <c r="D3298" s="87">
        <v>67.2</v>
      </c>
      <c r="E3298" s="33">
        <v>6997</v>
      </c>
      <c r="F3298" s="30">
        <f t="shared" si="153"/>
        <v>2</v>
      </c>
      <c r="G3298" s="57">
        <f t="shared" si="154"/>
        <v>1.1958042906990538</v>
      </c>
      <c r="H3298" s="88">
        <f t="shared" si="155"/>
        <v>3856.4676930224846</v>
      </c>
    </row>
    <row r="3299" spans="1:8" x14ac:dyDescent="0.2">
      <c r="A3299" s="1" t="s">
        <v>366</v>
      </c>
      <c r="B3299" s="1" t="s">
        <v>7063</v>
      </c>
      <c r="C3299" s="1" t="s">
        <v>7064</v>
      </c>
      <c r="D3299" s="87">
        <v>75.8</v>
      </c>
      <c r="E3299" s="33">
        <v>6412</v>
      </c>
      <c r="F3299" s="30">
        <f t="shared" si="153"/>
        <v>3</v>
      </c>
      <c r="G3299" s="57">
        <f t="shared" si="154"/>
        <v>1.4299479016542671</v>
      </c>
      <c r="H3299" s="88">
        <f t="shared" si="155"/>
        <v>4226.018993658131</v>
      </c>
    </row>
    <row r="3300" spans="1:8" x14ac:dyDescent="0.2">
      <c r="A3300" s="1" t="s">
        <v>366</v>
      </c>
      <c r="B3300" s="1" t="s">
        <v>7065</v>
      </c>
      <c r="C3300" s="1" t="s">
        <v>7066</v>
      </c>
      <c r="D3300" s="87">
        <v>117.3</v>
      </c>
      <c r="E3300" s="33">
        <v>7737</v>
      </c>
      <c r="F3300" s="30">
        <f t="shared" si="153"/>
        <v>6</v>
      </c>
      <c r="G3300" s="57">
        <f t="shared" si="154"/>
        <v>2.445122020939646</v>
      </c>
      <c r="H3300" s="88">
        <f t="shared" si="155"/>
        <v>8719.4853028661928</v>
      </c>
    </row>
    <row r="3301" spans="1:8" x14ac:dyDescent="0.2">
      <c r="A3301" s="1" t="s">
        <v>366</v>
      </c>
      <c r="B3301" s="1" t="s">
        <v>7067</v>
      </c>
      <c r="C3301" s="1" t="s">
        <v>7068</v>
      </c>
      <c r="D3301" s="87">
        <v>110.9</v>
      </c>
      <c r="E3301" s="33">
        <v>8007</v>
      </c>
      <c r="F3301" s="30">
        <f t="shared" si="153"/>
        <v>5</v>
      </c>
      <c r="G3301" s="57">
        <f t="shared" si="154"/>
        <v>2.0447510014454413</v>
      </c>
      <c r="H3301" s="88">
        <f t="shared" si="155"/>
        <v>7546.1941434196033</v>
      </c>
    </row>
    <row r="3302" spans="1:8" x14ac:dyDescent="0.2">
      <c r="A3302" s="1" t="s">
        <v>366</v>
      </c>
      <c r="B3302" s="1" t="s">
        <v>7069</v>
      </c>
      <c r="C3302" s="1" t="s">
        <v>7070</v>
      </c>
      <c r="D3302" s="87">
        <v>64.400000000000006</v>
      </c>
      <c r="E3302" s="33">
        <v>9262</v>
      </c>
      <c r="F3302" s="30">
        <f t="shared" si="153"/>
        <v>2</v>
      </c>
      <c r="G3302" s="57">
        <f t="shared" si="154"/>
        <v>1.1958042906990538</v>
      </c>
      <c r="H3302" s="88">
        <f t="shared" si="155"/>
        <v>5104.845472741782</v>
      </c>
    </row>
    <row r="3303" spans="1:8" x14ac:dyDescent="0.2">
      <c r="A3303" s="1" t="s">
        <v>366</v>
      </c>
      <c r="B3303" s="1" t="s">
        <v>7071</v>
      </c>
      <c r="C3303" s="1" t="s">
        <v>7072</v>
      </c>
      <c r="D3303" s="87">
        <v>80.5</v>
      </c>
      <c r="E3303" s="33">
        <v>5785</v>
      </c>
      <c r="F3303" s="30">
        <f t="shared" si="153"/>
        <v>3</v>
      </c>
      <c r="G3303" s="57">
        <f t="shared" si="154"/>
        <v>1.4299479016542671</v>
      </c>
      <c r="H3303" s="88">
        <f t="shared" si="155"/>
        <v>3812.7760259376619</v>
      </c>
    </row>
    <row r="3304" spans="1:8" x14ac:dyDescent="0.2">
      <c r="A3304" s="1" t="s">
        <v>369</v>
      </c>
      <c r="B3304" s="1" t="s">
        <v>7073</v>
      </c>
      <c r="C3304" s="1" t="s">
        <v>7074</v>
      </c>
      <c r="D3304" s="87">
        <v>64.099999999999994</v>
      </c>
      <c r="E3304" s="33">
        <v>7785</v>
      </c>
      <c r="F3304" s="30">
        <f t="shared" si="153"/>
        <v>2</v>
      </c>
      <c r="G3304" s="57">
        <f t="shared" si="154"/>
        <v>1.1958042906990538</v>
      </c>
      <c r="H3304" s="88">
        <f t="shared" si="155"/>
        <v>4290.7819051279184</v>
      </c>
    </row>
    <row r="3305" spans="1:8" x14ac:dyDescent="0.2">
      <c r="A3305" s="1" t="s">
        <v>369</v>
      </c>
      <c r="B3305" s="1" t="s">
        <v>7075</v>
      </c>
      <c r="C3305" s="1" t="s">
        <v>7076</v>
      </c>
      <c r="D3305" s="87">
        <v>54.8</v>
      </c>
      <c r="E3305" s="33">
        <v>7561</v>
      </c>
      <c r="F3305" s="30">
        <f t="shared" si="153"/>
        <v>1</v>
      </c>
      <c r="G3305" s="57">
        <f t="shared" si="154"/>
        <v>1</v>
      </c>
      <c r="H3305" s="88">
        <f t="shared" si="155"/>
        <v>3484.9532318862434</v>
      </c>
    </row>
    <row r="3306" spans="1:8" x14ac:dyDescent="0.2">
      <c r="A3306" s="1" t="s">
        <v>369</v>
      </c>
      <c r="B3306" s="1" t="s">
        <v>7077</v>
      </c>
      <c r="C3306" s="1" t="s">
        <v>7078</v>
      </c>
      <c r="D3306" s="87">
        <v>75.099999999999994</v>
      </c>
      <c r="E3306" s="33">
        <v>8227</v>
      </c>
      <c r="F3306" s="30">
        <f t="shared" si="153"/>
        <v>3</v>
      </c>
      <c r="G3306" s="57">
        <f t="shared" si="154"/>
        <v>1.4299479016542671</v>
      </c>
      <c r="H3306" s="88">
        <f t="shared" si="155"/>
        <v>5422.2486370594879</v>
      </c>
    </row>
    <row r="3307" spans="1:8" x14ac:dyDescent="0.2">
      <c r="A3307" s="1" t="s">
        <v>369</v>
      </c>
      <c r="B3307" s="1" t="s">
        <v>7079</v>
      </c>
      <c r="C3307" s="1" t="s">
        <v>7080</v>
      </c>
      <c r="D3307" s="87">
        <v>118.8</v>
      </c>
      <c r="E3307" s="33">
        <v>8140</v>
      </c>
      <c r="F3307" s="30">
        <f t="shared" si="153"/>
        <v>6</v>
      </c>
      <c r="G3307" s="57">
        <f t="shared" si="154"/>
        <v>2.445122020939646</v>
      </c>
      <c r="H3307" s="88">
        <f t="shared" si="155"/>
        <v>9173.6603806812473</v>
      </c>
    </row>
    <row r="3308" spans="1:8" x14ac:dyDescent="0.2">
      <c r="A3308" s="1" t="s">
        <v>369</v>
      </c>
      <c r="B3308" s="1" t="s">
        <v>7081</v>
      </c>
      <c r="C3308" s="1" t="s">
        <v>7082</v>
      </c>
      <c r="D3308" s="87">
        <v>61.8</v>
      </c>
      <c r="E3308" s="33">
        <v>7860</v>
      </c>
      <c r="F3308" s="30">
        <f t="shared" si="153"/>
        <v>1</v>
      </c>
      <c r="G3308" s="57">
        <f t="shared" si="154"/>
        <v>1</v>
      </c>
      <c r="H3308" s="88">
        <f t="shared" si="155"/>
        <v>3622.7658249736637</v>
      </c>
    </row>
    <row r="3309" spans="1:8" x14ac:dyDescent="0.2">
      <c r="A3309" s="1" t="s">
        <v>369</v>
      </c>
      <c r="B3309" s="1" t="s">
        <v>7083</v>
      </c>
      <c r="C3309" s="1" t="s">
        <v>7084</v>
      </c>
      <c r="D3309" s="87">
        <v>150.6</v>
      </c>
      <c r="E3309" s="33">
        <v>7583</v>
      </c>
      <c r="F3309" s="30">
        <f t="shared" si="153"/>
        <v>9</v>
      </c>
      <c r="G3309" s="57">
        <f t="shared" si="154"/>
        <v>4.1810066579121354</v>
      </c>
      <c r="H3309" s="88">
        <f t="shared" si="155"/>
        <v>14613.008310926249</v>
      </c>
    </row>
    <row r="3310" spans="1:8" x14ac:dyDescent="0.2">
      <c r="A3310" s="1" t="s">
        <v>369</v>
      </c>
      <c r="B3310" s="1" t="s">
        <v>7085</v>
      </c>
      <c r="C3310" s="1" t="s">
        <v>7086</v>
      </c>
      <c r="D3310" s="87">
        <v>107.8</v>
      </c>
      <c r="E3310" s="33">
        <v>9680</v>
      </c>
      <c r="F3310" s="30">
        <f t="shared" si="153"/>
        <v>5</v>
      </c>
      <c r="G3310" s="57">
        <f t="shared" si="154"/>
        <v>2.0447510014454413</v>
      </c>
      <c r="H3310" s="88">
        <f t="shared" si="155"/>
        <v>9122.9123652181534</v>
      </c>
    </row>
    <row r="3311" spans="1:8" x14ac:dyDescent="0.2">
      <c r="A3311" s="1" t="s">
        <v>369</v>
      </c>
      <c r="B3311" s="1" t="s">
        <v>7087</v>
      </c>
      <c r="C3311" s="1" t="s">
        <v>7088</v>
      </c>
      <c r="D3311" s="87">
        <v>119</v>
      </c>
      <c r="E3311" s="33">
        <v>9234</v>
      </c>
      <c r="F3311" s="30">
        <f t="shared" si="153"/>
        <v>6</v>
      </c>
      <c r="G3311" s="57">
        <f t="shared" si="154"/>
        <v>2.445122020939646</v>
      </c>
      <c r="H3311" s="88">
        <f t="shared" si="155"/>
        <v>10406.582304079931</v>
      </c>
    </row>
    <row r="3312" spans="1:8" x14ac:dyDescent="0.2">
      <c r="A3312" s="1" t="s">
        <v>369</v>
      </c>
      <c r="B3312" s="1" t="s">
        <v>7089</v>
      </c>
      <c r="C3312" s="1" t="s">
        <v>7090</v>
      </c>
      <c r="D3312" s="87">
        <v>115.7</v>
      </c>
      <c r="E3312" s="33">
        <v>7396</v>
      </c>
      <c r="F3312" s="30">
        <f t="shared" si="153"/>
        <v>6</v>
      </c>
      <c r="G3312" s="57">
        <f t="shared" si="154"/>
        <v>2.445122020939646</v>
      </c>
      <c r="H3312" s="88">
        <f t="shared" si="155"/>
        <v>8335.1833139457631</v>
      </c>
    </row>
    <row r="3313" spans="1:8" x14ac:dyDescent="0.2">
      <c r="A3313" s="1" t="s">
        <v>369</v>
      </c>
      <c r="B3313" s="1" t="s">
        <v>7091</v>
      </c>
      <c r="C3313" s="1" t="s">
        <v>7092</v>
      </c>
      <c r="D3313" s="87">
        <v>135.6</v>
      </c>
      <c r="E3313" s="33">
        <v>10485</v>
      </c>
      <c r="F3313" s="30">
        <f t="shared" si="153"/>
        <v>7</v>
      </c>
      <c r="G3313" s="57">
        <f t="shared" si="154"/>
        <v>2.9238874039223708</v>
      </c>
      <c r="H3313" s="88">
        <f t="shared" si="155"/>
        <v>14130.150753316128</v>
      </c>
    </row>
    <row r="3314" spans="1:8" x14ac:dyDescent="0.2">
      <c r="A3314" s="1" t="s">
        <v>369</v>
      </c>
      <c r="B3314" s="1" t="s">
        <v>7093</v>
      </c>
      <c r="C3314" s="1" t="s">
        <v>7094</v>
      </c>
      <c r="D3314" s="87">
        <v>140.5</v>
      </c>
      <c r="E3314" s="33">
        <v>12226</v>
      </c>
      <c r="F3314" s="30">
        <f t="shared" si="153"/>
        <v>8</v>
      </c>
      <c r="G3314" s="57">
        <f t="shared" si="154"/>
        <v>3.4963971031312875</v>
      </c>
      <c r="H3314" s="88">
        <f t="shared" si="155"/>
        <v>19702.569102113655</v>
      </c>
    </row>
    <row r="3315" spans="1:8" x14ac:dyDescent="0.2">
      <c r="A3315" s="1" t="s">
        <v>369</v>
      </c>
      <c r="B3315" s="1" t="s">
        <v>7095</v>
      </c>
      <c r="C3315" s="1" t="s">
        <v>7096</v>
      </c>
      <c r="D3315" s="87">
        <v>73.5</v>
      </c>
      <c r="E3315" s="33">
        <v>8372</v>
      </c>
      <c r="F3315" s="30">
        <f t="shared" si="153"/>
        <v>2</v>
      </c>
      <c r="G3315" s="57">
        <f t="shared" si="154"/>
        <v>1.1958042906990538</v>
      </c>
      <c r="H3315" s="88">
        <f t="shared" si="155"/>
        <v>4614.3129235364077</v>
      </c>
    </row>
    <row r="3316" spans="1:8" x14ac:dyDescent="0.2">
      <c r="A3316" s="1" t="s">
        <v>369</v>
      </c>
      <c r="B3316" s="1" t="s">
        <v>7097</v>
      </c>
      <c r="C3316" s="1" t="s">
        <v>7098</v>
      </c>
      <c r="D3316" s="87">
        <v>142.6</v>
      </c>
      <c r="E3316" s="33">
        <v>8312</v>
      </c>
      <c r="F3316" s="30">
        <f t="shared" si="153"/>
        <v>8</v>
      </c>
      <c r="G3316" s="57">
        <f t="shared" si="154"/>
        <v>3.4963971031312875</v>
      </c>
      <c r="H3316" s="88">
        <f t="shared" si="155"/>
        <v>13395.039618580788</v>
      </c>
    </row>
    <row r="3317" spans="1:8" x14ac:dyDescent="0.2">
      <c r="A3317" s="1" t="s">
        <v>369</v>
      </c>
      <c r="B3317" s="1" t="s">
        <v>7099</v>
      </c>
      <c r="C3317" s="1" t="s">
        <v>7100</v>
      </c>
      <c r="D3317" s="87">
        <v>98.4</v>
      </c>
      <c r="E3317" s="33">
        <v>9747</v>
      </c>
      <c r="F3317" s="30">
        <f t="shared" si="153"/>
        <v>4</v>
      </c>
      <c r="G3317" s="57">
        <f t="shared" si="154"/>
        <v>1.709937836274281</v>
      </c>
      <c r="H3317" s="88">
        <f t="shared" si="155"/>
        <v>7681.9062797391289</v>
      </c>
    </row>
    <row r="3318" spans="1:8" x14ac:dyDescent="0.2">
      <c r="A3318" s="1" t="s">
        <v>369</v>
      </c>
      <c r="B3318" s="1" t="s">
        <v>7101</v>
      </c>
      <c r="C3318" s="1" t="s">
        <v>7102</v>
      </c>
      <c r="D3318" s="87">
        <v>93.6</v>
      </c>
      <c r="E3318" s="33">
        <v>8606</v>
      </c>
      <c r="F3318" s="30">
        <f t="shared" si="153"/>
        <v>4</v>
      </c>
      <c r="G3318" s="57">
        <f t="shared" si="154"/>
        <v>1.709937836274281</v>
      </c>
      <c r="H3318" s="88">
        <f t="shared" si="155"/>
        <v>6782.6495786842052</v>
      </c>
    </row>
    <row r="3319" spans="1:8" x14ac:dyDescent="0.2">
      <c r="A3319" s="1" t="s">
        <v>369</v>
      </c>
      <c r="B3319" s="1" t="s">
        <v>7103</v>
      </c>
      <c r="C3319" s="1" t="s">
        <v>7104</v>
      </c>
      <c r="D3319" s="87">
        <v>142.30000000000001</v>
      </c>
      <c r="E3319" s="33">
        <v>8299</v>
      </c>
      <c r="F3319" s="30">
        <f t="shared" si="153"/>
        <v>8</v>
      </c>
      <c r="G3319" s="57">
        <f t="shared" si="154"/>
        <v>3.4963971031312875</v>
      </c>
      <c r="H3319" s="88">
        <f t="shared" si="155"/>
        <v>13374.089725048359</v>
      </c>
    </row>
    <row r="3320" spans="1:8" x14ac:dyDescent="0.2">
      <c r="A3320" s="1" t="s">
        <v>369</v>
      </c>
      <c r="B3320" s="1" t="s">
        <v>7105</v>
      </c>
      <c r="C3320" s="1" t="s">
        <v>7106</v>
      </c>
      <c r="D3320" s="87">
        <v>147.30000000000001</v>
      </c>
      <c r="E3320" s="33">
        <v>10165</v>
      </c>
      <c r="F3320" s="30">
        <f t="shared" si="153"/>
        <v>8</v>
      </c>
      <c r="G3320" s="57">
        <f t="shared" si="154"/>
        <v>3.4963971031312875</v>
      </c>
      <c r="H3320" s="88">
        <f t="shared" si="155"/>
        <v>16381.205212087791</v>
      </c>
    </row>
    <row r="3321" spans="1:8" x14ac:dyDescent="0.2">
      <c r="A3321" s="1" t="s">
        <v>369</v>
      </c>
      <c r="B3321" s="1" t="s">
        <v>7107</v>
      </c>
      <c r="C3321" s="1" t="s">
        <v>7108</v>
      </c>
      <c r="D3321" s="87">
        <v>140.80000000000001</v>
      </c>
      <c r="E3321" s="33">
        <v>7434</v>
      </c>
      <c r="F3321" s="30">
        <f t="shared" si="153"/>
        <v>8</v>
      </c>
      <c r="G3321" s="57">
        <f t="shared" si="154"/>
        <v>3.4963971031312875</v>
      </c>
      <c r="H3321" s="88">
        <f t="shared" si="155"/>
        <v>11980.116040005965</v>
      </c>
    </row>
    <row r="3322" spans="1:8" x14ac:dyDescent="0.2">
      <c r="A3322" s="1" t="s">
        <v>372</v>
      </c>
      <c r="B3322" s="1" t="s">
        <v>7109</v>
      </c>
      <c r="C3322" s="1" t="s">
        <v>7110</v>
      </c>
      <c r="D3322" s="87">
        <v>134.9</v>
      </c>
      <c r="E3322" s="33">
        <v>9329</v>
      </c>
      <c r="F3322" s="30">
        <f t="shared" si="153"/>
        <v>7</v>
      </c>
      <c r="G3322" s="57">
        <f t="shared" si="154"/>
        <v>2.9238874039223708</v>
      </c>
      <c r="H3322" s="88">
        <f t="shared" si="155"/>
        <v>12572.262887714465</v>
      </c>
    </row>
    <row r="3323" spans="1:8" x14ac:dyDescent="0.2">
      <c r="A3323" s="1" t="s">
        <v>372</v>
      </c>
      <c r="B3323" s="1" t="s">
        <v>7111</v>
      </c>
      <c r="C3323" s="1" t="s">
        <v>7112</v>
      </c>
      <c r="D3323" s="87">
        <v>122.9</v>
      </c>
      <c r="E3323" s="33">
        <v>10487</v>
      </c>
      <c r="F3323" s="30">
        <f t="shared" si="153"/>
        <v>6</v>
      </c>
      <c r="G3323" s="57">
        <f t="shared" si="154"/>
        <v>2.445122020939646</v>
      </c>
      <c r="H3323" s="88">
        <f t="shared" si="155"/>
        <v>11818.694890934185</v>
      </c>
    </row>
    <row r="3324" spans="1:8" x14ac:dyDescent="0.2">
      <c r="A3324" s="1" t="s">
        <v>372</v>
      </c>
      <c r="B3324" s="1" t="s">
        <v>7113</v>
      </c>
      <c r="C3324" s="1" t="s">
        <v>7114</v>
      </c>
      <c r="D3324" s="87">
        <v>112</v>
      </c>
      <c r="E3324" s="33">
        <v>10349</v>
      </c>
      <c r="F3324" s="30">
        <f t="shared" si="153"/>
        <v>6</v>
      </c>
      <c r="G3324" s="57">
        <f t="shared" si="154"/>
        <v>2.445122020939646</v>
      </c>
      <c r="H3324" s="88">
        <f t="shared" si="155"/>
        <v>11663.170918878406</v>
      </c>
    </row>
    <row r="3325" spans="1:8" x14ac:dyDescent="0.2">
      <c r="A3325" s="1" t="s">
        <v>372</v>
      </c>
      <c r="B3325" s="1" t="s">
        <v>7115</v>
      </c>
      <c r="C3325" s="1" t="s">
        <v>7116</v>
      </c>
      <c r="D3325" s="87">
        <v>132.9</v>
      </c>
      <c r="E3325" s="33">
        <v>11613</v>
      </c>
      <c r="F3325" s="30">
        <f t="shared" si="153"/>
        <v>7</v>
      </c>
      <c r="G3325" s="57">
        <f t="shared" si="154"/>
        <v>2.9238874039223708</v>
      </c>
      <c r="H3325" s="88">
        <f t="shared" si="155"/>
        <v>15650.304310754431</v>
      </c>
    </row>
    <row r="3326" spans="1:8" x14ac:dyDescent="0.2">
      <c r="A3326" s="1" t="s">
        <v>372</v>
      </c>
      <c r="B3326" s="1" t="s">
        <v>7117</v>
      </c>
      <c r="C3326" s="1" t="s">
        <v>7118</v>
      </c>
      <c r="D3326" s="87">
        <v>117.8</v>
      </c>
      <c r="E3326" s="33">
        <v>11125</v>
      </c>
      <c r="F3326" s="30">
        <f t="shared" si="153"/>
        <v>6</v>
      </c>
      <c r="G3326" s="57">
        <f t="shared" si="154"/>
        <v>2.445122020939646</v>
      </c>
      <c r="H3326" s="88">
        <f t="shared" si="155"/>
        <v>12537.711515365956</v>
      </c>
    </row>
    <row r="3327" spans="1:8" x14ac:dyDescent="0.2">
      <c r="A3327" s="1" t="s">
        <v>372</v>
      </c>
      <c r="B3327" s="1" t="s">
        <v>7119</v>
      </c>
      <c r="C3327" s="1" t="s">
        <v>7120</v>
      </c>
      <c r="D3327" s="87">
        <v>91.6</v>
      </c>
      <c r="E3327" s="33">
        <v>9562</v>
      </c>
      <c r="F3327" s="30">
        <f t="shared" si="153"/>
        <v>4</v>
      </c>
      <c r="G3327" s="57">
        <f t="shared" si="154"/>
        <v>1.709937836274281</v>
      </c>
      <c r="H3327" s="88">
        <f t="shared" si="155"/>
        <v>7536.1021695768495</v>
      </c>
    </row>
    <row r="3328" spans="1:8" x14ac:dyDescent="0.2">
      <c r="A3328" s="1" t="s">
        <v>372</v>
      </c>
      <c r="B3328" s="1" t="s">
        <v>7121</v>
      </c>
      <c r="C3328" s="1" t="s">
        <v>7122</v>
      </c>
      <c r="D3328" s="87">
        <v>100.5</v>
      </c>
      <c r="E3328" s="33">
        <v>12545</v>
      </c>
      <c r="F3328" s="30">
        <f t="shared" si="153"/>
        <v>5</v>
      </c>
      <c r="G3328" s="57">
        <f t="shared" si="154"/>
        <v>2.0447510014454413</v>
      </c>
      <c r="H3328" s="88">
        <f t="shared" si="155"/>
        <v>11823.030539427866</v>
      </c>
    </row>
    <row r="3329" spans="1:8" x14ac:dyDescent="0.2">
      <c r="A3329" s="1" t="s">
        <v>372</v>
      </c>
      <c r="B3329" s="1" t="s">
        <v>7123</v>
      </c>
      <c r="C3329" s="1" t="s">
        <v>7124</v>
      </c>
      <c r="D3329" s="87">
        <v>93.6</v>
      </c>
      <c r="E3329" s="33">
        <v>12501</v>
      </c>
      <c r="F3329" s="30">
        <f t="shared" si="153"/>
        <v>4</v>
      </c>
      <c r="G3329" s="57">
        <f t="shared" si="154"/>
        <v>1.709937836274281</v>
      </c>
      <c r="H3329" s="88">
        <f t="shared" si="155"/>
        <v>9852.4171953440891</v>
      </c>
    </row>
    <row r="3330" spans="1:8" x14ac:dyDescent="0.2">
      <c r="A3330" s="1" t="s">
        <v>372</v>
      </c>
      <c r="B3330" s="1" t="s">
        <v>7125</v>
      </c>
      <c r="C3330" s="1" t="s">
        <v>7126</v>
      </c>
      <c r="D3330" s="87">
        <v>147.9</v>
      </c>
      <c r="E3330" s="33">
        <v>12397</v>
      </c>
      <c r="F3330" s="30">
        <f t="shared" si="153"/>
        <v>8</v>
      </c>
      <c r="G3330" s="57">
        <f t="shared" si="154"/>
        <v>3.4963971031312875</v>
      </c>
      <c r="H3330" s="88">
        <f t="shared" si="155"/>
        <v>19978.140778578687</v>
      </c>
    </row>
    <row r="3331" spans="1:8" x14ac:dyDescent="0.2">
      <c r="A3331" s="1" t="s">
        <v>372</v>
      </c>
      <c r="B3331" s="1" t="s">
        <v>7127</v>
      </c>
      <c r="C3331" s="1" t="s">
        <v>7128</v>
      </c>
      <c r="D3331" s="87">
        <v>75.400000000000006</v>
      </c>
      <c r="E3331" s="33">
        <v>8058</v>
      </c>
      <c r="F3331" s="30">
        <f t="shared" si="153"/>
        <v>3</v>
      </c>
      <c r="G3331" s="57">
        <f t="shared" si="154"/>
        <v>1.4299479016542671</v>
      </c>
      <c r="H3331" s="88">
        <f t="shared" si="155"/>
        <v>5310.8641688860289</v>
      </c>
    </row>
    <row r="3332" spans="1:8" x14ac:dyDescent="0.2">
      <c r="A3332" s="1" t="s">
        <v>372</v>
      </c>
      <c r="B3332" s="1" t="s">
        <v>7129</v>
      </c>
      <c r="C3332" s="1" t="s">
        <v>7130</v>
      </c>
      <c r="D3332" s="87">
        <v>97.2</v>
      </c>
      <c r="E3332" s="33">
        <v>9517</v>
      </c>
      <c r="F3332" s="30">
        <f t="shared" si="153"/>
        <v>4</v>
      </c>
      <c r="G3332" s="57">
        <f t="shared" si="154"/>
        <v>1.709937836274281</v>
      </c>
      <c r="H3332" s="88">
        <f t="shared" si="155"/>
        <v>7500.636304942781</v>
      </c>
    </row>
    <row r="3333" spans="1:8" x14ac:dyDescent="0.2">
      <c r="A3333" s="1" t="s">
        <v>372</v>
      </c>
      <c r="B3333" s="1" t="s">
        <v>7131</v>
      </c>
      <c r="C3333" s="1" t="s">
        <v>7132</v>
      </c>
      <c r="D3333" s="87">
        <v>123.7</v>
      </c>
      <c r="E3333" s="33">
        <v>9637</v>
      </c>
      <c r="F3333" s="30">
        <f t="shared" si="153"/>
        <v>6</v>
      </c>
      <c r="G3333" s="57">
        <f t="shared" si="154"/>
        <v>2.445122020939646</v>
      </c>
      <c r="H3333" s="88">
        <f t="shared" si="155"/>
        <v>10860.757381894984</v>
      </c>
    </row>
    <row r="3334" spans="1:8" x14ac:dyDescent="0.2">
      <c r="A3334" s="1" t="s">
        <v>372</v>
      </c>
      <c r="B3334" s="1" t="s">
        <v>7133</v>
      </c>
      <c r="C3334" s="1" t="s">
        <v>7134</v>
      </c>
      <c r="D3334" s="87">
        <v>115.4</v>
      </c>
      <c r="E3334" s="33">
        <v>8534</v>
      </c>
      <c r="F3334" s="30">
        <f t="shared" ref="F3334:F3397" si="156">VLOOKUP(D3334,$K$5:$L$15,2)</f>
        <v>6</v>
      </c>
      <c r="G3334" s="57">
        <f t="shared" ref="G3334:G3397" si="157">VLOOKUP(F3334,$L$5:$M$15,2,0)</f>
        <v>2.445122020939646</v>
      </c>
      <c r="H3334" s="88">
        <f t="shared" ref="H3334:H3397" si="158">E3334*G3334*$E$6797/SUMPRODUCT($E$5:$E$6795,$G$5:$G$6795)</f>
        <v>9617.6925907535333</v>
      </c>
    </row>
    <row r="3335" spans="1:8" x14ac:dyDescent="0.2">
      <c r="A3335" s="1" t="s">
        <v>372</v>
      </c>
      <c r="B3335" s="1" t="s">
        <v>7135</v>
      </c>
      <c r="C3335" s="1" t="s">
        <v>7136</v>
      </c>
      <c r="D3335" s="87">
        <v>129.5</v>
      </c>
      <c r="E3335" s="33">
        <v>6184</v>
      </c>
      <c r="F3335" s="30">
        <f t="shared" si="156"/>
        <v>7</v>
      </c>
      <c r="G3335" s="57">
        <f t="shared" si="157"/>
        <v>2.9238874039223708</v>
      </c>
      <c r="H3335" s="88">
        <f t="shared" si="158"/>
        <v>8333.8914886511157</v>
      </c>
    </row>
    <row r="3336" spans="1:8" x14ac:dyDescent="0.2">
      <c r="A3336" s="1" t="s">
        <v>375</v>
      </c>
      <c r="B3336" s="1" t="s">
        <v>7137</v>
      </c>
      <c r="C3336" s="1" t="s">
        <v>7138</v>
      </c>
      <c r="D3336" s="87">
        <v>76.400000000000006</v>
      </c>
      <c r="E3336" s="33">
        <v>5609</v>
      </c>
      <c r="F3336" s="30">
        <f t="shared" si="156"/>
        <v>3</v>
      </c>
      <c r="G3336" s="57">
        <f t="shared" si="157"/>
        <v>1.4299479016542671</v>
      </c>
      <c r="H3336" s="88">
        <f t="shared" si="158"/>
        <v>3696.7779999108634</v>
      </c>
    </row>
    <row r="3337" spans="1:8" x14ac:dyDescent="0.2">
      <c r="A3337" s="1" t="s">
        <v>375</v>
      </c>
      <c r="B3337" s="1" t="s">
        <v>7139</v>
      </c>
      <c r="C3337" s="1" t="s">
        <v>7140</v>
      </c>
      <c r="D3337" s="87">
        <v>63.6</v>
      </c>
      <c r="E3337" s="33">
        <v>11441</v>
      </c>
      <c r="F3337" s="30">
        <f t="shared" si="156"/>
        <v>2</v>
      </c>
      <c r="G3337" s="57">
        <f t="shared" si="157"/>
        <v>1.1958042906990538</v>
      </c>
      <c r="H3337" s="88">
        <f t="shared" si="158"/>
        <v>6305.8234780434823</v>
      </c>
    </row>
    <row r="3338" spans="1:8" x14ac:dyDescent="0.2">
      <c r="A3338" s="1" t="s">
        <v>375</v>
      </c>
      <c r="B3338" s="1" t="s">
        <v>7141</v>
      </c>
      <c r="C3338" s="1" t="s">
        <v>7142</v>
      </c>
      <c r="D3338" s="87">
        <v>99.1</v>
      </c>
      <c r="E3338" s="33">
        <v>6109</v>
      </c>
      <c r="F3338" s="30">
        <f t="shared" si="156"/>
        <v>5</v>
      </c>
      <c r="G3338" s="57">
        <f t="shared" si="157"/>
        <v>2.0447510014454413</v>
      </c>
      <c r="H3338" s="88">
        <f t="shared" si="158"/>
        <v>5757.4247561072007</v>
      </c>
    </row>
    <row r="3339" spans="1:8" x14ac:dyDescent="0.2">
      <c r="A3339" s="1" t="s">
        <v>375</v>
      </c>
      <c r="B3339" s="1" t="s">
        <v>7143</v>
      </c>
      <c r="C3339" s="1" t="s">
        <v>7144</v>
      </c>
      <c r="D3339" s="87">
        <v>68.599999999999994</v>
      </c>
      <c r="E3339" s="33">
        <v>8197</v>
      </c>
      <c r="F3339" s="30">
        <f t="shared" si="156"/>
        <v>2</v>
      </c>
      <c r="G3339" s="57">
        <f t="shared" si="157"/>
        <v>1.1958042906990538</v>
      </c>
      <c r="H3339" s="88">
        <f t="shared" si="158"/>
        <v>4517.8598941982709</v>
      </c>
    </row>
    <row r="3340" spans="1:8" x14ac:dyDescent="0.2">
      <c r="A3340" s="1" t="s">
        <v>375</v>
      </c>
      <c r="B3340" s="1" t="s">
        <v>7145</v>
      </c>
      <c r="C3340" s="1" t="s">
        <v>7146</v>
      </c>
      <c r="D3340" s="87">
        <v>116.7</v>
      </c>
      <c r="E3340" s="33">
        <v>11159</v>
      </c>
      <c r="F3340" s="30">
        <f t="shared" si="156"/>
        <v>6</v>
      </c>
      <c r="G3340" s="57">
        <f t="shared" si="157"/>
        <v>2.445122020939646</v>
      </c>
      <c r="H3340" s="88">
        <f t="shared" si="158"/>
        <v>12576.029015727525</v>
      </c>
    </row>
    <row r="3341" spans="1:8" x14ac:dyDescent="0.2">
      <c r="A3341" s="1" t="s">
        <v>375</v>
      </c>
      <c r="B3341" s="1" t="s">
        <v>7147</v>
      </c>
      <c r="C3341" s="1" t="s">
        <v>7148</v>
      </c>
      <c r="D3341" s="87">
        <v>73.099999999999994</v>
      </c>
      <c r="E3341" s="33">
        <v>9661</v>
      </c>
      <c r="F3341" s="30">
        <f t="shared" si="156"/>
        <v>2</v>
      </c>
      <c r="G3341" s="57">
        <f t="shared" si="157"/>
        <v>1.1958042906990538</v>
      </c>
      <c r="H3341" s="88">
        <f t="shared" si="158"/>
        <v>5324.7583796327317</v>
      </c>
    </row>
    <row r="3342" spans="1:8" x14ac:dyDescent="0.2">
      <c r="A3342" s="1" t="s">
        <v>375</v>
      </c>
      <c r="B3342" s="1" t="s">
        <v>7149</v>
      </c>
      <c r="C3342" s="1" t="s">
        <v>7150</v>
      </c>
      <c r="D3342" s="87">
        <v>103.6</v>
      </c>
      <c r="E3342" s="33">
        <v>7620</v>
      </c>
      <c r="F3342" s="30">
        <f t="shared" si="156"/>
        <v>5</v>
      </c>
      <c r="G3342" s="57">
        <f t="shared" si="157"/>
        <v>2.0447510014454413</v>
      </c>
      <c r="H3342" s="88">
        <f t="shared" si="158"/>
        <v>7181.4661387357773</v>
      </c>
    </row>
    <row r="3343" spans="1:8" x14ac:dyDescent="0.2">
      <c r="A3343" s="1" t="s">
        <v>375</v>
      </c>
      <c r="B3343" s="1" t="s">
        <v>7151</v>
      </c>
      <c r="C3343" s="1" t="s">
        <v>7152</v>
      </c>
      <c r="D3343" s="87">
        <v>80.400000000000006</v>
      </c>
      <c r="E3343" s="33">
        <v>9066</v>
      </c>
      <c r="F3343" s="30">
        <f t="shared" si="156"/>
        <v>3</v>
      </c>
      <c r="G3343" s="57">
        <f t="shared" si="157"/>
        <v>1.4299479016542671</v>
      </c>
      <c r="H3343" s="88">
        <f t="shared" si="158"/>
        <v>5975.2164997667833</v>
      </c>
    </row>
    <row r="3344" spans="1:8" x14ac:dyDescent="0.2">
      <c r="A3344" s="1" t="s">
        <v>375</v>
      </c>
      <c r="B3344" s="1" t="s">
        <v>7153</v>
      </c>
      <c r="C3344" s="1" t="s">
        <v>7154</v>
      </c>
      <c r="D3344" s="87">
        <v>67.7</v>
      </c>
      <c r="E3344" s="33">
        <v>7524</v>
      </c>
      <c r="F3344" s="30">
        <f t="shared" si="156"/>
        <v>2</v>
      </c>
      <c r="G3344" s="57">
        <f t="shared" si="157"/>
        <v>1.1958042906990538</v>
      </c>
      <c r="H3344" s="88">
        <f t="shared" si="158"/>
        <v>4146.929101372184</v>
      </c>
    </row>
    <row r="3345" spans="1:8" x14ac:dyDescent="0.2">
      <c r="A3345" s="1" t="s">
        <v>375</v>
      </c>
      <c r="B3345" s="1" t="s">
        <v>7155</v>
      </c>
      <c r="C3345" s="1" t="s">
        <v>7156</v>
      </c>
      <c r="D3345" s="87">
        <v>79.3</v>
      </c>
      <c r="E3345" s="33">
        <v>6877</v>
      </c>
      <c r="F3345" s="30">
        <f t="shared" si="156"/>
        <v>3</v>
      </c>
      <c r="G3345" s="57">
        <f t="shared" si="157"/>
        <v>1.4299479016542671</v>
      </c>
      <c r="H3345" s="88">
        <f t="shared" si="158"/>
        <v>4532.4910510584787</v>
      </c>
    </row>
    <row r="3346" spans="1:8" x14ac:dyDescent="0.2">
      <c r="A3346" s="1" t="s">
        <v>375</v>
      </c>
      <c r="B3346" s="1" t="s">
        <v>7157</v>
      </c>
      <c r="C3346" s="1" t="s">
        <v>7158</v>
      </c>
      <c r="D3346" s="87">
        <v>85.2</v>
      </c>
      <c r="E3346" s="33">
        <v>6704</v>
      </c>
      <c r="F3346" s="30">
        <f t="shared" si="156"/>
        <v>3</v>
      </c>
      <c r="G3346" s="57">
        <f t="shared" si="157"/>
        <v>1.4299479016542671</v>
      </c>
      <c r="H3346" s="88">
        <f t="shared" si="158"/>
        <v>4418.4702641116819</v>
      </c>
    </row>
    <row r="3347" spans="1:8" x14ac:dyDescent="0.2">
      <c r="A3347" s="1" t="s">
        <v>375</v>
      </c>
      <c r="B3347" s="1" t="s">
        <v>7159</v>
      </c>
      <c r="C3347" s="1" t="s">
        <v>7160</v>
      </c>
      <c r="D3347" s="87">
        <v>107</v>
      </c>
      <c r="E3347" s="33">
        <v>7022</v>
      </c>
      <c r="F3347" s="30">
        <f t="shared" si="156"/>
        <v>5</v>
      </c>
      <c r="G3347" s="57">
        <f t="shared" si="157"/>
        <v>2.0447510014454413</v>
      </c>
      <c r="H3347" s="88">
        <f t="shared" si="158"/>
        <v>6617.8812632811851</v>
      </c>
    </row>
    <row r="3348" spans="1:8" x14ac:dyDescent="0.2">
      <c r="A3348" s="1" t="s">
        <v>375</v>
      </c>
      <c r="B3348" s="1" t="s">
        <v>7161</v>
      </c>
      <c r="C3348" s="1" t="s">
        <v>7162</v>
      </c>
      <c r="D3348" s="87">
        <v>82</v>
      </c>
      <c r="E3348" s="33">
        <v>6636</v>
      </c>
      <c r="F3348" s="30">
        <f t="shared" si="156"/>
        <v>3</v>
      </c>
      <c r="G3348" s="57">
        <f t="shared" si="157"/>
        <v>1.4299479016542671</v>
      </c>
      <c r="H3348" s="88">
        <f t="shared" si="158"/>
        <v>4373.652844964965</v>
      </c>
    </row>
    <row r="3349" spans="1:8" x14ac:dyDescent="0.2">
      <c r="A3349" s="1" t="s">
        <v>375</v>
      </c>
      <c r="B3349" s="1" t="s">
        <v>7163</v>
      </c>
      <c r="C3349" s="1" t="s">
        <v>7164</v>
      </c>
      <c r="D3349" s="87">
        <v>128.4</v>
      </c>
      <c r="E3349" s="33">
        <v>8890</v>
      </c>
      <c r="F3349" s="30">
        <f t="shared" si="156"/>
        <v>7</v>
      </c>
      <c r="G3349" s="57">
        <f t="shared" si="157"/>
        <v>2.9238874039223708</v>
      </c>
      <c r="H3349" s="88">
        <f t="shared" si="158"/>
        <v>11980.642841867468</v>
      </c>
    </row>
    <row r="3350" spans="1:8" x14ac:dyDescent="0.2">
      <c r="A3350" s="1" t="s">
        <v>375</v>
      </c>
      <c r="B3350" s="1" t="s">
        <v>7165</v>
      </c>
      <c r="C3350" s="1" t="s">
        <v>7166</v>
      </c>
      <c r="D3350" s="87">
        <v>74.900000000000006</v>
      </c>
      <c r="E3350" s="33">
        <v>7015</v>
      </c>
      <c r="F3350" s="30">
        <f t="shared" si="156"/>
        <v>3</v>
      </c>
      <c r="G3350" s="57">
        <f t="shared" si="157"/>
        <v>1.4299479016542671</v>
      </c>
      <c r="H3350" s="88">
        <f t="shared" si="158"/>
        <v>4623.4440487385818</v>
      </c>
    </row>
    <row r="3351" spans="1:8" x14ac:dyDescent="0.2">
      <c r="A3351" s="1" t="s">
        <v>375</v>
      </c>
      <c r="B3351" s="1" t="s">
        <v>7167</v>
      </c>
      <c r="C3351" s="1" t="s">
        <v>7168</v>
      </c>
      <c r="D3351" s="87">
        <v>77.7</v>
      </c>
      <c r="E3351" s="33">
        <v>8410</v>
      </c>
      <c r="F3351" s="30">
        <f t="shared" si="156"/>
        <v>3</v>
      </c>
      <c r="G3351" s="57">
        <f t="shared" si="157"/>
        <v>1.4299479016542671</v>
      </c>
      <c r="H3351" s="88">
        <f t="shared" si="158"/>
        <v>5542.8602209396258</v>
      </c>
    </row>
    <row r="3352" spans="1:8" x14ac:dyDescent="0.2">
      <c r="A3352" s="1" t="s">
        <v>375</v>
      </c>
      <c r="B3352" s="1" t="s">
        <v>7169</v>
      </c>
      <c r="C3352" s="1" t="s">
        <v>7170</v>
      </c>
      <c r="D3352" s="87">
        <v>89.3</v>
      </c>
      <c r="E3352" s="33">
        <v>7373</v>
      </c>
      <c r="F3352" s="30">
        <f t="shared" si="156"/>
        <v>4</v>
      </c>
      <c r="G3352" s="57">
        <f t="shared" si="157"/>
        <v>1.709937836274281</v>
      </c>
      <c r="H3352" s="88">
        <f t="shared" si="158"/>
        <v>5810.8848877107421</v>
      </c>
    </row>
    <row r="3353" spans="1:8" x14ac:dyDescent="0.2">
      <c r="A3353" s="1" t="s">
        <v>375</v>
      </c>
      <c r="B3353" s="1" t="s">
        <v>7171</v>
      </c>
      <c r="C3353" s="1" t="s">
        <v>7172</v>
      </c>
      <c r="D3353" s="87">
        <v>69.3</v>
      </c>
      <c r="E3353" s="33">
        <v>10509</v>
      </c>
      <c r="F3353" s="30">
        <f t="shared" si="156"/>
        <v>2</v>
      </c>
      <c r="G3353" s="57">
        <f t="shared" si="157"/>
        <v>1.1958042906990538</v>
      </c>
      <c r="H3353" s="88">
        <f t="shared" si="158"/>
        <v>5792.1422017969535</v>
      </c>
    </row>
    <row r="3354" spans="1:8" x14ac:dyDescent="0.2">
      <c r="A3354" s="1" t="s">
        <v>378</v>
      </c>
      <c r="B3354" s="1" t="s">
        <v>7173</v>
      </c>
      <c r="C3354" s="1" t="s">
        <v>7174</v>
      </c>
      <c r="D3354" s="87">
        <v>75.400000000000006</v>
      </c>
      <c r="E3354" s="33">
        <v>5423</v>
      </c>
      <c r="F3354" s="30">
        <f t="shared" si="156"/>
        <v>3</v>
      </c>
      <c r="G3354" s="57">
        <f t="shared" si="157"/>
        <v>1.4299479016542671</v>
      </c>
      <c r="H3354" s="88">
        <f t="shared" si="158"/>
        <v>3574.1891769507242</v>
      </c>
    </row>
    <row r="3355" spans="1:8" x14ac:dyDescent="0.2">
      <c r="A3355" s="1" t="s">
        <v>378</v>
      </c>
      <c r="B3355" s="1" t="s">
        <v>7175</v>
      </c>
      <c r="C3355" s="1" t="s">
        <v>7176</v>
      </c>
      <c r="D3355" s="87">
        <v>65.8</v>
      </c>
      <c r="E3355" s="33">
        <v>8962</v>
      </c>
      <c r="F3355" s="30">
        <f t="shared" si="156"/>
        <v>2</v>
      </c>
      <c r="G3355" s="57">
        <f t="shared" si="157"/>
        <v>1.1958042906990538</v>
      </c>
      <c r="H3355" s="88">
        <f t="shared" si="158"/>
        <v>4939.4974224478356</v>
      </c>
    </row>
    <row r="3356" spans="1:8" x14ac:dyDescent="0.2">
      <c r="A3356" s="1" t="s">
        <v>378</v>
      </c>
      <c r="B3356" s="1" t="s">
        <v>7177</v>
      </c>
      <c r="C3356" s="1" t="s">
        <v>7178</v>
      </c>
      <c r="D3356" s="87">
        <v>75.599999999999994</v>
      </c>
      <c r="E3356" s="33">
        <v>7695</v>
      </c>
      <c r="F3356" s="30">
        <f t="shared" si="156"/>
        <v>3</v>
      </c>
      <c r="G3356" s="57">
        <f t="shared" si="157"/>
        <v>1.4299479016542671</v>
      </c>
      <c r="H3356" s="88">
        <f t="shared" si="158"/>
        <v>5071.6182402057566</v>
      </c>
    </row>
    <row r="3357" spans="1:8" x14ac:dyDescent="0.2">
      <c r="A3357" s="1" t="s">
        <v>378</v>
      </c>
      <c r="B3357" s="1" t="s">
        <v>7179</v>
      </c>
      <c r="C3357" s="1" t="s">
        <v>7180</v>
      </c>
      <c r="D3357" s="87">
        <v>69.400000000000006</v>
      </c>
      <c r="E3357" s="33">
        <v>7095</v>
      </c>
      <c r="F3357" s="30">
        <f t="shared" si="156"/>
        <v>2</v>
      </c>
      <c r="G3357" s="57">
        <f t="shared" si="157"/>
        <v>1.1958042906990538</v>
      </c>
      <c r="H3357" s="88">
        <f t="shared" si="158"/>
        <v>3910.4813894518402</v>
      </c>
    </row>
    <row r="3358" spans="1:8" x14ac:dyDescent="0.2">
      <c r="A3358" s="1" t="s">
        <v>378</v>
      </c>
      <c r="B3358" s="1" t="s">
        <v>7181</v>
      </c>
      <c r="C3358" s="1" t="s">
        <v>7182</v>
      </c>
      <c r="D3358" s="87">
        <v>109.6</v>
      </c>
      <c r="E3358" s="33">
        <v>6137</v>
      </c>
      <c r="F3358" s="30">
        <f t="shared" si="156"/>
        <v>5</v>
      </c>
      <c r="G3358" s="57">
        <f t="shared" si="157"/>
        <v>2.0447510014454413</v>
      </c>
      <c r="H3358" s="88">
        <f t="shared" si="158"/>
        <v>5783.8133455933685</v>
      </c>
    </row>
    <row r="3359" spans="1:8" x14ac:dyDescent="0.2">
      <c r="A3359" s="1" t="s">
        <v>378</v>
      </c>
      <c r="B3359" s="1" t="s">
        <v>7183</v>
      </c>
      <c r="C3359" s="1" t="s">
        <v>7184</v>
      </c>
      <c r="D3359" s="87">
        <v>69.400000000000006</v>
      </c>
      <c r="E3359" s="33">
        <v>8912</v>
      </c>
      <c r="F3359" s="30">
        <f t="shared" si="156"/>
        <v>2</v>
      </c>
      <c r="G3359" s="57">
        <f t="shared" si="157"/>
        <v>1.1958042906990538</v>
      </c>
      <c r="H3359" s="88">
        <f t="shared" si="158"/>
        <v>4911.9394140655104</v>
      </c>
    </row>
    <row r="3360" spans="1:8" x14ac:dyDescent="0.2">
      <c r="A3360" s="1" t="s">
        <v>378</v>
      </c>
      <c r="B3360" s="1" t="s">
        <v>7185</v>
      </c>
      <c r="C3360" s="1" t="s">
        <v>7186</v>
      </c>
      <c r="D3360" s="87">
        <v>86.5</v>
      </c>
      <c r="E3360" s="33">
        <v>8499</v>
      </c>
      <c r="F3360" s="30">
        <f t="shared" si="156"/>
        <v>3</v>
      </c>
      <c r="G3360" s="57">
        <f t="shared" si="157"/>
        <v>1.4299479016542671</v>
      </c>
      <c r="H3360" s="88">
        <f t="shared" si="158"/>
        <v>5601.5183136463584</v>
      </c>
    </row>
    <row r="3361" spans="1:8" x14ac:dyDescent="0.2">
      <c r="A3361" s="1" t="s">
        <v>378</v>
      </c>
      <c r="B3361" s="1" t="s">
        <v>7187</v>
      </c>
      <c r="C3361" s="1" t="s">
        <v>7188</v>
      </c>
      <c r="D3361" s="87">
        <v>63.2</v>
      </c>
      <c r="E3361" s="33">
        <v>8577</v>
      </c>
      <c r="F3361" s="30">
        <f t="shared" si="156"/>
        <v>2</v>
      </c>
      <c r="G3361" s="57">
        <f t="shared" si="157"/>
        <v>1.1958042906990538</v>
      </c>
      <c r="H3361" s="88">
        <f t="shared" si="158"/>
        <v>4727.3007579039377</v>
      </c>
    </row>
    <row r="3362" spans="1:8" x14ac:dyDescent="0.2">
      <c r="A3362" s="1" t="s">
        <v>378</v>
      </c>
      <c r="B3362" s="1" t="s">
        <v>7189</v>
      </c>
      <c r="C3362" s="1" t="s">
        <v>7190</v>
      </c>
      <c r="D3362" s="87">
        <v>99.4</v>
      </c>
      <c r="E3362" s="33">
        <v>9521</v>
      </c>
      <c r="F3362" s="30">
        <f t="shared" si="156"/>
        <v>5</v>
      </c>
      <c r="G3362" s="57">
        <f t="shared" si="157"/>
        <v>2.0447510014454413</v>
      </c>
      <c r="H3362" s="88">
        <f t="shared" si="158"/>
        <v>8973.0628749216976</v>
      </c>
    </row>
    <row r="3363" spans="1:8" x14ac:dyDescent="0.2">
      <c r="A3363" s="1" t="s">
        <v>378</v>
      </c>
      <c r="B3363" s="1" t="s">
        <v>7191</v>
      </c>
      <c r="C3363" s="1" t="s">
        <v>7192</v>
      </c>
      <c r="D3363" s="87">
        <v>62.7</v>
      </c>
      <c r="E3363" s="33">
        <v>6751</v>
      </c>
      <c r="F3363" s="30">
        <f t="shared" si="156"/>
        <v>2</v>
      </c>
      <c r="G3363" s="57">
        <f t="shared" si="157"/>
        <v>1.1958042906990538</v>
      </c>
      <c r="H3363" s="88">
        <f t="shared" si="158"/>
        <v>3720.8822917814487</v>
      </c>
    </row>
    <row r="3364" spans="1:8" x14ac:dyDescent="0.2">
      <c r="A3364" s="1" t="s">
        <v>378</v>
      </c>
      <c r="B3364" s="1" t="s">
        <v>7193</v>
      </c>
      <c r="C3364" s="1" t="s">
        <v>7194</v>
      </c>
      <c r="D3364" s="87">
        <v>69.5</v>
      </c>
      <c r="E3364" s="33">
        <v>7621</v>
      </c>
      <c r="F3364" s="30">
        <f t="shared" si="156"/>
        <v>2</v>
      </c>
      <c r="G3364" s="57">
        <f t="shared" si="157"/>
        <v>1.1958042906990538</v>
      </c>
      <c r="H3364" s="88">
        <f t="shared" si="158"/>
        <v>4200.3916376338939</v>
      </c>
    </row>
    <row r="3365" spans="1:8" x14ac:dyDescent="0.2">
      <c r="A3365" s="1" t="s">
        <v>378</v>
      </c>
      <c r="B3365" s="1" t="s">
        <v>7195</v>
      </c>
      <c r="C3365" s="1" t="s">
        <v>7196</v>
      </c>
      <c r="D3365" s="87">
        <v>74.2</v>
      </c>
      <c r="E3365" s="33">
        <v>10904</v>
      </c>
      <c r="F3365" s="30">
        <f t="shared" si="156"/>
        <v>2</v>
      </c>
      <c r="G3365" s="57">
        <f t="shared" si="157"/>
        <v>1.1958042906990538</v>
      </c>
      <c r="H3365" s="88">
        <f t="shared" si="158"/>
        <v>6009.8504680173173</v>
      </c>
    </row>
    <row r="3366" spans="1:8" x14ac:dyDescent="0.2">
      <c r="A3366" s="1" t="s">
        <v>378</v>
      </c>
      <c r="B3366" s="1" t="s">
        <v>7197</v>
      </c>
      <c r="C3366" s="1" t="s">
        <v>7198</v>
      </c>
      <c r="D3366" s="87">
        <v>95.5</v>
      </c>
      <c r="E3366" s="33">
        <v>8043</v>
      </c>
      <c r="F3366" s="30">
        <f t="shared" si="156"/>
        <v>4</v>
      </c>
      <c r="G3366" s="57">
        <f t="shared" si="157"/>
        <v>1.709937836274281</v>
      </c>
      <c r="H3366" s="88">
        <f t="shared" si="158"/>
        <v>6338.9322055957537</v>
      </c>
    </row>
    <row r="3367" spans="1:8" x14ac:dyDescent="0.2">
      <c r="A3367" s="1" t="s">
        <v>378</v>
      </c>
      <c r="B3367" s="1" t="s">
        <v>7199</v>
      </c>
      <c r="C3367" s="1" t="s">
        <v>7200</v>
      </c>
      <c r="D3367" s="87">
        <v>60.3</v>
      </c>
      <c r="E3367" s="33">
        <v>6301</v>
      </c>
      <c r="F3367" s="30">
        <f t="shared" si="156"/>
        <v>1</v>
      </c>
      <c r="G3367" s="57">
        <f t="shared" si="157"/>
        <v>1</v>
      </c>
      <c r="H3367" s="88">
        <f t="shared" si="158"/>
        <v>2904.2045118522974</v>
      </c>
    </row>
    <row r="3368" spans="1:8" x14ac:dyDescent="0.2">
      <c r="A3368" s="1" t="s">
        <v>378</v>
      </c>
      <c r="B3368" s="1" t="s">
        <v>7201</v>
      </c>
      <c r="C3368" s="1" t="s">
        <v>7202</v>
      </c>
      <c r="D3368" s="87">
        <v>51.2</v>
      </c>
      <c r="E3368" s="33">
        <v>6579</v>
      </c>
      <c r="F3368" s="30">
        <f t="shared" si="156"/>
        <v>1</v>
      </c>
      <c r="G3368" s="57">
        <f t="shared" si="157"/>
        <v>1</v>
      </c>
      <c r="H3368" s="88">
        <f t="shared" si="158"/>
        <v>3032.3379596058185</v>
      </c>
    </row>
    <row r="3369" spans="1:8" x14ac:dyDescent="0.2">
      <c r="A3369" s="1" t="s">
        <v>378</v>
      </c>
      <c r="B3369" s="1" t="s">
        <v>7203</v>
      </c>
      <c r="C3369" s="1" t="s">
        <v>7204</v>
      </c>
      <c r="D3369" s="87">
        <v>70.3</v>
      </c>
      <c r="E3369" s="33">
        <v>7691</v>
      </c>
      <c r="F3369" s="30">
        <f t="shared" si="156"/>
        <v>2</v>
      </c>
      <c r="G3369" s="57">
        <f t="shared" si="157"/>
        <v>1.1958042906990538</v>
      </c>
      <c r="H3369" s="88">
        <f t="shared" si="158"/>
        <v>4238.9728493691482</v>
      </c>
    </row>
    <row r="3370" spans="1:8" x14ac:dyDescent="0.2">
      <c r="A3370" s="1" t="s">
        <v>378</v>
      </c>
      <c r="B3370" s="1" t="s">
        <v>7205</v>
      </c>
      <c r="C3370" s="1" t="s">
        <v>7206</v>
      </c>
      <c r="D3370" s="87">
        <v>65.3</v>
      </c>
      <c r="E3370" s="33">
        <v>6851</v>
      </c>
      <c r="F3370" s="30">
        <f t="shared" si="156"/>
        <v>2</v>
      </c>
      <c r="G3370" s="57">
        <f t="shared" si="157"/>
        <v>1.1958042906990538</v>
      </c>
      <c r="H3370" s="88">
        <f t="shared" si="158"/>
        <v>3775.9983085460972</v>
      </c>
    </row>
    <row r="3371" spans="1:8" x14ac:dyDescent="0.2">
      <c r="A3371" s="1" t="s">
        <v>378</v>
      </c>
      <c r="B3371" s="1" t="s">
        <v>7207</v>
      </c>
      <c r="C3371" s="1" t="s">
        <v>7208</v>
      </c>
      <c r="D3371" s="87">
        <v>93.7</v>
      </c>
      <c r="E3371" s="33">
        <v>7126</v>
      </c>
      <c r="F3371" s="30">
        <f t="shared" si="156"/>
        <v>4</v>
      </c>
      <c r="G3371" s="57">
        <f t="shared" si="157"/>
        <v>1.709937836274281</v>
      </c>
      <c r="H3371" s="88">
        <f t="shared" si="158"/>
        <v>5616.2166973859676</v>
      </c>
    </row>
    <row r="3372" spans="1:8" x14ac:dyDescent="0.2">
      <c r="A3372" s="1" t="s">
        <v>378</v>
      </c>
      <c r="B3372" s="1" t="s">
        <v>7209</v>
      </c>
      <c r="C3372" s="1" t="s">
        <v>7210</v>
      </c>
      <c r="D3372" s="87">
        <v>61.5</v>
      </c>
      <c r="E3372" s="33">
        <v>9813</v>
      </c>
      <c r="F3372" s="30">
        <f t="shared" si="156"/>
        <v>1</v>
      </c>
      <c r="G3372" s="57">
        <f t="shared" si="157"/>
        <v>1</v>
      </c>
      <c r="H3372" s="88">
        <f t="shared" si="158"/>
        <v>4522.9263410262802</v>
      </c>
    </row>
    <row r="3373" spans="1:8" x14ac:dyDescent="0.2">
      <c r="A3373" s="1" t="s">
        <v>378</v>
      </c>
      <c r="B3373" s="1" t="s">
        <v>7211</v>
      </c>
      <c r="C3373" s="1" t="s">
        <v>7212</v>
      </c>
      <c r="D3373" s="87">
        <v>77.2</v>
      </c>
      <c r="E3373" s="33">
        <v>8162</v>
      </c>
      <c r="F3373" s="30">
        <f t="shared" si="156"/>
        <v>3</v>
      </c>
      <c r="G3373" s="57">
        <f t="shared" si="157"/>
        <v>1.4299479016542671</v>
      </c>
      <c r="H3373" s="88">
        <f t="shared" si="158"/>
        <v>5379.4084569927736</v>
      </c>
    </row>
    <row r="3374" spans="1:8" x14ac:dyDescent="0.2">
      <c r="A3374" s="1" t="s">
        <v>381</v>
      </c>
      <c r="B3374" s="1" t="s">
        <v>7213</v>
      </c>
      <c r="C3374" s="1" t="s">
        <v>7214</v>
      </c>
      <c r="D3374" s="87">
        <v>76.2</v>
      </c>
      <c r="E3374" s="33">
        <v>8685</v>
      </c>
      <c r="F3374" s="30">
        <f t="shared" si="156"/>
        <v>3</v>
      </c>
      <c r="G3374" s="57">
        <f t="shared" si="157"/>
        <v>1.4299479016542671</v>
      </c>
      <c r="H3374" s="88">
        <f t="shared" si="158"/>
        <v>5724.107136606498</v>
      </c>
    </row>
    <row r="3375" spans="1:8" x14ac:dyDescent="0.2">
      <c r="A3375" s="1" t="s">
        <v>381</v>
      </c>
      <c r="B3375" s="1" t="s">
        <v>7215</v>
      </c>
      <c r="C3375" s="1" t="s">
        <v>7216</v>
      </c>
      <c r="D3375" s="87">
        <v>80.8</v>
      </c>
      <c r="E3375" s="33">
        <v>9515</v>
      </c>
      <c r="F3375" s="30">
        <f t="shared" si="156"/>
        <v>3</v>
      </c>
      <c r="G3375" s="57">
        <f t="shared" si="157"/>
        <v>1.4299479016542671</v>
      </c>
      <c r="H3375" s="88">
        <f t="shared" si="158"/>
        <v>6271.1432820737855</v>
      </c>
    </row>
    <row r="3376" spans="1:8" x14ac:dyDescent="0.2">
      <c r="A3376" s="1" t="s">
        <v>381</v>
      </c>
      <c r="B3376" s="1" t="s">
        <v>7217</v>
      </c>
      <c r="C3376" s="1" t="s">
        <v>7218</v>
      </c>
      <c r="D3376" s="87">
        <v>76.900000000000006</v>
      </c>
      <c r="E3376" s="33">
        <v>7383</v>
      </c>
      <c r="F3376" s="30">
        <f t="shared" si="156"/>
        <v>3</v>
      </c>
      <c r="G3376" s="57">
        <f t="shared" si="157"/>
        <v>1.4299479016542671</v>
      </c>
      <c r="H3376" s="88">
        <f t="shared" si="158"/>
        <v>4865.9853758855243</v>
      </c>
    </row>
    <row r="3377" spans="1:8" x14ac:dyDescent="0.2">
      <c r="A3377" s="1" t="s">
        <v>381</v>
      </c>
      <c r="B3377" s="1" t="s">
        <v>7219</v>
      </c>
      <c r="C3377" s="1" t="s">
        <v>7220</v>
      </c>
      <c r="D3377" s="87">
        <v>81.3</v>
      </c>
      <c r="E3377" s="33">
        <v>7671</v>
      </c>
      <c r="F3377" s="30">
        <f t="shared" si="156"/>
        <v>3</v>
      </c>
      <c r="G3377" s="57">
        <f t="shared" si="157"/>
        <v>1.4299479016542671</v>
      </c>
      <c r="H3377" s="88">
        <f t="shared" si="158"/>
        <v>5055.8003275657384</v>
      </c>
    </row>
    <row r="3378" spans="1:8" x14ac:dyDescent="0.2">
      <c r="A3378" s="1" t="s">
        <v>381</v>
      </c>
      <c r="B3378" s="1" t="s">
        <v>7221</v>
      </c>
      <c r="C3378" s="1" t="s">
        <v>7222</v>
      </c>
      <c r="D3378" s="87">
        <v>111.6</v>
      </c>
      <c r="E3378" s="33">
        <v>6680</v>
      </c>
      <c r="F3378" s="30">
        <f t="shared" si="156"/>
        <v>6</v>
      </c>
      <c r="G3378" s="57">
        <f t="shared" si="157"/>
        <v>2.445122020939646</v>
      </c>
      <c r="H3378" s="88">
        <f t="shared" si="158"/>
        <v>7528.2618357433348</v>
      </c>
    </row>
    <row r="3379" spans="1:8" x14ac:dyDescent="0.2">
      <c r="A3379" s="1" t="s">
        <v>381</v>
      </c>
      <c r="B3379" s="1" t="s">
        <v>7223</v>
      </c>
      <c r="C3379" s="1" t="s">
        <v>7224</v>
      </c>
      <c r="D3379" s="87">
        <v>143.4</v>
      </c>
      <c r="E3379" s="33">
        <v>6714</v>
      </c>
      <c r="F3379" s="30">
        <f t="shared" si="156"/>
        <v>8</v>
      </c>
      <c r="G3379" s="57">
        <f t="shared" si="157"/>
        <v>3.4963971031312875</v>
      </c>
      <c r="H3379" s="88">
        <f t="shared" si="158"/>
        <v>10819.814244363741</v>
      </c>
    </row>
    <row r="3380" spans="1:8" x14ac:dyDescent="0.2">
      <c r="A3380" s="1" t="s">
        <v>381</v>
      </c>
      <c r="B3380" s="1" t="s">
        <v>7225</v>
      </c>
      <c r="C3380" s="1" t="s">
        <v>7226</v>
      </c>
      <c r="D3380" s="87">
        <v>87.2</v>
      </c>
      <c r="E3380" s="33">
        <v>6265</v>
      </c>
      <c r="F3380" s="30">
        <f t="shared" si="156"/>
        <v>4</v>
      </c>
      <c r="G3380" s="57">
        <f t="shared" si="157"/>
        <v>1.709937836274281</v>
      </c>
      <c r="H3380" s="88">
        <f t="shared" si="158"/>
        <v>4937.6364873874663</v>
      </c>
    </row>
    <row r="3381" spans="1:8" x14ac:dyDescent="0.2">
      <c r="A3381" s="1" t="s">
        <v>381</v>
      </c>
      <c r="B3381" s="1" t="s">
        <v>7227</v>
      </c>
      <c r="C3381" s="1" t="s">
        <v>7228</v>
      </c>
      <c r="D3381" s="87">
        <v>118.7</v>
      </c>
      <c r="E3381" s="33">
        <v>7512</v>
      </c>
      <c r="F3381" s="30">
        <f t="shared" si="156"/>
        <v>6</v>
      </c>
      <c r="G3381" s="57">
        <f t="shared" si="157"/>
        <v>2.445122020939646</v>
      </c>
      <c r="H3381" s="88">
        <f t="shared" si="158"/>
        <v>8465.9136092969929</v>
      </c>
    </row>
    <row r="3382" spans="1:8" x14ac:dyDescent="0.2">
      <c r="A3382" s="1" t="s">
        <v>381</v>
      </c>
      <c r="B3382" s="1" t="s">
        <v>7229</v>
      </c>
      <c r="C3382" s="1" t="s">
        <v>7230</v>
      </c>
      <c r="D3382" s="87">
        <v>130.6</v>
      </c>
      <c r="E3382" s="33">
        <v>6484</v>
      </c>
      <c r="F3382" s="30">
        <f t="shared" si="156"/>
        <v>7</v>
      </c>
      <c r="G3382" s="57">
        <f t="shared" si="157"/>
        <v>2.9238874039223708</v>
      </c>
      <c r="H3382" s="88">
        <f t="shared" si="158"/>
        <v>8738.1876475442805</v>
      </c>
    </row>
    <row r="3383" spans="1:8" x14ac:dyDescent="0.2">
      <c r="A3383" s="1" t="s">
        <v>381</v>
      </c>
      <c r="B3383" s="1" t="s">
        <v>7231</v>
      </c>
      <c r="C3383" s="1" t="s">
        <v>7232</v>
      </c>
      <c r="D3383" s="87">
        <v>103.5</v>
      </c>
      <c r="E3383" s="33">
        <v>7515</v>
      </c>
      <c r="F3383" s="30">
        <f t="shared" si="156"/>
        <v>5</v>
      </c>
      <c r="G3383" s="57">
        <f t="shared" si="157"/>
        <v>2.0447510014454413</v>
      </c>
      <c r="H3383" s="88">
        <f t="shared" si="158"/>
        <v>7082.5089281626479</v>
      </c>
    </row>
    <row r="3384" spans="1:8" x14ac:dyDescent="0.2">
      <c r="A3384" s="1" t="s">
        <v>381</v>
      </c>
      <c r="B3384" s="1" t="s">
        <v>7233</v>
      </c>
      <c r="C3384" s="1" t="s">
        <v>7234</v>
      </c>
      <c r="D3384" s="87">
        <v>94.9</v>
      </c>
      <c r="E3384" s="33">
        <v>5734</v>
      </c>
      <c r="F3384" s="30">
        <f t="shared" si="156"/>
        <v>4</v>
      </c>
      <c r="G3384" s="57">
        <f t="shared" si="157"/>
        <v>1.709937836274281</v>
      </c>
      <c r="H3384" s="88">
        <f t="shared" si="158"/>
        <v>4519.1392847054649</v>
      </c>
    </row>
    <row r="3385" spans="1:8" x14ac:dyDescent="0.2">
      <c r="A3385" s="1" t="s">
        <v>381</v>
      </c>
      <c r="B3385" s="1" t="s">
        <v>7235</v>
      </c>
      <c r="C3385" s="1" t="s">
        <v>7236</v>
      </c>
      <c r="D3385" s="87">
        <v>171.8</v>
      </c>
      <c r="E3385" s="33">
        <v>5686</v>
      </c>
      <c r="F3385" s="30">
        <f t="shared" si="156"/>
        <v>10</v>
      </c>
      <c r="G3385" s="57">
        <f t="shared" si="157"/>
        <v>4.9996657009726428</v>
      </c>
      <c r="H3385" s="88">
        <f t="shared" si="158"/>
        <v>13102.843023256775</v>
      </c>
    </row>
    <row r="3386" spans="1:8" x14ac:dyDescent="0.2">
      <c r="A3386" s="1" t="s">
        <v>381</v>
      </c>
      <c r="B3386" s="1" t="s">
        <v>7237</v>
      </c>
      <c r="C3386" s="1" t="s">
        <v>7238</v>
      </c>
      <c r="D3386" s="87">
        <v>108.1</v>
      </c>
      <c r="E3386" s="33">
        <v>6530</v>
      </c>
      <c r="F3386" s="30">
        <f t="shared" si="156"/>
        <v>5</v>
      </c>
      <c r="G3386" s="57">
        <f t="shared" si="157"/>
        <v>2.0447510014454413</v>
      </c>
      <c r="H3386" s="88">
        <f t="shared" si="158"/>
        <v>6154.1960480242296</v>
      </c>
    </row>
    <row r="3387" spans="1:8" x14ac:dyDescent="0.2">
      <c r="A3387" s="1" t="s">
        <v>381</v>
      </c>
      <c r="B3387" s="1" t="s">
        <v>7239</v>
      </c>
      <c r="C3387" s="1" t="s">
        <v>7240</v>
      </c>
      <c r="D3387" s="87">
        <v>131.19999999999999</v>
      </c>
      <c r="E3387" s="33">
        <v>8922</v>
      </c>
      <c r="F3387" s="30">
        <f t="shared" si="156"/>
        <v>7</v>
      </c>
      <c r="G3387" s="57">
        <f t="shared" si="157"/>
        <v>2.9238874039223708</v>
      </c>
      <c r="H3387" s="88">
        <f t="shared" si="158"/>
        <v>12023.767765482738</v>
      </c>
    </row>
    <row r="3388" spans="1:8" x14ac:dyDescent="0.2">
      <c r="A3388" s="1" t="s">
        <v>381</v>
      </c>
      <c r="B3388" s="1" t="s">
        <v>7241</v>
      </c>
      <c r="C3388" s="1" t="s">
        <v>7242</v>
      </c>
      <c r="D3388" s="87">
        <v>83</v>
      </c>
      <c r="E3388" s="33">
        <v>5758</v>
      </c>
      <c r="F3388" s="30">
        <f t="shared" si="156"/>
        <v>3</v>
      </c>
      <c r="G3388" s="57">
        <f t="shared" si="157"/>
        <v>1.4299479016542671</v>
      </c>
      <c r="H3388" s="88">
        <f t="shared" si="158"/>
        <v>3794.9808742176419</v>
      </c>
    </row>
    <row r="3389" spans="1:8" x14ac:dyDescent="0.2">
      <c r="A3389" s="1" t="s">
        <v>381</v>
      </c>
      <c r="B3389" s="1" t="s">
        <v>7243</v>
      </c>
      <c r="C3389" s="1" t="s">
        <v>7244</v>
      </c>
      <c r="D3389" s="87">
        <v>107.5</v>
      </c>
      <c r="E3389" s="33">
        <v>8748</v>
      </c>
      <c r="F3389" s="30">
        <f t="shared" si="156"/>
        <v>5</v>
      </c>
      <c r="G3389" s="57">
        <f t="shared" si="157"/>
        <v>2.0447510014454413</v>
      </c>
      <c r="H3389" s="88">
        <f t="shared" si="158"/>
        <v>8244.549315178554</v>
      </c>
    </row>
    <row r="3390" spans="1:8" x14ac:dyDescent="0.2">
      <c r="A3390" s="1" t="s">
        <v>381</v>
      </c>
      <c r="B3390" s="1" t="s">
        <v>7245</v>
      </c>
      <c r="C3390" s="1" t="s">
        <v>7246</v>
      </c>
      <c r="D3390" s="87">
        <v>96.4</v>
      </c>
      <c r="E3390" s="33">
        <v>16093</v>
      </c>
      <c r="F3390" s="30">
        <f t="shared" si="156"/>
        <v>4</v>
      </c>
      <c r="G3390" s="57">
        <f t="shared" si="157"/>
        <v>1.709937836274281</v>
      </c>
      <c r="H3390" s="88">
        <f t="shared" si="158"/>
        <v>12683.381323467918</v>
      </c>
    </row>
    <row r="3391" spans="1:8" x14ac:dyDescent="0.2">
      <c r="A3391" s="1" t="s">
        <v>381</v>
      </c>
      <c r="B3391" s="1" t="s">
        <v>7247</v>
      </c>
      <c r="C3391" s="1" t="s">
        <v>7248</v>
      </c>
      <c r="D3391" s="87">
        <v>166.8</v>
      </c>
      <c r="E3391" s="33">
        <v>8640</v>
      </c>
      <c r="F3391" s="30">
        <f t="shared" si="156"/>
        <v>10</v>
      </c>
      <c r="G3391" s="57">
        <f t="shared" si="157"/>
        <v>4.9996657009726428</v>
      </c>
      <c r="H3391" s="88">
        <f t="shared" si="158"/>
        <v>19910.053415571321</v>
      </c>
    </row>
    <row r="3392" spans="1:8" x14ac:dyDescent="0.2">
      <c r="A3392" s="1" t="s">
        <v>381</v>
      </c>
      <c r="B3392" s="1" t="s">
        <v>7249</v>
      </c>
      <c r="C3392" s="1" t="s">
        <v>7250</v>
      </c>
      <c r="D3392" s="87">
        <v>87.9</v>
      </c>
      <c r="E3392" s="33">
        <v>11748</v>
      </c>
      <c r="F3392" s="30">
        <f t="shared" si="156"/>
        <v>4</v>
      </c>
      <c r="G3392" s="57">
        <f t="shared" si="157"/>
        <v>1.709937836274281</v>
      </c>
      <c r="H3392" s="88">
        <f t="shared" si="158"/>
        <v>9258.9550604673532</v>
      </c>
    </row>
    <row r="3393" spans="1:8" x14ac:dyDescent="0.2">
      <c r="A3393" s="1" t="s">
        <v>381</v>
      </c>
      <c r="B3393" s="1" t="s">
        <v>7251</v>
      </c>
      <c r="C3393" s="1" t="s">
        <v>7252</v>
      </c>
      <c r="D3393" s="87">
        <v>82.1</v>
      </c>
      <c r="E3393" s="33">
        <v>6842</v>
      </c>
      <c r="F3393" s="30">
        <f t="shared" si="156"/>
        <v>3</v>
      </c>
      <c r="G3393" s="57">
        <f t="shared" si="157"/>
        <v>1.4299479016542671</v>
      </c>
      <c r="H3393" s="88">
        <f t="shared" si="158"/>
        <v>4509.423261791786</v>
      </c>
    </row>
    <row r="3394" spans="1:8" x14ac:dyDescent="0.2">
      <c r="A3394" s="1" t="s">
        <v>381</v>
      </c>
      <c r="B3394" s="1" t="s">
        <v>7253</v>
      </c>
      <c r="C3394" s="1" t="s">
        <v>7254</v>
      </c>
      <c r="D3394" s="87">
        <v>117.2</v>
      </c>
      <c r="E3394" s="33">
        <v>7465</v>
      </c>
      <c r="F3394" s="30">
        <f t="shared" si="156"/>
        <v>6</v>
      </c>
      <c r="G3394" s="57">
        <f t="shared" si="157"/>
        <v>2.445122020939646</v>
      </c>
      <c r="H3394" s="88">
        <f t="shared" si="158"/>
        <v>8412.9452999736495</v>
      </c>
    </row>
    <row r="3395" spans="1:8" x14ac:dyDescent="0.2">
      <c r="A3395" s="1" t="s">
        <v>381</v>
      </c>
      <c r="B3395" s="1" t="s">
        <v>7255</v>
      </c>
      <c r="C3395" s="1" t="s">
        <v>7256</v>
      </c>
      <c r="D3395" s="87">
        <v>79.400000000000006</v>
      </c>
      <c r="E3395" s="33">
        <v>8190</v>
      </c>
      <c r="F3395" s="30">
        <f t="shared" si="156"/>
        <v>3</v>
      </c>
      <c r="G3395" s="57">
        <f t="shared" si="157"/>
        <v>1.4299479016542671</v>
      </c>
      <c r="H3395" s="88">
        <f t="shared" si="158"/>
        <v>5397.8626884061268</v>
      </c>
    </row>
    <row r="3396" spans="1:8" x14ac:dyDescent="0.2">
      <c r="A3396" s="1" t="s">
        <v>381</v>
      </c>
      <c r="B3396" s="1" t="s">
        <v>7257</v>
      </c>
      <c r="C3396" s="1" t="s">
        <v>7258</v>
      </c>
      <c r="D3396" s="87">
        <v>156.19999999999999</v>
      </c>
      <c r="E3396" s="33">
        <v>7263</v>
      </c>
      <c r="F3396" s="30">
        <f t="shared" si="156"/>
        <v>9</v>
      </c>
      <c r="G3396" s="57">
        <f t="shared" si="157"/>
        <v>4.1810066579121354</v>
      </c>
      <c r="H3396" s="88">
        <f t="shared" si="158"/>
        <v>13996.344370599676</v>
      </c>
    </row>
    <row r="3397" spans="1:8" x14ac:dyDescent="0.2">
      <c r="A3397" s="1" t="s">
        <v>381</v>
      </c>
      <c r="B3397" s="1" t="s">
        <v>7259</v>
      </c>
      <c r="C3397" s="1" t="s">
        <v>7260</v>
      </c>
      <c r="D3397" s="87">
        <v>77.5</v>
      </c>
      <c r="E3397" s="33">
        <v>6262</v>
      </c>
      <c r="F3397" s="30">
        <f t="shared" si="156"/>
        <v>3</v>
      </c>
      <c r="G3397" s="57">
        <f t="shared" si="157"/>
        <v>1.4299479016542671</v>
      </c>
      <c r="H3397" s="88">
        <f t="shared" si="158"/>
        <v>4127.1570396580182</v>
      </c>
    </row>
    <row r="3398" spans="1:8" x14ac:dyDescent="0.2">
      <c r="A3398" s="1" t="s">
        <v>381</v>
      </c>
      <c r="B3398" s="1" t="s">
        <v>7261</v>
      </c>
      <c r="C3398" s="1" t="s">
        <v>7262</v>
      </c>
      <c r="D3398" s="87">
        <v>100.3</v>
      </c>
      <c r="E3398" s="33">
        <v>10995</v>
      </c>
      <c r="F3398" s="30">
        <f t="shared" ref="F3398:F3461" si="159">VLOOKUP(D3398,$K$5:$L$15,2)</f>
        <v>5</v>
      </c>
      <c r="G3398" s="57">
        <f t="shared" ref="G3398:G3461" si="160">VLOOKUP(F3398,$L$5:$M$15,2,0)</f>
        <v>2.0447510014454413</v>
      </c>
      <c r="H3398" s="88">
        <f t="shared" ref="H3398:H3461" si="161">E3398*G3398*$E$6797/SUMPRODUCT($E$5:$E$6795,$G$5:$G$6795)</f>
        <v>10362.233621443555</v>
      </c>
    </row>
    <row r="3399" spans="1:8" x14ac:dyDescent="0.2">
      <c r="A3399" s="1" t="s">
        <v>381</v>
      </c>
      <c r="B3399" s="1" t="s">
        <v>7263</v>
      </c>
      <c r="C3399" s="1" t="s">
        <v>7264</v>
      </c>
      <c r="D3399" s="87">
        <v>89.1</v>
      </c>
      <c r="E3399" s="33">
        <v>7312</v>
      </c>
      <c r="F3399" s="30">
        <f t="shared" si="159"/>
        <v>4</v>
      </c>
      <c r="G3399" s="57">
        <f t="shared" si="160"/>
        <v>1.709937836274281</v>
      </c>
      <c r="H3399" s="88">
        <f t="shared" si="161"/>
        <v>5762.8089378734494</v>
      </c>
    </row>
    <row r="3400" spans="1:8" x14ac:dyDescent="0.2">
      <c r="A3400" s="1" t="s">
        <v>381</v>
      </c>
      <c r="B3400" s="1" t="s">
        <v>7265</v>
      </c>
      <c r="C3400" s="1" t="s">
        <v>7266</v>
      </c>
      <c r="D3400" s="87">
        <v>97.7</v>
      </c>
      <c r="E3400" s="33">
        <v>8095</v>
      </c>
      <c r="F3400" s="30">
        <f t="shared" si="159"/>
        <v>4</v>
      </c>
      <c r="G3400" s="57">
        <f t="shared" si="160"/>
        <v>1.709937836274281</v>
      </c>
      <c r="H3400" s="88">
        <f t="shared" si="161"/>
        <v>6379.9149825062314</v>
      </c>
    </row>
    <row r="3401" spans="1:8" x14ac:dyDescent="0.2">
      <c r="A3401" s="1" t="s">
        <v>381</v>
      </c>
      <c r="B3401" s="1" t="s">
        <v>7267</v>
      </c>
      <c r="C3401" s="1" t="s">
        <v>7268</v>
      </c>
      <c r="D3401" s="87">
        <v>67.400000000000006</v>
      </c>
      <c r="E3401" s="33">
        <v>8960</v>
      </c>
      <c r="F3401" s="30">
        <f t="shared" si="159"/>
        <v>2</v>
      </c>
      <c r="G3401" s="57">
        <f t="shared" si="160"/>
        <v>1.1958042906990538</v>
      </c>
      <c r="H3401" s="88">
        <f t="shared" si="161"/>
        <v>4938.3951021125431</v>
      </c>
    </row>
    <row r="3402" spans="1:8" x14ac:dyDescent="0.2">
      <c r="A3402" s="1" t="s">
        <v>381</v>
      </c>
      <c r="B3402" s="1" t="s">
        <v>7269</v>
      </c>
      <c r="C3402" s="1" t="s">
        <v>7270</v>
      </c>
      <c r="D3402" s="87">
        <v>98</v>
      </c>
      <c r="E3402" s="33">
        <v>7241</v>
      </c>
      <c r="F3402" s="30">
        <f t="shared" si="159"/>
        <v>4</v>
      </c>
      <c r="G3402" s="57">
        <f t="shared" si="160"/>
        <v>1.709937836274281</v>
      </c>
      <c r="H3402" s="88">
        <f t="shared" si="161"/>
        <v>5706.8516847841429</v>
      </c>
    </row>
    <row r="3403" spans="1:8" x14ac:dyDescent="0.2">
      <c r="A3403" s="1" t="s">
        <v>381</v>
      </c>
      <c r="B3403" s="1" t="s">
        <v>7271</v>
      </c>
      <c r="C3403" s="1" t="s">
        <v>7272</v>
      </c>
      <c r="D3403" s="87">
        <v>112.5</v>
      </c>
      <c r="E3403" s="33">
        <v>7199</v>
      </c>
      <c r="F3403" s="30">
        <f t="shared" si="159"/>
        <v>6</v>
      </c>
      <c r="G3403" s="57">
        <f t="shared" si="160"/>
        <v>2.445122020939646</v>
      </c>
      <c r="H3403" s="88">
        <f t="shared" si="161"/>
        <v>8113.1672089096201</v>
      </c>
    </row>
    <row r="3404" spans="1:8" x14ac:dyDescent="0.2">
      <c r="A3404" s="1" t="s">
        <v>381</v>
      </c>
      <c r="B3404" s="1" t="s">
        <v>7273</v>
      </c>
      <c r="C3404" s="1" t="s">
        <v>7274</v>
      </c>
      <c r="D3404" s="87">
        <v>75.400000000000006</v>
      </c>
      <c r="E3404" s="33">
        <v>6979</v>
      </c>
      <c r="F3404" s="30">
        <f t="shared" si="159"/>
        <v>3</v>
      </c>
      <c r="G3404" s="57">
        <f t="shared" si="160"/>
        <v>1.4299479016542671</v>
      </c>
      <c r="H3404" s="88">
        <f t="shared" si="161"/>
        <v>4599.717179778555</v>
      </c>
    </row>
    <row r="3405" spans="1:8" x14ac:dyDescent="0.2">
      <c r="A3405" s="1" t="s">
        <v>381</v>
      </c>
      <c r="B3405" s="1" t="s">
        <v>7275</v>
      </c>
      <c r="C3405" s="1" t="s">
        <v>7276</v>
      </c>
      <c r="D3405" s="87">
        <v>138</v>
      </c>
      <c r="E3405" s="33">
        <v>7272</v>
      </c>
      <c r="F3405" s="30">
        <f t="shared" si="159"/>
        <v>8</v>
      </c>
      <c r="G3405" s="57">
        <f t="shared" si="160"/>
        <v>3.4963971031312875</v>
      </c>
      <c r="H3405" s="88">
        <f t="shared" si="161"/>
        <v>11719.048135986464</v>
      </c>
    </row>
    <row r="3406" spans="1:8" x14ac:dyDescent="0.2">
      <c r="A3406" s="1" t="s">
        <v>384</v>
      </c>
      <c r="B3406" s="1" t="s">
        <v>7277</v>
      </c>
      <c r="C3406" s="1" t="s">
        <v>7278</v>
      </c>
      <c r="D3406" s="87">
        <v>82.8</v>
      </c>
      <c r="E3406" s="33">
        <v>7837</v>
      </c>
      <c r="F3406" s="30">
        <f t="shared" si="159"/>
        <v>3</v>
      </c>
      <c r="G3406" s="57">
        <f t="shared" si="160"/>
        <v>1.4299479016542671</v>
      </c>
      <c r="H3406" s="88">
        <f t="shared" si="161"/>
        <v>5165.2075566591966</v>
      </c>
    </row>
    <row r="3407" spans="1:8" x14ac:dyDescent="0.2">
      <c r="A3407" s="1" t="s">
        <v>384</v>
      </c>
      <c r="B3407" s="1" t="s">
        <v>7279</v>
      </c>
      <c r="C3407" s="1" t="s">
        <v>7280</v>
      </c>
      <c r="D3407" s="87">
        <v>130</v>
      </c>
      <c r="E3407" s="33">
        <v>9765</v>
      </c>
      <c r="F3407" s="30">
        <f t="shared" si="159"/>
        <v>7</v>
      </c>
      <c r="G3407" s="57">
        <f t="shared" si="160"/>
        <v>2.9238874039223708</v>
      </c>
      <c r="H3407" s="88">
        <f t="shared" si="161"/>
        <v>13159.839971972531</v>
      </c>
    </row>
    <row r="3408" spans="1:8" x14ac:dyDescent="0.2">
      <c r="A3408" s="1" t="s">
        <v>384</v>
      </c>
      <c r="B3408" s="1" t="s">
        <v>7281</v>
      </c>
      <c r="C3408" s="1" t="s">
        <v>7282</v>
      </c>
      <c r="D3408" s="87">
        <v>72.900000000000006</v>
      </c>
      <c r="E3408" s="33">
        <v>7891</v>
      </c>
      <c r="F3408" s="30">
        <f t="shared" si="159"/>
        <v>2</v>
      </c>
      <c r="G3408" s="57">
        <f t="shared" si="160"/>
        <v>1.1958042906990538</v>
      </c>
      <c r="H3408" s="88">
        <f t="shared" si="161"/>
        <v>4349.2048828984462</v>
      </c>
    </row>
    <row r="3409" spans="1:8" x14ac:dyDescent="0.2">
      <c r="A3409" s="1" t="s">
        <v>384</v>
      </c>
      <c r="B3409" s="1" t="s">
        <v>7283</v>
      </c>
      <c r="C3409" s="1" t="s">
        <v>7284</v>
      </c>
      <c r="D3409" s="87">
        <v>68.900000000000006</v>
      </c>
      <c r="E3409" s="33">
        <v>6610</v>
      </c>
      <c r="F3409" s="30">
        <f t="shared" si="159"/>
        <v>2</v>
      </c>
      <c r="G3409" s="57">
        <f t="shared" si="160"/>
        <v>1.1958042906990538</v>
      </c>
      <c r="H3409" s="88">
        <f t="shared" si="161"/>
        <v>3643.1687081432929</v>
      </c>
    </row>
    <row r="3410" spans="1:8" x14ac:dyDescent="0.2">
      <c r="A3410" s="1" t="s">
        <v>384</v>
      </c>
      <c r="B3410" s="1" t="s">
        <v>7285</v>
      </c>
      <c r="C3410" s="1" t="s">
        <v>7286</v>
      </c>
      <c r="D3410" s="87">
        <v>97.6</v>
      </c>
      <c r="E3410" s="33">
        <v>7158</v>
      </c>
      <c r="F3410" s="30">
        <f t="shared" si="159"/>
        <v>4</v>
      </c>
      <c r="G3410" s="57">
        <f t="shared" si="160"/>
        <v>1.709937836274281</v>
      </c>
      <c r="H3410" s="88">
        <f t="shared" si="161"/>
        <v>5641.4368677924167</v>
      </c>
    </row>
    <row r="3411" spans="1:8" x14ac:dyDescent="0.2">
      <c r="A3411" s="1" t="s">
        <v>384</v>
      </c>
      <c r="B3411" s="1" t="s">
        <v>7287</v>
      </c>
      <c r="C3411" s="1" t="s">
        <v>7288</v>
      </c>
      <c r="D3411" s="87">
        <v>88.9</v>
      </c>
      <c r="E3411" s="33">
        <v>7519</v>
      </c>
      <c r="F3411" s="30">
        <f t="shared" si="159"/>
        <v>4</v>
      </c>
      <c r="G3411" s="57">
        <f t="shared" si="160"/>
        <v>1.709937836274281</v>
      </c>
      <c r="H3411" s="88">
        <f t="shared" si="161"/>
        <v>5925.9519151901623</v>
      </c>
    </row>
    <row r="3412" spans="1:8" x14ac:dyDescent="0.2">
      <c r="A3412" s="1" t="s">
        <v>384</v>
      </c>
      <c r="B3412" s="1" t="s">
        <v>7289</v>
      </c>
      <c r="C3412" s="1" t="s">
        <v>7290</v>
      </c>
      <c r="D3412" s="87">
        <v>59.4</v>
      </c>
      <c r="E3412" s="33">
        <v>7291</v>
      </c>
      <c r="F3412" s="30">
        <f t="shared" si="159"/>
        <v>1</v>
      </c>
      <c r="G3412" s="57">
        <f t="shared" si="160"/>
        <v>1</v>
      </c>
      <c r="H3412" s="88">
        <f t="shared" si="161"/>
        <v>3360.507077593255</v>
      </c>
    </row>
    <row r="3413" spans="1:8" x14ac:dyDescent="0.2">
      <c r="A3413" s="1" t="s">
        <v>384</v>
      </c>
      <c r="B3413" s="1" t="s">
        <v>7291</v>
      </c>
      <c r="C3413" s="1" t="s">
        <v>7292</v>
      </c>
      <c r="D3413" s="87">
        <v>145.19999999999999</v>
      </c>
      <c r="E3413" s="33">
        <v>8450</v>
      </c>
      <c r="F3413" s="30">
        <f t="shared" si="159"/>
        <v>8</v>
      </c>
      <c r="G3413" s="57">
        <f t="shared" si="160"/>
        <v>3.4963971031312875</v>
      </c>
      <c r="H3413" s="88">
        <f t="shared" si="161"/>
        <v>13617.430796078883</v>
      </c>
    </row>
    <row r="3414" spans="1:8" x14ac:dyDescent="0.2">
      <c r="A3414" s="1" t="s">
        <v>384</v>
      </c>
      <c r="B3414" s="1" t="s">
        <v>7293</v>
      </c>
      <c r="C3414" s="1" t="s">
        <v>7294</v>
      </c>
      <c r="D3414" s="87">
        <v>119.2</v>
      </c>
      <c r="E3414" s="33">
        <v>7997</v>
      </c>
      <c r="F3414" s="30">
        <f t="shared" si="159"/>
        <v>6</v>
      </c>
      <c r="G3414" s="57">
        <f t="shared" si="160"/>
        <v>2.445122020939646</v>
      </c>
      <c r="H3414" s="88">
        <f t="shared" si="161"/>
        <v>9012.5014821017121</v>
      </c>
    </row>
    <row r="3415" spans="1:8" x14ac:dyDescent="0.2">
      <c r="A3415" s="1" t="s">
        <v>384</v>
      </c>
      <c r="B3415" s="1" t="s">
        <v>7295</v>
      </c>
      <c r="C3415" s="1" t="s">
        <v>7296</v>
      </c>
      <c r="D3415" s="87">
        <v>68.8</v>
      </c>
      <c r="E3415" s="33">
        <v>8464</v>
      </c>
      <c r="F3415" s="30">
        <f t="shared" si="159"/>
        <v>2</v>
      </c>
      <c r="G3415" s="57">
        <f t="shared" si="160"/>
        <v>1.1958042906990538</v>
      </c>
      <c r="H3415" s="88">
        <f t="shared" si="161"/>
        <v>4665.0196589598845</v>
      </c>
    </row>
    <row r="3416" spans="1:8" x14ac:dyDescent="0.2">
      <c r="A3416" s="1" t="s">
        <v>384</v>
      </c>
      <c r="B3416" s="1" t="s">
        <v>7297</v>
      </c>
      <c r="C3416" s="1" t="s">
        <v>7298</v>
      </c>
      <c r="D3416" s="87">
        <v>69.8</v>
      </c>
      <c r="E3416" s="33">
        <v>8425</v>
      </c>
      <c r="F3416" s="30">
        <f t="shared" si="159"/>
        <v>2</v>
      </c>
      <c r="G3416" s="57">
        <f t="shared" si="160"/>
        <v>1.1958042906990538</v>
      </c>
      <c r="H3416" s="88">
        <f t="shared" si="161"/>
        <v>4643.5244124216715</v>
      </c>
    </row>
    <row r="3417" spans="1:8" x14ac:dyDescent="0.2">
      <c r="A3417" s="1" t="s">
        <v>384</v>
      </c>
      <c r="B3417" s="1" t="s">
        <v>7299</v>
      </c>
      <c r="C3417" s="1" t="s">
        <v>7300</v>
      </c>
      <c r="D3417" s="87">
        <v>125.8</v>
      </c>
      <c r="E3417" s="33">
        <v>7630</v>
      </c>
      <c r="F3417" s="30">
        <f t="shared" si="159"/>
        <v>7</v>
      </c>
      <c r="G3417" s="57">
        <f t="shared" si="160"/>
        <v>2.9238874039223708</v>
      </c>
      <c r="H3417" s="88">
        <f t="shared" si="161"/>
        <v>10282.598974516171</v>
      </c>
    </row>
    <row r="3418" spans="1:8" x14ac:dyDescent="0.2">
      <c r="A3418" s="1" t="s">
        <v>384</v>
      </c>
      <c r="B3418" s="1" t="s">
        <v>7301</v>
      </c>
      <c r="C3418" s="1" t="s">
        <v>7302</v>
      </c>
      <c r="D3418" s="87">
        <v>111.4</v>
      </c>
      <c r="E3418" s="33">
        <v>8972</v>
      </c>
      <c r="F3418" s="30">
        <f t="shared" si="159"/>
        <v>6</v>
      </c>
      <c r="G3418" s="57">
        <f t="shared" si="160"/>
        <v>2.445122020939646</v>
      </c>
      <c r="H3418" s="88">
        <f t="shared" si="161"/>
        <v>10111.312154234907</v>
      </c>
    </row>
    <row r="3419" spans="1:8" x14ac:dyDescent="0.2">
      <c r="A3419" s="1" t="s">
        <v>384</v>
      </c>
      <c r="B3419" s="1" t="s">
        <v>7303</v>
      </c>
      <c r="C3419" s="1" t="s">
        <v>7304</v>
      </c>
      <c r="D3419" s="87">
        <v>98.5</v>
      </c>
      <c r="E3419" s="33">
        <v>8558</v>
      </c>
      <c r="F3419" s="30">
        <f t="shared" si="159"/>
        <v>4</v>
      </c>
      <c r="G3419" s="57">
        <f t="shared" si="160"/>
        <v>1.709937836274281</v>
      </c>
      <c r="H3419" s="88">
        <f t="shared" si="161"/>
        <v>6744.8193230745328</v>
      </c>
    </row>
    <row r="3420" spans="1:8" x14ac:dyDescent="0.2">
      <c r="A3420" s="1" t="s">
        <v>384</v>
      </c>
      <c r="B3420" s="1" t="s">
        <v>7305</v>
      </c>
      <c r="C3420" s="1" t="s">
        <v>7306</v>
      </c>
      <c r="D3420" s="87">
        <v>115.3</v>
      </c>
      <c r="E3420" s="33">
        <v>9232</v>
      </c>
      <c r="F3420" s="30">
        <f t="shared" si="159"/>
        <v>6</v>
      </c>
      <c r="G3420" s="57">
        <f t="shared" si="160"/>
        <v>2.445122020939646</v>
      </c>
      <c r="H3420" s="88">
        <f t="shared" si="161"/>
        <v>10404.328333470428</v>
      </c>
    </row>
    <row r="3421" spans="1:8" x14ac:dyDescent="0.2">
      <c r="A3421" s="1" t="s">
        <v>384</v>
      </c>
      <c r="B3421" s="1" t="s">
        <v>7307</v>
      </c>
      <c r="C3421" s="1" t="s">
        <v>7308</v>
      </c>
      <c r="D3421" s="87">
        <v>123.1</v>
      </c>
      <c r="E3421" s="33">
        <v>6708</v>
      </c>
      <c r="F3421" s="30">
        <f t="shared" si="159"/>
        <v>6</v>
      </c>
      <c r="G3421" s="57">
        <f t="shared" si="160"/>
        <v>2.445122020939646</v>
      </c>
      <c r="H3421" s="88">
        <f t="shared" si="161"/>
        <v>7559.8174242763889</v>
      </c>
    </row>
    <row r="3422" spans="1:8" x14ac:dyDescent="0.2">
      <c r="A3422" s="1" t="s">
        <v>384</v>
      </c>
      <c r="B3422" s="1" t="s">
        <v>7309</v>
      </c>
      <c r="C3422" s="1" t="s">
        <v>7310</v>
      </c>
      <c r="D3422" s="87">
        <v>89.6</v>
      </c>
      <c r="E3422" s="33">
        <v>9789</v>
      </c>
      <c r="F3422" s="30">
        <f t="shared" si="159"/>
        <v>4</v>
      </c>
      <c r="G3422" s="57">
        <f t="shared" si="160"/>
        <v>1.709937836274281</v>
      </c>
      <c r="H3422" s="88">
        <f t="shared" si="161"/>
        <v>7715.0077533975918</v>
      </c>
    </row>
    <row r="3423" spans="1:8" x14ac:dyDescent="0.2">
      <c r="A3423" s="1" t="s">
        <v>384</v>
      </c>
      <c r="B3423" s="1" t="s">
        <v>7311</v>
      </c>
      <c r="C3423" s="1" t="s">
        <v>7312</v>
      </c>
      <c r="D3423" s="87">
        <v>75.599999999999994</v>
      </c>
      <c r="E3423" s="33">
        <v>8943</v>
      </c>
      <c r="F3423" s="30">
        <f t="shared" si="159"/>
        <v>3</v>
      </c>
      <c r="G3423" s="57">
        <f t="shared" si="160"/>
        <v>1.4299479016542671</v>
      </c>
      <c r="H3423" s="88">
        <f t="shared" si="161"/>
        <v>5894.1496974866914</v>
      </c>
    </row>
    <row r="3424" spans="1:8" x14ac:dyDescent="0.2">
      <c r="A3424" s="1" t="s">
        <v>384</v>
      </c>
      <c r="B3424" s="1" t="s">
        <v>7313</v>
      </c>
      <c r="C3424" s="1" t="s">
        <v>7314</v>
      </c>
      <c r="D3424" s="87">
        <v>134.9</v>
      </c>
      <c r="E3424" s="33">
        <v>8920</v>
      </c>
      <c r="F3424" s="30">
        <f t="shared" si="159"/>
        <v>7</v>
      </c>
      <c r="G3424" s="57">
        <f t="shared" si="160"/>
        <v>2.9238874039223708</v>
      </c>
      <c r="H3424" s="88">
        <f t="shared" si="161"/>
        <v>12021.072457756782</v>
      </c>
    </row>
    <row r="3425" spans="1:8" x14ac:dyDescent="0.2">
      <c r="A3425" s="1" t="s">
        <v>384</v>
      </c>
      <c r="B3425" s="1" t="s">
        <v>7315</v>
      </c>
      <c r="C3425" s="1" t="s">
        <v>7316</v>
      </c>
      <c r="D3425" s="87">
        <v>112.7</v>
      </c>
      <c r="E3425" s="33">
        <v>8418</v>
      </c>
      <c r="F3425" s="30">
        <f t="shared" si="159"/>
        <v>6</v>
      </c>
      <c r="G3425" s="57">
        <f t="shared" si="160"/>
        <v>2.445122020939646</v>
      </c>
      <c r="H3425" s="88">
        <f t="shared" si="161"/>
        <v>9486.9622954023034</v>
      </c>
    </row>
    <row r="3426" spans="1:8" x14ac:dyDescent="0.2">
      <c r="A3426" s="1" t="s">
        <v>384</v>
      </c>
      <c r="B3426" s="1" t="s">
        <v>7317</v>
      </c>
      <c r="C3426" s="1" t="s">
        <v>7318</v>
      </c>
      <c r="D3426" s="87">
        <v>114.7</v>
      </c>
      <c r="E3426" s="33">
        <v>8114</v>
      </c>
      <c r="F3426" s="30">
        <f t="shared" si="159"/>
        <v>6</v>
      </c>
      <c r="G3426" s="57">
        <f t="shared" si="160"/>
        <v>2.445122020939646</v>
      </c>
      <c r="H3426" s="88">
        <f t="shared" si="161"/>
        <v>9144.3587627576944</v>
      </c>
    </row>
    <row r="3427" spans="1:8" x14ac:dyDescent="0.2">
      <c r="A3427" s="1" t="s">
        <v>384</v>
      </c>
      <c r="B3427" s="1" t="s">
        <v>7319</v>
      </c>
      <c r="C3427" s="1" t="s">
        <v>7320</v>
      </c>
      <c r="D3427" s="87">
        <v>118.5</v>
      </c>
      <c r="E3427" s="33">
        <v>9374</v>
      </c>
      <c r="F3427" s="30">
        <f t="shared" si="159"/>
        <v>6</v>
      </c>
      <c r="G3427" s="57">
        <f t="shared" si="160"/>
        <v>2.445122020939646</v>
      </c>
      <c r="H3427" s="88">
        <f t="shared" si="161"/>
        <v>10564.360246745213</v>
      </c>
    </row>
    <row r="3428" spans="1:8" x14ac:dyDescent="0.2">
      <c r="A3428" s="1" t="s">
        <v>384</v>
      </c>
      <c r="B3428" s="1" t="s">
        <v>7321</v>
      </c>
      <c r="C3428" s="1" t="s">
        <v>7322</v>
      </c>
      <c r="D3428" s="87">
        <v>134.4</v>
      </c>
      <c r="E3428" s="33">
        <v>6616</v>
      </c>
      <c r="F3428" s="30">
        <f t="shared" si="159"/>
        <v>7</v>
      </c>
      <c r="G3428" s="57">
        <f t="shared" si="160"/>
        <v>2.9238874039223708</v>
      </c>
      <c r="H3428" s="88">
        <f t="shared" si="161"/>
        <v>8916.0779574572734</v>
      </c>
    </row>
    <row r="3429" spans="1:8" x14ac:dyDescent="0.2">
      <c r="A3429" s="1" t="s">
        <v>384</v>
      </c>
      <c r="B3429" s="1" t="s">
        <v>7323</v>
      </c>
      <c r="C3429" s="1" t="s">
        <v>7324</v>
      </c>
      <c r="D3429" s="87">
        <v>92.4</v>
      </c>
      <c r="E3429" s="33">
        <v>8525</v>
      </c>
      <c r="F3429" s="30">
        <f t="shared" si="159"/>
        <v>4</v>
      </c>
      <c r="G3429" s="57">
        <f t="shared" si="160"/>
        <v>1.709937836274281</v>
      </c>
      <c r="H3429" s="88">
        <f t="shared" si="161"/>
        <v>6718.8110223428821</v>
      </c>
    </row>
    <row r="3430" spans="1:8" x14ac:dyDescent="0.2">
      <c r="A3430" s="1" t="s">
        <v>384</v>
      </c>
      <c r="B3430" s="1" t="s">
        <v>7325</v>
      </c>
      <c r="C3430" s="1" t="s">
        <v>7326</v>
      </c>
      <c r="D3430" s="87">
        <v>163.5</v>
      </c>
      <c r="E3430" s="33">
        <v>9123</v>
      </c>
      <c r="F3430" s="30">
        <f t="shared" si="159"/>
        <v>9</v>
      </c>
      <c r="G3430" s="57">
        <f t="shared" si="160"/>
        <v>4.1810066579121354</v>
      </c>
      <c r="H3430" s="88">
        <f t="shared" si="161"/>
        <v>17580.703523747881</v>
      </c>
    </row>
    <row r="3431" spans="1:8" x14ac:dyDescent="0.2">
      <c r="A3431" s="1" t="s">
        <v>384</v>
      </c>
      <c r="B3431" s="1" t="s">
        <v>7327</v>
      </c>
      <c r="C3431" s="1" t="s">
        <v>7328</v>
      </c>
      <c r="D3431" s="87">
        <v>105.8</v>
      </c>
      <c r="E3431" s="33">
        <v>8331</v>
      </c>
      <c r="F3431" s="30">
        <f t="shared" si="159"/>
        <v>5</v>
      </c>
      <c r="G3431" s="57">
        <f t="shared" si="160"/>
        <v>2.0447510014454413</v>
      </c>
      <c r="H3431" s="88">
        <f t="shared" si="161"/>
        <v>7851.5478217595492</v>
      </c>
    </row>
    <row r="3432" spans="1:8" x14ac:dyDescent="0.2">
      <c r="A3432" s="1" t="s">
        <v>384</v>
      </c>
      <c r="B3432" s="1" t="s">
        <v>7329</v>
      </c>
      <c r="C3432" s="1" t="s">
        <v>7330</v>
      </c>
      <c r="D3432" s="87">
        <v>157</v>
      </c>
      <c r="E3432" s="33">
        <v>11225</v>
      </c>
      <c r="F3432" s="30">
        <f t="shared" si="159"/>
        <v>9</v>
      </c>
      <c r="G3432" s="57">
        <f t="shared" si="160"/>
        <v>4.1810066579121354</v>
      </c>
      <c r="H3432" s="88">
        <f t="shared" si="161"/>
        <v>21631.414781768053</v>
      </c>
    </row>
    <row r="3433" spans="1:8" x14ac:dyDescent="0.2">
      <c r="A3433" s="1" t="s">
        <v>384</v>
      </c>
      <c r="B3433" s="1" t="s">
        <v>7331</v>
      </c>
      <c r="C3433" s="1" t="s">
        <v>7332</v>
      </c>
      <c r="D3433" s="87">
        <v>109.3</v>
      </c>
      <c r="E3433" s="33">
        <v>7631</v>
      </c>
      <c r="F3433" s="30">
        <f t="shared" si="159"/>
        <v>5</v>
      </c>
      <c r="G3433" s="57">
        <f t="shared" si="160"/>
        <v>2.0447510014454413</v>
      </c>
      <c r="H3433" s="88">
        <f t="shared" si="161"/>
        <v>7191.8330846053441</v>
      </c>
    </row>
    <row r="3434" spans="1:8" x14ac:dyDescent="0.2">
      <c r="A3434" s="1" t="s">
        <v>384</v>
      </c>
      <c r="B3434" s="1" t="s">
        <v>7333</v>
      </c>
      <c r="C3434" s="1" t="s">
        <v>7334</v>
      </c>
      <c r="D3434" s="87">
        <v>148.1</v>
      </c>
      <c r="E3434" s="33">
        <v>8416</v>
      </c>
      <c r="F3434" s="30">
        <f t="shared" si="159"/>
        <v>8</v>
      </c>
      <c r="G3434" s="57">
        <f t="shared" si="160"/>
        <v>3.4963971031312875</v>
      </c>
      <c r="H3434" s="88">
        <f t="shared" si="161"/>
        <v>13562.63876684022</v>
      </c>
    </row>
    <row r="3435" spans="1:8" x14ac:dyDescent="0.2">
      <c r="A3435" s="1" t="s">
        <v>384</v>
      </c>
      <c r="B3435" s="1" t="s">
        <v>7335</v>
      </c>
      <c r="C3435" s="1" t="s">
        <v>7336</v>
      </c>
      <c r="D3435" s="87">
        <v>208.2</v>
      </c>
      <c r="E3435" s="33">
        <v>8483</v>
      </c>
      <c r="F3435" s="30">
        <f t="shared" si="159"/>
        <v>10</v>
      </c>
      <c r="G3435" s="57">
        <f t="shared" si="160"/>
        <v>4.9996657009726428</v>
      </c>
      <c r="H3435" s="88">
        <f t="shared" si="161"/>
        <v>19548.26193568189</v>
      </c>
    </row>
    <row r="3436" spans="1:8" x14ac:dyDescent="0.2">
      <c r="A3436" s="1" t="s">
        <v>384</v>
      </c>
      <c r="B3436" s="1" t="s">
        <v>7337</v>
      </c>
      <c r="C3436" s="1" t="s">
        <v>7338</v>
      </c>
      <c r="D3436" s="87">
        <v>164.3</v>
      </c>
      <c r="E3436" s="33">
        <v>8107</v>
      </c>
      <c r="F3436" s="30">
        <f t="shared" si="159"/>
        <v>9</v>
      </c>
      <c r="G3436" s="57">
        <f t="shared" si="160"/>
        <v>4.1810066579121354</v>
      </c>
      <c r="H3436" s="88">
        <f t="shared" si="161"/>
        <v>15622.795513211013</v>
      </c>
    </row>
    <row r="3437" spans="1:8" x14ac:dyDescent="0.2">
      <c r="A3437" s="1" t="s">
        <v>384</v>
      </c>
      <c r="B3437" s="1" t="s">
        <v>7339</v>
      </c>
      <c r="C3437" s="1" t="s">
        <v>7340</v>
      </c>
      <c r="D3437" s="87">
        <v>141.19999999999999</v>
      </c>
      <c r="E3437" s="33">
        <v>7103</v>
      </c>
      <c r="F3437" s="30">
        <f t="shared" si="159"/>
        <v>8</v>
      </c>
      <c r="G3437" s="57">
        <f t="shared" si="160"/>
        <v>3.4963971031312875</v>
      </c>
      <c r="H3437" s="88">
        <f t="shared" si="161"/>
        <v>11446.699520064887</v>
      </c>
    </row>
    <row r="3438" spans="1:8" x14ac:dyDescent="0.2">
      <c r="A3438" s="1" t="s">
        <v>384</v>
      </c>
      <c r="B3438" s="1" t="s">
        <v>7341</v>
      </c>
      <c r="C3438" s="1" t="s">
        <v>7342</v>
      </c>
      <c r="D3438" s="87">
        <v>81.400000000000006</v>
      </c>
      <c r="E3438" s="33">
        <v>10137</v>
      </c>
      <c r="F3438" s="30">
        <f t="shared" si="159"/>
        <v>3</v>
      </c>
      <c r="G3438" s="57">
        <f t="shared" si="160"/>
        <v>1.4299479016542671</v>
      </c>
      <c r="H3438" s="88">
        <f t="shared" si="161"/>
        <v>6681.0908513275845</v>
      </c>
    </row>
    <row r="3439" spans="1:8" x14ac:dyDescent="0.2">
      <c r="A3439" s="1" t="s">
        <v>387</v>
      </c>
      <c r="B3439" s="1" t="s">
        <v>7343</v>
      </c>
      <c r="C3439" s="1" t="s">
        <v>7344</v>
      </c>
      <c r="D3439" s="87">
        <v>159.19999999999999</v>
      </c>
      <c r="E3439" s="33">
        <v>8005</v>
      </c>
      <c r="F3439" s="30">
        <f t="shared" si="159"/>
        <v>9</v>
      </c>
      <c r="G3439" s="57">
        <f t="shared" si="160"/>
        <v>4.1810066579121354</v>
      </c>
      <c r="H3439" s="88">
        <f t="shared" si="161"/>
        <v>15426.233882231916</v>
      </c>
    </row>
    <row r="3440" spans="1:8" x14ac:dyDescent="0.2">
      <c r="A3440" s="1" t="s">
        <v>387</v>
      </c>
      <c r="B3440" s="1" t="s">
        <v>7345</v>
      </c>
      <c r="C3440" s="1" t="s">
        <v>7346</v>
      </c>
      <c r="D3440" s="87">
        <v>149.30000000000001</v>
      </c>
      <c r="E3440" s="33">
        <v>6232</v>
      </c>
      <c r="F3440" s="30">
        <f t="shared" si="159"/>
        <v>9</v>
      </c>
      <c r="G3440" s="57">
        <f t="shared" si="160"/>
        <v>4.1810066579121354</v>
      </c>
      <c r="H3440" s="88">
        <f t="shared" si="161"/>
        <v>12009.530237860001</v>
      </c>
    </row>
    <row r="3441" spans="1:8" x14ac:dyDescent="0.2">
      <c r="A3441" s="1" t="s">
        <v>387</v>
      </c>
      <c r="B3441" s="1" t="s">
        <v>7347</v>
      </c>
      <c r="C3441" s="1" t="s">
        <v>7348</v>
      </c>
      <c r="D3441" s="87">
        <v>62.6</v>
      </c>
      <c r="E3441" s="33">
        <v>6552</v>
      </c>
      <c r="F3441" s="30">
        <f t="shared" si="159"/>
        <v>2</v>
      </c>
      <c r="G3441" s="57">
        <f t="shared" si="160"/>
        <v>1.1958042906990538</v>
      </c>
      <c r="H3441" s="88">
        <f t="shared" si="161"/>
        <v>3611.2014184197969</v>
      </c>
    </row>
    <row r="3442" spans="1:8" x14ac:dyDescent="0.2">
      <c r="A3442" s="1" t="s">
        <v>387</v>
      </c>
      <c r="B3442" s="1" t="s">
        <v>7349</v>
      </c>
      <c r="C3442" s="1" t="s">
        <v>7350</v>
      </c>
      <c r="D3442" s="87">
        <v>90.1</v>
      </c>
      <c r="E3442" s="33">
        <v>5958</v>
      </c>
      <c r="F3442" s="30">
        <f t="shared" si="159"/>
        <v>4</v>
      </c>
      <c r="G3442" s="57">
        <f t="shared" si="160"/>
        <v>1.709937836274281</v>
      </c>
      <c r="H3442" s="88">
        <f t="shared" si="161"/>
        <v>4695.6804775506025</v>
      </c>
    </row>
    <row r="3443" spans="1:8" x14ac:dyDescent="0.2">
      <c r="A3443" s="1" t="s">
        <v>387</v>
      </c>
      <c r="B3443" s="1" t="s">
        <v>7351</v>
      </c>
      <c r="C3443" s="1" t="s">
        <v>7352</v>
      </c>
      <c r="D3443" s="87">
        <v>85.9</v>
      </c>
      <c r="E3443" s="33">
        <v>7875</v>
      </c>
      <c r="F3443" s="30">
        <f t="shared" si="159"/>
        <v>3</v>
      </c>
      <c r="G3443" s="57">
        <f t="shared" si="160"/>
        <v>1.4299479016542671</v>
      </c>
      <c r="H3443" s="88">
        <f t="shared" si="161"/>
        <v>5190.2525850058919</v>
      </c>
    </row>
    <row r="3444" spans="1:8" x14ac:dyDescent="0.2">
      <c r="A3444" s="1" t="s">
        <v>387</v>
      </c>
      <c r="B3444" s="1" t="s">
        <v>7353</v>
      </c>
      <c r="C3444" s="1" t="s">
        <v>7354</v>
      </c>
      <c r="D3444" s="87">
        <v>105.7</v>
      </c>
      <c r="E3444" s="33">
        <v>7561</v>
      </c>
      <c r="F3444" s="30">
        <f t="shared" si="159"/>
        <v>5</v>
      </c>
      <c r="G3444" s="57">
        <f t="shared" si="160"/>
        <v>2.0447510014454413</v>
      </c>
      <c r="H3444" s="88">
        <f t="shared" si="161"/>
        <v>7125.8616108899232</v>
      </c>
    </row>
    <row r="3445" spans="1:8" x14ac:dyDescent="0.2">
      <c r="A3445" s="1" t="s">
        <v>387</v>
      </c>
      <c r="B3445" s="1" t="s">
        <v>7355</v>
      </c>
      <c r="C3445" s="1" t="s">
        <v>7356</v>
      </c>
      <c r="D3445" s="87">
        <v>89.3</v>
      </c>
      <c r="E3445" s="33">
        <v>8051</v>
      </c>
      <c r="F3445" s="30">
        <f t="shared" si="159"/>
        <v>4</v>
      </c>
      <c r="G3445" s="57">
        <f t="shared" si="160"/>
        <v>1.709937836274281</v>
      </c>
      <c r="H3445" s="88">
        <f t="shared" si="161"/>
        <v>6345.2372481973662</v>
      </c>
    </row>
    <row r="3446" spans="1:8" x14ac:dyDescent="0.2">
      <c r="A3446" s="1" t="s">
        <v>387</v>
      </c>
      <c r="B3446" s="1" t="s">
        <v>7357</v>
      </c>
      <c r="C3446" s="1" t="s">
        <v>7358</v>
      </c>
      <c r="D3446" s="87">
        <v>107.1</v>
      </c>
      <c r="E3446" s="33">
        <v>7542</v>
      </c>
      <c r="F3446" s="30">
        <f t="shared" si="159"/>
        <v>5</v>
      </c>
      <c r="G3446" s="57">
        <f t="shared" si="160"/>
        <v>2.0447510014454413</v>
      </c>
      <c r="H3446" s="88">
        <f t="shared" si="161"/>
        <v>7107.9550680243092</v>
      </c>
    </row>
    <row r="3447" spans="1:8" x14ac:dyDescent="0.2">
      <c r="A3447" s="1" t="s">
        <v>387</v>
      </c>
      <c r="B3447" s="1" t="s">
        <v>7359</v>
      </c>
      <c r="C3447" s="1" t="s">
        <v>7360</v>
      </c>
      <c r="D3447" s="87">
        <v>125.5</v>
      </c>
      <c r="E3447" s="33">
        <v>5828</v>
      </c>
      <c r="F3447" s="30">
        <f t="shared" si="159"/>
        <v>7</v>
      </c>
      <c r="G3447" s="57">
        <f t="shared" si="160"/>
        <v>2.9238874039223708</v>
      </c>
      <c r="H3447" s="88">
        <f t="shared" si="161"/>
        <v>7854.1267134312257</v>
      </c>
    </row>
    <row r="3448" spans="1:8" x14ac:dyDescent="0.2">
      <c r="A3448" s="1" t="s">
        <v>387</v>
      </c>
      <c r="B3448" s="1" t="s">
        <v>7361</v>
      </c>
      <c r="C3448" s="1" t="s">
        <v>7362</v>
      </c>
      <c r="D3448" s="87">
        <v>97.7</v>
      </c>
      <c r="E3448" s="33">
        <v>8880</v>
      </c>
      <c r="F3448" s="30">
        <f t="shared" si="159"/>
        <v>4</v>
      </c>
      <c r="G3448" s="57">
        <f t="shared" si="160"/>
        <v>1.709937836274281</v>
      </c>
      <c r="H3448" s="88">
        <f t="shared" si="161"/>
        <v>6998.5972877894183</v>
      </c>
    </row>
    <row r="3449" spans="1:8" x14ac:dyDescent="0.2">
      <c r="A3449" s="1" t="s">
        <v>387</v>
      </c>
      <c r="B3449" s="1" t="s">
        <v>7363</v>
      </c>
      <c r="C3449" s="1" t="s">
        <v>7364</v>
      </c>
      <c r="D3449" s="87">
        <v>107.1</v>
      </c>
      <c r="E3449" s="33">
        <v>9690</v>
      </c>
      <c r="F3449" s="30">
        <f t="shared" si="159"/>
        <v>5</v>
      </c>
      <c r="G3449" s="57">
        <f t="shared" si="160"/>
        <v>2.0447510014454413</v>
      </c>
      <c r="H3449" s="88">
        <f t="shared" si="161"/>
        <v>9132.3368614632127</v>
      </c>
    </row>
    <row r="3450" spans="1:8" x14ac:dyDescent="0.2">
      <c r="A3450" s="1" t="s">
        <v>387</v>
      </c>
      <c r="B3450" s="1" t="s">
        <v>7365</v>
      </c>
      <c r="C3450" s="1" t="s">
        <v>7366</v>
      </c>
      <c r="D3450" s="87">
        <v>207.5</v>
      </c>
      <c r="E3450" s="33">
        <v>7665</v>
      </c>
      <c r="F3450" s="30">
        <f t="shared" si="159"/>
        <v>10</v>
      </c>
      <c r="G3450" s="57">
        <f t="shared" si="160"/>
        <v>4.9996657009726428</v>
      </c>
      <c r="H3450" s="88">
        <f t="shared" si="161"/>
        <v>17663.259193328031</v>
      </c>
    </row>
    <row r="3451" spans="1:8" x14ac:dyDescent="0.2">
      <c r="A3451" s="1" t="s">
        <v>387</v>
      </c>
      <c r="B3451" s="1" t="s">
        <v>7367</v>
      </c>
      <c r="C3451" s="1" t="s">
        <v>7368</v>
      </c>
      <c r="D3451" s="87">
        <v>105.7</v>
      </c>
      <c r="E3451" s="33">
        <v>10496</v>
      </c>
      <c r="F3451" s="30">
        <f t="shared" si="159"/>
        <v>5</v>
      </c>
      <c r="G3451" s="57">
        <f t="shared" si="160"/>
        <v>2.0447510014454413</v>
      </c>
      <c r="H3451" s="88">
        <f t="shared" si="161"/>
        <v>9891.9512588150556</v>
      </c>
    </row>
    <row r="3452" spans="1:8" x14ac:dyDescent="0.2">
      <c r="A3452" s="1" t="s">
        <v>387</v>
      </c>
      <c r="B3452" s="1" t="s">
        <v>7369</v>
      </c>
      <c r="C3452" s="1" t="s">
        <v>7370</v>
      </c>
      <c r="D3452" s="87">
        <v>131.5</v>
      </c>
      <c r="E3452" s="33">
        <v>10370</v>
      </c>
      <c r="F3452" s="30">
        <f t="shared" si="159"/>
        <v>7</v>
      </c>
      <c r="G3452" s="57">
        <f t="shared" si="160"/>
        <v>2.9238874039223708</v>
      </c>
      <c r="H3452" s="88">
        <f t="shared" si="161"/>
        <v>13975.170559073747</v>
      </c>
    </row>
    <row r="3453" spans="1:8" x14ac:dyDescent="0.2">
      <c r="A3453" s="1" t="s">
        <v>387</v>
      </c>
      <c r="B3453" s="1" t="s">
        <v>7371</v>
      </c>
      <c r="C3453" s="1" t="s">
        <v>7372</v>
      </c>
      <c r="D3453" s="87">
        <v>171.5</v>
      </c>
      <c r="E3453" s="33">
        <v>12791</v>
      </c>
      <c r="F3453" s="30">
        <f t="shared" si="159"/>
        <v>10</v>
      </c>
      <c r="G3453" s="57">
        <f t="shared" si="160"/>
        <v>4.9996657009726428</v>
      </c>
      <c r="H3453" s="88">
        <f t="shared" si="161"/>
        <v>29475.635791501478</v>
      </c>
    </row>
    <row r="3454" spans="1:8" x14ac:dyDescent="0.2">
      <c r="A3454" s="1" t="s">
        <v>387</v>
      </c>
      <c r="B3454" s="1" t="s">
        <v>7373</v>
      </c>
      <c r="C3454" s="1" t="s">
        <v>7374</v>
      </c>
      <c r="D3454" s="87">
        <v>97.7</v>
      </c>
      <c r="E3454" s="33">
        <v>9029</v>
      </c>
      <c r="F3454" s="30">
        <f t="shared" si="159"/>
        <v>4</v>
      </c>
      <c r="G3454" s="57">
        <f t="shared" si="160"/>
        <v>1.709937836274281</v>
      </c>
      <c r="H3454" s="88">
        <f t="shared" si="161"/>
        <v>7116.028706244444</v>
      </c>
    </row>
    <row r="3455" spans="1:8" x14ac:dyDescent="0.2">
      <c r="A3455" s="1" t="s">
        <v>387</v>
      </c>
      <c r="B3455" s="1" t="s">
        <v>7375</v>
      </c>
      <c r="C3455" s="1" t="s">
        <v>7376</v>
      </c>
      <c r="D3455" s="87">
        <v>193.8</v>
      </c>
      <c r="E3455" s="33">
        <v>11594</v>
      </c>
      <c r="F3455" s="30">
        <f t="shared" si="159"/>
        <v>10</v>
      </c>
      <c r="G3455" s="57">
        <f t="shared" si="160"/>
        <v>4.9996657009726428</v>
      </c>
      <c r="H3455" s="88">
        <f t="shared" si="161"/>
        <v>26717.263807885865</v>
      </c>
    </row>
    <row r="3456" spans="1:8" x14ac:dyDescent="0.2">
      <c r="A3456" s="1" t="s">
        <v>387</v>
      </c>
      <c r="B3456" s="1" t="s">
        <v>7377</v>
      </c>
      <c r="C3456" s="1" t="s">
        <v>7378</v>
      </c>
      <c r="D3456" s="87">
        <v>104.9</v>
      </c>
      <c r="E3456" s="33">
        <v>9680</v>
      </c>
      <c r="F3456" s="30">
        <f t="shared" si="159"/>
        <v>5</v>
      </c>
      <c r="G3456" s="57">
        <f t="shared" si="160"/>
        <v>2.0447510014454413</v>
      </c>
      <c r="H3456" s="88">
        <f t="shared" si="161"/>
        <v>9122.9123652181534</v>
      </c>
    </row>
    <row r="3457" spans="1:8" x14ac:dyDescent="0.2">
      <c r="A3457" s="1" t="s">
        <v>387</v>
      </c>
      <c r="B3457" s="1" t="s">
        <v>7379</v>
      </c>
      <c r="C3457" s="1" t="s">
        <v>7380</v>
      </c>
      <c r="D3457" s="87">
        <v>114.1</v>
      </c>
      <c r="E3457" s="33">
        <v>9209</v>
      </c>
      <c r="F3457" s="30">
        <f t="shared" si="159"/>
        <v>6</v>
      </c>
      <c r="G3457" s="57">
        <f t="shared" si="160"/>
        <v>2.445122020939646</v>
      </c>
      <c r="H3457" s="88">
        <f t="shared" si="161"/>
        <v>10378.407671461131</v>
      </c>
    </row>
    <row r="3458" spans="1:8" x14ac:dyDescent="0.2">
      <c r="A3458" s="1" t="s">
        <v>387</v>
      </c>
      <c r="B3458" s="1" t="s">
        <v>7381</v>
      </c>
      <c r="C3458" s="1" t="s">
        <v>7382</v>
      </c>
      <c r="D3458" s="87">
        <v>109.2</v>
      </c>
      <c r="E3458" s="33">
        <v>6433</v>
      </c>
      <c r="F3458" s="30">
        <f t="shared" si="159"/>
        <v>5</v>
      </c>
      <c r="G3458" s="57">
        <f t="shared" si="160"/>
        <v>2.0447510014454413</v>
      </c>
      <c r="H3458" s="88">
        <f t="shared" si="161"/>
        <v>6062.7784344471474</v>
      </c>
    </row>
    <row r="3459" spans="1:8" x14ac:dyDescent="0.2">
      <c r="A3459" s="1" t="s">
        <v>387</v>
      </c>
      <c r="B3459" s="1" t="s">
        <v>7383</v>
      </c>
      <c r="C3459" s="1" t="s">
        <v>7384</v>
      </c>
      <c r="D3459" s="87">
        <v>104.9</v>
      </c>
      <c r="E3459" s="33">
        <v>7080</v>
      </c>
      <c r="F3459" s="30">
        <f t="shared" si="159"/>
        <v>5</v>
      </c>
      <c r="G3459" s="57">
        <f t="shared" si="160"/>
        <v>2.0447510014454413</v>
      </c>
      <c r="H3459" s="88">
        <f t="shared" si="161"/>
        <v>6672.5433415025345</v>
      </c>
    </row>
    <row r="3460" spans="1:8" x14ac:dyDescent="0.2">
      <c r="A3460" s="1" t="s">
        <v>387</v>
      </c>
      <c r="B3460" s="1" t="s">
        <v>7385</v>
      </c>
      <c r="C3460" s="1" t="s">
        <v>7386</v>
      </c>
      <c r="D3460" s="87">
        <v>95.3</v>
      </c>
      <c r="E3460" s="33">
        <v>8560</v>
      </c>
      <c r="F3460" s="30">
        <f t="shared" si="159"/>
        <v>4</v>
      </c>
      <c r="G3460" s="57">
        <f t="shared" si="160"/>
        <v>1.709937836274281</v>
      </c>
      <c r="H3460" s="88">
        <f t="shared" si="161"/>
        <v>6746.3955837249359</v>
      </c>
    </row>
    <row r="3461" spans="1:8" x14ac:dyDescent="0.2">
      <c r="A3461" s="1" t="s">
        <v>387</v>
      </c>
      <c r="B3461" s="1" t="s">
        <v>7387</v>
      </c>
      <c r="C3461" s="1" t="s">
        <v>7388</v>
      </c>
      <c r="D3461" s="87">
        <v>80.2</v>
      </c>
      <c r="E3461" s="33">
        <v>8478</v>
      </c>
      <c r="F3461" s="30">
        <f t="shared" si="159"/>
        <v>3</v>
      </c>
      <c r="G3461" s="57">
        <f t="shared" si="160"/>
        <v>1.4299479016542671</v>
      </c>
      <c r="H3461" s="88">
        <f t="shared" si="161"/>
        <v>5587.6776400863428</v>
      </c>
    </row>
    <row r="3462" spans="1:8" x14ac:dyDescent="0.2">
      <c r="A3462" s="1" t="s">
        <v>387</v>
      </c>
      <c r="B3462" s="1" t="s">
        <v>7389</v>
      </c>
      <c r="C3462" s="1" t="s">
        <v>7390</v>
      </c>
      <c r="D3462" s="87">
        <v>92.9</v>
      </c>
      <c r="E3462" s="33">
        <v>6768</v>
      </c>
      <c r="F3462" s="30">
        <f t="shared" ref="F3462:F3525" si="162">VLOOKUP(D3462,$K$5:$L$15,2)</f>
        <v>4</v>
      </c>
      <c r="G3462" s="57">
        <f t="shared" ref="G3462:G3525" si="163">VLOOKUP(F3462,$L$5:$M$15,2,0)</f>
        <v>1.709937836274281</v>
      </c>
      <c r="H3462" s="88">
        <f t="shared" ref="H3462:H3525" si="164">E3462*G3462*$E$6797/SUMPRODUCT($E$5:$E$6795,$G$5:$G$6795)</f>
        <v>5334.0660409638276</v>
      </c>
    </row>
    <row r="3463" spans="1:8" x14ac:dyDescent="0.2">
      <c r="A3463" s="1" t="s">
        <v>390</v>
      </c>
      <c r="B3463" s="1" t="s">
        <v>7391</v>
      </c>
      <c r="C3463" s="1" t="s">
        <v>7392</v>
      </c>
      <c r="D3463" s="87">
        <v>81.8</v>
      </c>
      <c r="E3463" s="33">
        <v>8391</v>
      </c>
      <c r="F3463" s="30">
        <f t="shared" si="162"/>
        <v>3</v>
      </c>
      <c r="G3463" s="57">
        <f t="shared" si="163"/>
        <v>1.4299479016542671</v>
      </c>
      <c r="H3463" s="88">
        <f t="shared" si="164"/>
        <v>5530.3377067662777</v>
      </c>
    </row>
    <row r="3464" spans="1:8" x14ac:dyDescent="0.2">
      <c r="A3464" s="1" t="s">
        <v>390</v>
      </c>
      <c r="B3464" s="1" t="s">
        <v>7393</v>
      </c>
      <c r="C3464" s="1" t="s">
        <v>7394</v>
      </c>
      <c r="D3464" s="87">
        <v>88.5</v>
      </c>
      <c r="E3464" s="33">
        <v>7948</v>
      </c>
      <c r="F3464" s="30">
        <f t="shared" si="162"/>
        <v>4</v>
      </c>
      <c r="G3464" s="57">
        <f t="shared" si="163"/>
        <v>1.709937836274281</v>
      </c>
      <c r="H3464" s="88">
        <f t="shared" si="164"/>
        <v>6264.0598247016105</v>
      </c>
    </row>
    <row r="3465" spans="1:8" x14ac:dyDescent="0.2">
      <c r="A3465" s="1" t="s">
        <v>390</v>
      </c>
      <c r="B3465" s="1" t="s">
        <v>7395</v>
      </c>
      <c r="C3465" s="1" t="s">
        <v>7396</v>
      </c>
      <c r="D3465" s="87">
        <v>125.3</v>
      </c>
      <c r="E3465" s="33">
        <v>6580</v>
      </c>
      <c r="F3465" s="30">
        <f t="shared" si="162"/>
        <v>7</v>
      </c>
      <c r="G3465" s="57">
        <f t="shared" si="163"/>
        <v>2.9238874039223708</v>
      </c>
      <c r="H3465" s="88">
        <f t="shared" si="164"/>
        <v>8867.5624183900927</v>
      </c>
    </row>
    <row r="3466" spans="1:8" x14ac:dyDescent="0.2">
      <c r="A3466" s="1" t="s">
        <v>390</v>
      </c>
      <c r="B3466" s="1" t="s">
        <v>7397</v>
      </c>
      <c r="C3466" s="1" t="s">
        <v>7398</v>
      </c>
      <c r="D3466" s="87">
        <v>131.30000000000001</v>
      </c>
      <c r="E3466" s="33">
        <v>6137</v>
      </c>
      <c r="F3466" s="30">
        <f t="shared" si="162"/>
        <v>7</v>
      </c>
      <c r="G3466" s="57">
        <f t="shared" si="163"/>
        <v>2.9238874039223708</v>
      </c>
      <c r="H3466" s="88">
        <f t="shared" si="164"/>
        <v>8270.5517570911852</v>
      </c>
    </row>
    <row r="3467" spans="1:8" x14ac:dyDescent="0.2">
      <c r="A3467" s="1" t="s">
        <v>390</v>
      </c>
      <c r="B3467" s="1" t="s">
        <v>7399</v>
      </c>
      <c r="C3467" s="1" t="s">
        <v>7400</v>
      </c>
      <c r="D3467" s="87">
        <v>114.2</v>
      </c>
      <c r="E3467" s="33">
        <v>7034</v>
      </c>
      <c r="F3467" s="30">
        <f t="shared" si="162"/>
        <v>6</v>
      </c>
      <c r="G3467" s="57">
        <f t="shared" si="163"/>
        <v>2.445122020939646</v>
      </c>
      <c r="H3467" s="88">
        <f t="shared" si="164"/>
        <v>7927.21463362554</v>
      </c>
    </row>
    <row r="3468" spans="1:8" x14ac:dyDescent="0.2">
      <c r="A3468" s="1" t="s">
        <v>390</v>
      </c>
      <c r="B3468" s="1" t="s">
        <v>7401</v>
      </c>
      <c r="C3468" s="1" t="s">
        <v>7402</v>
      </c>
      <c r="D3468" s="87">
        <v>82.5</v>
      </c>
      <c r="E3468" s="33">
        <v>6109</v>
      </c>
      <c r="F3468" s="30">
        <f t="shared" si="162"/>
        <v>3</v>
      </c>
      <c r="G3468" s="57">
        <f t="shared" si="163"/>
        <v>1.4299479016542671</v>
      </c>
      <c r="H3468" s="88">
        <f t="shared" si="164"/>
        <v>4026.3178465779042</v>
      </c>
    </row>
    <row r="3469" spans="1:8" x14ac:dyDescent="0.2">
      <c r="A3469" s="1" t="s">
        <v>390</v>
      </c>
      <c r="B3469" s="1" t="s">
        <v>7403</v>
      </c>
      <c r="C3469" s="1" t="s">
        <v>7404</v>
      </c>
      <c r="D3469" s="87">
        <v>117.6</v>
      </c>
      <c r="E3469" s="33">
        <v>7359</v>
      </c>
      <c r="F3469" s="30">
        <f t="shared" si="162"/>
        <v>6</v>
      </c>
      <c r="G3469" s="57">
        <f t="shared" si="163"/>
        <v>2.445122020939646</v>
      </c>
      <c r="H3469" s="88">
        <f t="shared" si="164"/>
        <v>8293.4848576699387</v>
      </c>
    </row>
    <row r="3470" spans="1:8" x14ac:dyDescent="0.2">
      <c r="A3470" s="1" t="s">
        <v>390</v>
      </c>
      <c r="B3470" s="1" t="s">
        <v>7405</v>
      </c>
      <c r="C3470" s="1" t="s">
        <v>7406</v>
      </c>
      <c r="D3470" s="87">
        <v>83</v>
      </c>
      <c r="E3470" s="33">
        <v>5948</v>
      </c>
      <c r="F3470" s="30">
        <f t="shared" si="162"/>
        <v>3</v>
      </c>
      <c r="G3470" s="57">
        <f t="shared" si="163"/>
        <v>1.4299479016542671</v>
      </c>
      <c r="H3470" s="88">
        <f t="shared" si="164"/>
        <v>3920.206015951117</v>
      </c>
    </row>
    <row r="3471" spans="1:8" x14ac:dyDescent="0.2">
      <c r="A3471" s="1" t="s">
        <v>390</v>
      </c>
      <c r="B3471" s="1" t="s">
        <v>7407</v>
      </c>
      <c r="C3471" s="1" t="s">
        <v>7408</v>
      </c>
      <c r="D3471" s="87">
        <v>68.099999999999994</v>
      </c>
      <c r="E3471" s="33">
        <v>6841</v>
      </c>
      <c r="F3471" s="30">
        <f t="shared" si="162"/>
        <v>2</v>
      </c>
      <c r="G3471" s="57">
        <f t="shared" si="163"/>
        <v>1.1958042906990538</v>
      </c>
      <c r="H3471" s="88">
        <f t="shared" si="164"/>
        <v>3770.4867068696326</v>
      </c>
    </row>
    <row r="3472" spans="1:8" x14ac:dyDescent="0.2">
      <c r="A3472" s="1" t="s">
        <v>390</v>
      </c>
      <c r="B3472" s="1" t="s">
        <v>7409</v>
      </c>
      <c r="C3472" s="1" t="s">
        <v>7410</v>
      </c>
      <c r="D3472" s="87">
        <v>147.9</v>
      </c>
      <c r="E3472" s="33">
        <v>6787</v>
      </c>
      <c r="F3472" s="30">
        <f t="shared" si="162"/>
        <v>8</v>
      </c>
      <c r="G3472" s="57">
        <f t="shared" si="163"/>
        <v>3.4963971031312875</v>
      </c>
      <c r="H3472" s="88">
        <f t="shared" si="164"/>
        <v>10937.45595419969</v>
      </c>
    </row>
    <row r="3473" spans="1:8" x14ac:dyDescent="0.2">
      <c r="A3473" s="1" t="s">
        <v>390</v>
      </c>
      <c r="B3473" s="1" t="s">
        <v>7411</v>
      </c>
      <c r="C3473" s="1" t="s">
        <v>7412</v>
      </c>
      <c r="D3473" s="87">
        <v>61.7</v>
      </c>
      <c r="E3473" s="33">
        <v>7877</v>
      </c>
      <c r="F3473" s="30">
        <f t="shared" si="162"/>
        <v>1</v>
      </c>
      <c r="G3473" s="57">
        <f t="shared" si="163"/>
        <v>1</v>
      </c>
      <c r="H3473" s="88">
        <f t="shared" si="164"/>
        <v>3630.6013235772966</v>
      </c>
    </row>
    <row r="3474" spans="1:8" x14ac:dyDescent="0.2">
      <c r="A3474" s="1" t="s">
        <v>390</v>
      </c>
      <c r="B3474" s="1" t="s">
        <v>7413</v>
      </c>
      <c r="C3474" s="1" t="s">
        <v>7414</v>
      </c>
      <c r="D3474" s="87">
        <v>155.1</v>
      </c>
      <c r="E3474" s="33">
        <v>7297</v>
      </c>
      <c r="F3474" s="30">
        <f t="shared" si="162"/>
        <v>9</v>
      </c>
      <c r="G3474" s="57">
        <f t="shared" si="163"/>
        <v>4.1810066579121354</v>
      </c>
      <c r="H3474" s="88">
        <f t="shared" si="164"/>
        <v>14061.864914259375</v>
      </c>
    </row>
    <row r="3475" spans="1:8" x14ac:dyDescent="0.2">
      <c r="A3475" s="1" t="s">
        <v>390</v>
      </c>
      <c r="B3475" s="1" t="s">
        <v>7415</v>
      </c>
      <c r="C3475" s="1" t="s">
        <v>7416</v>
      </c>
      <c r="D3475" s="87">
        <v>128.4</v>
      </c>
      <c r="E3475" s="33">
        <v>7977</v>
      </c>
      <c r="F3475" s="30">
        <f t="shared" si="162"/>
        <v>7</v>
      </c>
      <c r="G3475" s="57">
        <f t="shared" si="163"/>
        <v>2.9238874039223708</v>
      </c>
      <c r="H3475" s="88">
        <f t="shared" si="164"/>
        <v>10750.234864969267</v>
      </c>
    </row>
    <row r="3476" spans="1:8" x14ac:dyDescent="0.2">
      <c r="A3476" s="1" t="s">
        <v>390</v>
      </c>
      <c r="B3476" s="1" t="s">
        <v>7417</v>
      </c>
      <c r="C3476" s="1" t="s">
        <v>7418</v>
      </c>
      <c r="D3476" s="87">
        <v>93.3</v>
      </c>
      <c r="E3476" s="33">
        <v>8201</v>
      </c>
      <c r="F3476" s="30">
        <f t="shared" si="162"/>
        <v>4</v>
      </c>
      <c r="G3476" s="57">
        <f t="shared" si="163"/>
        <v>1.709937836274281</v>
      </c>
      <c r="H3476" s="88">
        <f t="shared" si="164"/>
        <v>6463.4567969775926</v>
      </c>
    </row>
    <row r="3477" spans="1:8" x14ac:dyDescent="0.2">
      <c r="A3477" s="1" t="s">
        <v>390</v>
      </c>
      <c r="B3477" s="1" t="s">
        <v>7419</v>
      </c>
      <c r="C3477" s="1" t="s">
        <v>7420</v>
      </c>
      <c r="D3477" s="87">
        <v>115.7</v>
      </c>
      <c r="E3477" s="33">
        <v>7819</v>
      </c>
      <c r="F3477" s="30">
        <f t="shared" si="162"/>
        <v>6</v>
      </c>
      <c r="G3477" s="57">
        <f t="shared" si="163"/>
        <v>2.445122020939646</v>
      </c>
      <c r="H3477" s="88">
        <f t="shared" si="164"/>
        <v>8811.8980978558557</v>
      </c>
    </row>
    <row r="3478" spans="1:8" x14ac:dyDescent="0.2">
      <c r="A3478" s="1" t="s">
        <v>390</v>
      </c>
      <c r="B3478" s="1" t="s">
        <v>7421</v>
      </c>
      <c r="C3478" s="1" t="s">
        <v>7422</v>
      </c>
      <c r="D3478" s="87">
        <v>86</v>
      </c>
      <c r="E3478" s="33">
        <v>8096</v>
      </c>
      <c r="F3478" s="30">
        <f t="shared" si="162"/>
        <v>3</v>
      </c>
      <c r="G3478" s="57">
        <f t="shared" si="163"/>
        <v>1.4299479016542671</v>
      </c>
      <c r="H3478" s="88">
        <f t="shared" si="164"/>
        <v>5335.9091972327242</v>
      </c>
    </row>
    <row r="3479" spans="1:8" x14ac:dyDescent="0.2">
      <c r="A3479" s="1" t="s">
        <v>390</v>
      </c>
      <c r="B3479" s="1" t="s">
        <v>7423</v>
      </c>
      <c r="C3479" s="1" t="s">
        <v>7424</v>
      </c>
      <c r="D3479" s="87">
        <v>145.19999999999999</v>
      </c>
      <c r="E3479" s="33">
        <v>6929</v>
      </c>
      <c r="F3479" s="30">
        <f t="shared" si="162"/>
        <v>8</v>
      </c>
      <c r="G3479" s="57">
        <f t="shared" si="163"/>
        <v>3.4963971031312875</v>
      </c>
      <c r="H3479" s="88">
        <f t="shared" si="164"/>
        <v>11166.293252784682</v>
      </c>
    </row>
    <row r="3480" spans="1:8" x14ac:dyDescent="0.2">
      <c r="A3480" s="1" t="s">
        <v>390</v>
      </c>
      <c r="B3480" s="1" t="s">
        <v>7425</v>
      </c>
      <c r="C3480" s="1" t="s">
        <v>7426</v>
      </c>
      <c r="D3480" s="87">
        <v>109.6</v>
      </c>
      <c r="E3480" s="33">
        <v>6079</v>
      </c>
      <c r="F3480" s="30">
        <f t="shared" si="162"/>
        <v>5</v>
      </c>
      <c r="G3480" s="57">
        <f t="shared" si="163"/>
        <v>2.0447510014454413</v>
      </c>
      <c r="H3480" s="88">
        <f t="shared" si="164"/>
        <v>5729.1512673720199</v>
      </c>
    </row>
    <row r="3481" spans="1:8" x14ac:dyDescent="0.2">
      <c r="A3481" s="1" t="s">
        <v>390</v>
      </c>
      <c r="B3481" s="1" t="s">
        <v>7427</v>
      </c>
      <c r="C3481" s="1" t="s">
        <v>7428</v>
      </c>
      <c r="D3481" s="87">
        <v>108.5</v>
      </c>
      <c r="E3481" s="33">
        <v>7734</v>
      </c>
      <c r="F3481" s="30">
        <f t="shared" si="162"/>
        <v>5</v>
      </c>
      <c r="G3481" s="57">
        <f t="shared" si="163"/>
        <v>2.0447510014454413</v>
      </c>
      <c r="H3481" s="88">
        <f t="shared" si="164"/>
        <v>7288.9053959294624</v>
      </c>
    </row>
    <row r="3482" spans="1:8" x14ac:dyDescent="0.2">
      <c r="A3482" s="1" t="s">
        <v>390</v>
      </c>
      <c r="B3482" s="1" t="s">
        <v>7429</v>
      </c>
      <c r="C3482" s="1" t="s">
        <v>7430</v>
      </c>
      <c r="D3482" s="87">
        <v>118</v>
      </c>
      <c r="E3482" s="33">
        <v>8487</v>
      </c>
      <c r="F3482" s="30">
        <f t="shared" si="162"/>
        <v>6</v>
      </c>
      <c r="G3482" s="57">
        <f t="shared" si="163"/>
        <v>2.445122020939646</v>
      </c>
      <c r="H3482" s="88">
        <f t="shared" si="164"/>
        <v>9564.7242814301899</v>
      </c>
    </row>
    <row r="3483" spans="1:8" x14ac:dyDescent="0.2">
      <c r="A3483" s="1" t="s">
        <v>390</v>
      </c>
      <c r="B3483" s="1" t="s">
        <v>7431</v>
      </c>
      <c r="C3483" s="1" t="s">
        <v>7432</v>
      </c>
      <c r="D3483" s="87">
        <v>118.9</v>
      </c>
      <c r="E3483" s="33">
        <v>7484</v>
      </c>
      <c r="F3483" s="30">
        <f t="shared" si="162"/>
        <v>6</v>
      </c>
      <c r="G3483" s="57">
        <f t="shared" si="163"/>
        <v>2.445122020939646</v>
      </c>
      <c r="H3483" s="88">
        <f t="shared" si="164"/>
        <v>8434.3580207639388</v>
      </c>
    </row>
    <row r="3484" spans="1:8" x14ac:dyDescent="0.2">
      <c r="A3484" s="1" t="s">
        <v>390</v>
      </c>
      <c r="B3484" s="1" t="s">
        <v>7433</v>
      </c>
      <c r="C3484" s="1" t="s">
        <v>7434</v>
      </c>
      <c r="D3484" s="87">
        <v>237.6</v>
      </c>
      <c r="E3484" s="33">
        <v>10391</v>
      </c>
      <c r="F3484" s="30">
        <f t="shared" si="162"/>
        <v>10</v>
      </c>
      <c r="G3484" s="57">
        <f t="shared" si="163"/>
        <v>4.9996657009726428</v>
      </c>
      <c r="H3484" s="88">
        <f t="shared" si="164"/>
        <v>23945.065398287221</v>
      </c>
    </row>
    <row r="3485" spans="1:8" x14ac:dyDescent="0.2">
      <c r="A3485" s="1" t="s">
        <v>390</v>
      </c>
      <c r="B3485" s="1" t="s">
        <v>7435</v>
      </c>
      <c r="C3485" s="1" t="s">
        <v>7436</v>
      </c>
      <c r="D3485" s="87">
        <v>180.2</v>
      </c>
      <c r="E3485" s="33">
        <v>7668</v>
      </c>
      <c r="F3485" s="30">
        <f t="shared" si="162"/>
        <v>10</v>
      </c>
      <c r="G3485" s="57">
        <f t="shared" si="163"/>
        <v>4.9996657009726428</v>
      </c>
      <c r="H3485" s="88">
        <f t="shared" si="164"/>
        <v>17670.172406319547</v>
      </c>
    </row>
    <row r="3486" spans="1:8" x14ac:dyDescent="0.2">
      <c r="A3486" s="1" t="s">
        <v>390</v>
      </c>
      <c r="B3486" s="1" t="s">
        <v>7437</v>
      </c>
      <c r="C3486" s="1" t="s">
        <v>7438</v>
      </c>
      <c r="D3486" s="87">
        <v>92.6</v>
      </c>
      <c r="E3486" s="33">
        <v>6175</v>
      </c>
      <c r="F3486" s="30">
        <f t="shared" si="162"/>
        <v>4</v>
      </c>
      <c r="G3486" s="57">
        <f t="shared" si="163"/>
        <v>1.709937836274281</v>
      </c>
      <c r="H3486" s="88">
        <f t="shared" si="164"/>
        <v>4866.704758119331</v>
      </c>
    </row>
    <row r="3487" spans="1:8" x14ac:dyDescent="0.2">
      <c r="A3487" s="1" t="s">
        <v>390</v>
      </c>
      <c r="B3487" s="1" t="s">
        <v>7439</v>
      </c>
      <c r="C3487" s="1" t="s">
        <v>7440</v>
      </c>
      <c r="D3487" s="87">
        <v>105.8</v>
      </c>
      <c r="E3487" s="33">
        <v>7565</v>
      </c>
      <c r="F3487" s="30">
        <f t="shared" si="162"/>
        <v>5</v>
      </c>
      <c r="G3487" s="57">
        <f t="shared" si="163"/>
        <v>2.0447510014454413</v>
      </c>
      <c r="H3487" s="88">
        <f t="shared" si="164"/>
        <v>7129.6314093879482</v>
      </c>
    </row>
    <row r="3488" spans="1:8" x14ac:dyDescent="0.2">
      <c r="A3488" s="1" t="s">
        <v>390</v>
      </c>
      <c r="B3488" s="1" t="s">
        <v>7441</v>
      </c>
      <c r="C3488" s="1" t="s">
        <v>7442</v>
      </c>
      <c r="D3488" s="87">
        <v>89.5</v>
      </c>
      <c r="E3488" s="33">
        <v>7804</v>
      </c>
      <c r="F3488" s="30">
        <f t="shared" si="162"/>
        <v>4</v>
      </c>
      <c r="G3488" s="57">
        <f t="shared" si="163"/>
        <v>1.709937836274281</v>
      </c>
      <c r="H3488" s="88">
        <f t="shared" si="164"/>
        <v>6150.5690578725926</v>
      </c>
    </row>
    <row r="3489" spans="1:8" x14ac:dyDescent="0.2">
      <c r="A3489" s="1" t="s">
        <v>390</v>
      </c>
      <c r="B3489" s="1" t="s">
        <v>7443</v>
      </c>
      <c r="C3489" s="1" t="s">
        <v>7444</v>
      </c>
      <c r="D3489" s="87">
        <v>127.7</v>
      </c>
      <c r="E3489" s="33">
        <v>6521</v>
      </c>
      <c r="F3489" s="30">
        <f t="shared" si="162"/>
        <v>7</v>
      </c>
      <c r="G3489" s="57">
        <f t="shared" si="163"/>
        <v>2.9238874039223708</v>
      </c>
      <c r="H3489" s="88">
        <f t="shared" si="164"/>
        <v>8788.0508404744378</v>
      </c>
    </row>
    <row r="3490" spans="1:8" x14ac:dyDescent="0.2">
      <c r="A3490" s="1" t="s">
        <v>390</v>
      </c>
      <c r="B3490" s="1" t="s">
        <v>7445</v>
      </c>
      <c r="C3490" s="1" t="s">
        <v>7446</v>
      </c>
      <c r="D3490" s="87">
        <v>99.6</v>
      </c>
      <c r="E3490" s="33">
        <v>8154</v>
      </c>
      <c r="F3490" s="30">
        <f t="shared" si="162"/>
        <v>5</v>
      </c>
      <c r="G3490" s="57">
        <f t="shared" si="163"/>
        <v>2.0447510014454413</v>
      </c>
      <c r="H3490" s="88">
        <f t="shared" si="164"/>
        <v>7684.7342382219849</v>
      </c>
    </row>
    <row r="3491" spans="1:8" x14ac:dyDescent="0.2">
      <c r="A3491" s="1" t="s">
        <v>390</v>
      </c>
      <c r="B3491" s="1" t="s">
        <v>7447</v>
      </c>
      <c r="C3491" s="1" t="s">
        <v>7448</v>
      </c>
      <c r="D3491" s="87">
        <v>143</v>
      </c>
      <c r="E3491" s="33">
        <v>11726</v>
      </c>
      <c r="F3491" s="30">
        <f t="shared" si="162"/>
        <v>8</v>
      </c>
      <c r="G3491" s="57">
        <f t="shared" si="163"/>
        <v>3.4963971031312875</v>
      </c>
      <c r="H3491" s="88">
        <f t="shared" si="164"/>
        <v>18896.803966251002</v>
      </c>
    </row>
    <row r="3492" spans="1:8" x14ac:dyDescent="0.2">
      <c r="A3492" s="1" t="s">
        <v>390</v>
      </c>
      <c r="B3492" s="1" t="s">
        <v>7449</v>
      </c>
      <c r="C3492" s="1" t="s">
        <v>7450</v>
      </c>
      <c r="D3492" s="87">
        <v>96.1</v>
      </c>
      <c r="E3492" s="33">
        <v>6307</v>
      </c>
      <c r="F3492" s="30">
        <f t="shared" si="162"/>
        <v>4</v>
      </c>
      <c r="G3492" s="57">
        <f t="shared" si="163"/>
        <v>1.709937836274281</v>
      </c>
      <c r="H3492" s="88">
        <f t="shared" si="164"/>
        <v>4970.7379610459311</v>
      </c>
    </row>
    <row r="3493" spans="1:8" x14ac:dyDescent="0.2">
      <c r="A3493" s="1" t="s">
        <v>390</v>
      </c>
      <c r="B3493" s="1" t="s">
        <v>7451</v>
      </c>
      <c r="C3493" s="1" t="s">
        <v>7452</v>
      </c>
      <c r="D3493" s="87">
        <v>91.5</v>
      </c>
      <c r="E3493" s="33">
        <v>8065</v>
      </c>
      <c r="F3493" s="30">
        <f t="shared" si="162"/>
        <v>4</v>
      </c>
      <c r="G3493" s="57">
        <f t="shared" si="163"/>
        <v>1.709937836274281</v>
      </c>
      <c r="H3493" s="88">
        <f t="shared" si="164"/>
        <v>6356.2710727501872</v>
      </c>
    </row>
    <row r="3494" spans="1:8" x14ac:dyDescent="0.2">
      <c r="A3494" s="1" t="s">
        <v>390</v>
      </c>
      <c r="B3494" s="1" t="s">
        <v>7453</v>
      </c>
      <c r="C3494" s="1" t="s">
        <v>7454</v>
      </c>
      <c r="D3494" s="87">
        <v>148.30000000000001</v>
      </c>
      <c r="E3494" s="33">
        <v>5938</v>
      </c>
      <c r="F3494" s="30">
        <f t="shared" si="162"/>
        <v>8</v>
      </c>
      <c r="G3494" s="57">
        <f t="shared" si="163"/>
        <v>3.4963971031312875</v>
      </c>
      <c r="H3494" s="88">
        <f t="shared" si="164"/>
        <v>9569.2667535048986</v>
      </c>
    </row>
    <row r="3495" spans="1:8" x14ac:dyDescent="0.2">
      <c r="A3495" s="1" t="s">
        <v>393</v>
      </c>
      <c r="B3495" s="1" t="s">
        <v>7455</v>
      </c>
      <c r="C3495" s="1" t="s">
        <v>7456</v>
      </c>
      <c r="D3495" s="87">
        <v>78.400000000000006</v>
      </c>
      <c r="E3495" s="33">
        <v>7882</v>
      </c>
      <c r="F3495" s="30">
        <f t="shared" si="162"/>
        <v>3</v>
      </c>
      <c r="G3495" s="57">
        <f t="shared" si="163"/>
        <v>1.4299479016542671</v>
      </c>
      <c r="H3495" s="88">
        <f t="shared" si="164"/>
        <v>5194.8661428592295</v>
      </c>
    </row>
    <row r="3496" spans="1:8" x14ac:dyDescent="0.2">
      <c r="A3496" s="1" t="s">
        <v>393</v>
      </c>
      <c r="B3496" s="1" t="s">
        <v>7457</v>
      </c>
      <c r="C3496" s="1" t="s">
        <v>7458</v>
      </c>
      <c r="D3496" s="87">
        <v>84.5</v>
      </c>
      <c r="E3496" s="33">
        <v>8208</v>
      </c>
      <c r="F3496" s="30">
        <f t="shared" si="162"/>
        <v>3</v>
      </c>
      <c r="G3496" s="57">
        <f t="shared" si="163"/>
        <v>1.4299479016542671</v>
      </c>
      <c r="H3496" s="88">
        <f t="shared" si="164"/>
        <v>5409.7261228861416</v>
      </c>
    </row>
    <row r="3497" spans="1:8" x14ac:dyDescent="0.2">
      <c r="A3497" s="1" t="s">
        <v>393</v>
      </c>
      <c r="B3497" s="1" t="s">
        <v>7459</v>
      </c>
      <c r="C3497" s="1" t="s">
        <v>7460</v>
      </c>
      <c r="D3497" s="87">
        <v>90.7</v>
      </c>
      <c r="E3497" s="33">
        <v>6513</v>
      </c>
      <c r="F3497" s="30">
        <f t="shared" si="162"/>
        <v>4</v>
      </c>
      <c r="G3497" s="57">
        <f t="shared" si="163"/>
        <v>1.709937836274281</v>
      </c>
      <c r="H3497" s="88">
        <f t="shared" si="164"/>
        <v>5133.0928080374424</v>
      </c>
    </row>
    <row r="3498" spans="1:8" x14ac:dyDescent="0.2">
      <c r="A3498" s="1" t="s">
        <v>393</v>
      </c>
      <c r="B3498" s="1" t="s">
        <v>7461</v>
      </c>
      <c r="C3498" s="1" t="s">
        <v>7462</v>
      </c>
      <c r="D3498" s="87">
        <v>124.1</v>
      </c>
      <c r="E3498" s="33">
        <v>6251</v>
      </c>
      <c r="F3498" s="30">
        <f t="shared" si="162"/>
        <v>7</v>
      </c>
      <c r="G3498" s="57">
        <f t="shared" si="163"/>
        <v>2.9238874039223708</v>
      </c>
      <c r="H3498" s="88">
        <f t="shared" si="164"/>
        <v>8424.1842974705887</v>
      </c>
    </row>
    <row r="3499" spans="1:8" x14ac:dyDescent="0.2">
      <c r="A3499" s="1" t="s">
        <v>393</v>
      </c>
      <c r="B3499" s="1" t="s">
        <v>7463</v>
      </c>
      <c r="C3499" s="1" t="s">
        <v>7464</v>
      </c>
      <c r="D3499" s="87">
        <v>82.2</v>
      </c>
      <c r="E3499" s="33">
        <v>6738</v>
      </c>
      <c r="F3499" s="30">
        <f t="shared" si="162"/>
        <v>3</v>
      </c>
      <c r="G3499" s="57">
        <f t="shared" si="163"/>
        <v>1.4299479016542671</v>
      </c>
      <c r="H3499" s="88">
        <f t="shared" si="164"/>
        <v>4440.8789736850413</v>
      </c>
    </row>
    <row r="3500" spans="1:8" x14ac:dyDescent="0.2">
      <c r="A3500" s="1" t="s">
        <v>393</v>
      </c>
      <c r="B3500" s="1" t="s">
        <v>7465</v>
      </c>
      <c r="C3500" s="1" t="s">
        <v>7466</v>
      </c>
      <c r="D3500" s="87">
        <v>96.9</v>
      </c>
      <c r="E3500" s="33">
        <v>7717</v>
      </c>
      <c r="F3500" s="30">
        <f t="shared" si="162"/>
        <v>4</v>
      </c>
      <c r="G3500" s="57">
        <f t="shared" si="163"/>
        <v>1.709937836274281</v>
      </c>
      <c r="H3500" s="88">
        <f t="shared" si="164"/>
        <v>6082.001719580061</v>
      </c>
    </row>
    <row r="3501" spans="1:8" x14ac:dyDescent="0.2">
      <c r="A3501" s="1" t="s">
        <v>393</v>
      </c>
      <c r="B3501" s="1" t="s">
        <v>7467</v>
      </c>
      <c r="C3501" s="1" t="s">
        <v>7468</v>
      </c>
      <c r="D3501" s="87">
        <v>116.2</v>
      </c>
      <c r="E3501" s="33">
        <v>8537</v>
      </c>
      <c r="F3501" s="30">
        <f t="shared" si="162"/>
        <v>6</v>
      </c>
      <c r="G3501" s="57">
        <f t="shared" si="163"/>
        <v>2.445122020939646</v>
      </c>
      <c r="H3501" s="88">
        <f t="shared" si="164"/>
        <v>9621.0735466677907</v>
      </c>
    </row>
    <row r="3502" spans="1:8" x14ac:dyDescent="0.2">
      <c r="A3502" s="1" t="s">
        <v>393</v>
      </c>
      <c r="B3502" s="1" t="s">
        <v>7469</v>
      </c>
      <c r="C3502" s="1" t="s">
        <v>7470</v>
      </c>
      <c r="D3502" s="87">
        <v>117.1</v>
      </c>
      <c r="E3502" s="33">
        <v>7656</v>
      </c>
      <c r="F3502" s="30">
        <f t="shared" si="162"/>
        <v>6</v>
      </c>
      <c r="G3502" s="57">
        <f t="shared" si="163"/>
        <v>2.445122020939646</v>
      </c>
      <c r="H3502" s="88">
        <f t="shared" si="164"/>
        <v>8628.1994931812824</v>
      </c>
    </row>
    <row r="3503" spans="1:8" x14ac:dyDescent="0.2">
      <c r="A3503" s="1" t="s">
        <v>393</v>
      </c>
      <c r="B3503" s="1" t="s">
        <v>7471</v>
      </c>
      <c r="C3503" s="1" t="s">
        <v>7472</v>
      </c>
      <c r="D3503" s="87">
        <v>106.8</v>
      </c>
      <c r="E3503" s="33">
        <v>8492</v>
      </c>
      <c r="F3503" s="30">
        <f t="shared" si="162"/>
        <v>5</v>
      </c>
      <c r="G3503" s="57">
        <f t="shared" si="163"/>
        <v>2.0447510014454413</v>
      </c>
      <c r="H3503" s="88">
        <f t="shared" si="164"/>
        <v>8003.2822113050161</v>
      </c>
    </row>
    <row r="3504" spans="1:8" x14ac:dyDescent="0.2">
      <c r="A3504" s="1" t="s">
        <v>393</v>
      </c>
      <c r="B3504" s="1" t="s">
        <v>7473</v>
      </c>
      <c r="C3504" s="1" t="s">
        <v>7474</v>
      </c>
      <c r="D3504" s="87">
        <v>68.2</v>
      </c>
      <c r="E3504" s="33">
        <v>7430</v>
      </c>
      <c r="F3504" s="30">
        <f t="shared" si="162"/>
        <v>2</v>
      </c>
      <c r="G3504" s="57">
        <f t="shared" si="163"/>
        <v>1.1958042906990538</v>
      </c>
      <c r="H3504" s="88">
        <f t="shared" si="164"/>
        <v>4095.1200456134143</v>
      </c>
    </row>
    <row r="3505" spans="1:8" x14ac:dyDescent="0.2">
      <c r="A3505" s="1" t="s">
        <v>393</v>
      </c>
      <c r="B3505" s="1" t="s">
        <v>7475</v>
      </c>
      <c r="C3505" s="1" t="s">
        <v>7476</v>
      </c>
      <c r="D3505" s="87">
        <v>87</v>
      </c>
      <c r="E3505" s="33">
        <v>9285</v>
      </c>
      <c r="F3505" s="30">
        <f t="shared" si="162"/>
        <v>4</v>
      </c>
      <c r="G3505" s="57">
        <f t="shared" si="163"/>
        <v>1.709937836274281</v>
      </c>
      <c r="H3505" s="88">
        <f t="shared" si="164"/>
        <v>7317.7900694960299</v>
      </c>
    </row>
    <row r="3506" spans="1:8" x14ac:dyDescent="0.2">
      <c r="A3506" s="1" t="s">
        <v>393</v>
      </c>
      <c r="B3506" s="1" t="s">
        <v>7477</v>
      </c>
      <c r="C3506" s="1" t="s">
        <v>7478</v>
      </c>
      <c r="D3506" s="87">
        <v>86.6</v>
      </c>
      <c r="E3506" s="33">
        <v>9438</v>
      </c>
      <c r="F3506" s="30">
        <f t="shared" si="162"/>
        <v>3</v>
      </c>
      <c r="G3506" s="57">
        <f t="shared" si="163"/>
        <v>1.4299479016542671</v>
      </c>
      <c r="H3506" s="88">
        <f t="shared" si="164"/>
        <v>6220.3941456870616</v>
      </c>
    </row>
    <row r="3507" spans="1:8" x14ac:dyDescent="0.2">
      <c r="A3507" s="1" t="s">
        <v>393</v>
      </c>
      <c r="B3507" s="1" t="s">
        <v>7479</v>
      </c>
      <c r="C3507" s="1" t="s">
        <v>7480</v>
      </c>
      <c r="D3507" s="87">
        <v>65.5</v>
      </c>
      <c r="E3507" s="33">
        <v>5318</v>
      </c>
      <c r="F3507" s="30">
        <f t="shared" si="162"/>
        <v>2</v>
      </c>
      <c r="G3507" s="57">
        <f t="shared" si="163"/>
        <v>1.1958042906990538</v>
      </c>
      <c r="H3507" s="88">
        <f t="shared" si="164"/>
        <v>2931.0697715440297</v>
      </c>
    </row>
    <row r="3508" spans="1:8" x14ac:dyDescent="0.2">
      <c r="A3508" s="1" t="s">
        <v>393</v>
      </c>
      <c r="B3508" s="1" t="s">
        <v>7481</v>
      </c>
      <c r="C3508" s="1" t="s">
        <v>7482</v>
      </c>
      <c r="D3508" s="87">
        <v>95.8</v>
      </c>
      <c r="E3508" s="33">
        <v>9260</v>
      </c>
      <c r="F3508" s="30">
        <f t="shared" si="162"/>
        <v>4</v>
      </c>
      <c r="G3508" s="57">
        <f t="shared" si="163"/>
        <v>1.709937836274281</v>
      </c>
      <c r="H3508" s="88">
        <f t="shared" si="164"/>
        <v>7298.0868113659926</v>
      </c>
    </row>
    <row r="3509" spans="1:8" x14ac:dyDescent="0.2">
      <c r="A3509" s="1" t="s">
        <v>393</v>
      </c>
      <c r="B3509" s="1" t="s">
        <v>7483</v>
      </c>
      <c r="C3509" s="1" t="s">
        <v>7484</v>
      </c>
      <c r="D3509" s="87">
        <v>83.7</v>
      </c>
      <c r="E3509" s="33">
        <v>8033</v>
      </c>
      <c r="F3509" s="30">
        <f t="shared" si="162"/>
        <v>3</v>
      </c>
      <c r="G3509" s="57">
        <f t="shared" si="163"/>
        <v>1.4299479016542671</v>
      </c>
      <c r="H3509" s="88">
        <f t="shared" si="164"/>
        <v>5294.3871765526774</v>
      </c>
    </row>
    <row r="3510" spans="1:8" x14ac:dyDescent="0.2">
      <c r="A3510" s="1" t="s">
        <v>393</v>
      </c>
      <c r="B3510" s="1" t="s">
        <v>7485</v>
      </c>
      <c r="C3510" s="1" t="s">
        <v>7486</v>
      </c>
      <c r="D3510" s="87">
        <v>121.7</v>
      </c>
      <c r="E3510" s="33">
        <v>8801</v>
      </c>
      <c r="F3510" s="30">
        <f t="shared" si="162"/>
        <v>6</v>
      </c>
      <c r="G3510" s="57">
        <f t="shared" si="163"/>
        <v>2.445122020939646</v>
      </c>
      <c r="H3510" s="88">
        <f t="shared" si="164"/>
        <v>9918.5976671223179</v>
      </c>
    </row>
    <row r="3511" spans="1:8" x14ac:dyDescent="0.2">
      <c r="A3511" s="1" t="s">
        <v>393</v>
      </c>
      <c r="B3511" s="1" t="s">
        <v>7487</v>
      </c>
      <c r="C3511" s="1" t="s">
        <v>7488</v>
      </c>
      <c r="D3511" s="87">
        <v>79.8</v>
      </c>
      <c r="E3511" s="33">
        <v>5584</v>
      </c>
      <c r="F3511" s="30">
        <f t="shared" si="162"/>
        <v>3</v>
      </c>
      <c r="G3511" s="57">
        <f t="shared" si="163"/>
        <v>1.4299479016542671</v>
      </c>
      <c r="H3511" s="88">
        <f t="shared" si="164"/>
        <v>3680.301007577511</v>
      </c>
    </row>
    <row r="3512" spans="1:8" x14ac:dyDescent="0.2">
      <c r="A3512" s="1" t="s">
        <v>393</v>
      </c>
      <c r="B3512" s="1" t="s">
        <v>7489</v>
      </c>
      <c r="C3512" s="1" t="s">
        <v>7490</v>
      </c>
      <c r="D3512" s="87">
        <v>103.1</v>
      </c>
      <c r="E3512" s="33">
        <v>7605</v>
      </c>
      <c r="F3512" s="30">
        <f t="shared" si="162"/>
        <v>5</v>
      </c>
      <c r="G3512" s="57">
        <f t="shared" si="163"/>
        <v>2.0447510014454413</v>
      </c>
      <c r="H3512" s="88">
        <f t="shared" si="164"/>
        <v>7167.3293943681874</v>
      </c>
    </row>
    <row r="3513" spans="1:8" x14ac:dyDescent="0.2">
      <c r="A3513" s="1" t="s">
        <v>243</v>
      </c>
      <c r="B3513" s="1" t="s">
        <v>7491</v>
      </c>
      <c r="C3513" s="1" t="s">
        <v>7492</v>
      </c>
      <c r="D3513" s="87">
        <v>101.8</v>
      </c>
      <c r="E3513" s="33">
        <v>5707</v>
      </c>
      <c r="F3513" s="30">
        <f t="shared" si="162"/>
        <v>5</v>
      </c>
      <c r="G3513" s="57">
        <f t="shared" si="163"/>
        <v>2.0447510014454413</v>
      </c>
      <c r="H3513" s="88">
        <f t="shared" si="164"/>
        <v>5378.5600070557857</v>
      </c>
    </row>
    <row r="3514" spans="1:8" x14ac:dyDescent="0.2">
      <c r="A3514" s="1" t="s">
        <v>243</v>
      </c>
      <c r="B3514" s="1" t="s">
        <v>7493</v>
      </c>
      <c r="C3514" s="1" t="s">
        <v>7494</v>
      </c>
      <c r="D3514" s="87">
        <v>88.3</v>
      </c>
      <c r="E3514" s="33">
        <v>6232</v>
      </c>
      <c r="F3514" s="30">
        <f t="shared" si="162"/>
        <v>4</v>
      </c>
      <c r="G3514" s="57">
        <f t="shared" si="163"/>
        <v>1.709937836274281</v>
      </c>
      <c r="H3514" s="88">
        <f t="shared" si="164"/>
        <v>4911.6281866558174</v>
      </c>
    </row>
    <row r="3515" spans="1:8" x14ac:dyDescent="0.2">
      <c r="A3515" s="1" t="s">
        <v>243</v>
      </c>
      <c r="B3515" s="1" t="s">
        <v>7495</v>
      </c>
      <c r="C3515" s="1" t="s">
        <v>7496</v>
      </c>
      <c r="D3515" s="87">
        <v>71.8</v>
      </c>
      <c r="E3515" s="33">
        <v>7267</v>
      </c>
      <c r="F3515" s="30">
        <f t="shared" si="162"/>
        <v>2</v>
      </c>
      <c r="G3515" s="57">
        <f t="shared" si="163"/>
        <v>1.1958042906990538</v>
      </c>
      <c r="H3515" s="88">
        <f t="shared" si="164"/>
        <v>4005.2809382870369</v>
      </c>
    </row>
    <row r="3516" spans="1:8" x14ac:dyDescent="0.2">
      <c r="A3516" s="1" t="s">
        <v>243</v>
      </c>
      <c r="B3516" s="1" t="s">
        <v>7497</v>
      </c>
      <c r="C3516" s="1" t="s">
        <v>7498</v>
      </c>
      <c r="D3516" s="87">
        <v>59.1</v>
      </c>
      <c r="E3516" s="33">
        <v>5964</v>
      </c>
      <c r="F3516" s="30">
        <f t="shared" si="162"/>
        <v>1</v>
      </c>
      <c r="G3516" s="57">
        <f t="shared" si="163"/>
        <v>1</v>
      </c>
      <c r="H3516" s="88">
        <f t="shared" si="164"/>
        <v>2748.877274827345</v>
      </c>
    </row>
    <row r="3517" spans="1:8" x14ac:dyDescent="0.2">
      <c r="A3517" s="1" t="s">
        <v>243</v>
      </c>
      <c r="B3517" s="1" t="s">
        <v>7499</v>
      </c>
      <c r="C3517" s="1" t="s">
        <v>7500</v>
      </c>
      <c r="D3517" s="87">
        <v>100.9</v>
      </c>
      <c r="E3517" s="33">
        <v>9899</v>
      </c>
      <c r="F3517" s="30">
        <f t="shared" si="162"/>
        <v>5</v>
      </c>
      <c r="G3517" s="57">
        <f t="shared" si="163"/>
        <v>2.0447510014454413</v>
      </c>
      <c r="H3517" s="88">
        <f t="shared" si="164"/>
        <v>9329.3088329849688</v>
      </c>
    </row>
    <row r="3518" spans="1:8" x14ac:dyDescent="0.2">
      <c r="A3518" s="1" t="s">
        <v>243</v>
      </c>
      <c r="B3518" s="1" t="s">
        <v>7501</v>
      </c>
      <c r="C3518" s="1" t="s">
        <v>7502</v>
      </c>
      <c r="D3518" s="87">
        <v>86.1</v>
      </c>
      <c r="E3518" s="33">
        <v>7269</v>
      </c>
      <c r="F3518" s="30">
        <f t="shared" si="162"/>
        <v>3</v>
      </c>
      <c r="G3518" s="57">
        <f t="shared" si="163"/>
        <v>1.4299479016542671</v>
      </c>
      <c r="H3518" s="88">
        <f t="shared" si="164"/>
        <v>4790.8502908454384</v>
      </c>
    </row>
    <row r="3519" spans="1:8" x14ac:dyDescent="0.2">
      <c r="A3519" s="1" t="s">
        <v>243</v>
      </c>
      <c r="B3519" s="1" t="s">
        <v>7503</v>
      </c>
      <c r="C3519" s="1" t="s">
        <v>7504</v>
      </c>
      <c r="D3519" s="87">
        <v>82</v>
      </c>
      <c r="E3519" s="33">
        <v>8333</v>
      </c>
      <c r="F3519" s="30">
        <f t="shared" si="162"/>
        <v>3</v>
      </c>
      <c r="G3519" s="57">
        <f t="shared" si="163"/>
        <v>1.4299479016542671</v>
      </c>
      <c r="H3519" s="88">
        <f t="shared" si="164"/>
        <v>5492.1110845529001</v>
      </c>
    </row>
    <row r="3520" spans="1:8" x14ac:dyDescent="0.2">
      <c r="A3520" s="1" t="s">
        <v>243</v>
      </c>
      <c r="B3520" s="1" t="s">
        <v>7505</v>
      </c>
      <c r="C3520" s="1" t="s">
        <v>7506</v>
      </c>
      <c r="D3520" s="87">
        <v>74.5</v>
      </c>
      <c r="E3520" s="33">
        <v>7704</v>
      </c>
      <c r="F3520" s="30">
        <f t="shared" si="162"/>
        <v>3</v>
      </c>
      <c r="G3520" s="57">
        <f t="shared" si="163"/>
        <v>1.4299479016542671</v>
      </c>
      <c r="H3520" s="88">
        <f t="shared" si="164"/>
        <v>5077.5499574457644</v>
      </c>
    </row>
    <row r="3521" spans="1:8" x14ac:dyDescent="0.2">
      <c r="A3521" s="1" t="s">
        <v>243</v>
      </c>
      <c r="B3521" s="1" t="s">
        <v>7507</v>
      </c>
      <c r="C3521" s="1" t="s">
        <v>7508</v>
      </c>
      <c r="D3521" s="87">
        <v>116.1</v>
      </c>
      <c r="E3521" s="33">
        <v>8709</v>
      </c>
      <c r="F3521" s="30">
        <f t="shared" si="162"/>
        <v>6</v>
      </c>
      <c r="G3521" s="57">
        <f t="shared" si="163"/>
        <v>2.445122020939646</v>
      </c>
      <c r="H3521" s="88">
        <f t="shared" si="164"/>
        <v>9814.9150190851342</v>
      </c>
    </row>
    <row r="3522" spans="1:8" x14ac:dyDescent="0.2">
      <c r="A3522" s="1" t="s">
        <v>243</v>
      </c>
      <c r="B3522" s="1" t="s">
        <v>7509</v>
      </c>
      <c r="C3522" s="1" t="s">
        <v>7510</v>
      </c>
      <c r="D3522" s="87">
        <v>83.5</v>
      </c>
      <c r="E3522" s="33">
        <v>11137</v>
      </c>
      <c r="F3522" s="30">
        <f t="shared" si="162"/>
        <v>3</v>
      </c>
      <c r="G3522" s="57">
        <f t="shared" si="163"/>
        <v>1.4299479016542671</v>
      </c>
      <c r="H3522" s="88">
        <f t="shared" si="164"/>
        <v>7340.1705446616661</v>
      </c>
    </row>
    <row r="3523" spans="1:8" x14ac:dyDescent="0.2">
      <c r="A3523" s="1" t="s">
        <v>243</v>
      </c>
      <c r="B3523" s="1" t="s">
        <v>7511</v>
      </c>
      <c r="C3523" s="1" t="s">
        <v>7512</v>
      </c>
      <c r="D3523" s="87">
        <v>79.400000000000006</v>
      </c>
      <c r="E3523" s="33">
        <v>10487</v>
      </c>
      <c r="F3523" s="30">
        <f t="shared" si="162"/>
        <v>3</v>
      </c>
      <c r="G3523" s="57">
        <f t="shared" si="163"/>
        <v>1.4299479016542671</v>
      </c>
      <c r="H3523" s="88">
        <f t="shared" si="164"/>
        <v>6911.768743994513</v>
      </c>
    </row>
    <row r="3524" spans="1:8" x14ac:dyDescent="0.2">
      <c r="A3524" s="1" t="s">
        <v>243</v>
      </c>
      <c r="B3524" s="1" t="s">
        <v>7513</v>
      </c>
      <c r="C3524" s="1" t="s">
        <v>7514</v>
      </c>
      <c r="D3524" s="87">
        <v>87.8</v>
      </c>
      <c r="E3524" s="33">
        <v>7433</v>
      </c>
      <c r="F3524" s="30">
        <f t="shared" si="162"/>
        <v>4</v>
      </c>
      <c r="G3524" s="57">
        <f t="shared" si="163"/>
        <v>1.709937836274281</v>
      </c>
      <c r="H3524" s="88">
        <f t="shared" si="164"/>
        <v>5858.1727072228332</v>
      </c>
    </row>
    <row r="3525" spans="1:8" x14ac:dyDescent="0.2">
      <c r="A3525" s="1" t="s">
        <v>243</v>
      </c>
      <c r="B3525" s="1" t="s">
        <v>7515</v>
      </c>
      <c r="C3525" s="1" t="s">
        <v>7516</v>
      </c>
      <c r="D3525" s="87">
        <v>68.099999999999994</v>
      </c>
      <c r="E3525" s="33">
        <v>8730</v>
      </c>
      <c r="F3525" s="30">
        <f t="shared" si="162"/>
        <v>2</v>
      </c>
      <c r="G3525" s="57">
        <f t="shared" si="163"/>
        <v>1.1958042906990538</v>
      </c>
      <c r="H3525" s="88">
        <f t="shared" si="164"/>
        <v>4811.62826355385</v>
      </c>
    </row>
    <row r="3526" spans="1:8" x14ac:dyDescent="0.2">
      <c r="A3526" s="1" t="s">
        <v>243</v>
      </c>
      <c r="B3526" s="1" t="s">
        <v>7517</v>
      </c>
      <c r="C3526" s="1" t="s">
        <v>7518</v>
      </c>
      <c r="D3526" s="87">
        <v>79.099999999999994</v>
      </c>
      <c r="E3526" s="33">
        <v>10226</v>
      </c>
      <c r="F3526" s="30">
        <f t="shared" ref="F3526:F3589" si="165">VLOOKUP(D3526,$K$5:$L$15,2)</f>
        <v>3</v>
      </c>
      <c r="G3526" s="57">
        <f t="shared" ref="G3526:G3589" si="166">VLOOKUP(F3526,$L$5:$M$15,2,0)</f>
        <v>1.4299479016542671</v>
      </c>
      <c r="H3526" s="88">
        <f t="shared" ref="H3526:H3589" si="167">E3526*G3526*$E$6797/SUMPRODUCT($E$5:$E$6795,$G$5:$G$6795)</f>
        <v>6739.7489440343179</v>
      </c>
    </row>
    <row r="3527" spans="1:8" x14ac:dyDescent="0.2">
      <c r="A3527" s="1" t="s">
        <v>243</v>
      </c>
      <c r="B3527" s="1" t="s">
        <v>7519</v>
      </c>
      <c r="C3527" s="1" t="s">
        <v>7520</v>
      </c>
      <c r="D3527" s="87">
        <v>82</v>
      </c>
      <c r="E3527" s="33">
        <v>5889</v>
      </c>
      <c r="F3527" s="30">
        <f t="shared" si="165"/>
        <v>3</v>
      </c>
      <c r="G3527" s="57">
        <f t="shared" si="166"/>
        <v>1.4299479016542671</v>
      </c>
      <c r="H3527" s="88">
        <f t="shared" si="167"/>
        <v>3881.3203140444057</v>
      </c>
    </row>
    <row r="3528" spans="1:8" x14ac:dyDescent="0.2">
      <c r="A3528" s="1" t="s">
        <v>243</v>
      </c>
      <c r="B3528" s="1" t="s">
        <v>7521</v>
      </c>
      <c r="C3528" s="1" t="s">
        <v>7522</v>
      </c>
      <c r="D3528" s="87">
        <v>72.400000000000006</v>
      </c>
      <c r="E3528" s="33">
        <v>7416</v>
      </c>
      <c r="F3528" s="30">
        <f t="shared" si="165"/>
        <v>2</v>
      </c>
      <c r="G3528" s="57">
        <f t="shared" si="166"/>
        <v>1.1958042906990538</v>
      </c>
      <c r="H3528" s="88">
        <f t="shared" si="167"/>
        <v>4087.4038032663634</v>
      </c>
    </row>
    <row r="3529" spans="1:8" x14ac:dyDescent="0.2">
      <c r="A3529" s="1" t="s">
        <v>243</v>
      </c>
      <c r="B3529" s="1" t="s">
        <v>7523</v>
      </c>
      <c r="C3529" s="1" t="s">
        <v>7524</v>
      </c>
      <c r="D3529" s="87">
        <v>75.599999999999994</v>
      </c>
      <c r="E3529" s="33">
        <v>8929</v>
      </c>
      <c r="F3529" s="30">
        <f t="shared" si="165"/>
        <v>3</v>
      </c>
      <c r="G3529" s="57">
        <f t="shared" si="166"/>
        <v>1.4299479016542671</v>
      </c>
      <c r="H3529" s="88">
        <f t="shared" si="167"/>
        <v>5884.9225817800134</v>
      </c>
    </row>
    <row r="3530" spans="1:8" x14ac:dyDescent="0.2">
      <c r="A3530" s="1" t="s">
        <v>240</v>
      </c>
      <c r="B3530" s="1" t="s">
        <v>7525</v>
      </c>
      <c r="C3530" s="1" t="s">
        <v>7526</v>
      </c>
      <c r="D3530" s="87">
        <v>75.400000000000006</v>
      </c>
      <c r="E3530" s="33">
        <v>5619</v>
      </c>
      <c r="F3530" s="30">
        <f t="shared" si="165"/>
        <v>3</v>
      </c>
      <c r="G3530" s="57">
        <f t="shared" si="166"/>
        <v>1.4299479016542671</v>
      </c>
      <c r="H3530" s="88">
        <f t="shared" si="167"/>
        <v>3703.3687968442041</v>
      </c>
    </row>
    <row r="3531" spans="1:8" x14ac:dyDescent="0.2">
      <c r="A3531" s="1" t="s">
        <v>240</v>
      </c>
      <c r="B3531" s="1" t="s">
        <v>7527</v>
      </c>
      <c r="C3531" s="1" t="s">
        <v>7528</v>
      </c>
      <c r="D3531" s="87">
        <v>83.1</v>
      </c>
      <c r="E3531" s="33">
        <v>8926</v>
      </c>
      <c r="F3531" s="30">
        <f t="shared" si="165"/>
        <v>3</v>
      </c>
      <c r="G3531" s="57">
        <f t="shared" si="166"/>
        <v>1.4299479016542671</v>
      </c>
      <c r="H3531" s="88">
        <f t="shared" si="167"/>
        <v>5882.9453427000108</v>
      </c>
    </row>
    <row r="3532" spans="1:8" x14ac:dyDescent="0.2">
      <c r="A3532" s="1" t="s">
        <v>240</v>
      </c>
      <c r="B3532" s="1" t="s">
        <v>7529</v>
      </c>
      <c r="C3532" s="1" t="s">
        <v>7530</v>
      </c>
      <c r="D3532" s="87">
        <v>86.1</v>
      </c>
      <c r="E3532" s="33">
        <v>8808</v>
      </c>
      <c r="F3532" s="30">
        <f t="shared" si="165"/>
        <v>3</v>
      </c>
      <c r="G3532" s="57">
        <f t="shared" si="166"/>
        <v>1.4299479016542671</v>
      </c>
      <c r="H3532" s="88">
        <f t="shared" si="167"/>
        <v>5805.1739388865899</v>
      </c>
    </row>
    <row r="3533" spans="1:8" x14ac:dyDescent="0.2">
      <c r="A3533" s="1" t="s">
        <v>240</v>
      </c>
      <c r="B3533" s="1" t="s">
        <v>7531</v>
      </c>
      <c r="C3533" s="1" t="s">
        <v>7532</v>
      </c>
      <c r="D3533" s="87">
        <v>79.599999999999994</v>
      </c>
      <c r="E3533" s="33">
        <v>10515</v>
      </c>
      <c r="F3533" s="30">
        <f t="shared" si="165"/>
        <v>3</v>
      </c>
      <c r="G3533" s="57">
        <f t="shared" si="166"/>
        <v>1.4299479016542671</v>
      </c>
      <c r="H3533" s="88">
        <f t="shared" si="167"/>
        <v>6930.2229754078662</v>
      </c>
    </row>
    <row r="3534" spans="1:8" x14ac:dyDescent="0.2">
      <c r="A3534" s="1" t="s">
        <v>240</v>
      </c>
      <c r="B3534" s="1" t="s">
        <v>7533</v>
      </c>
      <c r="C3534" s="1" t="s">
        <v>7534</v>
      </c>
      <c r="D3534" s="87">
        <v>71.3</v>
      </c>
      <c r="E3534" s="33">
        <v>8072</v>
      </c>
      <c r="F3534" s="30">
        <f t="shared" si="165"/>
        <v>2</v>
      </c>
      <c r="G3534" s="57">
        <f t="shared" si="166"/>
        <v>1.1958042906990538</v>
      </c>
      <c r="H3534" s="88">
        <f t="shared" si="167"/>
        <v>4448.9648732424603</v>
      </c>
    </row>
    <row r="3535" spans="1:8" x14ac:dyDescent="0.2">
      <c r="A3535" s="1" t="s">
        <v>240</v>
      </c>
      <c r="B3535" s="1" t="s">
        <v>7535</v>
      </c>
      <c r="C3535" s="1" t="s">
        <v>7536</v>
      </c>
      <c r="D3535" s="87">
        <v>80.5</v>
      </c>
      <c r="E3535" s="33">
        <v>7964</v>
      </c>
      <c r="F3535" s="30">
        <f t="shared" si="165"/>
        <v>3</v>
      </c>
      <c r="G3535" s="57">
        <f t="shared" si="166"/>
        <v>1.4299479016542671</v>
      </c>
      <c r="H3535" s="88">
        <f t="shared" si="167"/>
        <v>5248.9106777126244</v>
      </c>
    </row>
    <row r="3536" spans="1:8" x14ac:dyDescent="0.2">
      <c r="A3536" s="1" t="s">
        <v>240</v>
      </c>
      <c r="B3536" s="1" t="s">
        <v>7537</v>
      </c>
      <c r="C3536" s="1" t="s">
        <v>7538</v>
      </c>
      <c r="D3536" s="87">
        <v>111.3</v>
      </c>
      <c r="E3536" s="33">
        <v>9114</v>
      </c>
      <c r="F3536" s="30">
        <f t="shared" si="165"/>
        <v>5</v>
      </c>
      <c r="G3536" s="57">
        <f t="shared" si="166"/>
        <v>2.0447510014454413</v>
      </c>
      <c r="H3536" s="88">
        <f t="shared" si="167"/>
        <v>8589.485877747753</v>
      </c>
    </row>
    <row r="3537" spans="1:8" x14ac:dyDescent="0.2">
      <c r="A3537" s="1" t="s">
        <v>240</v>
      </c>
      <c r="B3537" s="1" t="s">
        <v>7539</v>
      </c>
      <c r="C3537" s="1" t="s">
        <v>7540</v>
      </c>
      <c r="D3537" s="87">
        <v>66.5</v>
      </c>
      <c r="E3537" s="33">
        <v>8503</v>
      </c>
      <c r="F3537" s="30">
        <f t="shared" si="165"/>
        <v>2</v>
      </c>
      <c r="G3537" s="57">
        <f t="shared" si="166"/>
        <v>1.1958042906990538</v>
      </c>
      <c r="H3537" s="88">
        <f t="shared" si="167"/>
        <v>4686.5149054980966</v>
      </c>
    </row>
    <row r="3538" spans="1:8" x14ac:dyDescent="0.2">
      <c r="A3538" s="1" t="s">
        <v>240</v>
      </c>
      <c r="B3538" s="1" t="s">
        <v>7541</v>
      </c>
      <c r="C3538" s="1" t="s">
        <v>7542</v>
      </c>
      <c r="D3538" s="87">
        <v>110</v>
      </c>
      <c r="E3538" s="33">
        <v>5872</v>
      </c>
      <c r="F3538" s="30">
        <f t="shared" si="165"/>
        <v>5</v>
      </c>
      <c r="G3538" s="57">
        <f t="shared" si="166"/>
        <v>2.0447510014454413</v>
      </c>
      <c r="H3538" s="88">
        <f t="shared" si="167"/>
        <v>5534.0641950992767</v>
      </c>
    </row>
    <row r="3539" spans="1:8" x14ac:dyDescent="0.2">
      <c r="A3539" s="1" t="s">
        <v>240</v>
      </c>
      <c r="B3539" s="1" t="s">
        <v>7543</v>
      </c>
      <c r="C3539" s="1" t="s">
        <v>7544</v>
      </c>
      <c r="D3539" s="87">
        <v>189.4</v>
      </c>
      <c r="E3539" s="33">
        <v>8227</v>
      </c>
      <c r="F3539" s="30">
        <f t="shared" si="165"/>
        <v>10</v>
      </c>
      <c r="G3539" s="57">
        <f t="shared" si="166"/>
        <v>4.9996657009726428</v>
      </c>
      <c r="H3539" s="88">
        <f t="shared" si="167"/>
        <v>18958.334427072368</v>
      </c>
    </row>
    <row r="3540" spans="1:8" x14ac:dyDescent="0.2">
      <c r="A3540" s="1" t="s">
        <v>240</v>
      </c>
      <c r="B3540" s="1" t="s">
        <v>7545</v>
      </c>
      <c r="C3540" s="1" t="s">
        <v>7546</v>
      </c>
      <c r="D3540" s="87">
        <v>68.8</v>
      </c>
      <c r="E3540" s="33">
        <v>5349</v>
      </c>
      <c r="F3540" s="30">
        <f t="shared" si="165"/>
        <v>2</v>
      </c>
      <c r="G3540" s="57">
        <f t="shared" si="166"/>
        <v>1.1958042906990538</v>
      </c>
      <c r="H3540" s="88">
        <f t="shared" si="167"/>
        <v>2948.1557367410701</v>
      </c>
    </row>
    <row r="3541" spans="1:8" x14ac:dyDescent="0.2">
      <c r="A3541" s="1" t="s">
        <v>240</v>
      </c>
      <c r="B3541" s="1" t="s">
        <v>7547</v>
      </c>
      <c r="C3541" s="1" t="s">
        <v>7548</v>
      </c>
      <c r="D3541" s="87">
        <v>152.5</v>
      </c>
      <c r="E3541" s="33">
        <v>9279</v>
      </c>
      <c r="F3541" s="30">
        <f t="shared" si="165"/>
        <v>9</v>
      </c>
      <c r="G3541" s="57">
        <f t="shared" si="166"/>
        <v>4.1810066579121354</v>
      </c>
      <c r="H3541" s="88">
        <f t="shared" si="167"/>
        <v>17881.327194657082</v>
      </c>
    </row>
    <row r="3542" spans="1:8" x14ac:dyDescent="0.2">
      <c r="A3542" s="1" t="s">
        <v>240</v>
      </c>
      <c r="B3542" s="1" t="s">
        <v>7549</v>
      </c>
      <c r="C3542" s="1" t="s">
        <v>7550</v>
      </c>
      <c r="D3542" s="87">
        <v>138.30000000000001</v>
      </c>
      <c r="E3542" s="33">
        <v>8605</v>
      </c>
      <c r="F3542" s="30">
        <f t="shared" si="165"/>
        <v>8</v>
      </c>
      <c r="G3542" s="57">
        <f t="shared" si="166"/>
        <v>3.4963971031312875</v>
      </c>
      <c r="H3542" s="88">
        <f t="shared" si="167"/>
        <v>13867.217988196306</v>
      </c>
    </row>
    <row r="3543" spans="1:8" x14ac:dyDescent="0.2">
      <c r="A3543" s="1" t="s">
        <v>240</v>
      </c>
      <c r="B3543" s="1" t="s">
        <v>7551</v>
      </c>
      <c r="C3543" s="1" t="s">
        <v>7552</v>
      </c>
      <c r="D3543" s="87">
        <v>145.80000000000001</v>
      </c>
      <c r="E3543" s="33">
        <v>9620</v>
      </c>
      <c r="F3543" s="30">
        <f t="shared" si="165"/>
        <v>8</v>
      </c>
      <c r="G3543" s="57">
        <f t="shared" si="166"/>
        <v>3.4963971031312875</v>
      </c>
      <c r="H3543" s="88">
        <f t="shared" si="167"/>
        <v>15502.921213997495</v>
      </c>
    </row>
    <row r="3544" spans="1:8" x14ac:dyDescent="0.2">
      <c r="A3544" s="1" t="s">
        <v>240</v>
      </c>
      <c r="B3544" s="1" t="s">
        <v>7553</v>
      </c>
      <c r="C3544" s="1" t="s">
        <v>7554</v>
      </c>
      <c r="D3544" s="87">
        <v>145.30000000000001</v>
      </c>
      <c r="E3544" s="33">
        <v>9918</v>
      </c>
      <c r="F3544" s="30">
        <f t="shared" si="165"/>
        <v>8</v>
      </c>
      <c r="G3544" s="57">
        <f t="shared" si="166"/>
        <v>3.4963971031312875</v>
      </c>
      <c r="H3544" s="88">
        <f t="shared" si="167"/>
        <v>15983.157234971641</v>
      </c>
    </row>
    <row r="3545" spans="1:8" x14ac:dyDescent="0.2">
      <c r="A3545" s="1" t="s">
        <v>240</v>
      </c>
      <c r="B3545" s="1" t="s">
        <v>7555</v>
      </c>
      <c r="C3545" s="1" t="s">
        <v>7556</v>
      </c>
      <c r="D3545" s="87">
        <v>94.9</v>
      </c>
      <c r="E3545" s="33">
        <v>5488</v>
      </c>
      <c r="F3545" s="30">
        <f t="shared" si="165"/>
        <v>4</v>
      </c>
      <c r="G3545" s="57">
        <f t="shared" si="166"/>
        <v>1.709937836274281</v>
      </c>
      <c r="H3545" s="88">
        <f t="shared" si="167"/>
        <v>4325.2592247058928</v>
      </c>
    </row>
    <row r="3546" spans="1:8" x14ac:dyDescent="0.2">
      <c r="A3546" s="1" t="s">
        <v>240</v>
      </c>
      <c r="B3546" s="1" t="s">
        <v>7557</v>
      </c>
      <c r="C3546" s="1" t="s">
        <v>7558</v>
      </c>
      <c r="D3546" s="87">
        <v>73.900000000000006</v>
      </c>
      <c r="E3546" s="33">
        <v>6096</v>
      </c>
      <c r="F3546" s="30">
        <f t="shared" si="165"/>
        <v>2</v>
      </c>
      <c r="G3546" s="57">
        <f t="shared" si="166"/>
        <v>1.1958042906990538</v>
      </c>
      <c r="H3546" s="88">
        <f t="shared" si="167"/>
        <v>3359.8723819729976</v>
      </c>
    </row>
    <row r="3547" spans="1:8" x14ac:dyDescent="0.2">
      <c r="A3547" s="1" t="s">
        <v>240</v>
      </c>
      <c r="B3547" s="1" t="s">
        <v>7559</v>
      </c>
      <c r="C3547" s="1" t="s">
        <v>7560</v>
      </c>
      <c r="D3547" s="87">
        <v>126.3</v>
      </c>
      <c r="E3547" s="33">
        <v>7950</v>
      </c>
      <c r="F3547" s="30">
        <f t="shared" si="165"/>
        <v>7</v>
      </c>
      <c r="G3547" s="57">
        <f t="shared" si="166"/>
        <v>2.9238874039223708</v>
      </c>
      <c r="H3547" s="88">
        <f t="shared" si="167"/>
        <v>10713.848210668883</v>
      </c>
    </row>
    <row r="3548" spans="1:8" x14ac:dyDescent="0.2">
      <c r="A3548" s="1" t="s">
        <v>240</v>
      </c>
      <c r="B3548" s="1" t="s">
        <v>7561</v>
      </c>
      <c r="C3548" s="1" t="s">
        <v>7562</v>
      </c>
      <c r="D3548" s="87">
        <v>89.6</v>
      </c>
      <c r="E3548" s="33">
        <v>9981</v>
      </c>
      <c r="F3548" s="30">
        <f t="shared" si="165"/>
        <v>4</v>
      </c>
      <c r="G3548" s="57">
        <f t="shared" si="166"/>
        <v>1.709937836274281</v>
      </c>
      <c r="H3548" s="88">
        <f t="shared" si="167"/>
        <v>7866.3287758362821</v>
      </c>
    </row>
    <row r="3549" spans="1:8" x14ac:dyDescent="0.2">
      <c r="A3549" s="1" t="s">
        <v>240</v>
      </c>
      <c r="B3549" s="1" t="s">
        <v>7563</v>
      </c>
      <c r="C3549" s="1" t="s">
        <v>7564</v>
      </c>
      <c r="D3549" s="87">
        <v>77.2</v>
      </c>
      <c r="E3549" s="33">
        <v>5301</v>
      </c>
      <c r="F3549" s="30">
        <f t="shared" si="165"/>
        <v>3</v>
      </c>
      <c r="G3549" s="57">
        <f t="shared" si="166"/>
        <v>1.4299479016542671</v>
      </c>
      <c r="H3549" s="88">
        <f t="shared" si="167"/>
        <v>3493.7814543639656</v>
      </c>
    </row>
    <row r="3550" spans="1:8" x14ac:dyDescent="0.2">
      <c r="A3550" s="1" t="s">
        <v>243</v>
      </c>
      <c r="B3550" s="1" t="s">
        <v>7565</v>
      </c>
      <c r="C3550" s="1" t="s">
        <v>7566</v>
      </c>
      <c r="D3550" s="87">
        <v>89</v>
      </c>
      <c r="E3550" s="33">
        <v>7416</v>
      </c>
      <c r="F3550" s="30">
        <f t="shared" si="165"/>
        <v>4</v>
      </c>
      <c r="G3550" s="57">
        <f t="shared" si="166"/>
        <v>1.709937836274281</v>
      </c>
      <c r="H3550" s="88">
        <f t="shared" si="167"/>
        <v>5844.7744916944066</v>
      </c>
    </row>
    <row r="3551" spans="1:8" x14ac:dyDescent="0.2">
      <c r="A3551" s="1" t="s">
        <v>243</v>
      </c>
      <c r="B3551" s="1" t="s">
        <v>7567</v>
      </c>
      <c r="C3551" s="1" t="s">
        <v>7568</v>
      </c>
      <c r="D3551" s="87">
        <v>96</v>
      </c>
      <c r="E3551" s="33">
        <v>9419</v>
      </c>
      <c r="F3551" s="30">
        <f t="shared" si="165"/>
        <v>4</v>
      </c>
      <c r="G3551" s="57">
        <f t="shared" si="166"/>
        <v>1.709937836274281</v>
      </c>
      <c r="H3551" s="88">
        <f t="shared" si="167"/>
        <v>7423.399533073034</v>
      </c>
    </row>
    <row r="3552" spans="1:8" x14ac:dyDescent="0.2">
      <c r="A3552" s="1" t="s">
        <v>243</v>
      </c>
      <c r="B3552" s="1" t="s">
        <v>7569</v>
      </c>
      <c r="C3552" s="1" t="s">
        <v>7570</v>
      </c>
      <c r="D3552" s="87">
        <v>70.3</v>
      </c>
      <c r="E3552" s="33">
        <v>7589</v>
      </c>
      <c r="F3552" s="30">
        <f t="shared" si="165"/>
        <v>2</v>
      </c>
      <c r="G3552" s="57">
        <f t="shared" si="166"/>
        <v>1.1958042906990538</v>
      </c>
      <c r="H3552" s="88">
        <f t="shared" si="167"/>
        <v>4182.7545122692054</v>
      </c>
    </row>
    <row r="3553" spans="1:8" x14ac:dyDescent="0.2">
      <c r="A3553" s="1" t="s">
        <v>243</v>
      </c>
      <c r="B3553" s="1" t="s">
        <v>7571</v>
      </c>
      <c r="C3553" s="1" t="s">
        <v>7572</v>
      </c>
      <c r="D3553" s="87">
        <v>119.9</v>
      </c>
      <c r="E3553" s="33">
        <v>8794</v>
      </c>
      <c r="F3553" s="30">
        <f t="shared" si="165"/>
        <v>6</v>
      </c>
      <c r="G3553" s="57">
        <f t="shared" si="166"/>
        <v>2.445122020939646</v>
      </c>
      <c r="H3553" s="88">
        <f t="shared" si="167"/>
        <v>9910.7087699890544</v>
      </c>
    </row>
    <row r="3554" spans="1:8" x14ac:dyDescent="0.2">
      <c r="A3554" s="1" t="s">
        <v>243</v>
      </c>
      <c r="B3554" s="1" t="s">
        <v>7573</v>
      </c>
      <c r="C3554" s="1" t="s">
        <v>7574</v>
      </c>
      <c r="D3554" s="87">
        <v>75</v>
      </c>
      <c r="E3554" s="33">
        <v>6097</v>
      </c>
      <c r="F3554" s="30">
        <f t="shared" si="165"/>
        <v>3</v>
      </c>
      <c r="G3554" s="57">
        <f t="shared" si="166"/>
        <v>1.4299479016542671</v>
      </c>
      <c r="H3554" s="88">
        <f t="shared" si="167"/>
        <v>4018.4088902578947</v>
      </c>
    </row>
    <row r="3555" spans="1:8" x14ac:dyDescent="0.2">
      <c r="A3555" s="1" t="s">
        <v>243</v>
      </c>
      <c r="B3555" s="1" t="s">
        <v>7575</v>
      </c>
      <c r="C3555" s="1" t="s">
        <v>7576</v>
      </c>
      <c r="D3555" s="87">
        <v>72.900000000000006</v>
      </c>
      <c r="E3555" s="33">
        <v>5568</v>
      </c>
      <c r="F3555" s="30">
        <f t="shared" si="165"/>
        <v>2</v>
      </c>
      <c r="G3555" s="57">
        <f t="shared" si="166"/>
        <v>1.1958042906990538</v>
      </c>
      <c r="H3555" s="88">
        <f t="shared" si="167"/>
        <v>3068.8598134556514</v>
      </c>
    </row>
    <row r="3556" spans="1:8" x14ac:dyDescent="0.2">
      <c r="A3556" s="1" t="s">
        <v>243</v>
      </c>
      <c r="B3556" s="1" t="s">
        <v>7577</v>
      </c>
      <c r="C3556" s="1" t="s">
        <v>7578</v>
      </c>
      <c r="D3556" s="87">
        <v>144.19999999999999</v>
      </c>
      <c r="E3556" s="33">
        <v>8912</v>
      </c>
      <c r="F3556" s="30">
        <f t="shared" si="165"/>
        <v>8</v>
      </c>
      <c r="G3556" s="57">
        <f t="shared" si="166"/>
        <v>3.4963971031312875</v>
      </c>
      <c r="H3556" s="88">
        <f t="shared" si="167"/>
        <v>14361.957781615974</v>
      </c>
    </row>
    <row r="3557" spans="1:8" x14ac:dyDescent="0.2">
      <c r="A3557" s="1" t="s">
        <v>243</v>
      </c>
      <c r="B3557" s="1" t="s">
        <v>7579</v>
      </c>
      <c r="C3557" s="1" t="s">
        <v>7580</v>
      </c>
      <c r="D3557" s="87">
        <v>73.5</v>
      </c>
      <c r="E3557" s="33">
        <v>10395</v>
      </c>
      <c r="F3557" s="30">
        <f t="shared" si="165"/>
        <v>2</v>
      </c>
      <c r="G3557" s="57">
        <f t="shared" si="166"/>
        <v>1.1958042906990538</v>
      </c>
      <c r="H3557" s="88">
        <f t="shared" si="167"/>
        <v>5729.3099426852541</v>
      </c>
    </row>
    <row r="3558" spans="1:8" x14ac:dyDescent="0.2">
      <c r="A3558" s="1" t="s">
        <v>243</v>
      </c>
      <c r="B3558" s="1" t="s">
        <v>7581</v>
      </c>
      <c r="C3558" s="1" t="s">
        <v>7582</v>
      </c>
      <c r="D3558" s="87">
        <v>139.80000000000001</v>
      </c>
      <c r="E3558" s="33">
        <v>8736</v>
      </c>
      <c r="F3558" s="30">
        <f t="shared" si="165"/>
        <v>8</v>
      </c>
      <c r="G3558" s="57">
        <f t="shared" si="166"/>
        <v>3.4963971031312875</v>
      </c>
      <c r="H3558" s="88">
        <f t="shared" si="167"/>
        <v>14078.328453792321</v>
      </c>
    </row>
    <row r="3559" spans="1:8" x14ac:dyDescent="0.2">
      <c r="A3559" s="1" t="s">
        <v>243</v>
      </c>
      <c r="B3559" s="1" t="s">
        <v>7583</v>
      </c>
      <c r="C3559" s="1" t="s">
        <v>7584</v>
      </c>
      <c r="D3559" s="87">
        <v>63.3</v>
      </c>
      <c r="E3559" s="33">
        <v>6814</v>
      </c>
      <c r="F3559" s="30">
        <f t="shared" si="165"/>
        <v>2</v>
      </c>
      <c r="G3559" s="57">
        <f t="shared" si="166"/>
        <v>1.1958042906990538</v>
      </c>
      <c r="H3559" s="88">
        <f t="shared" si="167"/>
        <v>3755.6053823431766</v>
      </c>
    </row>
    <row r="3560" spans="1:8" x14ac:dyDescent="0.2">
      <c r="A3560" s="1" t="s">
        <v>243</v>
      </c>
      <c r="B3560" s="1" t="s">
        <v>7585</v>
      </c>
      <c r="C3560" s="1" t="s">
        <v>7586</v>
      </c>
      <c r="D3560" s="87">
        <v>105.1</v>
      </c>
      <c r="E3560" s="33">
        <v>9085</v>
      </c>
      <c r="F3560" s="30">
        <f t="shared" si="165"/>
        <v>5</v>
      </c>
      <c r="G3560" s="57">
        <f t="shared" si="166"/>
        <v>2.0447510014454413</v>
      </c>
      <c r="H3560" s="88">
        <f t="shared" si="167"/>
        <v>8562.1548386370796</v>
      </c>
    </row>
    <row r="3561" spans="1:8" x14ac:dyDescent="0.2">
      <c r="A3561" s="1" t="s">
        <v>243</v>
      </c>
      <c r="B3561" s="1" t="s">
        <v>7587</v>
      </c>
      <c r="C3561" s="1" t="s">
        <v>7588</v>
      </c>
      <c r="D3561" s="87">
        <v>92.5</v>
      </c>
      <c r="E3561" s="33">
        <v>8792</v>
      </c>
      <c r="F3561" s="30">
        <f t="shared" si="165"/>
        <v>4</v>
      </c>
      <c r="G3561" s="57">
        <f t="shared" si="166"/>
        <v>1.709937836274281</v>
      </c>
      <c r="H3561" s="88">
        <f t="shared" si="167"/>
        <v>6929.2418191716861</v>
      </c>
    </row>
    <row r="3562" spans="1:8" x14ac:dyDescent="0.2">
      <c r="A3562" s="1" t="s">
        <v>243</v>
      </c>
      <c r="B3562" s="1" t="s">
        <v>7589</v>
      </c>
      <c r="C3562" s="1" t="s">
        <v>7590</v>
      </c>
      <c r="D3562" s="87">
        <v>115.4</v>
      </c>
      <c r="E3562" s="33">
        <v>5312</v>
      </c>
      <c r="F3562" s="30">
        <f t="shared" si="165"/>
        <v>6</v>
      </c>
      <c r="G3562" s="57">
        <f t="shared" si="166"/>
        <v>2.445122020939646</v>
      </c>
      <c r="H3562" s="88">
        <f t="shared" si="167"/>
        <v>5986.5459388426025</v>
      </c>
    </row>
    <row r="3563" spans="1:8" x14ac:dyDescent="0.2">
      <c r="A3563" s="1" t="s">
        <v>243</v>
      </c>
      <c r="B3563" s="1" t="s">
        <v>7591</v>
      </c>
      <c r="C3563" s="1" t="s">
        <v>7592</v>
      </c>
      <c r="D3563" s="87">
        <v>72.8</v>
      </c>
      <c r="E3563" s="33">
        <v>6939</v>
      </c>
      <c r="F3563" s="30">
        <f t="shared" si="165"/>
        <v>2</v>
      </c>
      <c r="G3563" s="57">
        <f t="shared" si="166"/>
        <v>1.1958042906990538</v>
      </c>
      <c r="H3563" s="88">
        <f t="shared" si="167"/>
        <v>3824.5004032989887</v>
      </c>
    </row>
    <row r="3564" spans="1:8" x14ac:dyDescent="0.2">
      <c r="A3564" s="1" t="s">
        <v>243</v>
      </c>
      <c r="B3564" s="1" t="s">
        <v>7593</v>
      </c>
      <c r="C3564" s="1" t="s">
        <v>7594</v>
      </c>
      <c r="D3564" s="87">
        <v>71.2</v>
      </c>
      <c r="E3564" s="33">
        <v>6773</v>
      </c>
      <c r="F3564" s="30">
        <f t="shared" si="165"/>
        <v>2</v>
      </c>
      <c r="G3564" s="57">
        <f t="shared" si="166"/>
        <v>1.1958042906990538</v>
      </c>
      <c r="H3564" s="88">
        <f t="shared" si="167"/>
        <v>3733.0078154696712</v>
      </c>
    </row>
    <row r="3565" spans="1:8" x14ac:dyDescent="0.2">
      <c r="A3565" s="1" t="s">
        <v>243</v>
      </c>
      <c r="B3565" s="1" t="s">
        <v>7595</v>
      </c>
      <c r="C3565" s="1" t="s">
        <v>7596</v>
      </c>
      <c r="D3565" s="87">
        <v>93.4</v>
      </c>
      <c r="E3565" s="33">
        <v>5997</v>
      </c>
      <c r="F3565" s="30">
        <f t="shared" si="165"/>
        <v>4</v>
      </c>
      <c r="G3565" s="57">
        <f t="shared" si="166"/>
        <v>1.709937836274281</v>
      </c>
      <c r="H3565" s="88">
        <f t="shared" si="167"/>
        <v>4726.4175602334626</v>
      </c>
    </row>
    <row r="3566" spans="1:8" x14ac:dyDescent="0.2">
      <c r="A3566" s="1" t="s">
        <v>396</v>
      </c>
      <c r="B3566" s="1" t="s">
        <v>7597</v>
      </c>
      <c r="C3566" s="1" t="s">
        <v>7598</v>
      </c>
      <c r="D3566" s="87">
        <v>57.5</v>
      </c>
      <c r="E3566" s="33">
        <v>8678</v>
      </c>
      <c r="F3566" s="30">
        <f t="shared" si="165"/>
        <v>1</v>
      </c>
      <c r="G3566" s="57">
        <f t="shared" si="166"/>
        <v>1</v>
      </c>
      <c r="H3566" s="88">
        <f t="shared" si="167"/>
        <v>3999.7915813131622</v>
      </c>
    </row>
    <row r="3567" spans="1:8" x14ac:dyDescent="0.2">
      <c r="A3567" s="1" t="s">
        <v>396</v>
      </c>
      <c r="B3567" s="1" t="s">
        <v>7599</v>
      </c>
      <c r="C3567" s="1" t="s">
        <v>7600</v>
      </c>
      <c r="D3567" s="87">
        <v>93.2</v>
      </c>
      <c r="E3567" s="33">
        <v>6451</v>
      </c>
      <c r="F3567" s="30">
        <f t="shared" si="165"/>
        <v>4</v>
      </c>
      <c r="G3567" s="57">
        <f t="shared" si="166"/>
        <v>1.709937836274281</v>
      </c>
      <c r="H3567" s="88">
        <f t="shared" si="167"/>
        <v>5084.2287278749482</v>
      </c>
    </row>
    <row r="3568" spans="1:8" x14ac:dyDescent="0.2">
      <c r="A3568" s="1" t="s">
        <v>396</v>
      </c>
      <c r="B3568" s="1" t="s">
        <v>7601</v>
      </c>
      <c r="C3568" s="1" t="s">
        <v>7602</v>
      </c>
      <c r="D3568" s="87">
        <v>72.7</v>
      </c>
      <c r="E3568" s="33">
        <v>5662</v>
      </c>
      <c r="F3568" s="30">
        <f t="shared" si="165"/>
        <v>2</v>
      </c>
      <c r="G3568" s="57">
        <f t="shared" si="166"/>
        <v>1.1958042906990538</v>
      </c>
      <c r="H3568" s="88">
        <f t="shared" si="167"/>
        <v>3120.6688692144212</v>
      </c>
    </row>
    <row r="3569" spans="1:8" x14ac:dyDescent="0.2">
      <c r="A3569" s="1" t="s">
        <v>396</v>
      </c>
      <c r="B3569" s="1" t="s">
        <v>7603</v>
      </c>
      <c r="C3569" s="1" t="s">
        <v>7604</v>
      </c>
      <c r="D3569" s="87">
        <v>76.2</v>
      </c>
      <c r="E3569" s="33">
        <v>9580</v>
      </c>
      <c r="F3569" s="30">
        <f t="shared" si="165"/>
        <v>3</v>
      </c>
      <c r="G3569" s="57">
        <f t="shared" si="166"/>
        <v>1.4299479016542671</v>
      </c>
      <c r="H3569" s="88">
        <f t="shared" si="167"/>
        <v>6313.9834621405016</v>
      </c>
    </row>
    <row r="3570" spans="1:8" x14ac:dyDescent="0.2">
      <c r="A3570" s="1" t="s">
        <v>396</v>
      </c>
      <c r="B3570" s="1" t="s">
        <v>7605</v>
      </c>
      <c r="C3570" s="1" t="s">
        <v>7606</v>
      </c>
      <c r="D3570" s="87">
        <v>92</v>
      </c>
      <c r="E3570" s="33">
        <v>5926</v>
      </c>
      <c r="F3570" s="30">
        <f t="shared" si="165"/>
        <v>4</v>
      </c>
      <c r="G3570" s="57">
        <f t="shared" si="166"/>
        <v>1.709937836274281</v>
      </c>
      <c r="H3570" s="88">
        <f t="shared" si="167"/>
        <v>4670.4603071441552</v>
      </c>
    </row>
    <row r="3571" spans="1:8" x14ac:dyDescent="0.2">
      <c r="A3571" s="1" t="s">
        <v>396</v>
      </c>
      <c r="B3571" s="1" t="s">
        <v>7607</v>
      </c>
      <c r="C3571" s="1" t="s">
        <v>7608</v>
      </c>
      <c r="D3571" s="87">
        <v>71.099999999999994</v>
      </c>
      <c r="E3571" s="33">
        <v>6055</v>
      </c>
      <c r="F3571" s="30">
        <f t="shared" si="165"/>
        <v>2</v>
      </c>
      <c r="G3571" s="57">
        <f t="shared" si="166"/>
        <v>1.1958042906990538</v>
      </c>
      <c r="H3571" s="88">
        <f t="shared" si="167"/>
        <v>3337.2748150994921</v>
      </c>
    </row>
    <row r="3572" spans="1:8" x14ac:dyDescent="0.2">
      <c r="A3572" s="1" t="s">
        <v>396</v>
      </c>
      <c r="B3572" s="1" t="s">
        <v>7609</v>
      </c>
      <c r="C3572" s="1" t="s">
        <v>7610</v>
      </c>
      <c r="D3572" s="87">
        <v>81.8</v>
      </c>
      <c r="E3572" s="33">
        <v>7219</v>
      </c>
      <c r="F3572" s="30">
        <f t="shared" si="165"/>
        <v>3</v>
      </c>
      <c r="G3572" s="57">
        <f t="shared" si="166"/>
        <v>1.4299479016542671</v>
      </c>
      <c r="H3572" s="88">
        <f t="shared" si="167"/>
        <v>4757.8963061787344</v>
      </c>
    </row>
    <row r="3573" spans="1:8" x14ac:dyDescent="0.2">
      <c r="A3573" s="1" t="s">
        <v>396</v>
      </c>
      <c r="B3573" s="1" t="s">
        <v>7611</v>
      </c>
      <c r="C3573" s="1" t="s">
        <v>7612</v>
      </c>
      <c r="D3573" s="87">
        <v>73.099999999999994</v>
      </c>
      <c r="E3573" s="33">
        <v>8703</v>
      </c>
      <c r="F3573" s="30">
        <f t="shared" si="165"/>
        <v>2</v>
      </c>
      <c r="G3573" s="57">
        <f t="shared" si="166"/>
        <v>1.1958042906990538</v>
      </c>
      <c r="H3573" s="88">
        <f t="shared" si="167"/>
        <v>4796.7469390273945</v>
      </c>
    </row>
    <row r="3574" spans="1:8" x14ac:dyDescent="0.2">
      <c r="A3574" s="1" t="s">
        <v>396</v>
      </c>
      <c r="B3574" s="1" t="s">
        <v>7613</v>
      </c>
      <c r="C3574" s="1" t="s">
        <v>7614</v>
      </c>
      <c r="D3574" s="87">
        <v>69.599999999999994</v>
      </c>
      <c r="E3574" s="33">
        <v>9770</v>
      </c>
      <c r="F3574" s="30">
        <f t="shared" si="165"/>
        <v>2</v>
      </c>
      <c r="G3574" s="57">
        <f t="shared" si="166"/>
        <v>1.1958042906990538</v>
      </c>
      <c r="H3574" s="88">
        <f t="shared" si="167"/>
        <v>5384.834837906199</v>
      </c>
    </row>
    <row r="3575" spans="1:8" x14ac:dyDescent="0.2">
      <c r="A3575" s="1" t="s">
        <v>396</v>
      </c>
      <c r="B3575" s="1" t="s">
        <v>7615</v>
      </c>
      <c r="C3575" s="1" t="s">
        <v>7616</v>
      </c>
      <c r="D3575" s="87">
        <v>83.5</v>
      </c>
      <c r="E3575" s="33">
        <v>5767</v>
      </c>
      <c r="F3575" s="30">
        <f t="shared" si="165"/>
        <v>3</v>
      </c>
      <c r="G3575" s="57">
        <f t="shared" si="166"/>
        <v>1.4299479016542671</v>
      </c>
      <c r="H3575" s="88">
        <f t="shared" si="167"/>
        <v>3800.912591457648</v>
      </c>
    </row>
    <row r="3576" spans="1:8" x14ac:dyDescent="0.2">
      <c r="A3576" s="1" t="s">
        <v>396</v>
      </c>
      <c r="B3576" s="1" t="s">
        <v>7617</v>
      </c>
      <c r="C3576" s="1" t="s">
        <v>7618</v>
      </c>
      <c r="D3576" s="87">
        <v>93.3</v>
      </c>
      <c r="E3576" s="33">
        <v>6389</v>
      </c>
      <c r="F3576" s="30">
        <f t="shared" si="165"/>
        <v>4</v>
      </c>
      <c r="G3576" s="57">
        <f t="shared" si="166"/>
        <v>1.709937836274281</v>
      </c>
      <c r="H3576" s="88">
        <f t="shared" si="167"/>
        <v>5035.3646477124548</v>
      </c>
    </row>
    <row r="3577" spans="1:8" x14ac:dyDescent="0.2">
      <c r="A3577" s="1" t="s">
        <v>396</v>
      </c>
      <c r="B3577" s="1" t="s">
        <v>7619</v>
      </c>
      <c r="C3577" s="1" t="s">
        <v>7620</v>
      </c>
      <c r="D3577" s="87">
        <v>132.4</v>
      </c>
      <c r="E3577" s="33">
        <v>5771</v>
      </c>
      <c r="F3577" s="30">
        <f t="shared" si="165"/>
        <v>7</v>
      </c>
      <c r="G3577" s="57">
        <f t="shared" si="166"/>
        <v>2.9238874039223708</v>
      </c>
      <c r="H3577" s="88">
        <f t="shared" si="167"/>
        <v>7777.3104432415248</v>
      </c>
    </row>
    <row r="3578" spans="1:8" x14ac:dyDescent="0.2">
      <c r="A3578" s="1" t="s">
        <v>396</v>
      </c>
      <c r="B3578" s="1" t="s">
        <v>7621</v>
      </c>
      <c r="C3578" s="1" t="s">
        <v>7622</v>
      </c>
      <c r="D3578" s="87">
        <v>146.4</v>
      </c>
      <c r="E3578" s="33">
        <v>6464</v>
      </c>
      <c r="F3578" s="30">
        <f t="shared" si="165"/>
        <v>8</v>
      </c>
      <c r="G3578" s="57">
        <f t="shared" si="166"/>
        <v>3.4963971031312875</v>
      </c>
      <c r="H3578" s="88">
        <f t="shared" si="167"/>
        <v>10416.931676432412</v>
      </c>
    </row>
    <row r="3579" spans="1:8" x14ac:dyDescent="0.2">
      <c r="A3579" s="1" t="s">
        <v>396</v>
      </c>
      <c r="B3579" s="1" t="s">
        <v>7623</v>
      </c>
      <c r="C3579" s="1" t="s">
        <v>7624</v>
      </c>
      <c r="D3579" s="87">
        <v>77.8</v>
      </c>
      <c r="E3579" s="33">
        <v>6001</v>
      </c>
      <c r="F3579" s="30">
        <f t="shared" si="165"/>
        <v>3</v>
      </c>
      <c r="G3579" s="57">
        <f t="shared" si="166"/>
        <v>1.4299479016542671</v>
      </c>
      <c r="H3579" s="88">
        <f t="shared" si="167"/>
        <v>3955.1372396978231</v>
      </c>
    </row>
    <row r="3580" spans="1:8" x14ac:dyDescent="0.2">
      <c r="A3580" s="1" t="s">
        <v>396</v>
      </c>
      <c r="B3580" s="1" t="s">
        <v>7625</v>
      </c>
      <c r="C3580" s="1" t="s">
        <v>7626</v>
      </c>
      <c r="D3580" s="87">
        <v>126.4</v>
      </c>
      <c r="E3580" s="33">
        <v>6984</v>
      </c>
      <c r="F3580" s="30">
        <f t="shared" si="165"/>
        <v>7</v>
      </c>
      <c r="G3580" s="57">
        <f t="shared" si="166"/>
        <v>2.9238874039223708</v>
      </c>
      <c r="H3580" s="88">
        <f t="shared" si="167"/>
        <v>9412.0145790328897</v>
      </c>
    </row>
    <row r="3581" spans="1:8" x14ac:dyDescent="0.2">
      <c r="A3581" s="1" t="s">
        <v>396</v>
      </c>
      <c r="B3581" s="1" t="s">
        <v>7627</v>
      </c>
      <c r="C3581" s="1" t="s">
        <v>7628</v>
      </c>
      <c r="D3581" s="87">
        <v>75.900000000000006</v>
      </c>
      <c r="E3581" s="33">
        <v>9760</v>
      </c>
      <c r="F3581" s="30">
        <f t="shared" si="165"/>
        <v>3</v>
      </c>
      <c r="G3581" s="57">
        <f t="shared" si="166"/>
        <v>1.4299479016542671</v>
      </c>
      <c r="H3581" s="88">
        <f t="shared" si="167"/>
        <v>6432.617806940636</v>
      </c>
    </row>
    <row r="3582" spans="1:8" x14ac:dyDescent="0.2">
      <c r="A3582" s="1" t="s">
        <v>396</v>
      </c>
      <c r="B3582" s="1" t="s">
        <v>7629</v>
      </c>
      <c r="C3582" s="1" t="s">
        <v>7630</v>
      </c>
      <c r="D3582" s="87">
        <v>67.7</v>
      </c>
      <c r="E3582" s="33">
        <v>8825</v>
      </c>
      <c r="F3582" s="30">
        <f t="shared" si="165"/>
        <v>2</v>
      </c>
      <c r="G3582" s="57">
        <f t="shared" si="166"/>
        <v>1.1958042906990538</v>
      </c>
      <c r="H3582" s="88">
        <f t="shared" si="167"/>
        <v>4863.9884794802665</v>
      </c>
    </row>
    <row r="3583" spans="1:8" x14ac:dyDescent="0.2">
      <c r="A3583" s="1" t="s">
        <v>396</v>
      </c>
      <c r="B3583" s="1" t="s">
        <v>7631</v>
      </c>
      <c r="C3583" s="1" t="s">
        <v>7632</v>
      </c>
      <c r="D3583" s="87">
        <v>144.69999999999999</v>
      </c>
      <c r="E3583" s="33">
        <v>7165</v>
      </c>
      <c r="F3583" s="30">
        <f t="shared" si="165"/>
        <v>8</v>
      </c>
      <c r="G3583" s="57">
        <f t="shared" si="166"/>
        <v>3.4963971031312875</v>
      </c>
      <c r="H3583" s="88">
        <f t="shared" si="167"/>
        <v>11546.614396911855</v>
      </c>
    </row>
    <row r="3584" spans="1:8" x14ac:dyDescent="0.2">
      <c r="A3584" s="1" t="s">
        <v>396</v>
      </c>
      <c r="B3584" s="1" t="s">
        <v>7633</v>
      </c>
      <c r="C3584" s="1" t="s">
        <v>7634</v>
      </c>
      <c r="D3584" s="87">
        <v>81.099999999999994</v>
      </c>
      <c r="E3584" s="33">
        <v>9025</v>
      </c>
      <c r="F3584" s="30">
        <f t="shared" si="165"/>
        <v>3</v>
      </c>
      <c r="G3584" s="57">
        <f t="shared" si="166"/>
        <v>1.4299479016542671</v>
      </c>
      <c r="H3584" s="88">
        <f t="shared" si="167"/>
        <v>5948.1942323400854</v>
      </c>
    </row>
    <row r="3585" spans="1:8" x14ac:dyDescent="0.2">
      <c r="A3585" s="1" t="s">
        <v>396</v>
      </c>
      <c r="B3585" s="1" t="s">
        <v>7635</v>
      </c>
      <c r="C3585" s="1" t="s">
        <v>7636</v>
      </c>
      <c r="D3585" s="87">
        <v>150.9</v>
      </c>
      <c r="E3585" s="33">
        <v>5958</v>
      </c>
      <c r="F3585" s="30">
        <f t="shared" si="165"/>
        <v>9</v>
      </c>
      <c r="G3585" s="57">
        <f t="shared" si="166"/>
        <v>4.1810066579121354</v>
      </c>
      <c r="H3585" s="88">
        <f t="shared" si="167"/>
        <v>11481.511738955372</v>
      </c>
    </row>
    <row r="3586" spans="1:8" x14ac:dyDescent="0.2">
      <c r="A3586" s="1" t="s">
        <v>396</v>
      </c>
      <c r="B3586" s="1" t="s">
        <v>7637</v>
      </c>
      <c r="C3586" s="1" t="s">
        <v>7638</v>
      </c>
      <c r="D3586" s="87">
        <v>79</v>
      </c>
      <c r="E3586" s="33">
        <v>9595</v>
      </c>
      <c r="F3586" s="30">
        <f t="shared" si="165"/>
        <v>3</v>
      </c>
      <c r="G3586" s="57">
        <f t="shared" si="166"/>
        <v>1.4299479016542671</v>
      </c>
      <c r="H3586" s="88">
        <f t="shared" si="167"/>
        <v>6323.869657540512</v>
      </c>
    </row>
    <row r="3587" spans="1:8" x14ac:dyDescent="0.2">
      <c r="A3587" s="1" t="s">
        <v>396</v>
      </c>
      <c r="B3587" s="1" t="s">
        <v>7639</v>
      </c>
      <c r="C3587" s="1" t="s">
        <v>7640</v>
      </c>
      <c r="D3587" s="87">
        <v>70</v>
      </c>
      <c r="E3587" s="33">
        <v>8137</v>
      </c>
      <c r="F3587" s="30">
        <f t="shared" si="165"/>
        <v>2</v>
      </c>
      <c r="G3587" s="57">
        <f t="shared" si="166"/>
        <v>1.1958042906990538</v>
      </c>
      <c r="H3587" s="88">
        <f t="shared" si="167"/>
        <v>4484.7902841394816</v>
      </c>
    </row>
    <row r="3588" spans="1:8" x14ac:dyDescent="0.2">
      <c r="A3588" s="1" t="s">
        <v>396</v>
      </c>
      <c r="B3588" s="1" t="s">
        <v>7641</v>
      </c>
      <c r="C3588" s="1" t="s">
        <v>7642</v>
      </c>
      <c r="D3588" s="87">
        <v>68.099999999999994</v>
      </c>
      <c r="E3588" s="33">
        <v>5324</v>
      </c>
      <c r="F3588" s="30">
        <f t="shared" si="165"/>
        <v>2</v>
      </c>
      <c r="G3588" s="57">
        <f t="shared" si="166"/>
        <v>1.1958042906990538</v>
      </c>
      <c r="H3588" s="88">
        <f t="shared" si="167"/>
        <v>2934.376732549908</v>
      </c>
    </row>
    <row r="3589" spans="1:8" x14ac:dyDescent="0.2">
      <c r="A3589" s="1" t="s">
        <v>396</v>
      </c>
      <c r="B3589" s="1" t="s">
        <v>7643</v>
      </c>
      <c r="C3589" s="1" t="s">
        <v>7644</v>
      </c>
      <c r="D3589" s="87">
        <v>67.3</v>
      </c>
      <c r="E3589" s="33">
        <v>8584</v>
      </c>
      <c r="F3589" s="30">
        <f t="shared" si="165"/>
        <v>2</v>
      </c>
      <c r="G3589" s="57">
        <f t="shared" si="166"/>
        <v>1.1958042906990538</v>
      </c>
      <c r="H3589" s="88">
        <f t="shared" si="167"/>
        <v>4731.1588790774622</v>
      </c>
    </row>
    <row r="3590" spans="1:8" x14ac:dyDescent="0.2">
      <c r="A3590" s="1" t="s">
        <v>396</v>
      </c>
      <c r="B3590" s="1" t="s">
        <v>7645</v>
      </c>
      <c r="C3590" s="1" t="s">
        <v>7646</v>
      </c>
      <c r="D3590" s="87">
        <v>76</v>
      </c>
      <c r="E3590" s="33">
        <v>7943</v>
      </c>
      <c r="F3590" s="30">
        <f t="shared" ref="F3590:F3653" si="168">VLOOKUP(D3590,$K$5:$L$15,2)</f>
        <v>3</v>
      </c>
      <c r="G3590" s="57">
        <f t="shared" ref="G3590:G3653" si="169">VLOOKUP(F3590,$L$5:$M$15,2,0)</f>
        <v>1.4299479016542671</v>
      </c>
      <c r="H3590" s="88">
        <f t="shared" ref="H3590:H3653" si="170">E3590*G3590*$E$6797/SUMPRODUCT($E$5:$E$6795,$G$5:$G$6795)</f>
        <v>5235.0700041526097</v>
      </c>
    </row>
    <row r="3591" spans="1:8" x14ac:dyDescent="0.2">
      <c r="A3591" s="1" t="s">
        <v>396</v>
      </c>
      <c r="B3591" s="1" t="s">
        <v>7647</v>
      </c>
      <c r="C3591" s="1" t="s">
        <v>7648</v>
      </c>
      <c r="D3591" s="87">
        <v>108.2</v>
      </c>
      <c r="E3591" s="33">
        <v>9689</v>
      </c>
      <c r="F3591" s="30">
        <f t="shared" si="168"/>
        <v>5</v>
      </c>
      <c r="G3591" s="57">
        <f t="shared" si="169"/>
        <v>2.0447510014454413</v>
      </c>
      <c r="H3591" s="88">
        <f t="shared" si="170"/>
        <v>9131.3944118387062</v>
      </c>
    </row>
    <row r="3592" spans="1:8" x14ac:dyDescent="0.2">
      <c r="A3592" s="1" t="s">
        <v>396</v>
      </c>
      <c r="B3592" s="1" t="s">
        <v>7649</v>
      </c>
      <c r="C3592" s="1" t="s">
        <v>7650</v>
      </c>
      <c r="D3592" s="87">
        <v>67.599999999999994</v>
      </c>
      <c r="E3592" s="33">
        <v>5512</v>
      </c>
      <c r="F3592" s="30">
        <f t="shared" si="168"/>
        <v>2</v>
      </c>
      <c r="G3592" s="57">
        <f t="shared" si="169"/>
        <v>1.1958042906990538</v>
      </c>
      <c r="H3592" s="88">
        <f t="shared" si="170"/>
        <v>3037.994844067448</v>
      </c>
    </row>
    <row r="3593" spans="1:8" x14ac:dyDescent="0.2">
      <c r="A3593" s="1" t="s">
        <v>396</v>
      </c>
      <c r="B3593" s="1" t="s">
        <v>7651</v>
      </c>
      <c r="C3593" s="1" t="s">
        <v>7652</v>
      </c>
      <c r="D3593" s="87">
        <v>111.9</v>
      </c>
      <c r="E3593" s="33">
        <v>6501</v>
      </c>
      <c r="F3593" s="30">
        <f t="shared" si="168"/>
        <v>6</v>
      </c>
      <c r="G3593" s="57">
        <f t="shared" si="169"/>
        <v>2.445122020939646</v>
      </c>
      <c r="H3593" s="88">
        <f t="shared" si="170"/>
        <v>7326.5314661927259</v>
      </c>
    </row>
    <row r="3594" spans="1:8" x14ac:dyDescent="0.2">
      <c r="A3594" s="1" t="s">
        <v>396</v>
      </c>
      <c r="B3594" s="1" t="s">
        <v>7653</v>
      </c>
      <c r="C3594" s="1" t="s">
        <v>7654</v>
      </c>
      <c r="D3594" s="87">
        <v>56.1</v>
      </c>
      <c r="E3594" s="33">
        <v>9971</v>
      </c>
      <c r="F3594" s="30">
        <f t="shared" si="168"/>
        <v>1</v>
      </c>
      <c r="G3594" s="57">
        <f t="shared" si="169"/>
        <v>1</v>
      </c>
      <c r="H3594" s="88">
        <f t="shared" si="170"/>
        <v>4595.7503868718068</v>
      </c>
    </row>
    <row r="3595" spans="1:8" x14ac:dyDescent="0.2">
      <c r="A3595" s="1" t="s">
        <v>396</v>
      </c>
      <c r="B3595" s="1" t="s">
        <v>7655</v>
      </c>
      <c r="C3595" s="1" t="s">
        <v>7656</v>
      </c>
      <c r="D3595" s="87">
        <v>69.400000000000006</v>
      </c>
      <c r="E3595" s="33">
        <v>10326</v>
      </c>
      <c r="F3595" s="30">
        <f t="shared" si="168"/>
        <v>2</v>
      </c>
      <c r="G3595" s="57">
        <f t="shared" si="169"/>
        <v>1.1958042906990538</v>
      </c>
      <c r="H3595" s="88">
        <f t="shared" si="170"/>
        <v>5691.2798911176478</v>
      </c>
    </row>
    <row r="3596" spans="1:8" x14ac:dyDescent="0.2">
      <c r="A3596" s="1" t="s">
        <v>396</v>
      </c>
      <c r="B3596" s="1" t="s">
        <v>7657</v>
      </c>
      <c r="C3596" s="1" t="s">
        <v>7658</v>
      </c>
      <c r="D3596" s="87">
        <v>76.7</v>
      </c>
      <c r="E3596" s="33">
        <v>7341</v>
      </c>
      <c r="F3596" s="30">
        <f t="shared" si="168"/>
        <v>3</v>
      </c>
      <c r="G3596" s="57">
        <f t="shared" si="169"/>
        <v>1.4299479016542671</v>
      </c>
      <c r="H3596" s="88">
        <f t="shared" si="170"/>
        <v>4838.3040287654931</v>
      </c>
    </row>
    <row r="3597" spans="1:8" x14ac:dyDescent="0.2">
      <c r="A3597" s="1" t="s">
        <v>396</v>
      </c>
      <c r="B3597" s="1" t="s">
        <v>7659</v>
      </c>
      <c r="C3597" s="1" t="s">
        <v>7660</v>
      </c>
      <c r="D3597" s="87">
        <v>67.599999999999994</v>
      </c>
      <c r="E3597" s="33">
        <v>6372</v>
      </c>
      <c r="F3597" s="30">
        <f t="shared" si="168"/>
        <v>2</v>
      </c>
      <c r="G3597" s="57">
        <f t="shared" si="169"/>
        <v>1.1958042906990538</v>
      </c>
      <c r="H3597" s="88">
        <f t="shared" si="170"/>
        <v>3511.9925882434286</v>
      </c>
    </row>
    <row r="3598" spans="1:8" x14ac:dyDescent="0.2">
      <c r="A3598" s="1" t="s">
        <v>396</v>
      </c>
      <c r="B3598" s="1" t="s">
        <v>7661</v>
      </c>
      <c r="C3598" s="1" t="s">
        <v>7662</v>
      </c>
      <c r="D3598" s="87">
        <v>52.4</v>
      </c>
      <c r="E3598" s="33">
        <v>7946</v>
      </c>
      <c r="F3598" s="30">
        <f t="shared" si="168"/>
        <v>1</v>
      </c>
      <c r="G3598" s="57">
        <f t="shared" si="169"/>
        <v>1</v>
      </c>
      <c r="H3598" s="88">
        <f t="shared" si="170"/>
        <v>3662.4042296743937</v>
      </c>
    </row>
    <row r="3599" spans="1:8" x14ac:dyDescent="0.2">
      <c r="A3599" s="1" t="s">
        <v>396</v>
      </c>
      <c r="B3599" s="1" t="s">
        <v>7663</v>
      </c>
      <c r="C3599" s="1" t="s">
        <v>7664</v>
      </c>
      <c r="D3599" s="87">
        <v>105.6</v>
      </c>
      <c r="E3599" s="33">
        <v>7006</v>
      </c>
      <c r="F3599" s="30">
        <f t="shared" si="168"/>
        <v>5</v>
      </c>
      <c r="G3599" s="57">
        <f t="shared" si="169"/>
        <v>2.0447510014454413</v>
      </c>
      <c r="H3599" s="88">
        <f t="shared" si="170"/>
        <v>6602.8020692890896</v>
      </c>
    </row>
    <row r="3600" spans="1:8" x14ac:dyDescent="0.2">
      <c r="A3600" s="1" t="s">
        <v>396</v>
      </c>
      <c r="B3600" s="1" t="s">
        <v>7665</v>
      </c>
      <c r="C3600" s="1" t="s">
        <v>7666</v>
      </c>
      <c r="D3600" s="87">
        <v>64.2</v>
      </c>
      <c r="E3600" s="33">
        <v>5694</v>
      </c>
      <c r="F3600" s="30">
        <f t="shared" si="168"/>
        <v>2</v>
      </c>
      <c r="G3600" s="57">
        <f t="shared" si="169"/>
        <v>1.1958042906990538</v>
      </c>
      <c r="H3600" s="88">
        <f t="shared" si="170"/>
        <v>3138.3059945791092</v>
      </c>
    </row>
    <row r="3601" spans="1:8" x14ac:dyDescent="0.2">
      <c r="A3601" s="1" t="s">
        <v>396</v>
      </c>
      <c r="B3601" s="1" t="s">
        <v>7667</v>
      </c>
      <c r="C3601" s="1" t="s">
        <v>7668</v>
      </c>
      <c r="D3601" s="87">
        <v>56.7</v>
      </c>
      <c r="E3601" s="33">
        <v>12275</v>
      </c>
      <c r="F3601" s="30">
        <f t="shared" si="168"/>
        <v>1</v>
      </c>
      <c r="G3601" s="57">
        <f t="shared" si="169"/>
        <v>1</v>
      </c>
      <c r="H3601" s="88">
        <f t="shared" si="170"/>
        <v>5657.6909035053086</v>
      </c>
    </row>
    <row r="3602" spans="1:8" x14ac:dyDescent="0.2">
      <c r="A3602" s="1" t="s">
        <v>396</v>
      </c>
      <c r="B3602" s="1" t="s">
        <v>7669</v>
      </c>
      <c r="C3602" s="1" t="s">
        <v>7670</v>
      </c>
      <c r="D3602" s="87">
        <v>58</v>
      </c>
      <c r="E3602" s="33">
        <v>8588</v>
      </c>
      <c r="F3602" s="30">
        <f t="shared" si="168"/>
        <v>1</v>
      </c>
      <c r="G3602" s="57">
        <f t="shared" si="169"/>
        <v>1</v>
      </c>
      <c r="H3602" s="88">
        <f t="shared" si="170"/>
        <v>3958.3095298821663</v>
      </c>
    </row>
    <row r="3603" spans="1:8" x14ac:dyDescent="0.2">
      <c r="A3603" s="1" t="s">
        <v>396</v>
      </c>
      <c r="B3603" s="1" t="s">
        <v>7671</v>
      </c>
      <c r="C3603" s="1" t="s">
        <v>7672</v>
      </c>
      <c r="D3603" s="87">
        <v>89.1</v>
      </c>
      <c r="E3603" s="33">
        <v>6614</v>
      </c>
      <c r="F3603" s="30">
        <f t="shared" si="168"/>
        <v>4</v>
      </c>
      <c r="G3603" s="57">
        <f t="shared" si="169"/>
        <v>1.709937836274281</v>
      </c>
      <c r="H3603" s="88">
        <f t="shared" si="170"/>
        <v>5212.6939708827949</v>
      </c>
    </row>
    <row r="3604" spans="1:8" x14ac:dyDescent="0.2">
      <c r="A3604" s="1" t="s">
        <v>396</v>
      </c>
      <c r="B3604" s="1" t="s">
        <v>7673</v>
      </c>
      <c r="C3604" s="1" t="s">
        <v>7674</v>
      </c>
      <c r="D3604" s="87">
        <v>74</v>
      </c>
      <c r="E3604" s="33">
        <v>6855</v>
      </c>
      <c r="F3604" s="30">
        <f t="shared" si="168"/>
        <v>2</v>
      </c>
      <c r="G3604" s="57">
        <f t="shared" si="169"/>
        <v>1.1958042906990538</v>
      </c>
      <c r="H3604" s="88">
        <f t="shared" si="170"/>
        <v>3778.202949216683</v>
      </c>
    </row>
    <row r="3605" spans="1:8" x14ac:dyDescent="0.2">
      <c r="A3605" s="1" t="s">
        <v>396</v>
      </c>
      <c r="B3605" s="1" t="s">
        <v>7675</v>
      </c>
      <c r="C3605" s="1" t="s">
        <v>7676</v>
      </c>
      <c r="D3605" s="87">
        <v>57.8</v>
      </c>
      <c r="E3605" s="33">
        <v>8567</v>
      </c>
      <c r="F3605" s="30">
        <f t="shared" si="168"/>
        <v>1</v>
      </c>
      <c r="G3605" s="57">
        <f t="shared" si="169"/>
        <v>1</v>
      </c>
      <c r="H3605" s="88">
        <f t="shared" si="170"/>
        <v>3948.6303845482671</v>
      </c>
    </row>
    <row r="3606" spans="1:8" x14ac:dyDescent="0.2">
      <c r="A3606" s="1" t="s">
        <v>396</v>
      </c>
      <c r="B3606" s="1" t="s">
        <v>7677</v>
      </c>
      <c r="C3606" s="1" t="s">
        <v>7678</v>
      </c>
      <c r="D3606" s="87">
        <v>72.5</v>
      </c>
      <c r="E3606" s="33">
        <v>6253</v>
      </c>
      <c r="F3606" s="30">
        <f t="shared" si="168"/>
        <v>2</v>
      </c>
      <c r="G3606" s="57">
        <f t="shared" si="169"/>
        <v>1.1958042906990538</v>
      </c>
      <c r="H3606" s="88">
        <f t="shared" si="170"/>
        <v>3446.4045282934967</v>
      </c>
    </row>
    <row r="3607" spans="1:8" x14ac:dyDescent="0.2">
      <c r="A3607" s="1" t="s">
        <v>396</v>
      </c>
      <c r="B3607" s="1" t="s">
        <v>7679</v>
      </c>
      <c r="C3607" s="1" t="s">
        <v>7680</v>
      </c>
      <c r="D3607" s="87">
        <v>87.1</v>
      </c>
      <c r="E3607" s="33">
        <v>8009</v>
      </c>
      <c r="F3607" s="30">
        <f t="shared" si="168"/>
        <v>4</v>
      </c>
      <c r="G3607" s="57">
        <f t="shared" si="169"/>
        <v>1.709937836274281</v>
      </c>
      <c r="H3607" s="88">
        <f t="shared" si="170"/>
        <v>6312.1357745389023</v>
      </c>
    </row>
    <row r="3608" spans="1:8" x14ac:dyDescent="0.2">
      <c r="A3608" s="1" t="s">
        <v>396</v>
      </c>
      <c r="B3608" s="1" t="s">
        <v>7681</v>
      </c>
      <c r="C3608" s="1" t="s">
        <v>7682</v>
      </c>
      <c r="D3608" s="87">
        <v>89.6</v>
      </c>
      <c r="E3608" s="33">
        <v>10274</v>
      </c>
      <c r="F3608" s="30">
        <f t="shared" si="168"/>
        <v>4</v>
      </c>
      <c r="G3608" s="57">
        <f t="shared" si="169"/>
        <v>1.709937836274281</v>
      </c>
      <c r="H3608" s="88">
        <f t="shared" si="170"/>
        <v>8097.250961120325</v>
      </c>
    </row>
    <row r="3609" spans="1:8" x14ac:dyDescent="0.2">
      <c r="A3609" s="1" t="s">
        <v>396</v>
      </c>
      <c r="B3609" s="1" t="s">
        <v>7683</v>
      </c>
      <c r="C3609" s="1" t="s">
        <v>7684</v>
      </c>
      <c r="D3609" s="87">
        <v>85.5</v>
      </c>
      <c r="E3609" s="33">
        <v>8240</v>
      </c>
      <c r="F3609" s="30">
        <f t="shared" si="168"/>
        <v>3</v>
      </c>
      <c r="G3609" s="57">
        <f t="shared" si="169"/>
        <v>1.4299479016542671</v>
      </c>
      <c r="H3609" s="88">
        <f t="shared" si="170"/>
        <v>5430.8166730728308</v>
      </c>
    </row>
    <row r="3610" spans="1:8" x14ac:dyDescent="0.2">
      <c r="A3610" s="1" t="s">
        <v>396</v>
      </c>
      <c r="B3610" s="1" t="s">
        <v>7685</v>
      </c>
      <c r="C3610" s="1" t="s">
        <v>7686</v>
      </c>
      <c r="D3610" s="87">
        <v>61.9</v>
      </c>
      <c r="E3610" s="33">
        <v>6038</v>
      </c>
      <c r="F3610" s="30">
        <f t="shared" si="168"/>
        <v>2</v>
      </c>
      <c r="G3610" s="57">
        <f t="shared" si="169"/>
        <v>1.1958042906990538</v>
      </c>
      <c r="H3610" s="88">
        <f t="shared" si="170"/>
        <v>3327.9050922495016</v>
      </c>
    </row>
    <row r="3611" spans="1:8" x14ac:dyDescent="0.2">
      <c r="A3611" s="1" t="s">
        <v>396</v>
      </c>
      <c r="B3611" s="1" t="s">
        <v>7687</v>
      </c>
      <c r="C3611" s="1" t="s">
        <v>7688</v>
      </c>
      <c r="D3611" s="87">
        <v>54.1</v>
      </c>
      <c r="E3611" s="33">
        <v>8397</v>
      </c>
      <c r="F3611" s="30">
        <f t="shared" si="168"/>
        <v>1</v>
      </c>
      <c r="G3611" s="57">
        <f t="shared" si="169"/>
        <v>1</v>
      </c>
      <c r="H3611" s="88">
        <f t="shared" si="170"/>
        <v>3870.2753985119411</v>
      </c>
    </row>
    <row r="3612" spans="1:8" x14ac:dyDescent="0.2">
      <c r="A3612" s="1" t="s">
        <v>396</v>
      </c>
      <c r="B3612" s="1" t="s">
        <v>7689</v>
      </c>
      <c r="C3612" s="1" t="s">
        <v>7690</v>
      </c>
      <c r="D3612" s="87">
        <v>68.2</v>
      </c>
      <c r="E3612" s="33">
        <v>5555</v>
      </c>
      <c r="F3612" s="30">
        <f t="shared" si="168"/>
        <v>2</v>
      </c>
      <c r="G3612" s="57">
        <f t="shared" si="169"/>
        <v>1.1958042906990538</v>
      </c>
      <c r="H3612" s="88">
        <f t="shared" si="170"/>
        <v>3061.6947312762472</v>
      </c>
    </row>
    <row r="3613" spans="1:8" x14ac:dyDescent="0.2">
      <c r="A3613" s="1" t="s">
        <v>396</v>
      </c>
      <c r="B3613" s="1" t="s">
        <v>7691</v>
      </c>
      <c r="C3613" s="1" t="s">
        <v>7692</v>
      </c>
      <c r="D3613" s="87">
        <v>85.7</v>
      </c>
      <c r="E3613" s="33">
        <v>11292</v>
      </c>
      <c r="F3613" s="30">
        <f t="shared" si="168"/>
        <v>3</v>
      </c>
      <c r="G3613" s="57">
        <f t="shared" si="169"/>
        <v>1.4299479016542671</v>
      </c>
      <c r="H3613" s="88">
        <f t="shared" si="170"/>
        <v>7442.327897128449</v>
      </c>
    </row>
    <row r="3614" spans="1:8" x14ac:dyDescent="0.2">
      <c r="A3614" s="1" t="s">
        <v>396</v>
      </c>
      <c r="B3614" s="1" t="s">
        <v>7693</v>
      </c>
      <c r="C3614" s="1" t="s">
        <v>7694</v>
      </c>
      <c r="D3614" s="87">
        <v>53.2</v>
      </c>
      <c r="E3614" s="33">
        <v>8468</v>
      </c>
      <c r="F3614" s="30">
        <f t="shared" si="168"/>
        <v>1</v>
      </c>
      <c r="G3614" s="57">
        <f t="shared" si="169"/>
        <v>1</v>
      </c>
      <c r="H3614" s="88">
        <f t="shared" si="170"/>
        <v>3903.0001279741714</v>
      </c>
    </row>
    <row r="3615" spans="1:8" x14ac:dyDescent="0.2">
      <c r="A3615" s="1" t="s">
        <v>396</v>
      </c>
      <c r="B3615" s="1" t="s">
        <v>7695</v>
      </c>
      <c r="C3615" s="1" t="s">
        <v>7696</v>
      </c>
      <c r="D3615" s="87">
        <v>95.5</v>
      </c>
      <c r="E3615" s="33">
        <v>8098</v>
      </c>
      <c r="F3615" s="30">
        <f t="shared" si="168"/>
        <v>4</v>
      </c>
      <c r="G3615" s="57">
        <f t="shared" si="169"/>
        <v>1.709937836274281</v>
      </c>
      <c r="H3615" s="88">
        <f t="shared" si="170"/>
        <v>6382.279373481837</v>
      </c>
    </row>
    <row r="3616" spans="1:8" x14ac:dyDescent="0.2">
      <c r="A3616" s="1" t="s">
        <v>396</v>
      </c>
      <c r="B3616" s="1" t="s">
        <v>7697</v>
      </c>
      <c r="C3616" s="1" t="s">
        <v>7698</v>
      </c>
      <c r="D3616" s="87">
        <v>57.9</v>
      </c>
      <c r="E3616" s="33">
        <v>5972</v>
      </c>
      <c r="F3616" s="30">
        <f t="shared" si="168"/>
        <v>1</v>
      </c>
      <c r="G3616" s="57">
        <f t="shared" si="169"/>
        <v>1</v>
      </c>
      <c r="H3616" s="88">
        <f t="shared" si="170"/>
        <v>2752.564568287878</v>
      </c>
    </row>
    <row r="3617" spans="1:8" x14ac:dyDescent="0.2">
      <c r="A3617" s="1" t="s">
        <v>396</v>
      </c>
      <c r="B3617" s="1" t="s">
        <v>7699</v>
      </c>
      <c r="C3617" s="1" t="s">
        <v>7700</v>
      </c>
      <c r="D3617" s="87">
        <v>102.8</v>
      </c>
      <c r="E3617" s="33">
        <v>6952</v>
      </c>
      <c r="F3617" s="30">
        <f t="shared" si="168"/>
        <v>5</v>
      </c>
      <c r="G3617" s="57">
        <f t="shared" si="169"/>
        <v>2.0447510014454413</v>
      </c>
      <c r="H3617" s="88">
        <f t="shared" si="170"/>
        <v>6551.9097895657642</v>
      </c>
    </row>
    <row r="3618" spans="1:8" x14ac:dyDescent="0.2">
      <c r="A3618" s="1" t="s">
        <v>396</v>
      </c>
      <c r="B3618" s="1" t="s">
        <v>7701</v>
      </c>
      <c r="C3618" s="1" t="s">
        <v>7702</v>
      </c>
      <c r="D3618" s="87">
        <v>100.3</v>
      </c>
      <c r="E3618" s="33">
        <v>6706</v>
      </c>
      <c r="F3618" s="30">
        <f t="shared" si="168"/>
        <v>5</v>
      </c>
      <c r="G3618" s="57">
        <f t="shared" si="169"/>
        <v>2.0447510014454413</v>
      </c>
      <c r="H3618" s="88">
        <f t="shared" si="170"/>
        <v>6320.0671819372874</v>
      </c>
    </row>
    <row r="3619" spans="1:8" x14ac:dyDescent="0.2">
      <c r="A3619" s="1" t="s">
        <v>396</v>
      </c>
      <c r="B3619" s="1" t="s">
        <v>7703</v>
      </c>
      <c r="C3619" s="1" t="s">
        <v>7704</v>
      </c>
      <c r="D3619" s="87">
        <v>97.9</v>
      </c>
      <c r="E3619" s="33">
        <v>6280</v>
      </c>
      <c r="F3619" s="30">
        <f t="shared" si="168"/>
        <v>4</v>
      </c>
      <c r="G3619" s="57">
        <f t="shared" si="169"/>
        <v>1.709937836274281</v>
      </c>
      <c r="H3619" s="88">
        <f t="shared" si="170"/>
        <v>4949.4584422654898</v>
      </c>
    </row>
    <row r="3620" spans="1:8" x14ac:dyDescent="0.2">
      <c r="A3620" s="1" t="s">
        <v>396</v>
      </c>
      <c r="B3620" s="1" t="s">
        <v>7705</v>
      </c>
      <c r="C3620" s="1" t="s">
        <v>7706</v>
      </c>
      <c r="D3620" s="87">
        <v>132.19999999999999</v>
      </c>
      <c r="E3620" s="33">
        <v>9592</v>
      </c>
      <c r="F3620" s="30">
        <f t="shared" si="168"/>
        <v>7</v>
      </c>
      <c r="G3620" s="57">
        <f t="shared" si="169"/>
        <v>2.9238874039223708</v>
      </c>
      <c r="H3620" s="88">
        <f t="shared" si="170"/>
        <v>12926.695853677473</v>
      </c>
    </row>
    <row r="3621" spans="1:8" x14ac:dyDescent="0.2">
      <c r="A3621" s="1" t="s">
        <v>396</v>
      </c>
      <c r="B3621" s="1" t="s">
        <v>7707</v>
      </c>
      <c r="C3621" s="1" t="s">
        <v>7708</v>
      </c>
      <c r="D3621" s="87">
        <v>115.2</v>
      </c>
      <c r="E3621" s="33">
        <v>5750</v>
      </c>
      <c r="F3621" s="30">
        <f t="shared" si="168"/>
        <v>6</v>
      </c>
      <c r="G3621" s="57">
        <f t="shared" si="169"/>
        <v>2.445122020939646</v>
      </c>
      <c r="H3621" s="88">
        <f t="shared" si="170"/>
        <v>6480.1655023239773</v>
      </c>
    </row>
    <row r="3622" spans="1:8" x14ac:dyDescent="0.2">
      <c r="A3622" s="1" t="s">
        <v>396</v>
      </c>
      <c r="B3622" s="1" t="s">
        <v>7709</v>
      </c>
      <c r="C3622" s="1" t="s">
        <v>7710</v>
      </c>
      <c r="D3622" s="87">
        <v>100.9</v>
      </c>
      <c r="E3622" s="33">
        <v>10334</v>
      </c>
      <c r="F3622" s="30">
        <f t="shared" si="168"/>
        <v>5</v>
      </c>
      <c r="G3622" s="57">
        <f t="shared" si="169"/>
        <v>2.0447510014454413</v>
      </c>
      <c r="H3622" s="88">
        <f t="shared" si="170"/>
        <v>9739.2744196450822</v>
      </c>
    </row>
    <row r="3623" spans="1:8" x14ac:dyDescent="0.2">
      <c r="A3623" s="1" t="s">
        <v>396</v>
      </c>
      <c r="B3623" s="1" t="s">
        <v>7711</v>
      </c>
      <c r="C3623" s="1" t="s">
        <v>7712</v>
      </c>
      <c r="D3623" s="87">
        <v>85.2</v>
      </c>
      <c r="E3623" s="33">
        <v>8842</v>
      </c>
      <c r="F3623" s="30">
        <f t="shared" si="168"/>
        <v>3</v>
      </c>
      <c r="G3623" s="57">
        <f t="shared" si="169"/>
        <v>1.4299479016542671</v>
      </c>
      <c r="H3623" s="88">
        <f t="shared" si="170"/>
        <v>5827.5826484599493</v>
      </c>
    </row>
    <row r="3624" spans="1:8" x14ac:dyDescent="0.2">
      <c r="A3624" s="1" t="s">
        <v>396</v>
      </c>
      <c r="B3624" s="1" t="s">
        <v>7713</v>
      </c>
      <c r="C3624" s="1" t="s">
        <v>7714</v>
      </c>
      <c r="D3624" s="87">
        <v>111.9</v>
      </c>
      <c r="E3624" s="33">
        <v>7782</v>
      </c>
      <c r="F3624" s="30">
        <f t="shared" si="168"/>
        <v>6</v>
      </c>
      <c r="G3624" s="57">
        <f t="shared" si="169"/>
        <v>2.445122020939646</v>
      </c>
      <c r="H3624" s="88">
        <f t="shared" si="170"/>
        <v>8770.1996415800331</v>
      </c>
    </row>
    <row r="3625" spans="1:8" x14ac:dyDescent="0.2">
      <c r="A3625" s="1" t="s">
        <v>396</v>
      </c>
      <c r="B3625" s="1" t="s">
        <v>7715</v>
      </c>
      <c r="C3625" s="1" t="s">
        <v>7716</v>
      </c>
      <c r="D3625" s="87">
        <v>81.5</v>
      </c>
      <c r="E3625" s="33">
        <v>5979</v>
      </c>
      <c r="F3625" s="30">
        <f t="shared" si="168"/>
        <v>3</v>
      </c>
      <c r="G3625" s="57">
        <f t="shared" si="169"/>
        <v>1.4299479016542671</v>
      </c>
      <c r="H3625" s="88">
        <f t="shared" si="170"/>
        <v>3940.6374864444729</v>
      </c>
    </row>
    <row r="3626" spans="1:8" x14ac:dyDescent="0.2">
      <c r="A3626" s="1" t="s">
        <v>396</v>
      </c>
      <c r="B3626" s="1" t="s">
        <v>7717</v>
      </c>
      <c r="C3626" s="1" t="s">
        <v>7718</v>
      </c>
      <c r="D3626" s="87">
        <v>90.5</v>
      </c>
      <c r="E3626" s="33">
        <v>6692</v>
      </c>
      <c r="F3626" s="30">
        <f t="shared" si="168"/>
        <v>4</v>
      </c>
      <c r="G3626" s="57">
        <f t="shared" si="169"/>
        <v>1.709937836274281</v>
      </c>
      <c r="H3626" s="88">
        <f t="shared" si="170"/>
        <v>5274.1681362485115</v>
      </c>
    </row>
    <row r="3627" spans="1:8" x14ac:dyDescent="0.2">
      <c r="A3627" s="1" t="s">
        <v>396</v>
      </c>
      <c r="B3627" s="1" t="s">
        <v>7719</v>
      </c>
      <c r="C3627" s="1" t="s">
        <v>7720</v>
      </c>
      <c r="D3627" s="87">
        <v>63.9</v>
      </c>
      <c r="E3627" s="33">
        <v>6672</v>
      </c>
      <c r="F3627" s="30">
        <f t="shared" si="168"/>
        <v>2</v>
      </c>
      <c r="G3627" s="57">
        <f t="shared" si="169"/>
        <v>1.1958042906990538</v>
      </c>
      <c r="H3627" s="88">
        <f t="shared" si="170"/>
        <v>3677.340638537376</v>
      </c>
    </row>
    <row r="3628" spans="1:8" x14ac:dyDescent="0.2">
      <c r="A3628" s="1" t="s">
        <v>396</v>
      </c>
      <c r="B3628" s="1" t="s">
        <v>7721</v>
      </c>
      <c r="C3628" s="1" t="s">
        <v>7722</v>
      </c>
      <c r="D3628" s="87">
        <v>62.8</v>
      </c>
      <c r="E3628" s="33">
        <v>5582</v>
      </c>
      <c r="F3628" s="30">
        <f t="shared" si="168"/>
        <v>2</v>
      </c>
      <c r="G3628" s="57">
        <f t="shared" si="169"/>
        <v>1.1958042906990538</v>
      </c>
      <c r="H3628" s="88">
        <f t="shared" si="170"/>
        <v>3076.5760558027027</v>
      </c>
    </row>
    <row r="3629" spans="1:8" x14ac:dyDescent="0.2">
      <c r="A3629" s="1" t="s">
        <v>396</v>
      </c>
      <c r="B3629" s="1" t="s">
        <v>7723</v>
      </c>
      <c r="C3629" s="1" t="s">
        <v>7724</v>
      </c>
      <c r="D3629" s="87">
        <v>66.099999999999994</v>
      </c>
      <c r="E3629" s="33">
        <v>8782</v>
      </c>
      <c r="F3629" s="30">
        <f t="shared" si="168"/>
        <v>2</v>
      </c>
      <c r="G3629" s="57">
        <f t="shared" si="169"/>
        <v>1.1958042906990538</v>
      </c>
      <c r="H3629" s="88">
        <f t="shared" si="170"/>
        <v>4840.2885922714668</v>
      </c>
    </row>
    <row r="3630" spans="1:8" x14ac:dyDescent="0.2">
      <c r="A3630" s="1" t="s">
        <v>396</v>
      </c>
      <c r="B3630" s="1" t="s">
        <v>7725</v>
      </c>
      <c r="C3630" s="1" t="s">
        <v>7726</v>
      </c>
      <c r="D3630" s="87">
        <v>73.400000000000006</v>
      </c>
      <c r="E3630" s="33">
        <v>5546</v>
      </c>
      <c r="F3630" s="30">
        <f t="shared" si="168"/>
        <v>2</v>
      </c>
      <c r="G3630" s="57">
        <f t="shared" si="169"/>
        <v>1.1958042906990538</v>
      </c>
      <c r="H3630" s="88">
        <f t="shared" si="170"/>
        <v>3056.7342897674289</v>
      </c>
    </row>
    <row r="3631" spans="1:8" x14ac:dyDescent="0.2">
      <c r="A3631" s="1" t="s">
        <v>246</v>
      </c>
      <c r="B3631" s="1" t="s">
        <v>7727</v>
      </c>
      <c r="C3631" s="1" t="s">
        <v>7728</v>
      </c>
      <c r="D3631" s="87">
        <v>135.6</v>
      </c>
      <c r="E3631" s="33">
        <v>9215</v>
      </c>
      <c r="F3631" s="30">
        <f t="shared" si="168"/>
        <v>7</v>
      </c>
      <c r="G3631" s="57">
        <f t="shared" si="169"/>
        <v>2.9238874039223708</v>
      </c>
      <c r="H3631" s="88">
        <f t="shared" si="170"/>
        <v>12418.630347335064</v>
      </c>
    </row>
    <row r="3632" spans="1:8" x14ac:dyDescent="0.2">
      <c r="A3632" s="1" t="s">
        <v>246</v>
      </c>
      <c r="B3632" s="1" t="s">
        <v>7729</v>
      </c>
      <c r="C3632" s="1" t="s">
        <v>7730</v>
      </c>
      <c r="D3632" s="87">
        <v>101.7</v>
      </c>
      <c r="E3632" s="33">
        <v>9298</v>
      </c>
      <c r="F3632" s="30">
        <f t="shared" si="168"/>
        <v>5</v>
      </c>
      <c r="G3632" s="57">
        <f t="shared" si="169"/>
        <v>2.0447510014454413</v>
      </c>
      <c r="H3632" s="88">
        <f t="shared" si="170"/>
        <v>8762.896608656858</v>
      </c>
    </row>
    <row r="3633" spans="1:8" x14ac:dyDescent="0.2">
      <c r="A3633" s="1" t="s">
        <v>246</v>
      </c>
      <c r="B3633" s="1" t="s">
        <v>7731</v>
      </c>
      <c r="C3633" s="1" t="s">
        <v>7732</v>
      </c>
      <c r="D3633" s="87">
        <v>110</v>
      </c>
      <c r="E3633" s="33">
        <v>9524</v>
      </c>
      <c r="F3633" s="30">
        <f t="shared" si="168"/>
        <v>5</v>
      </c>
      <c r="G3633" s="57">
        <f t="shared" si="169"/>
        <v>2.0447510014454413</v>
      </c>
      <c r="H3633" s="88">
        <f t="shared" si="170"/>
        <v>8975.8902237952152</v>
      </c>
    </row>
    <row r="3634" spans="1:8" x14ac:dyDescent="0.2">
      <c r="A3634" s="1" t="s">
        <v>246</v>
      </c>
      <c r="B3634" s="1" t="s">
        <v>7733</v>
      </c>
      <c r="C3634" s="1" t="s">
        <v>7734</v>
      </c>
      <c r="D3634" s="87">
        <v>61.4</v>
      </c>
      <c r="E3634" s="33">
        <v>8651</v>
      </c>
      <c r="F3634" s="30">
        <f t="shared" si="168"/>
        <v>1</v>
      </c>
      <c r="G3634" s="57">
        <f t="shared" si="169"/>
        <v>1</v>
      </c>
      <c r="H3634" s="88">
        <f t="shared" si="170"/>
        <v>3987.3469658838635</v>
      </c>
    </row>
    <row r="3635" spans="1:8" x14ac:dyDescent="0.2">
      <c r="A3635" s="1" t="s">
        <v>246</v>
      </c>
      <c r="B3635" s="1" t="s">
        <v>7735</v>
      </c>
      <c r="C3635" s="1" t="s">
        <v>7736</v>
      </c>
      <c r="D3635" s="87">
        <v>47.1</v>
      </c>
      <c r="E3635" s="33">
        <v>9731</v>
      </c>
      <c r="F3635" s="30">
        <f t="shared" si="168"/>
        <v>1</v>
      </c>
      <c r="G3635" s="57">
        <f t="shared" si="169"/>
        <v>1</v>
      </c>
      <c r="H3635" s="88">
        <f t="shared" si="170"/>
        <v>4485.1315830558169</v>
      </c>
    </row>
    <row r="3636" spans="1:8" x14ac:dyDescent="0.2">
      <c r="A3636" s="1" t="s">
        <v>246</v>
      </c>
      <c r="B3636" s="1" t="s">
        <v>7737</v>
      </c>
      <c r="C3636" s="1" t="s">
        <v>7738</v>
      </c>
      <c r="D3636" s="87">
        <v>109.3</v>
      </c>
      <c r="E3636" s="33">
        <v>9936</v>
      </c>
      <c r="F3636" s="30">
        <f t="shared" si="168"/>
        <v>5</v>
      </c>
      <c r="G3636" s="57">
        <f t="shared" si="169"/>
        <v>2.0447510014454413</v>
      </c>
      <c r="H3636" s="88">
        <f t="shared" si="170"/>
        <v>9364.1794690916904</v>
      </c>
    </row>
    <row r="3637" spans="1:8" x14ac:dyDescent="0.2">
      <c r="A3637" s="1" t="s">
        <v>246</v>
      </c>
      <c r="B3637" s="1" t="s">
        <v>7739</v>
      </c>
      <c r="C3637" s="1" t="s">
        <v>7740</v>
      </c>
      <c r="D3637" s="87">
        <v>66.400000000000006</v>
      </c>
      <c r="E3637" s="33">
        <v>14966</v>
      </c>
      <c r="F3637" s="30">
        <f t="shared" si="168"/>
        <v>2</v>
      </c>
      <c r="G3637" s="57">
        <f t="shared" si="169"/>
        <v>1.1958042906990538</v>
      </c>
      <c r="H3637" s="88">
        <f t="shared" si="170"/>
        <v>8248.6630689973554</v>
      </c>
    </row>
    <row r="3638" spans="1:8" x14ac:dyDescent="0.2">
      <c r="A3638" s="1" t="s">
        <v>246</v>
      </c>
      <c r="B3638" s="1" t="s">
        <v>7741</v>
      </c>
      <c r="C3638" s="1" t="s">
        <v>7742</v>
      </c>
      <c r="D3638" s="87">
        <v>81.7</v>
      </c>
      <c r="E3638" s="33">
        <v>8589</v>
      </c>
      <c r="F3638" s="30">
        <f t="shared" si="168"/>
        <v>3</v>
      </c>
      <c r="G3638" s="57">
        <f t="shared" si="169"/>
        <v>1.4299479016542671</v>
      </c>
      <c r="H3638" s="88">
        <f t="shared" si="170"/>
        <v>5660.835486046426</v>
      </c>
    </row>
    <row r="3639" spans="1:8" x14ac:dyDescent="0.2">
      <c r="A3639" s="1" t="s">
        <v>246</v>
      </c>
      <c r="B3639" s="1" t="s">
        <v>7743</v>
      </c>
      <c r="C3639" s="1" t="s">
        <v>7744</v>
      </c>
      <c r="D3639" s="87">
        <v>98.6</v>
      </c>
      <c r="E3639" s="33">
        <v>9381</v>
      </c>
      <c r="F3639" s="30">
        <f t="shared" si="168"/>
        <v>4</v>
      </c>
      <c r="G3639" s="57">
        <f t="shared" si="169"/>
        <v>1.709937836274281</v>
      </c>
      <c r="H3639" s="88">
        <f t="shared" si="170"/>
        <v>7393.4505807153755</v>
      </c>
    </row>
    <row r="3640" spans="1:8" x14ac:dyDescent="0.2">
      <c r="A3640" s="1" t="s">
        <v>246</v>
      </c>
      <c r="B3640" s="1" t="s">
        <v>7745</v>
      </c>
      <c r="C3640" s="1" t="s">
        <v>7746</v>
      </c>
      <c r="D3640" s="87">
        <v>100.9</v>
      </c>
      <c r="E3640" s="33">
        <v>9542</v>
      </c>
      <c r="F3640" s="30">
        <f t="shared" si="168"/>
        <v>5</v>
      </c>
      <c r="G3640" s="57">
        <f t="shared" si="169"/>
        <v>2.0447510014454413</v>
      </c>
      <c r="H3640" s="88">
        <f t="shared" si="170"/>
        <v>8992.8543170363246</v>
      </c>
    </row>
    <row r="3641" spans="1:8" x14ac:dyDescent="0.2">
      <c r="A3641" s="1" t="s">
        <v>246</v>
      </c>
      <c r="B3641" s="1" t="s">
        <v>7747</v>
      </c>
      <c r="C3641" s="1" t="s">
        <v>7748</v>
      </c>
      <c r="D3641" s="87">
        <v>99.3</v>
      </c>
      <c r="E3641" s="33">
        <v>8860</v>
      </c>
      <c r="F3641" s="30">
        <f t="shared" si="168"/>
        <v>5</v>
      </c>
      <c r="G3641" s="57">
        <f t="shared" si="169"/>
        <v>2.0447510014454413</v>
      </c>
      <c r="H3641" s="88">
        <f t="shared" si="170"/>
        <v>8350.1036731232289</v>
      </c>
    </row>
    <row r="3642" spans="1:8" x14ac:dyDescent="0.2">
      <c r="A3642" s="1" t="s">
        <v>246</v>
      </c>
      <c r="B3642" s="1" t="s">
        <v>7749</v>
      </c>
      <c r="C3642" s="1" t="s">
        <v>7750</v>
      </c>
      <c r="D3642" s="87">
        <v>77.3</v>
      </c>
      <c r="E3642" s="33">
        <v>8295</v>
      </c>
      <c r="F3642" s="30">
        <f t="shared" si="168"/>
        <v>3</v>
      </c>
      <c r="G3642" s="57">
        <f t="shared" si="169"/>
        <v>1.4299479016542671</v>
      </c>
      <c r="H3642" s="88">
        <f t="shared" si="170"/>
        <v>5467.0660562062058</v>
      </c>
    </row>
    <row r="3643" spans="1:8" x14ac:dyDescent="0.2">
      <c r="A3643" s="1" t="s">
        <v>246</v>
      </c>
      <c r="B3643" s="1" t="s">
        <v>7751</v>
      </c>
      <c r="C3643" s="1" t="s">
        <v>7752</v>
      </c>
      <c r="D3643" s="87">
        <v>71.900000000000006</v>
      </c>
      <c r="E3643" s="33">
        <v>9167</v>
      </c>
      <c r="F3643" s="30">
        <f t="shared" si="168"/>
        <v>2</v>
      </c>
      <c r="G3643" s="57">
        <f t="shared" si="169"/>
        <v>1.1958042906990538</v>
      </c>
      <c r="H3643" s="88">
        <f t="shared" si="170"/>
        <v>5052.4852568153656</v>
      </c>
    </row>
    <row r="3644" spans="1:8" x14ac:dyDescent="0.2">
      <c r="A3644" s="1" t="s">
        <v>246</v>
      </c>
      <c r="B3644" s="1" t="s">
        <v>7753</v>
      </c>
      <c r="C3644" s="1" t="s">
        <v>7754</v>
      </c>
      <c r="D3644" s="87">
        <v>97.5</v>
      </c>
      <c r="E3644" s="33">
        <v>8953</v>
      </c>
      <c r="F3644" s="30">
        <f t="shared" si="168"/>
        <v>4</v>
      </c>
      <c r="G3644" s="57">
        <f t="shared" si="169"/>
        <v>1.709937836274281</v>
      </c>
      <c r="H3644" s="88">
        <f t="shared" si="170"/>
        <v>7056.1308015291288</v>
      </c>
    </row>
    <row r="3645" spans="1:8" x14ac:dyDescent="0.2">
      <c r="A3645" s="1" t="s">
        <v>246</v>
      </c>
      <c r="B3645" s="1" t="s">
        <v>7755</v>
      </c>
      <c r="C3645" s="1" t="s">
        <v>7756</v>
      </c>
      <c r="D3645" s="87">
        <v>80.3</v>
      </c>
      <c r="E3645" s="33">
        <v>8438</v>
      </c>
      <c r="F3645" s="30">
        <f t="shared" si="168"/>
        <v>3</v>
      </c>
      <c r="G3645" s="57">
        <f t="shared" si="169"/>
        <v>1.4299479016542671</v>
      </c>
      <c r="H3645" s="88">
        <f t="shared" si="170"/>
        <v>5561.31445235298</v>
      </c>
    </row>
    <row r="3646" spans="1:8" x14ac:dyDescent="0.2">
      <c r="A3646" s="1" t="s">
        <v>246</v>
      </c>
      <c r="B3646" s="1" t="s">
        <v>7757</v>
      </c>
      <c r="C3646" s="1" t="s">
        <v>7758</v>
      </c>
      <c r="D3646" s="87">
        <v>65.400000000000006</v>
      </c>
      <c r="E3646" s="33">
        <v>12187</v>
      </c>
      <c r="F3646" s="30">
        <f t="shared" si="168"/>
        <v>2</v>
      </c>
      <c r="G3646" s="57">
        <f t="shared" si="169"/>
        <v>1.1958042906990538</v>
      </c>
      <c r="H3646" s="88">
        <f t="shared" si="170"/>
        <v>6716.9889631077631</v>
      </c>
    </row>
    <row r="3647" spans="1:8" x14ac:dyDescent="0.2">
      <c r="A3647" s="1" t="s">
        <v>246</v>
      </c>
      <c r="B3647" s="1" t="s">
        <v>7759</v>
      </c>
      <c r="C3647" s="1" t="s">
        <v>7760</v>
      </c>
      <c r="D3647" s="87">
        <v>82.2</v>
      </c>
      <c r="E3647" s="33">
        <v>8618</v>
      </c>
      <c r="F3647" s="30">
        <f t="shared" si="168"/>
        <v>3</v>
      </c>
      <c r="G3647" s="57">
        <f t="shared" si="169"/>
        <v>1.4299479016542671</v>
      </c>
      <c r="H3647" s="88">
        <f t="shared" si="170"/>
        <v>5679.9487971531144</v>
      </c>
    </row>
    <row r="3648" spans="1:8" x14ac:dyDescent="0.2">
      <c r="A3648" s="1" t="s">
        <v>246</v>
      </c>
      <c r="B3648" s="1" t="s">
        <v>7761</v>
      </c>
      <c r="C3648" s="1" t="s">
        <v>7762</v>
      </c>
      <c r="D3648" s="87">
        <v>68.599999999999994</v>
      </c>
      <c r="E3648" s="33">
        <v>9963</v>
      </c>
      <c r="F3648" s="30">
        <f t="shared" si="168"/>
        <v>2</v>
      </c>
      <c r="G3648" s="57">
        <f t="shared" si="169"/>
        <v>1.1958042906990538</v>
      </c>
      <c r="H3648" s="88">
        <f t="shared" si="170"/>
        <v>5491.2087502619715</v>
      </c>
    </row>
    <row r="3649" spans="1:8" x14ac:dyDescent="0.2">
      <c r="A3649" s="1" t="s">
        <v>246</v>
      </c>
      <c r="B3649" s="1" t="s">
        <v>7763</v>
      </c>
      <c r="C3649" s="1" t="s">
        <v>7764</v>
      </c>
      <c r="D3649" s="87">
        <v>89.5</v>
      </c>
      <c r="E3649" s="33">
        <v>11907</v>
      </c>
      <c r="F3649" s="30">
        <f t="shared" si="168"/>
        <v>4</v>
      </c>
      <c r="G3649" s="57">
        <f t="shared" si="169"/>
        <v>1.709937836274281</v>
      </c>
      <c r="H3649" s="88">
        <f t="shared" si="170"/>
        <v>9384.2677821743928</v>
      </c>
    </row>
    <row r="3650" spans="1:8" x14ac:dyDescent="0.2">
      <c r="A3650" s="1" t="s">
        <v>246</v>
      </c>
      <c r="B3650" s="1" t="s">
        <v>7765</v>
      </c>
      <c r="C3650" s="1" t="s">
        <v>7766</v>
      </c>
      <c r="D3650" s="87">
        <v>71.599999999999994</v>
      </c>
      <c r="E3650" s="33">
        <v>6234</v>
      </c>
      <c r="F3650" s="30">
        <f t="shared" si="168"/>
        <v>2</v>
      </c>
      <c r="G3650" s="57">
        <f t="shared" si="169"/>
        <v>1.1958042906990538</v>
      </c>
      <c r="H3650" s="88">
        <f t="shared" si="170"/>
        <v>3435.9324851082133</v>
      </c>
    </row>
    <row r="3651" spans="1:8" x14ac:dyDescent="0.2">
      <c r="A3651" s="1" t="s">
        <v>246</v>
      </c>
      <c r="B3651" s="1" t="s">
        <v>7767</v>
      </c>
      <c r="C3651" s="1" t="s">
        <v>7768</v>
      </c>
      <c r="D3651" s="87">
        <v>65.3</v>
      </c>
      <c r="E3651" s="33">
        <v>6356</v>
      </c>
      <c r="F3651" s="30">
        <f t="shared" si="168"/>
        <v>2</v>
      </c>
      <c r="G3651" s="57">
        <f t="shared" si="169"/>
        <v>1.1958042906990538</v>
      </c>
      <c r="H3651" s="88">
        <f t="shared" si="170"/>
        <v>3503.1740255610848</v>
      </c>
    </row>
    <row r="3652" spans="1:8" x14ac:dyDescent="0.2">
      <c r="A3652" s="1" t="s">
        <v>246</v>
      </c>
      <c r="B3652" s="1" t="s">
        <v>7769</v>
      </c>
      <c r="C3652" s="1" t="s">
        <v>7770</v>
      </c>
      <c r="D3652" s="87">
        <v>86</v>
      </c>
      <c r="E3652" s="33">
        <v>6160</v>
      </c>
      <c r="F3652" s="30">
        <f t="shared" si="168"/>
        <v>3</v>
      </c>
      <c r="G3652" s="57">
        <f t="shared" si="169"/>
        <v>1.4299479016542671</v>
      </c>
      <c r="H3652" s="88">
        <f t="shared" si="170"/>
        <v>4059.9309109379419</v>
      </c>
    </row>
    <row r="3653" spans="1:8" x14ac:dyDescent="0.2">
      <c r="A3653" s="1" t="s">
        <v>246</v>
      </c>
      <c r="B3653" s="1" t="s">
        <v>7771</v>
      </c>
      <c r="C3653" s="1" t="s">
        <v>7772</v>
      </c>
      <c r="D3653" s="87">
        <v>100</v>
      </c>
      <c r="E3653" s="33">
        <v>6359</v>
      </c>
      <c r="F3653" s="30">
        <f t="shared" si="168"/>
        <v>5</v>
      </c>
      <c r="G3653" s="57">
        <f t="shared" si="169"/>
        <v>2.0447510014454413</v>
      </c>
      <c r="H3653" s="88">
        <f t="shared" si="170"/>
        <v>5993.0371622337025</v>
      </c>
    </row>
    <row r="3654" spans="1:8" x14ac:dyDescent="0.2">
      <c r="A3654" s="1" t="s">
        <v>246</v>
      </c>
      <c r="B3654" s="1" t="s">
        <v>7773</v>
      </c>
      <c r="C3654" s="1" t="s">
        <v>7774</v>
      </c>
      <c r="D3654" s="87">
        <v>119</v>
      </c>
      <c r="E3654" s="33">
        <v>10265</v>
      </c>
      <c r="F3654" s="30">
        <f t="shared" ref="F3654:F3717" si="171">VLOOKUP(D3654,$K$5:$L$15,2)</f>
        <v>6</v>
      </c>
      <c r="G3654" s="57">
        <f t="shared" ref="G3654:G3717" si="172">VLOOKUP(F3654,$L$5:$M$15,2,0)</f>
        <v>2.445122020939646</v>
      </c>
      <c r="H3654" s="88">
        <f t="shared" ref="H3654:H3717" si="173">E3654*G3654*$E$6797/SUMPRODUCT($E$5:$E$6795,$G$5:$G$6795)</f>
        <v>11568.504153279238</v>
      </c>
    </row>
    <row r="3655" spans="1:8" x14ac:dyDescent="0.2">
      <c r="A3655" s="1" t="s">
        <v>246</v>
      </c>
      <c r="B3655" s="1" t="s">
        <v>7775</v>
      </c>
      <c r="C3655" s="1" t="s">
        <v>7776</v>
      </c>
      <c r="D3655" s="87">
        <v>118.5</v>
      </c>
      <c r="E3655" s="33">
        <v>12847</v>
      </c>
      <c r="F3655" s="30">
        <f t="shared" si="171"/>
        <v>6</v>
      </c>
      <c r="G3655" s="57">
        <f t="shared" si="172"/>
        <v>2.445122020939646</v>
      </c>
      <c r="H3655" s="88">
        <f t="shared" si="173"/>
        <v>14478.380210148893</v>
      </c>
    </row>
    <row r="3656" spans="1:8" x14ac:dyDescent="0.2">
      <c r="A3656" s="1" t="s">
        <v>246</v>
      </c>
      <c r="B3656" s="1" t="s">
        <v>7777</v>
      </c>
      <c r="C3656" s="1" t="s">
        <v>7778</v>
      </c>
      <c r="D3656" s="87">
        <v>105.9</v>
      </c>
      <c r="E3656" s="33">
        <v>9771</v>
      </c>
      <c r="F3656" s="30">
        <f t="shared" si="171"/>
        <v>5</v>
      </c>
      <c r="G3656" s="57">
        <f t="shared" si="172"/>
        <v>2.0447510014454413</v>
      </c>
      <c r="H3656" s="88">
        <f t="shared" si="173"/>
        <v>9208.6752810481994</v>
      </c>
    </row>
    <row r="3657" spans="1:8" x14ac:dyDescent="0.2">
      <c r="A3657" s="1" t="s">
        <v>246</v>
      </c>
      <c r="B3657" s="1" t="s">
        <v>7779</v>
      </c>
      <c r="C3657" s="1" t="s">
        <v>7780</v>
      </c>
      <c r="D3657" s="87">
        <v>94</v>
      </c>
      <c r="E3657" s="33">
        <v>7863</v>
      </c>
      <c r="F3657" s="30">
        <f t="shared" si="171"/>
        <v>4</v>
      </c>
      <c r="G3657" s="57">
        <f t="shared" si="172"/>
        <v>1.709937836274281</v>
      </c>
      <c r="H3657" s="88">
        <f t="shared" si="173"/>
        <v>6197.0687470594812</v>
      </c>
    </row>
    <row r="3658" spans="1:8" x14ac:dyDescent="0.2">
      <c r="A3658" s="1" t="s">
        <v>246</v>
      </c>
      <c r="B3658" s="1" t="s">
        <v>7781</v>
      </c>
      <c r="C3658" s="1" t="s">
        <v>7782</v>
      </c>
      <c r="D3658" s="87">
        <v>103.8</v>
      </c>
      <c r="E3658" s="33">
        <v>11255</v>
      </c>
      <c r="F3658" s="30">
        <f t="shared" si="171"/>
        <v>5</v>
      </c>
      <c r="G3658" s="57">
        <f t="shared" si="172"/>
        <v>2.0447510014454413</v>
      </c>
      <c r="H3658" s="88">
        <f t="shared" si="173"/>
        <v>10607.270523815117</v>
      </c>
    </row>
    <row r="3659" spans="1:8" x14ac:dyDescent="0.2">
      <c r="A3659" s="1" t="s">
        <v>246</v>
      </c>
      <c r="B3659" s="1" t="s">
        <v>7783</v>
      </c>
      <c r="C3659" s="1" t="s">
        <v>7784</v>
      </c>
      <c r="D3659" s="87">
        <v>115.1</v>
      </c>
      <c r="E3659" s="33">
        <v>7569</v>
      </c>
      <c r="F3659" s="30">
        <f t="shared" si="171"/>
        <v>6</v>
      </c>
      <c r="G3659" s="57">
        <f t="shared" si="172"/>
        <v>2.445122020939646</v>
      </c>
      <c r="H3659" s="88">
        <f t="shared" si="173"/>
        <v>8530.1517716678591</v>
      </c>
    </row>
    <row r="3660" spans="1:8" x14ac:dyDescent="0.2">
      <c r="A3660" s="1" t="s">
        <v>246</v>
      </c>
      <c r="B3660" s="1" t="s">
        <v>7785</v>
      </c>
      <c r="C3660" s="1" t="s">
        <v>7786</v>
      </c>
      <c r="D3660" s="87">
        <v>98.7</v>
      </c>
      <c r="E3660" s="33">
        <v>6005</v>
      </c>
      <c r="F3660" s="30">
        <f t="shared" si="171"/>
        <v>4</v>
      </c>
      <c r="G3660" s="57">
        <f t="shared" si="172"/>
        <v>1.709937836274281</v>
      </c>
      <c r="H3660" s="88">
        <f t="shared" si="173"/>
        <v>4732.7226028350742</v>
      </c>
    </row>
    <row r="3661" spans="1:8" x14ac:dyDescent="0.2">
      <c r="A3661" s="1" t="s">
        <v>246</v>
      </c>
      <c r="B3661" s="1" t="s">
        <v>7787</v>
      </c>
      <c r="C3661" s="1" t="s">
        <v>7788</v>
      </c>
      <c r="D3661" s="87">
        <v>86.2</v>
      </c>
      <c r="E3661" s="33">
        <v>6968</v>
      </c>
      <c r="F3661" s="30">
        <f t="shared" si="171"/>
        <v>3</v>
      </c>
      <c r="G3661" s="57">
        <f t="shared" si="172"/>
        <v>1.4299479016542671</v>
      </c>
      <c r="H3661" s="88">
        <f t="shared" si="173"/>
        <v>4592.4673031518805</v>
      </c>
    </row>
    <row r="3662" spans="1:8" x14ac:dyDescent="0.2">
      <c r="A3662" s="1" t="s">
        <v>246</v>
      </c>
      <c r="B3662" s="1" t="s">
        <v>7789</v>
      </c>
      <c r="C3662" s="1" t="s">
        <v>7790</v>
      </c>
      <c r="D3662" s="87">
        <v>82.3</v>
      </c>
      <c r="E3662" s="33">
        <v>6483</v>
      </c>
      <c r="F3662" s="30">
        <f t="shared" si="171"/>
        <v>3</v>
      </c>
      <c r="G3662" s="57">
        <f t="shared" si="172"/>
        <v>1.4299479016542671</v>
      </c>
      <c r="H3662" s="88">
        <f t="shared" si="173"/>
        <v>4272.8136518848505</v>
      </c>
    </row>
    <row r="3663" spans="1:8" x14ac:dyDescent="0.2">
      <c r="A3663" s="1" t="s">
        <v>246</v>
      </c>
      <c r="B3663" s="1" t="s">
        <v>7791</v>
      </c>
      <c r="C3663" s="1" t="s">
        <v>7792</v>
      </c>
      <c r="D3663" s="87">
        <v>97.2</v>
      </c>
      <c r="E3663" s="33">
        <v>10611</v>
      </c>
      <c r="F3663" s="30">
        <f t="shared" si="171"/>
        <v>4</v>
      </c>
      <c r="G3663" s="57">
        <f t="shared" si="172"/>
        <v>1.709937836274281</v>
      </c>
      <c r="H3663" s="88">
        <f t="shared" si="173"/>
        <v>8362.8508807132348</v>
      </c>
    </row>
    <row r="3664" spans="1:8" x14ac:dyDescent="0.2">
      <c r="A3664" s="1" t="s">
        <v>246</v>
      </c>
      <c r="B3664" s="1" t="s">
        <v>7793</v>
      </c>
      <c r="C3664" s="1" t="s">
        <v>7794</v>
      </c>
      <c r="D3664" s="87">
        <v>79.599999999999994</v>
      </c>
      <c r="E3664" s="33">
        <v>11207</v>
      </c>
      <c r="F3664" s="30">
        <f t="shared" si="171"/>
        <v>3</v>
      </c>
      <c r="G3664" s="57">
        <f t="shared" si="172"/>
        <v>1.4299479016542671</v>
      </c>
      <c r="H3664" s="88">
        <f t="shared" si="173"/>
        <v>7386.3061231950514</v>
      </c>
    </row>
    <row r="3665" spans="1:8" x14ac:dyDescent="0.2">
      <c r="A3665" s="1" t="s">
        <v>246</v>
      </c>
      <c r="B3665" s="1" t="s">
        <v>7795</v>
      </c>
      <c r="C3665" s="1" t="s">
        <v>7796</v>
      </c>
      <c r="D3665" s="87">
        <v>69.3</v>
      </c>
      <c r="E3665" s="33">
        <v>5697</v>
      </c>
      <c r="F3665" s="30">
        <f t="shared" si="171"/>
        <v>2</v>
      </c>
      <c r="G3665" s="57">
        <f t="shared" si="172"/>
        <v>1.1958042906990538</v>
      </c>
      <c r="H3665" s="88">
        <f t="shared" si="173"/>
        <v>3139.9594750820488</v>
      </c>
    </row>
    <row r="3666" spans="1:8" x14ac:dyDescent="0.2">
      <c r="A3666" s="1" t="s">
        <v>246</v>
      </c>
      <c r="B3666" s="1" t="s">
        <v>7797</v>
      </c>
      <c r="C3666" s="1" t="s">
        <v>7798</v>
      </c>
      <c r="D3666" s="87">
        <v>103.5</v>
      </c>
      <c r="E3666" s="33">
        <v>8422</v>
      </c>
      <c r="F3666" s="30">
        <f t="shared" si="171"/>
        <v>5</v>
      </c>
      <c r="G3666" s="57">
        <f t="shared" si="172"/>
        <v>2.0447510014454413</v>
      </c>
      <c r="H3666" s="88">
        <f t="shared" si="173"/>
        <v>7937.3107375895961</v>
      </c>
    </row>
    <row r="3667" spans="1:8" x14ac:dyDescent="0.2">
      <c r="A3667" s="1" t="s">
        <v>246</v>
      </c>
      <c r="B3667" s="1" t="s">
        <v>7799</v>
      </c>
      <c r="C3667" s="1" t="s">
        <v>7800</v>
      </c>
      <c r="D3667" s="87">
        <v>87.8</v>
      </c>
      <c r="E3667" s="33">
        <v>6461</v>
      </c>
      <c r="F3667" s="30">
        <f t="shared" si="171"/>
        <v>4</v>
      </c>
      <c r="G3667" s="57">
        <f t="shared" si="172"/>
        <v>1.709937836274281</v>
      </c>
      <c r="H3667" s="88">
        <f t="shared" si="173"/>
        <v>5092.1100311269629</v>
      </c>
    </row>
    <row r="3668" spans="1:8" x14ac:dyDescent="0.2">
      <c r="A3668" s="1" t="s">
        <v>246</v>
      </c>
      <c r="B3668" s="1" t="s">
        <v>7801</v>
      </c>
      <c r="C3668" s="1" t="s">
        <v>7802</v>
      </c>
      <c r="D3668" s="87">
        <v>73.599999999999994</v>
      </c>
      <c r="E3668" s="33">
        <v>6328</v>
      </c>
      <c r="F3668" s="30">
        <f t="shared" si="171"/>
        <v>2</v>
      </c>
      <c r="G3668" s="57">
        <f t="shared" si="172"/>
        <v>1.1958042906990538</v>
      </c>
      <c r="H3668" s="88">
        <f t="shared" si="173"/>
        <v>3487.7415408669831</v>
      </c>
    </row>
    <row r="3669" spans="1:8" x14ac:dyDescent="0.2">
      <c r="A3669" s="1" t="s">
        <v>246</v>
      </c>
      <c r="B3669" s="1" t="s">
        <v>7803</v>
      </c>
      <c r="C3669" s="1" t="s">
        <v>7804</v>
      </c>
      <c r="D3669" s="87">
        <v>73.099999999999994</v>
      </c>
      <c r="E3669" s="33">
        <v>9450</v>
      </c>
      <c r="F3669" s="30">
        <f t="shared" si="171"/>
        <v>2</v>
      </c>
      <c r="G3669" s="57">
        <f t="shared" si="172"/>
        <v>1.1958042906990538</v>
      </c>
      <c r="H3669" s="88">
        <f t="shared" si="173"/>
        <v>5208.4635842593225</v>
      </c>
    </row>
    <row r="3670" spans="1:8" x14ac:dyDescent="0.2">
      <c r="A3670" s="1" t="s">
        <v>246</v>
      </c>
      <c r="B3670" s="1" t="s">
        <v>7805</v>
      </c>
      <c r="C3670" s="1" t="s">
        <v>7806</v>
      </c>
      <c r="D3670" s="87">
        <v>75.7</v>
      </c>
      <c r="E3670" s="33">
        <v>6101</v>
      </c>
      <c r="F3670" s="30">
        <f t="shared" si="171"/>
        <v>3</v>
      </c>
      <c r="G3670" s="57">
        <f t="shared" si="172"/>
        <v>1.4299479016542671</v>
      </c>
      <c r="H3670" s="88">
        <f t="shared" si="173"/>
        <v>4021.0452090312315</v>
      </c>
    </row>
    <row r="3671" spans="1:8" x14ac:dyDescent="0.2">
      <c r="A3671" s="1" t="s">
        <v>246</v>
      </c>
      <c r="B3671" s="1" t="s">
        <v>7807</v>
      </c>
      <c r="C3671" s="1" t="s">
        <v>7808</v>
      </c>
      <c r="D3671" s="87">
        <v>157.69999999999999</v>
      </c>
      <c r="E3671" s="33">
        <v>8388</v>
      </c>
      <c r="F3671" s="30">
        <f t="shared" si="171"/>
        <v>9</v>
      </c>
      <c r="G3671" s="57">
        <f t="shared" si="172"/>
        <v>4.1810066579121354</v>
      </c>
      <c r="H3671" s="88">
        <f t="shared" si="173"/>
        <v>16164.303535810284</v>
      </c>
    </row>
    <row r="3672" spans="1:8" x14ac:dyDescent="0.2">
      <c r="A3672" s="1" t="s">
        <v>246</v>
      </c>
      <c r="B3672" s="1" t="s">
        <v>7809</v>
      </c>
      <c r="C3672" s="1" t="s">
        <v>7810</v>
      </c>
      <c r="D3672" s="87">
        <v>97.7</v>
      </c>
      <c r="E3672" s="33">
        <v>6032</v>
      </c>
      <c r="F3672" s="30">
        <f t="shared" si="171"/>
        <v>4</v>
      </c>
      <c r="G3672" s="57">
        <f t="shared" si="172"/>
        <v>1.709937836274281</v>
      </c>
      <c r="H3672" s="88">
        <f t="shared" si="173"/>
        <v>4754.0021216155155</v>
      </c>
    </row>
    <row r="3673" spans="1:8" x14ac:dyDescent="0.2">
      <c r="A3673" s="1" t="s">
        <v>246</v>
      </c>
      <c r="B3673" s="1" t="s">
        <v>7811</v>
      </c>
      <c r="C3673" s="1" t="s">
        <v>7812</v>
      </c>
      <c r="D3673" s="87">
        <v>71.400000000000006</v>
      </c>
      <c r="E3673" s="33">
        <v>8548</v>
      </c>
      <c r="F3673" s="30">
        <f t="shared" si="171"/>
        <v>2</v>
      </c>
      <c r="G3673" s="57">
        <f t="shared" si="172"/>
        <v>1.1958042906990538</v>
      </c>
      <c r="H3673" s="88">
        <f t="shared" si="173"/>
        <v>4711.3171130421888</v>
      </c>
    </row>
    <row r="3674" spans="1:8" x14ac:dyDescent="0.2">
      <c r="A3674" s="1" t="s">
        <v>246</v>
      </c>
      <c r="B3674" s="1" t="s">
        <v>7813</v>
      </c>
      <c r="C3674" s="1" t="s">
        <v>7814</v>
      </c>
      <c r="D3674" s="87">
        <v>74.599999999999994</v>
      </c>
      <c r="E3674" s="33">
        <v>9914</v>
      </c>
      <c r="F3674" s="30">
        <f t="shared" si="171"/>
        <v>3</v>
      </c>
      <c r="G3674" s="57">
        <f t="shared" si="172"/>
        <v>1.4299479016542671</v>
      </c>
      <c r="H3674" s="88">
        <f t="shared" si="173"/>
        <v>6534.1160797140838</v>
      </c>
    </row>
    <row r="3675" spans="1:8" x14ac:dyDescent="0.2">
      <c r="A3675" s="1" t="s">
        <v>246</v>
      </c>
      <c r="B3675" s="1" t="s">
        <v>7815</v>
      </c>
      <c r="C3675" s="1" t="s">
        <v>7816</v>
      </c>
      <c r="D3675" s="87">
        <v>89.2</v>
      </c>
      <c r="E3675" s="33">
        <v>9658</v>
      </c>
      <c r="F3675" s="30">
        <f t="shared" si="171"/>
        <v>4</v>
      </c>
      <c r="G3675" s="57">
        <f t="shared" si="172"/>
        <v>1.709937836274281</v>
      </c>
      <c r="H3675" s="88">
        <f t="shared" si="173"/>
        <v>7611.7626807961942</v>
      </c>
    </row>
    <row r="3676" spans="1:8" x14ac:dyDescent="0.2">
      <c r="A3676" s="1" t="s">
        <v>246</v>
      </c>
      <c r="B3676" s="1" t="s">
        <v>7817</v>
      </c>
      <c r="C3676" s="1" t="s">
        <v>7818</v>
      </c>
      <c r="D3676" s="87">
        <v>80.599999999999994</v>
      </c>
      <c r="E3676" s="33">
        <v>6583</v>
      </c>
      <c r="F3676" s="30">
        <f t="shared" si="171"/>
        <v>3</v>
      </c>
      <c r="G3676" s="57">
        <f t="shared" si="172"/>
        <v>1.4299479016542671</v>
      </c>
      <c r="H3676" s="88">
        <f t="shared" si="173"/>
        <v>4338.7216212182584</v>
      </c>
    </row>
    <row r="3677" spans="1:8" x14ac:dyDescent="0.2">
      <c r="A3677" s="1" t="s">
        <v>246</v>
      </c>
      <c r="B3677" s="1" t="s">
        <v>7819</v>
      </c>
      <c r="C3677" s="1" t="s">
        <v>7820</v>
      </c>
      <c r="D3677" s="87">
        <v>81.400000000000006</v>
      </c>
      <c r="E3677" s="33">
        <v>6790</v>
      </c>
      <c r="F3677" s="30">
        <f t="shared" si="171"/>
        <v>3</v>
      </c>
      <c r="G3677" s="57">
        <f t="shared" si="172"/>
        <v>1.4299479016542671</v>
      </c>
      <c r="H3677" s="88">
        <f t="shared" si="173"/>
        <v>4475.1511177384136</v>
      </c>
    </row>
    <row r="3678" spans="1:8" x14ac:dyDescent="0.2">
      <c r="A3678" s="1" t="s">
        <v>246</v>
      </c>
      <c r="B3678" s="1" t="s">
        <v>7821</v>
      </c>
      <c r="C3678" s="1" t="s">
        <v>7822</v>
      </c>
      <c r="D3678" s="87">
        <v>69</v>
      </c>
      <c r="E3678" s="33">
        <v>6450</v>
      </c>
      <c r="F3678" s="30">
        <f t="shared" si="171"/>
        <v>2</v>
      </c>
      <c r="G3678" s="57">
        <f t="shared" si="172"/>
        <v>1.1958042906990538</v>
      </c>
      <c r="H3678" s="88">
        <f t="shared" si="173"/>
        <v>3554.9830813198546</v>
      </c>
    </row>
    <row r="3679" spans="1:8" x14ac:dyDescent="0.2">
      <c r="A3679" s="1" t="s">
        <v>246</v>
      </c>
      <c r="B3679" s="1" t="s">
        <v>7823</v>
      </c>
      <c r="C3679" s="1" t="s">
        <v>7824</v>
      </c>
      <c r="D3679" s="87">
        <v>70.099999999999994</v>
      </c>
      <c r="E3679" s="33">
        <v>9433</v>
      </c>
      <c r="F3679" s="30">
        <f t="shared" si="171"/>
        <v>2</v>
      </c>
      <c r="G3679" s="57">
        <f t="shared" si="172"/>
        <v>1.1958042906990538</v>
      </c>
      <c r="H3679" s="88">
        <f t="shared" si="173"/>
        <v>5199.093861409332</v>
      </c>
    </row>
    <row r="3680" spans="1:8" x14ac:dyDescent="0.2">
      <c r="A3680" s="1" t="s">
        <v>246</v>
      </c>
      <c r="B3680" s="1" t="s">
        <v>7825</v>
      </c>
      <c r="C3680" s="1" t="s">
        <v>7826</v>
      </c>
      <c r="D3680" s="87">
        <v>85.1</v>
      </c>
      <c r="E3680" s="33">
        <v>7470</v>
      </c>
      <c r="F3680" s="30">
        <f t="shared" si="171"/>
        <v>3</v>
      </c>
      <c r="G3680" s="57">
        <f t="shared" si="172"/>
        <v>1.4299479016542671</v>
      </c>
      <c r="H3680" s="88">
        <f t="shared" si="173"/>
        <v>4923.3253092055893</v>
      </c>
    </row>
    <row r="3681" spans="1:8" x14ac:dyDescent="0.2">
      <c r="A3681" s="1" t="s">
        <v>246</v>
      </c>
      <c r="B3681" s="1" t="s">
        <v>7827</v>
      </c>
      <c r="C3681" s="1" t="s">
        <v>7828</v>
      </c>
      <c r="D3681" s="87">
        <v>67.8</v>
      </c>
      <c r="E3681" s="33">
        <v>8636</v>
      </c>
      <c r="F3681" s="30">
        <f t="shared" si="171"/>
        <v>2</v>
      </c>
      <c r="G3681" s="57">
        <f t="shared" si="172"/>
        <v>1.1958042906990538</v>
      </c>
      <c r="H3681" s="88">
        <f t="shared" si="173"/>
        <v>4759.8192077950798</v>
      </c>
    </row>
    <row r="3682" spans="1:8" x14ac:dyDescent="0.2">
      <c r="A3682" s="1" t="s">
        <v>246</v>
      </c>
      <c r="B3682" s="1" t="s">
        <v>7829</v>
      </c>
      <c r="C3682" s="1" t="s">
        <v>7830</v>
      </c>
      <c r="D3682" s="87">
        <v>82.9</v>
      </c>
      <c r="E3682" s="33">
        <v>6323</v>
      </c>
      <c r="F3682" s="30">
        <f t="shared" si="171"/>
        <v>3</v>
      </c>
      <c r="G3682" s="57">
        <f t="shared" si="172"/>
        <v>1.4299479016542671</v>
      </c>
      <c r="H3682" s="88">
        <f t="shared" si="173"/>
        <v>4167.3609009513975</v>
      </c>
    </row>
    <row r="3683" spans="1:8" x14ac:dyDescent="0.2">
      <c r="A3683" s="1" t="s">
        <v>246</v>
      </c>
      <c r="B3683" s="1" t="s">
        <v>7831</v>
      </c>
      <c r="C3683" s="1" t="s">
        <v>7832</v>
      </c>
      <c r="D3683" s="87">
        <v>61.5</v>
      </c>
      <c r="E3683" s="33">
        <v>6889</v>
      </c>
      <c r="F3683" s="30">
        <f t="shared" si="171"/>
        <v>1</v>
      </c>
      <c r="G3683" s="57">
        <f t="shared" si="172"/>
        <v>1</v>
      </c>
      <c r="H3683" s="88">
        <f t="shared" si="173"/>
        <v>3175.2205812014722</v>
      </c>
    </row>
    <row r="3684" spans="1:8" x14ac:dyDescent="0.2">
      <c r="A3684" s="1" t="s">
        <v>246</v>
      </c>
      <c r="B3684" s="1" t="s">
        <v>7833</v>
      </c>
      <c r="C3684" s="1" t="s">
        <v>7834</v>
      </c>
      <c r="D3684" s="87">
        <v>101.4</v>
      </c>
      <c r="E3684" s="33">
        <v>10522</v>
      </c>
      <c r="F3684" s="30">
        <f t="shared" si="171"/>
        <v>5</v>
      </c>
      <c r="G3684" s="57">
        <f t="shared" si="172"/>
        <v>2.0447510014454413</v>
      </c>
      <c r="H3684" s="88">
        <f t="shared" si="173"/>
        <v>9916.4549490522113</v>
      </c>
    </row>
    <row r="3685" spans="1:8" x14ac:dyDescent="0.2">
      <c r="A3685" s="1" t="s">
        <v>246</v>
      </c>
      <c r="B3685" s="1" t="s">
        <v>7835</v>
      </c>
      <c r="C3685" s="1" t="s">
        <v>7836</v>
      </c>
      <c r="D3685" s="87">
        <v>87</v>
      </c>
      <c r="E3685" s="33">
        <v>5721</v>
      </c>
      <c r="F3685" s="30">
        <f t="shared" si="171"/>
        <v>4</v>
      </c>
      <c r="G3685" s="57">
        <f t="shared" si="172"/>
        <v>1.709937836274281</v>
      </c>
      <c r="H3685" s="88">
        <f t="shared" si="173"/>
        <v>4508.8935904778455</v>
      </c>
    </row>
    <row r="3686" spans="1:8" x14ac:dyDescent="0.2">
      <c r="A3686" s="1" t="s">
        <v>246</v>
      </c>
      <c r="B3686" s="1" t="s">
        <v>7837</v>
      </c>
      <c r="C3686" s="1" t="s">
        <v>7838</v>
      </c>
      <c r="D3686" s="87">
        <v>71.099999999999994</v>
      </c>
      <c r="E3686" s="33">
        <v>6954</v>
      </c>
      <c r="F3686" s="30">
        <f t="shared" si="171"/>
        <v>2</v>
      </c>
      <c r="G3686" s="57">
        <f t="shared" si="172"/>
        <v>1.1958042906990538</v>
      </c>
      <c r="H3686" s="88">
        <f t="shared" si="173"/>
        <v>3832.7678058136853</v>
      </c>
    </row>
    <row r="3687" spans="1:8" x14ac:dyDescent="0.2">
      <c r="A3687" s="1" t="s">
        <v>246</v>
      </c>
      <c r="B3687" s="1" t="s">
        <v>7839</v>
      </c>
      <c r="C3687" s="1" t="s">
        <v>7840</v>
      </c>
      <c r="D3687" s="87">
        <v>82.5</v>
      </c>
      <c r="E3687" s="33">
        <v>6650</v>
      </c>
      <c r="F3687" s="30">
        <f t="shared" si="171"/>
        <v>3</v>
      </c>
      <c r="G3687" s="57">
        <f t="shared" si="172"/>
        <v>1.4299479016542671</v>
      </c>
      <c r="H3687" s="88">
        <f t="shared" si="173"/>
        <v>4382.879960671642</v>
      </c>
    </row>
    <row r="3688" spans="1:8" x14ac:dyDescent="0.2">
      <c r="A3688" s="1" t="s">
        <v>246</v>
      </c>
      <c r="B3688" s="1" t="s">
        <v>7841</v>
      </c>
      <c r="C3688" s="1" t="s">
        <v>7842</v>
      </c>
      <c r="D3688" s="87">
        <v>77.3</v>
      </c>
      <c r="E3688" s="33">
        <v>6926</v>
      </c>
      <c r="F3688" s="30">
        <f t="shared" si="171"/>
        <v>3</v>
      </c>
      <c r="G3688" s="57">
        <f t="shared" si="172"/>
        <v>1.4299479016542671</v>
      </c>
      <c r="H3688" s="88">
        <f t="shared" si="173"/>
        <v>4564.7859560318493</v>
      </c>
    </row>
    <row r="3689" spans="1:8" x14ac:dyDescent="0.2">
      <c r="A3689" s="1" t="s">
        <v>246</v>
      </c>
      <c r="B3689" s="1" t="s">
        <v>7843</v>
      </c>
      <c r="C3689" s="1" t="s">
        <v>7844</v>
      </c>
      <c r="D3689" s="87">
        <v>80.599999999999994</v>
      </c>
      <c r="E3689" s="33">
        <v>5941</v>
      </c>
      <c r="F3689" s="30">
        <f t="shared" si="171"/>
        <v>3</v>
      </c>
      <c r="G3689" s="57">
        <f t="shared" si="172"/>
        <v>1.4299479016542671</v>
      </c>
      <c r="H3689" s="88">
        <f t="shared" si="173"/>
        <v>3915.592458097778</v>
      </c>
    </row>
    <row r="3690" spans="1:8" x14ac:dyDescent="0.2">
      <c r="A3690" s="1" t="s">
        <v>246</v>
      </c>
      <c r="B3690" s="1" t="s">
        <v>7845</v>
      </c>
      <c r="C3690" s="1" t="s">
        <v>7846</v>
      </c>
      <c r="D3690" s="87">
        <v>76.900000000000006</v>
      </c>
      <c r="E3690" s="33">
        <v>5100</v>
      </c>
      <c r="F3690" s="30">
        <f t="shared" si="171"/>
        <v>3</v>
      </c>
      <c r="G3690" s="57">
        <f t="shared" si="172"/>
        <v>1.4299479016542671</v>
      </c>
      <c r="H3690" s="88">
        <f t="shared" si="173"/>
        <v>3361.3064360038156</v>
      </c>
    </row>
    <row r="3691" spans="1:8" x14ac:dyDescent="0.2">
      <c r="A3691" s="1" t="s">
        <v>246</v>
      </c>
      <c r="B3691" s="1" t="s">
        <v>7847</v>
      </c>
      <c r="C3691" s="1" t="s">
        <v>7848</v>
      </c>
      <c r="D3691" s="87">
        <v>66.7</v>
      </c>
      <c r="E3691" s="33">
        <v>11049</v>
      </c>
      <c r="F3691" s="30">
        <f t="shared" si="171"/>
        <v>2</v>
      </c>
      <c r="G3691" s="57">
        <f t="shared" si="172"/>
        <v>1.1958042906990538</v>
      </c>
      <c r="H3691" s="88">
        <f t="shared" si="173"/>
        <v>6089.768692326059</v>
      </c>
    </row>
    <row r="3692" spans="1:8" x14ac:dyDescent="0.2">
      <c r="A3692" s="1" t="s">
        <v>246</v>
      </c>
      <c r="B3692" s="1" t="s">
        <v>7849</v>
      </c>
      <c r="C3692" s="1" t="s">
        <v>7850</v>
      </c>
      <c r="D3692" s="87">
        <v>74.5</v>
      </c>
      <c r="E3692" s="33">
        <v>6361</v>
      </c>
      <c r="F3692" s="30">
        <f t="shared" si="171"/>
        <v>3</v>
      </c>
      <c r="G3692" s="57">
        <f t="shared" si="172"/>
        <v>1.4299479016542671</v>
      </c>
      <c r="H3692" s="88">
        <f t="shared" si="173"/>
        <v>4192.4059292980919</v>
      </c>
    </row>
    <row r="3693" spans="1:8" x14ac:dyDescent="0.2">
      <c r="A3693" s="1" t="s">
        <v>246</v>
      </c>
      <c r="B3693" s="1" t="s">
        <v>7851</v>
      </c>
      <c r="C3693" s="1" t="s">
        <v>7852</v>
      </c>
      <c r="D3693" s="87">
        <v>40.5</v>
      </c>
      <c r="E3693" s="33">
        <v>7182</v>
      </c>
      <c r="F3693" s="30">
        <f t="shared" si="171"/>
        <v>1</v>
      </c>
      <c r="G3693" s="57">
        <f t="shared" si="172"/>
        <v>1</v>
      </c>
      <c r="H3693" s="88">
        <f t="shared" si="173"/>
        <v>3310.267704193493</v>
      </c>
    </row>
    <row r="3694" spans="1:8" x14ac:dyDescent="0.2">
      <c r="A3694" s="1" t="s">
        <v>246</v>
      </c>
      <c r="B3694" s="1" t="s">
        <v>7853</v>
      </c>
      <c r="C3694" s="1" t="s">
        <v>7854</v>
      </c>
      <c r="D3694" s="87">
        <v>53.6</v>
      </c>
      <c r="E3694" s="33">
        <v>8717</v>
      </c>
      <c r="F3694" s="30">
        <f t="shared" si="171"/>
        <v>1</v>
      </c>
      <c r="G3694" s="57">
        <f t="shared" si="172"/>
        <v>1</v>
      </c>
      <c r="H3694" s="88">
        <f t="shared" si="173"/>
        <v>4017.7671369332606</v>
      </c>
    </row>
    <row r="3695" spans="1:8" x14ac:dyDescent="0.2">
      <c r="A3695" s="1" t="s">
        <v>246</v>
      </c>
      <c r="B3695" s="1" t="s">
        <v>7855</v>
      </c>
      <c r="C3695" s="1" t="s">
        <v>7856</v>
      </c>
      <c r="D3695" s="87">
        <v>75.2</v>
      </c>
      <c r="E3695" s="33">
        <v>8895</v>
      </c>
      <c r="F3695" s="30">
        <f t="shared" si="171"/>
        <v>3</v>
      </c>
      <c r="G3695" s="57">
        <f t="shared" si="172"/>
        <v>1.4299479016542671</v>
      </c>
      <c r="H3695" s="88">
        <f t="shared" si="173"/>
        <v>5862.5138722066558</v>
      </c>
    </row>
    <row r="3696" spans="1:8" x14ac:dyDescent="0.2">
      <c r="A3696" s="1" t="s">
        <v>246</v>
      </c>
      <c r="B3696" s="1" t="s">
        <v>7857</v>
      </c>
      <c r="C3696" s="1" t="s">
        <v>7858</v>
      </c>
      <c r="D3696" s="87">
        <v>55.8</v>
      </c>
      <c r="E3696" s="33">
        <v>6130</v>
      </c>
      <c r="F3696" s="30">
        <f t="shared" si="171"/>
        <v>1</v>
      </c>
      <c r="G3696" s="57">
        <f t="shared" si="172"/>
        <v>1</v>
      </c>
      <c r="H3696" s="88">
        <f t="shared" si="173"/>
        <v>2825.3886141334046</v>
      </c>
    </row>
    <row r="3697" spans="1:8" x14ac:dyDescent="0.2">
      <c r="A3697" s="1" t="s">
        <v>246</v>
      </c>
      <c r="B3697" s="1" t="s">
        <v>7859</v>
      </c>
      <c r="C3697" s="1" t="s">
        <v>7860</v>
      </c>
      <c r="D3697" s="87">
        <v>72.400000000000006</v>
      </c>
      <c r="E3697" s="33">
        <v>7232</v>
      </c>
      <c r="F3697" s="30">
        <f t="shared" si="171"/>
        <v>2</v>
      </c>
      <c r="G3697" s="57">
        <f t="shared" si="172"/>
        <v>1.1958042906990538</v>
      </c>
      <c r="H3697" s="88">
        <f t="shared" si="173"/>
        <v>3985.9903324194097</v>
      </c>
    </row>
    <row r="3698" spans="1:8" x14ac:dyDescent="0.2">
      <c r="A3698" s="1" t="s">
        <v>246</v>
      </c>
      <c r="B3698" s="1" t="s">
        <v>7861</v>
      </c>
      <c r="C3698" s="1" t="s">
        <v>7862</v>
      </c>
      <c r="D3698" s="87">
        <v>59.3</v>
      </c>
      <c r="E3698" s="33">
        <v>6484</v>
      </c>
      <c r="F3698" s="30">
        <f t="shared" si="171"/>
        <v>1</v>
      </c>
      <c r="G3698" s="57">
        <f t="shared" si="172"/>
        <v>1</v>
      </c>
      <c r="H3698" s="88">
        <f t="shared" si="173"/>
        <v>2988.5513497619895</v>
      </c>
    </row>
    <row r="3699" spans="1:8" x14ac:dyDescent="0.2">
      <c r="A3699" s="1" t="s">
        <v>246</v>
      </c>
      <c r="B3699" s="1" t="s">
        <v>7863</v>
      </c>
      <c r="C3699" s="1" t="s">
        <v>7864</v>
      </c>
      <c r="D3699" s="87">
        <v>87.6</v>
      </c>
      <c r="E3699" s="33">
        <v>7190</v>
      </c>
      <c r="F3699" s="30">
        <f t="shared" si="171"/>
        <v>4</v>
      </c>
      <c r="G3699" s="57">
        <f t="shared" si="172"/>
        <v>1.709937836274281</v>
      </c>
      <c r="H3699" s="88">
        <f t="shared" si="173"/>
        <v>5666.6570381988649</v>
      </c>
    </row>
    <row r="3700" spans="1:8" x14ac:dyDescent="0.2">
      <c r="A3700" s="1" t="s">
        <v>246</v>
      </c>
      <c r="B3700" s="1" t="s">
        <v>7865</v>
      </c>
      <c r="C3700" s="1" t="s">
        <v>7866</v>
      </c>
      <c r="D3700" s="87">
        <v>60.7</v>
      </c>
      <c r="E3700" s="33">
        <v>9479</v>
      </c>
      <c r="F3700" s="30">
        <f t="shared" si="171"/>
        <v>1</v>
      </c>
      <c r="G3700" s="57">
        <f t="shared" si="172"/>
        <v>1</v>
      </c>
      <c r="H3700" s="88">
        <f t="shared" si="173"/>
        <v>4368.9818390490282</v>
      </c>
    </row>
    <row r="3701" spans="1:8" x14ac:dyDescent="0.2">
      <c r="A3701" s="1" t="s">
        <v>246</v>
      </c>
      <c r="B3701" s="1" t="s">
        <v>7867</v>
      </c>
      <c r="C3701" s="1" t="s">
        <v>7868</v>
      </c>
      <c r="D3701" s="87">
        <v>60</v>
      </c>
      <c r="E3701" s="33">
        <v>7839</v>
      </c>
      <c r="F3701" s="30">
        <f t="shared" si="171"/>
        <v>1</v>
      </c>
      <c r="G3701" s="57">
        <f t="shared" si="172"/>
        <v>1</v>
      </c>
      <c r="H3701" s="88">
        <f t="shared" si="173"/>
        <v>3613.086679639765</v>
      </c>
    </row>
    <row r="3702" spans="1:8" x14ac:dyDescent="0.2">
      <c r="A3702" s="1" t="s">
        <v>246</v>
      </c>
      <c r="B3702" s="1" t="s">
        <v>7869</v>
      </c>
      <c r="C3702" s="1" t="s">
        <v>7870</v>
      </c>
      <c r="D3702" s="87">
        <v>73.8</v>
      </c>
      <c r="E3702" s="33">
        <v>9416</v>
      </c>
      <c r="F3702" s="30">
        <f t="shared" si="171"/>
        <v>2</v>
      </c>
      <c r="G3702" s="57">
        <f t="shared" si="172"/>
        <v>1.1958042906990538</v>
      </c>
      <c r="H3702" s="88">
        <f t="shared" si="173"/>
        <v>5189.7241385593425</v>
      </c>
    </row>
    <row r="3703" spans="1:8" x14ac:dyDescent="0.2">
      <c r="A3703" s="1" t="s">
        <v>246</v>
      </c>
      <c r="B3703" s="1" t="s">
        <v>7871</v>
      </c>
      <c r="C3703" s="1" t="s">
        <v>7872</v>
      </c>
      <c r="D3703" s="87">
        <v>68.900000000000006</v>
      </c>
      <c r="E3703" s="33">
        <v>7574</v>
      </c>
      <c r="F3703" s="30">
        <f t="shared" si="171"/>
        <v>2</v>
      </c>
      <c r="G3703" s="57">
        <f t="shared" si="172"/>
        <v>1.1958042906990538</v>
      </c>
      <c r="H3703" s="88">
        <f t="shared" si="173"/>
        <v>4174.4871097545092</v>
      </c>
    </row>
    <row r="3704" spans="1:8" x14ac:dyDescent="0.2">
      <c r="A3704" s="1" t="s">
        <v>60</v>
      </c>
      <c r="B3704" s="1" t="s">
        <v>7873</v>
      </c>
      <c r="C3704" s="1" t="s">
        <v>7874</v>
      </c>
      <c r="D3704" s="87">
        <v>89.5</v>
      </c>
      <c r="E3704" s="33">
        <v>8595</v>
      </c>
      <c r="F3704" s="30">
        <f t="shared" si="171"/>
        <v>4</v>
      </c>
      <c r="G3704" s="57">
        <f t="shared" si="172"/>
        <v>1.709937836274281</v>
      </c>
      <c r="H3704" s="88">
        <f t="shared" si="173"/>
        <v>6773.9801451069879</v>
      </c>
    </row>
    <row r="3705" spans="1:8" x14ac:dyDescent="0.2">
      <c r="A3705" s="1" t="s">
        <v>60</v>
      </c>
      <c r="B3705" s="1" t="s">
        <v>7875</v>
      </c>
      <c r="C3705" s="1" t="s">
        <v>7876</v>
      </c>
      <c r="D3705" s="87">
        <v>67.2</v>
      </c>
      <c r="E3705" s="33">
        <v>5746</v>
      </c>
      <c r="F3705" s="30">
        <f t="shared" si="171"/>
        <v>2</v>
      </c>
      <c r="G3705" s="57">
        <f t="shared" si="172"/>
        <v>1.1958042906990538</v>
      </c>
      <c r="H3705" s="88">
        <f t="shared" si="173"/>
        <v>3166.9663232967264</v>
      </c>
    </row>
    <row r="3706" spans="1:8" x14ac:dyDescent="0.2">
      <c r="A3706" s="1" t="s">
        <v>60</v>
      </c>
      <c r="B3706" s="1" t="s">
        <v>7877</v>
      </c>
      <c r="C3706" s="1" t="s">
        <v>7878</v>
      </c>
      <c r="D3706" s="87">
        <v>85.6</v>
      </c>
      <c r="E3706" s="33">
        <v>7162</v>
      </c>
      <c r="F3706" s="30">
        <f t="shared" si="171"/>
        <v>3</v>
      </c>
      <c r="G3706" s="57">
        <f t="shared" si="172"/>
        <v>1.4299479016542671</v>
      </c>
      <c r="H3706" s="88">
        <f t="shared" si="173"/>
        <v>4720.3287636586911</v>
      </c>
    </row>
    <row r="3707" spans="1:8" x14ac:dyDescent="0.2">
      <c r="A3707" s="1" t="s">
        <v>60</v>
      </c>
      <c r="B3707" s="1" t="s">
        <v>7879</v>
      </c>
      <c r="C3707" s="1" t="s">
        <v>7880</v>
      </c>
      <c r="D3707" s="87">
        <v>81.7</v>
      </c>
      <c r="E3707" s="33">
        <v>9703</v>
      </c>
      <c r="F3707" s="30">
        <f t="shared" si="171"/>
        <v>3</v>
      </c>
      <c r="G3707" s="57">
        <f t="shared" si="172"/>
        <v>1.4299479016542671</v>
      </c>
      <c r="H3707" s="88">
        <f t="shared" si="173"/>
        <v>6395.0502644205917</v>
      </c>
    </row>
    <row r="3708" spans="1:8" x14ac:dyDescent="0.2">
      <c r="A3708" s="1" t="s">
        <v>60</v>
      </c>
      <c r="B3708" s="1" t="s">
        <v>7881</v>
      </c>
      <c r="C3708" s="1" t="s">
        <v>7882</v>
      </c>
      <c r="D3708" s="87">
        <v>159.69999999999999</v>
      </c>
      <c r="E3708" s="33">
        <v>6024</v>
      </c>
      <c r="F3708" s="30">
        <f t="shared" si="171"/>
        <v>9</v>
      </c>
      <c r="G3708" s="57">
        <f t="shared" si="172"/>
        <v>4.1810066579121354</v>
      </c>
      <c r="H3708" s="88">
        <f t="shared" si="173"/>
        <v>11608.698676647729</v>
      </c>
    </row>
    <row r="3709" spans="1:8" x14ac:dyDescent="0.2">
      <c r="A3709" s="1" t="s">
        <v>60</v>
      </c>
      <c r="B3709" s="1" t="s">
        <v>7883</v>
      </c>
      <c r="C3709" s="1" t="s">
        <v>7884</v>
      </c>
      <c r="D3709" s="87">
        <v>137.5</v>
      </c>
      <c r="E3709" s="33">
        <v>7106</v>
      </c>
      <c r="F3709" s="30">
        <f t="shared" si="171"/>
        <v>8</v>
      </c>
      <c r="G3709" s="57">
        <f t="shared" si="172"/>
        <v>3.4963971031312875</v>
      </c>
      <c r="H3709" s="88">
        <f t="shared" si="173"/>
        <v>11451.534110880064</v>
      </c>
    </row>
    <row r="3710" spans="1:8" x14ac:dyDescent="0.2">
      <c r="A3710" s="1" t="s">
        <v>60</v>
      </c>
      <c r="B3710" s="1" t="s">
        <v>7885</v>
      </c>
      <c r="C3710" s="1" t="s">
        <v>7886</v>
      </c>
      <c r="D3710" s="87">
        <v>60</v>
      </c>
      <c r="E3710" s="33">
        <v>6257</v>
      </c>
      <c r="F3710" s="30">
        <f t="shared" si="171"/>
        <v>1</v>
      </c>
      <c r="G3710" s="57">
        <f t="shared" si="172"/>
        <v>1</v>
      </c>
      <c r="H3710" s="88">
        <f t="shared" si="173"/>
        <v>2883.9243978193658</v>
      </c>
    </row>
    <row r="3711" spans="1:8" x14ac:dyDescent="0.2">
      <c r="A3711" s="1" t="s">
        <v>60</v>
      </c>
      <c r="B3711" s="1" t="s">
        <v>7887</v>
      </c>
      <c r="C3711" s="1" t="s">
        <v>7888</v>
      </c>
      <c r="D3711" s="87">
        <v>88.6</v>
      </c>
      <c r="E3711" s="33">
        <v>6989</v>
      </c>
      <c r="F3711" s="30">
        <f t="shared" si="171"/>
        <v>4</v>
      </c>
      <c r="G3711" s="57">
        <f t="shared" si="172"/>
        <v>1.709937836274281</v>
      </c>
      <c r="H3711" s="88">
        <f t="shared" si="173"/>
        <v>5508.2428428333615</v>
      </c>
    </row>
    <row r="3712" spans="1:8" x14ac:dyDescent="0.2">
      <c r="A3712" s="1" t="s">
        <v>60</v>
      </c>
      <c r="B3712" s="1" t="s">
        <v>7889</v>
      </c>
      <c r="C3712" s="1" t="s">
        <v>7890</v>
      </c>
      <c r="D3712" s="87">
        <v>164.8</v>
      </c>
      <c r="E3712" s="33">
        <v>8036</v>
      </c>
      <c r="F3712" s="30">
        <f t="shared" si="171"/>
        <v>9</v>
      </c>
      <c r="G3712" s="57">
        <f t="shared" si="172"/>
        <v>4.1810066579121354</v>
      </c>
      <c r="H3712" s="88">
        <f t="shared" si="173"/>
        <v>15485.973201451054</v>
      </c>
    </row>
    <row r="3713" spans="1:8" x14ac:dyDescent="0.2">
      <c r="A3713" s="1" t="s">
        <v>60</v>
      </c>
      <c r="B3713" s="1" t="s">
        <v>7891</v>
      </c>
      <c r="C3713" s="1" t="s">
        <v>7892</v>
      </c>
      <c r="D3713" s="87">
        <v>87.3</v>
      </c>
      <c r="E3713" s="33">
        <v>9173</v>
      </c>
      <c r="F3713" s="30">
        <f t="shared" si="171"/>
        <v>4</v>
      </c>
      <c r="G3713" s="57">
        <f t="shared" si="172"/>
        <v>1.709937836274281</v>
      </c>
      <c r="H3713" s="88">
        <f t="shared" si="173"/>
        <v>7229.5194730734611</v>
      </c>
    </row>
    <row r="3714" spans="1:8" x14ac:dyDescent="0.2">
      <c r="A3714" s="1" t="s">
        <v>60</v>
      </c>
      <c r="B3714" s="1" t="s">
        <v>7893</v>
      </c>
      <c r="C3714" s="1" t="s">
        <v>7894</v>
      </c>
      <c r="D3714" s="87">
        <v>104</v>
      </c>
      <c r="E3714" s="33">
        <v>6739</v>
      </c>
      <c r="F3714" s="30">
        <f t="shared" si="171"/>
        <v>5</v>
      </c>
      <c r="G3714" s="57">
        <f t="shared" si="172"/>
        <v>2.0447510014454413</v>
      </c>
      <c r="H3714" s="88">
        <f t="shared" si="173"/>
        <v>6351.1680195459849</v>
      </c>
    </row>
    <row r="3715" spans="1:8" x14ac:dyDescent="0.2">
      <c r="A3715" s="1" t="s">
        <v>60</v>
      </c>
      <c r="B3715" s="1" t="s">
        <v>7895</v>
      </c>
      <c r="C3715" s="1" t="s">
        <v>7896</v>
      </c>
      <c r="D3715" s="87">
        <v>84.9</v>
      </c>
      <c r="E3715" s="33">
        <v>6186</v>
      </c>
      <c r="F3715" s="30">
        <f t="shared" si="171"/>
        <v>3</v>
      </c>
      <c r="G3715" s="57">
        <f t="shared" si="172"/>
        <v>1.4299479016542671</v>
      </c>
      <c r="H3715" s="88">
        <f t="shared" si="173"/>
        <v>4077.0669829646281</v>
      </c>
    </row>
    <row r="3716" spans="1:8" x14ac:dyDescent="0.2">
      <c r="A3716" s="1" t="s">
        <v>60</v>
      </c>
      <c r="B3716" s="1" t="s">
        <v>7897</v>
      </c>
      <c r="C3716" s="1" t="s">
        <v>7898</v>
      </c>
      <c r="D3716" s="87">
        <v>72.400000000000006</v>
      </c>
      <c r="E3716" s="33">
        <v>5927</v>
      </c>
      <c r="F3716" s="30">
        <f t="shared" si="171"/>
        <v>2</v>
      </c>
      <c r="G3716" s="57">
        <f t="shared" si="172"/>
        <v>1.1958042906990538</v>
      </c>
      <c r="H3716" s="88">
        <f t="shared" si="173"/>
        <v>3266.726313640741</v>
      </c>
    </row>
    <row r="3717" spans="1:8" x14ac:dyDescent="0.2">
      <c r="A3717" s="1" t="s">
        <v>60</v>
      </c>
      <c r="B3717" s="1" t="s">
        <v>7899</v>
      </c>
      <c r="C3717" s="1" t="s">
        <v>7900</v>
      </c>
      <c r="D3717" s="87">
        <v>75</v>
      </c>
      <c r="E3717" s="33">
        <v>8188</v>
      </c>
      <c r="F3717" s="30">
        <f t="shared" si="171"/>
        <v>3</v>
      </c>
      <c r="G3717" s="57">
        <f t="shared" si="172"/>
        <v>1.4299479016542671</v>
      </c>
      <c r="H3717" s="88">
        <f t="shared" si="173"/>
        <v>5396.5445290194584</v>
      </c>
    </row>
    <row r="3718" spans="1:8" x14ac:dyDescent="0.2">
      <c r="A3718" s="1" t="s">
        <v>60</v>
      </c>
      <c r="B3718" s="1" t="s">
        <v>7901</v>
      </c>
      <c r="C3718" s="1" t="s">
        <v>7902</v>
      </c>
      <c r="D3718" s="87">
        <v>112</v>
      </c>
      <c r="E3718" s="33">
        <v>6456</v>
      </c>
      <c r="F3718" s="30">
        <f t="shared" ref="F3718:F3781" si="174">VLOOKUP(D3718,$K$5:$L$15,2)</f>
        <v>6</v>
      </c>
      <c r="G3718" s="57">
        <f t="shared" ref="G3718:G3781" si="175">VLOOKUP(F3718,$L$5:$M$15,2,0)</f>
        <v>2.445122020939646</v>
      </c>
      <c r="H3718" s="88">
        <f t="shared" ref="H3718:H3781" si="176">E3718*G3718*$E$6797/SUMPRODUCT($E$5:$E$6795,$G$5:$G$6795)</f>
        <v>7275.8171274788874</v>
      </c>
    </row>
    <row r="3719" spans="1:8" x14ac:dyDescent="0.2">
      <c r="A3719" s="1" t="s">
        <v>60</v>
      </c>
      <c r="B3719" s="1" t="s">
        <v>7903</v>
      </c>
      <c r="C3719" s="1" t="s">
        <v>7904</v>
      </c>
      <c r="D3719" s="87">
        <v>73.099999999999994</v>
      </c>
      <c r="E3719" s="33">
        <v>7488</v>
      </c>
      <c r="F3719" s="30">
        <f t="shared" si="174"/>
        <v>2</v>
      </c>
      <c r="G3719" s="57">
        <f t="shared" si="175"/>
        <v>1.1958042906990538</v>
      </c>
      <c r="H3719" s="88">
        <f t="shared" si="176"/>
        <v>4127.0873353369107</v>
      </c>
    </row>
    <row r="3720" spans="1:8" x14ac:dyDescent="0.2">
      <c r="A3720" s="1" t="s">
        <v>60</v>
      </c>
      <c r="B3720" s="1" t="s">
        <v>7905</v>
      </c>
      <c r="C3720" s="1" t="s">
        <v>7906</v>
      </c>
      <c r="D3720" s="87">
        <v>82.6</v>
      </c>
      <c r="E3720" s="33">
        <v>7963</v>
      </c>
      <c r="F3720" s="30">
        <f t="shared" si="174"/>
        <v>3</v>
      </c>
      <c r="G3720" s="57">
        <f t="shared" si="175"/>
        <v>1.4299479016542671</v>
      </c>
      <c r="H3720" s="88">
        <f t="shared" si="176"/>
        <v>5248.2515980192911</v>
      </c>
    </row>
    <row r="3721" spans="1:8" x14ac:dyDescent="0.2">
      <c r="A3721" s="1" t="s">
        <v>57</v>
      </c>
      <c r="B3721" s="1" t="s">
        <v>7907</v>
      </c>
      <c r="C3721" s="1" t="s">
        <v>7908</v>
      </c>
      <c r="D3721" s="87">
        <v>69.8</v>
      </c>
      <c r="E3721" s="33">
        <v>5949</v>
      </c>
      <c r="F3721" s="30">
        <f t="shared" si="174"/>
        <v>2</v>
      </c>
      <c r="G3721" s="57">
        <f t="shared" si="175"/>
        <v>1.1958042906990538</v>
      </c>
      <c r="H3721" s="88">
        <f t="shared" si="176"/>
        <v>3278.8518373289635</v>
      </c>
    </row>
    <row r="3722" spans="1:8" x14ac:dyDescent="0.2">
      <c r="A3722" s="1" t="s">
        <v>57</v>
      </c>
      <c r="B3722" s="1" t="s">
        <v>7909</v>
      </c>
      <c r="C3722" s="1" t="s">
        <v>7910</v>
      </c>
      <c r="D3722" s="87">
        <v>62.4</v>
      </c>
      <c r="E3722" s="33">
        <v>5587</v>
      </c>
      <c r="F3722" s="30">
        <f t="shared" si="174"/>
        <v>2</v>
      </c>
      <c r="G3722" s="57">
        <f t="shared" si="175"/>
        <v>1.1958042906990538</v>
      </c>
      <c r="H3722" s="88">
        <f t="shared" si="176"/>
        <v>3079.3318566409348</v>
      </c>
    </row>
    <row r="3723" spans="1:8" x14ac:dyDescent="0.2">
      <c r="A3723" s="1" t="s">
        <v>57</v>
      </c>
      <c r="B3723" s="1" t="s">
        <v>7911</v>
      </c>
      <c r="C3723" s="1" t="s">
        <v>7912</v>
      </c>
      <c r="D3723" s="87">
        <v>101.4</v>
      </c>
      <c r="E3723" s="33">
        <v>6276</v>
      </c>
      <c r="F3723" s="30">
        <f t="shared" si="174"/>
        <v>5</v>
      </c>
      <c r="G3723" s="57">
        <f t="shared" si="175"/>
        <v>2.0447510014454413</v>
      </c>
      <c r="H3723" s="88">
        <f t="shared" si="176"/>
        <v>5914.8138433997037</v>
      </c>
    </row>
    <row r="3724" spans="1:8" x14ac:dyDescent="0.2">
      <c r="A3724" s="1" t="s">
        <v>57</v>
      </c>
      <c r="B3724" s="1" t="s">
        <v>7913</v>
      </c>
      <c r="C3724" s="1" t="s">
        <v>7914</v>
      </c>
      <c r="D3724" s="87">
        <v>124.8</v>
      </c>
      <c r="E3724" s="33">
        <v>7392</v>
      </c>
      <c r="F3724" s="30">
        <f t="shared" si="174"/>
        <v>7</v>
      </c>
      <c r="G3724" s="57">
        <f t="shared" si="175"/>
        <v>2.9238874039223708</v>
      </c>
      <c r="H3724" s="88">
        <f t="shared" si="176"/>
        <v>9961.8573551275949</v>
      </c>
    </row>
    <row r="3725" spans="1:8" x14ac:dyDescent="0.2">
      <c r="A3725" s="1" t="s">
        <v>57</v>
      </c>
      <c r="B3725" s="1" t="s">
        <v>7915</v>
      </c>
      <c r="C3725" s="1" t="s">
        <v>7916</v>
      </c>
      <c r="D3725" s="87">
        <v>109.8</v>
      </c>
      <c r="E3725" s="33">
        <v>6895</v>
      </c>
      <c r="F3725" s="30">
        <f t="shared" si="174"/>
        <v>5</v>
      </c>
      <c r="G3725" s="57">
        <f t="shared" si="175"/>
        <v>2.0447510014454413</v>
      </c>
      <c r="H3725" s="88">
        <f t="shared" si="176"/>
        <v>6498.190160968923</v>
      </c>
    </row>
    <row r="3726" spans="1:8" x14ac:dyDescent="0.2">
      <c r="A3726" s="1" t="s">
        <v>57</v>
      </c>
      <c r="B3726" s="1" t="s">
        <v>7917</v>
      </c>
      <c r="C3726" s="1" t="s">
        <v>7918</v>
      </c>
      <c r="D3726" s="87">
        <v>105.9</v>
      </c>
      <c r="E3726" s="33">
        <v>6806</v>
      </c>
      <c r="F3726" s="30">
        <f t="shared" si="174"/>
        <v>5</v>
      </c>
      <c r="G3726" s="57">
        <f t="shared" si="175"/>
        <v>2.0447510014454413</v>
      </c>
      <c r="H3726" s="88">
        <f t="shared" si="176"/>
        <v>6414.3121443878872</v>
      </c>
    </row>
    <row r="3727" spans="1:8" x14ac:dyDescent="0.2">
      <c r="A3727" s="1" t="s">
        <v>57</v>
      </c>
      <c r="B3727" s="1" t="s">
        <v>7919</v>
      </c>
      <c r="C3727" s="1" t="s">
        <v>7920</v>
      </c>
      <c r="D3727" s="87">
        <v>87.8</v>
      </c>
      <c r="E3727" s="33">
        <v>7089</v>
      </c>
      <c r="F3727" s="30">
        <f t="shared" si="174"/>
        <v>4</v>
      </c>
      <c r="G3727" s="57">
        <f t="shared" si="175"/>
        <v>1.709937836274281</v>
      </c>
      <c r="H3727" s="88">
        <f t="shared" si="176"/>
        <v>5587.0558753535124</v>
      </c>
    </row>
    <row r="3728" spans="1:8" x14ac:dyDescent="0.2">
      <c r="A3728" s="1" t="s">
        <v>57</v>
      </c>
      <c r="B3728" s="1" t="s">
        <v>7921</v>
      </c>
      <c r="C3728" s="1" t="s">
        <v>7922</v>
      </c>
      <c r="D3728" s="87">
        <v>70.599999999999994</v>
      </c>
      <c r="E3728" s="33">
        <v>5865</v>
      </c>
      <c r="F3728" s="30">
        <f t="shared" si="174"/>
        <v>2</v>
      </c>
      <c r="G3728" s="57">
        <f t="shared" si="175"/>
        <v>1.1958042906990538</v>
      </c>
      <c r="H3728" s="88">
        <f t="shared" si="176"/>
        <v>3232.5543832466587</v>
      </c>
    </row>
    <row r="3729" spans="1:8" x14ac:dyDescent="0.2">
      <c r="A3729" s="1" t="s">
        <v>57</v>
      </c>
      <c r="B3729" s="1" t="s">
        <v>7923</v>
      </c>
      <c r="C3729" s="1" t="s">
        <v>7924</v>
      </c>
      <c r="D3729" s="87">
        <v>77.7</v>
      </c>
      <c r="E3729" s="33">
        <v>5780</v>
      </c>
      <c r="F3729" s="30">
        <f t="shared" si="174"/>
        <v>3</v>
      </c>
      <c r="G3729" s="57">
        <f t="shared" si="175"/>
        <v>1.4299479016542671</v>
      </c>
      <c r="H3729" s="88">
        <f t="shared" si="176"/>
        <v>3809.4806274709908</v>
      </c>
    </row>
    <row r="3730" spans="1:8" x14ac:dyDescent="0.2">
      <c r="A3730" s="1" t="s">
        <v>57</v>
      </c>
      <c r="B3730" s="1" t="s">
        <v>7925</v>
      </c>
      <c r="C3730" s="1" t="s">
        <v>7926</v>
      </c>
      <c r="D3730" s="87">
        <v>81.7</v>
      </c>
      <c r="E3730" s="33">
        <v>6845</v>
      </c>
      <c r="F3730" s="30">
        <f t="shared" si="174"/>
        <v>3</v>
      </c>
      <c r="G3730" s="57">
        <f t="shared" si="175"/>
        <v>1.4299479016542671</v>
      </c>
      <c r="H3730" s="88">
        <f t="shared" si="176"/>
        <v>4511.4005008717877</v>
      </c>
    </row>
    <row r="3731" spans="1:8" x14ac:dyDescent="0.2">
      <c r="A3731" s="1" t="s">
        <v>57</v>
      </c>
      <c r="B3731" s="1" t="s">
        <v>7927</v>
      </c>
      <c r="C3731" s="1" t="s">
        <v>7928</v>
      </c>
      <c r="D3731" s="87">
        <v>102</v>
      </c>
      <c r="E3731" s="33">
        <v>5504</v>
      </c>
      <c r="F3731" s="30">
        <f t="shared" si="174"/>
        <v>5</v>
      </c>
      <c r="G3731" s="57">
        <f t="shared" si="175"/>
        <v>2.0447510014454413</v>
      </c>
      <c r="H3731" s="88">
        <f t="shared" si="176"/>
        <v>5187.2427332810666</v>
      </c>
    </row>
    <row r="3732" spans="1:8" x14ac:dyDescent="0.2">
      <c r="A3732" s="1" t="s">
        <v>57</v>
      </c>
      <c r="B3732" s="1" t="s">
        <v>7929</v>
      </c>
      <c r="C3732" s="1" t="s">
        <v>7930</v>
      </c>
      <c r="D3732" s="87">
        <v>73.5</v>
      </c>
      <c r="E3732" s="33">
        <v>10633</v>
      </c>
      <c r="F3732" s="30">
        <f t="shared" si="174"/>
        <v>2</v>
      </c>
      <c r="G3732" s="57">
        <f t="shared" si="175"/>
        <v>1.1958042906990538</v>
      </c>
      <c r="H3732" s="88">
        <f t="shared" si="176"/>
        <v>5860.4860625851197</v>
      </c>
    </row>
    <row r="3733" spans="1:8" x14ac:dyDescent="0.2">
      <c r="A3733" s="1" t="s">
        <v>57</v>
      </c>
      <c r="B3733" s="1" t="s">
        <v>7931</v>
      </c>
      <c r="C3733" s="1" t="s">
        <v>7932</v>
      </c>
      <c r="D3733" s="87">
        <v>79.8</v>
      </c>
      <c r="E3733" s="33">
        <v>6499</v>
      </c>
      <c r="F3733" s="30">
        <f t="shared" si="174"/>
        <v>3</v>
      </c>
      <c r="G3733" s="57">
        <f t="shared" si="175"/>
        <v>1.4299479016542671</v>
      </c>
      <c r="H3733" s="88">
        <f t="shared" si="176"/>
        <v>4283.358926978196</v>
      </c>
    </row>
    <row r="3734" spans="1:8" x14ac:dyDescent="0.2">
      <c r="A3734" s="1" t="s">
        <v>57</v>
      </c>
      <c r="B3734" s="1" t="s">
        <v>7933</v>
      </c>
      <c r="C3734" s="1" t="s">
        <v>7934</v>
      </c>
      <c r="D3734" s="87">
        <v>71.900000000000006</v>
      </c>
      <c r="E3734" s="33">
        <v>5260</v>
      </c>
      <c r="F3734" s="30">
        <f t="shared" si="174"/>
        <v>2</v>
      </c>
      <c r="G3734" s="57">
        <f t="shared" si="175"/>
        <v>1.1958042906990538</v>
      </c>
      <c r="H3734" s="88">
        <f t="shared" si="176"/>
        <v>2899.1024818205333</v>
      </c>
    </row>
    <row r="3735" spans="1:8" x14ac:dyDescent="0.2">
      <c r="A3735" s="1" t="s">
        <v>57</v>
      </c>
      <c r="B3735" s="1" t="s">
        <v>7935</v>
      </c>
      <c r="C3735" s="1" t="s">
        <v>7936</v>
      </c>
      <c r="D3735" s="87">
        <v>92.7</v>
      </c>
      <c r="E3735" s="33">
        <v>6809</v>
      </c>
      <c r="F3735" s="30">
        <f t="shared" si="174"/>
        <v>4</v>
      </c>
      <c r="G3735" s="57">
        <f t="shared" si="175"/>
        <v>1.709937836274281</v>
      </c>
      <c r="H3735" s="88">
        <f t="shared" si="176"/>
        <v>5366.379384297089</v>
      </c>
    </row>
    <row r="3736" spans="1:8" x14ac:dyDescent="0.2">
      <c r="A3736" s="1" t="s">
        <v>57</v>
      </c>
      <c r="B3736" s="1" t="s">
        <v>7937</v>
      </c>
      <c r="C3736" s="1" t="s">
        <v>7938</v>
      </c>
      <c r="D3736" s="87">
        <v>163.69999999999999</v>
      </c>
      <c r="E3736" s="33">
        <v>7487</v>
      </c>
      <c r="F3736" s="30">
        <f t="shared" si="174"/>
        <v>9</v>
      </c>
      <c r="G3736" s="57">
        <f t="shared" si="175"/>
        <v>4.1810066579121354</v>
      </c>
      <c r="H3736" s="88">
        <f t="shared" si="176"/>
        <v>14428.009128828277</v>
      </c>
    </row>
    <row r="3737" spans="1:8" x14ac:dyDescent="0.2">
      <c r="A3737" s="1" t="s">
        <v>57</v>
      </c>
      <c r="B3737" s="1" t="s">
        <v>7939</v>
      </c>
      <c r="C3737" s="1" t="s">
        <v>7940</v>
      </c>
      <c r="D3737" s="87">
        <v>148.19999999999999</v>
      </c>
      <c r="E3737" s="33">
        <v>8839</v>
      </c>
      <c r="F3737" s="30">
        <f t="shared" si="174"/>
        <v>8</v>
      </c>
      <c r="G3737" s="57">
        <f t="shared" si="175"/>
        <v>3.4963971031312875</v>
      </c>
      <c r="H3737" s="88">
        <f t="shared" si="176"/>
        <v>14244.316071780027</v>
      </c>
    </row>
    <row r="3738" spans="1:8" x14ac:dyDescent="0.2">
      <c r="A3738" s="1" t="s">
        <v>57</v>
      </c>
      <c r="B3738" s="1" t="s">
        <v>7941</v>
      </c>
      <c r="C3738" s="1" t="s">
        <v>7942</v>
      </c>
      <c r="D3738" s="87">
        <v>128.80000000000001</v>
      </c>
      <c r="E3738" s="33">
        <v>6779</v>
      </c>
      <c r="F3738" s="30">
        <f t="shared" si="174"/>
        <v>7</v>
      </c>
      <c r="G3738" s="57">
        <f t="shared" si="175"/>
        <v>2.9238874039223708</v>
      </c>
      <c r="H3738" s="88">
        <f t="shared" si="176"/>
        <v>9135.7455371225606</v>
      </c>
    </row>
    <row r="3739" spans="1:8" x14ac:dyDescent="0.2">
      <c r="A3739" s="1" t="s">
        <v>57</v>
      </c>
      <c r="B3739" s="1" t="s">
        <v>7943</v>
      </c>
      <c r="C3739" s="1" t="s">
        <v>7944</v>
      </c>
      <c r="D3739" s="87">
        <v>99.1</v>
      </c>
      <c r="E3739" s="33">
        <v>6505</v>
      </c>
      <c r="F3739" s="30">
        <f t="shared" si="174"/>
        <v>5</v>
      </c>
      <c r="G3739" s="57">
        <f t="shared" si="175"/>
        <v>2.0447510014454413</v>
      </c>
      <c r="H3739" s="88">
        <f t="shared" si="176"/>
        <v>6130.6348074115795</v>
      </c>
    </row>
    <row r="3740" spans="1:8" x14ac:dyDescent="0.2">
      <c r="A3740" s="1" t="s">
        <v>57</v>
      </c>
      <c r="B3740" s="1" t="s">
        <v>7945</v>
      </c>
      <c r="C3740" s="1" t="s">
        <v>7946</v>
      </c>
      <c r="D3740" s="87">
        <v>155.69999999999999</v>
      </c>
      <c r="E3740" s="33">
        <v>7488</v>
      </c>
      <c r="F3740" s="30">
        <f t="shared" si="174"/>
        <v>9</v>
      </c>
      <c r="G3740" s="57">
        <f t="shared" si="175"/>
        <v>4.1810066579121354</v>
      </c>
      <c r="H3740" s="88">
        <f t="shared" si="176"/>
        <v>14429.936203641797</v>
      </c>
    </row>
    <row r="3741" spans="1:8" x14ac:dyDescent="0.2">
      <c r="A3741" s="1" t="s">
        <v>57</v>
      </c>
      <c r="B3741" s="1" t="s">
        <v>7947</v>
      </c>
      <c r="C3741" s="1" t="s">
        <v>7948</v>
      </c>
      <c r="D3741" s="87">
        <v>80.7</v>
      </c>
      <c r="E3741" s="33">
        <v>9218</v>
      </c>
      <c r="F3741" s="30">
        <f t="shared" si="174"/>
        <v>3</v>
      </c>
      <c r="G3741" s="57">
        <f t="shared" si="175"/>
        <v>1.4299479016542671</v>
      </c>
      <c r="H3741" s="88">
        <f t="shared" si="176"/>
        <v>6075.3966131535635</v>
      </c>
    </row>
    <row r="3742" spans="1:8" x14ac:dyDescent="0.2">
      <c r="A3742" s="1" t="s">
        <v>57</v>
      </c>
      <c r="B3742" s="1" t="s">
        <v>7949</v>
      </c>
      <c r="C3742" s="1" t="s">
        <v>7950</v>
      </c>
      <c r="D3742" s="87">
        <v>117.7</v>
      </c>
      <c r="E3742" s="33">
        <v>5990</v>
      </c>
      <c r="F3742" s="30">
        <f t="shared" si="174"/>
        <v>6</v>
      </c>
      <c r="G3742" s="57">
        <f t="shared" si="175"/>
        <v>2.445122020939646</v>
      </c>
      <c r="H3742" s="88">
        <f t="shared" si="176"/>
        <v>6750.6419754644567</v>
      </c>
    </row>
    <row r="3743" spans="1:8" x14ac:dyDescent="0.2">
      <c r="A3743" s="1" t="s">
        <v>57</v>
      </c>
      <c r="B3743" s="1" t="s">
        <v>7951</v>
      </c>
      <c r="C3743" s="1" t="s">
        <v>7952</v>
      </c>
      <c r="D3743" s="87">
        <v>112.6</v>
      </c>
      <c r="E3743" s="33">
        <v>6386</v>
      </c>
      <c r="F3743" s="30">
        <f t="shared" si="174"/>
        <v>6</v>
      </c>
      <c r="G3743" s="57">
        <f t="shared" si="175"/>
        <v>2.445122020939646</v>
      </c>
      <c r="H3743" s="88">
        <f t="shared" si="176"/>
        <v>7196.9281561462467</v>
      </c>
    </row>
    <row r="3744" spans="1:8" x14ac:dyDescent="0.2">
      <c r="A3744" s="1" t="s">
        <v>57</v>
      </c>
      <c r="B3744" s="1" t="s">
        <v>7953</v>
      </c>
      <c r="C3744" s="1" t="s">
        <v>7954</v>
      </c>
      <c r="D3744" s="87">
        <v>156.80000000000001</v>
      </c>
      <c r="E3744" s="33">
        <v>6898</v>
      </c>
      <c r="F3744" s="30">
        <f t="shared" si="174"/>
        <v>9</v>
      </c>
      <c r="G3744" s="57">
        <f t="shared" si="175"/>
        <v>4.1810066579121354</v>
      </c>
      <c r="H3744" s="88">
        <f t="shared" si="176"/>
        <v>13292.962063664681</v>
      </c>
    </row>
    <row r="3745" spans="1:8" x14ac:dyDescent="0.2">
      <c r="A3745" s="1" t="s">
        <v>57</v>
      </c>
      <c r="B3745" s="1" t="s">
        <v>7955</v>
      </c>
      <c r="C3745" s="1" t="s">
        <v>7956</v>
      </c>
      <c r="D3745" s="87">
        <v>64.900000000000006</v>
      </c>
      <c r="E3745" s="33">
        <v>7886</v>
      </c>
      <c r="F3745" s="30">
        <f t="shared" si="174"/>
        <v>2</v>
      </c>
      <c r="G3745" s="57">
        <f t="shared" si="175"/>
        <v>1.1958042906990538</v>
      </c>
      <c r="H3745" s="88">
        <f t="shared" si="176"/>
        <v>4346.4490820602141</v>
      </c>
    </row>
    <row r="3746" spans="1:8" x14ac:dyDescent="0.2">
      <c r="A3746" s="1" t="s">
        <v>57</v>
      </c>
      <c r="B3746" s="1" t="s">
        <v>7957</v>
      </c>
      <c r="C3746" s="1" t="s">
        <v>7958</v>
      </c>
      <c r="D3746" s="87">
        <v>100.6</v>
      </c>
      <c r="E3746" s="33">
        <v>6936</v>
      </c>
      <c r="F3746" s="30">
        <f t="shared" si="174"/>
        <v>5</v>
      </c>
      <c r="G3746" s="57">
        <f t="shared" si="175"/>
        <v>2.0447510014454413</v>
      </c>
      <c r="H3746" s="88">
        <f t="shared" si="176"/>
        <v>6536.8305955736678</v>
      </c>
    </row>
    <row r="3747" spans="1:8" x14ac:dyDescent="0.2">
      <c r="A3747" s="1" t="s">
        <v>57</v>
      </c>
      <c r="B3747" s="1" t="s">
        <v>7959</v>
      </c>
      <c r="C3747" s="1" t="s">
        <v>7960</v>
      </c>
      <c r="D3747" s="87">
        <v>72.599999999999994</v>
      </c>
      <c r="E3747" s="33">
        <v>12102</v>
      </c>
      <c r="F3747" s="30">
        <f t="shared" si="174"/>
        <v>2</v>
      </c>
      <c r="G3747" s="57">
        <f t="shared" si="175"/>
        <v>1.1958042906990538</v>
      </c>
      <c r="H3747" s="88">
        <f t="shared" si="176"/>
        <v>6670.1403488578117</v>
      </c>
    </row>
    <row r="3748" spans="1:8" x14ac:dyDescent="0.2">
      <c r="A3748" s="1" t="s">
        <v>57</v>
      </c>
      <c r="B3748" s="1" t="s">
        <v>7961</v>
      </c>
      <c r="C3748" s="1" t="s">
        <v>7962</v>
      </c>
      <c r="D3748" s="87">
        <v>94.6</v>
      </c>
      <c r="E3748" s="33">
        <v>6092</v>
      </c>
      <c r="F3748" s="30">
        <f t="shared" si="174"/>
        <v>4</v>
      </c>
      <c r="G3748" s="57">
        <f t="shared" si="175"/>
        <v>1.709937836274281</v>
      </c>
      <c r="H3748" s="88">
        <f t="shared" si="176"/>
        <v>4801.2899411276067</v>
      </c>
    </row>
    <row r="3749" spans="1:8" x14ac:dyDescent="0.2">
      <c r="A3749" s="1" t="s">
        <v>57</v>
      </c>
      <c r="B3749" s="1" t="s">
        <v>7963</v>
      </c>
      <c r="C3749" s="1" t="s">
        <v>7964</v>
      </c>
      <c r="D3749" s="87">
        <v>101</v>
      </c>
      <c r="E3749" s="33">
        <v>7074</v>
      </c>
      <c r="F3749" s="30">
        <f t="shared" si="174"/>
        <v>5</v>
      </c>
      <c r="G3749" s="57">
        <f t="shared" si="175"/>
        <v>2.0447510014454413</v>
      </c>
      <c r="H3749" s="88">
        <f t="shared" si="176"/>
        <v>6666.8886437554975</v>
      </c>
    </row>
    <row r="3750" spans="1:8" x14ac:dyDescent="0.2">
      <c r="A3750" s="1" t="s">
        <v>57</v>
      </c>
      <c r="B3750" s="1" t="s">
        <v>7965</v>
      </c>
      <c r="C3750" s="1" t="s">
        <v>7966</v>
      </c>
      <c r="D3750" s="87">
        <v>76.400000000000006</v>
      </c>
      <c r="E3750" s="33">
        <v>10122</v>
      </c>
      <c r="F3750" s="30">
        <f t="shared" si="174"/>
        <v>3</v>
      </c>
      <c r="G3750" s="57">
        <f t="shared" si="175"/>
        <v>1.4299479016542671</v>
      </c>
      <c r="H3750" s="88">
        <f t="shared" si="176"/>
        <v>6671.2046559275732</v>
      </c>
    </row>
    <row r="3751" spans="1:8" x14ac:dyDescent="0.2">
      <c r="A3751" s="1" t="s">
        <v>60</v>
      </c>
      <c r="B3751" s="1" t="s">
        <v>7967</v>
      </c>
      <c r="C3751" s="1" t="s">
        <v>7968</v>
      </c>
      <c r="D3751" s="87">
        <v>92.3</v>
      </c>
      <c r="E3751" s="33">
        <v>7604</v>
      </c>
      <c r="F3751" s="30">
        <f t="shared" si="174"/>
        <v>4</v>
      </c>
      <c r="G3751" s="57">
        <f t="shared" si="175"/>
        <v>1.709937836274281</v>
      </c>
      <c r="H3751" s="88">
        <f t="shared" si="176"/>
        <v>5992.9429928322897</v>
      </c>
    </row>
    <row r="3752" spans="1:8" x14ac:dyDescent="0.2">
      <c r="A3752" s="1" t="s">
        <v>60</v>
      </c>
      <c r="B3752" s="1" t="s">
        <v>7969</v>
      </c>
      <c r="C3752" s="1" t="s">
        <v>7970</v>
      </c>
      <c r="D3752" s="87">
        <v>56.9</v>
      </c>
      <c r="E3752" s="33">
        <v>5337</v>
      </c>
      <c r="F3752" s="30">
        <f t="shared" si="174"/>
        <v>1</v>
      </c>
      <c r="G3752" s="57">
        <f t="shared" si="175"/>
        <v>1</v>
      </c>
      <c r="H3752" s="88">
        <f t="shared" si="176"/>
        <v>2459.8856498580717</v>
      </c>
    </row>
    <row r="3753" spans="1:8" x14ac:dyDescent="0.2">
      <c r="A3753" s="1" t="s">
        <v>60</v>
      </c>
      <c r="B3753" s="1" t="s">
        <v>7971</v>
      </c>
      <c r="C3753" s="1" t="s">
        <v>7972</v>
      </c>
      <c r="D3753" s="87">
        <v>128.4</v>
      </c>
      <c r="E3753" s="33">
        <v>5869</v>
      </c>
      <c r="F3753" s="30">
        <f t="shared" si="174"/>
        <v>7</v>
      </c>
      <c r="G3753" s="57">
        <f t="shared" si="175"/>
        <v>2.9238874039223708</v>
      </c>
      <c r="H3753" s="88">
        <f t="shared" si="176"/>
        <v>7909.380521813292</v>
      </c>
    </row>
    <row r="3754" spans="1:8" x14ac:dyDescent="0.2">
      <c r="A3754" s="1" t="s">
        <v>60</v>
      </c>
      <c r="B3754" s="1" t="s">
        <v>7973</v>
      </c>
      <c r="C3754" s="1" t="s">
        <v>7974</v>
      </c>
      <c r="D3754" s="87">
        <v>85.7</v>
      </c>
      <c r="E3754" s="33">
        <v>6743</v>
      </c>
      <c r="F3754" s="30">
        <f t="shared" si="174"/>
        <v>3</v>
      </c>
      <c r="G3754" s="57">
        <f t="shared" si="175"/>
        <v>1.4299479016542671</v>
      </c>
      <c r="H3754" s="88">
        <f t="shared" si="176"/>
        <v>4444.1743721517114</v>
      </c>
    </row>
    <row r="3755" spans="1:8" x14ac:dyDescent="0.2">
      <c r="A3755" s="1" t="s">
        <v>60</v>
      </c>
      <c r="B3755" s="1" t="s">
        <v>7975</v>
      </c>
      <c r="C3755" s="1" t="s">
        <v>7976</v>
      </c>
      <c r="D3755" s="87">
        <v>188.5</v>
      </c>
      <c r="E3755" s="33">
        <v>8223</v>
      </c>
      <c r="F3755" s="30">
        <f t="shared" si="174"/>
        <v>10</v>
      </c>
      <c r="G3755" s="57">
        <f t="shared" si="175"/>
        <v>4.9996657009726428</v>
      </c>
      <c r="H3755" s="88">
        <f t="shared" si="176"/>
        <v>18949.116809750347</v>
      </c>
    </row>
    <row r="3756" spans="1:8" x14ac:dyDescent="0.2">
      <c r="A3756" s="1" t="s">
        <v>60</v>
      </c>
      <c r="B3756" s="1" t="s">
        <v>7977</v>
      </c>
      <c r="C3756" s="1" t="s">
        <v>7978</v>
      </c>
      <c r="D3756" s="87">
        <v>121</v>
      </c>
      <c r="E3756" s="33">
        <v>6753</v>
      </c>
      <c r="F3756" s="30">
        <f t="shared" si="174"/>
        <v>6</v>
      </c>
      <c r="G3756" s="57">
        <f t="shared" si="175"/>
        <v>2.445122020939646</v>
      </c>
      <c r="H3756" s="88">
        <f t="shared" si="176"/>
        <v>7610.5317629902293</v>
      </c>
    </row>
    <row r="3757" spans="1:8" x14ac:dyDescent="0.2">
      <c r="A3757" s="1" t="s">
        <v>60</v>
      </c>
      <c r="B3757" s="1" t="s">
        <v>7979</v>
      </c>
      <c r="C3757" s="1" t="s">
        <v>7980</v>
      </c>
      <c r="D3757" s="87">
        <v>67.7</v>
      </c>
      <c r="E3757" s="33">
        <v>9572</v>
      </c>
      <c r="F3757" s="30">
        <f t="shared" si="174"/>
        <v>2</v>
      </c>
      <c r="G3757" s="57">
        <f t="shared" si="175"/>
        <v>1.1958042906990538</v>
      </c>
      <c r="H3757" s="88">
        <f t="shared" si="176"/>
        <v>5275.7051247121944</v>
      </c>
    </row>
    <row r="3758" spans="1:8" x14ac:dyDescent="0.2">
      <c r="A3758" s="1" t="s">
        <v>60</v>
      </c>
      <c r="B3758" s="1" t="s">
        <v>7981</v>
      </c>
      <c r="C3758" s="1" t="s">
        <v>7982</v>
      </c>
      <c r="D3758" s="87">
        <v>126</v>
      </c>
      <c r="E3758" s="33">
        <v>5146</v>
      </c>
      <c r="F3758" s="30">
        <f t="shared" si="174"/>
        <v>7</v>
      </c>
      <c r="G3758" s="57">
        <f t="shared" si="175"/>
        <v>2.9238874039223708</v>
      </c>
      <c r="H3758" s="88">
        <f t="shared" si="176"/>
        <v>6935.0267788807632</v>
      </c>
    </row>
    <row r="3759" spans="1:8" x14ac:dyDescent="0.2">
      <c r="A3759" s="1" t="s">
        <v>60</v>
      </c>
      <c r="B3759" s="1" t="s">
        <v>7983</v>
      </c>
      <c r="C3759" s="1" t="s">
        <v>7984</v>
      </c>
      <c r="D3759" s="87">
        <v>168.1</v>
      </c>
      <c r="E3759" s="33">
        <v>6980</v>
      </c>
      <c r="F3759" s="30">
        <f t="shared" si="174"/>
        <v>10</v>
      </c>
      <c r="G3759" s="57">
        <f t="shared" si="175"/>
        <v>4.9996657009726428</v>
      </c>
      <c r="H3759" s="88">
        <f t="shared" si="176"/>
        <v>16084.742226931461</v>
      </c>
    </row>
    <row r="3760" spans="1:8" x14ac:dyDescent="0.2">
      <c r="A3760" s="1" t="s">
        <v>60</v>
      </c>
      <c r="B3760" s="1" t="s">
        <v>7985</v>
      </c>
      <c r="C3760" s="1" t="s">
        <v>7986</v>
      </c>
      <c r="D3760" s="87">
        <v>98.5</v>
      </c>
      <c r="E3760" s="33">
        <v>5323</v>
      </c>
      <c r="F3760" s="30">
        <f t="shared" si="174"/>
        <v>4</v>
      </c>
      <c r="G3760" s="57">
        <f t="shared" si="175"/>
        <v>1.709937836274281</v>
      </c>
      <c r="H3760" s="88">
        <f t="shared" si="176"/>
        <v>4195.2177210476439</v>
      </c>
    </row>
    <row r="3761" spans="1:8" x14ac:dyDescent="0.2">
      <c r="A3761" s="1" t="s">
        <v>60</v>
      </c>
      <c r="B3761" s="1" t="s">
        <v>7987</v>
      </c>
      <c r="C3761" s="1" t="s">
        <v>7988</v>
      </c>
      <c r="D3761" s="87">
        <v>84.9</v>
      </c>
      <c r="E3761" s="33">
        <v>5821</v>
      </c>
      <c r="F3761" s="30">
        <f t="shared" si="174"/>
        <v>3</v>
      </c>
      <c r="G3761" s="57">
        <f t="shared" si="175"/>
        <v>1.4299479016542671</v>
      </c>
      <c r="H3761" s="88">
        <f t="shared" si="176"/>
        <v>3836.5028948976883</v>
      </c>
    </row>
    <row r="3762" spans="1:8" x14ac:dyDescent="0.2">
      <c r="A3762" s="1" t="s">
        <v>60</v>
      </c>
      <c r="B3762" s="1" t="s">
        <v>7989</v>
      </c>
      <c r="C3762" s="1" t="s">
        <v>7990</v>
      </c>
      <c r="D3762" s="87">
        <v>73.3</v>
      </c>
      <c r="E3762" s="33">
        <v>6789</v>
      </c>
      <c r="F3762" s="30">
        <f t="shared" si="174"/>
        <v>2</v>
      </c>
      <c r="G3762" s="57">
        <f t="shared" si="175"/>
        <v>1.1958042906990538</v>
      </c>
      <c r="H3762" s="88">
        <f t="shared" si="176"/>
        <v>3741.826378152015</v>
      </c>
    </row>
    <row r="3763" spans="1:8" x14ac:dyDescent="0.2">
      <c r="A3763" s="1" t="s">
        <v>57</v>
      </c>
      <c r="B3763" s="1" t="s">
        <v>7991</v>
      </c>
      <c r="C3763" s="1" t="s">
        <v>7992</v>
      </c>
      <c r="D3763" s="87">
        <v>61.5</v>
      </c>
      <c r="E3763" s="33">
        <v>5703</v>
      </c>
      <c r="F3763" s="30">
        <f t="shared" si="174"/>
        <v>1</v>
      </c>
      <c r="G3763" s="57">
        <f t="shared" si="175"/>
        <v>1</v>
      </c>
      <c r="H3763" s="88">
        <f t="shared" si="176"/>
        <v>2628.5793256774559</v>
      </c>
    </row>
    <row r="3764" spans="1:8" x14ac:dyDescent="0.2">
      <c r="A3764" s="1" t="s">
        <v>57</v>
      </c>
      <c r="B3764" s="1" t="s">
        <v>7993</v>
      </c>
      <c r="C3764" s="1" t="s">
        <v>7994</v>
      </c>
      <c r="D3764" s="87">
        <v>65.900000000000006</v>
      </c>
      <c r="E3764" s="33">
        <v>6414</v>
      </c>
      <c r="F3764" s="30">
        <f t="shared" si="174"/>
        <v>2</v>
      </c>
      <c r="G3764" s="57">
        <f t="shared" si="175"/>
        <v>1.1958042906990538</v>
      </c>
      <c r="H3764" s="88">
        <f t="shared" si="176"/>
        <v>3535.1413152845817</v>
      </c>
    </row>
    <row r="3765" spans="1:8" x14ac:dyDescent="0.2">
      <c r="A3765" s="1" t="s">
        <v>57</v>
      </c>
      <c r="B3765" s="1" t="s">
        <v>7995</v>
      </c>
      <c r="C3765" s="1" t="s">
        <v>7996</v>
      </c>
      <c r="D3765" s="87">
        <v>66.099999999999994</v>
      </c>
      <c r="E3765" s="33">
        <v>6609</v>
      </c>
      <c r="F3765" s="30">
        <f t="shared" si="174"/>
        <v>2</v>
      </c>
      <c r="G3765" s="57">
        <f t="shared" si="175"/>
        <v>1.1958042906990538</v>
      </c>
      <c r="H3765" s="88">
        <f t="shared" si="176"/>
        <v>3642.6175479756466</v>
      </c>
    </row>
    <row r="3766" spans="1:8" x14ac:dyDescent="0.2">
      <c r="A3766" s="1" t="s">
        <v>57</v>
      </c>
      <c r="B3766" s="1" t="s">
        <v>7997</v>
      </c>
      <c r="C3766" s="1" t="s">
        <v>7998</v>
      </c>
      <c r="D3766" s="87">
        <v>102.1</v>
      </c>
      <c r="E3766" s="33">
        <v>10258</v>
      </c>
      <c r="F3766" s="30">
        <f t="shared" si="174"/>
        <v>5</v>
      </c>
      <c r="G3766" s="57">
        <f t="shared" si="175"/>
        <v>2.0447510014454413</v>
      </c>
      <c r="H3766" s="88">
        <f t="shared" si="176"/>
        <v>9667.648248182626</v>
      </c>
    </row>
    <row r="3767" spans="1:8" x14ac:dyDescent="0.2">
      <c r="A3767" s="1" t="s">
        <v>57</v>
      </c>
      <c r="B3767" s="1" t="s">
        <v>7999</v>
      </c>
      <c r="C3767" s="1" t="s">
        <v>8000</v>
      </c>
      <c r="D3767" s="87">
        <v>90.1</v>
      </c>
      <c r="E3767" s="33">
        <v>6509</v>
      </c>
      <c r="F3767" s="30">
        <f t="shared" si="174"/>
        <v>4</v>
      </c>
      <c r="G3767" s="57">
        <f t="shared" si="175"/>
        <v>1.709937836274281</v>
      </c>
      <c r="H3767" s="88">
        <f t="shared" si="176"/>
        <v>5129.9402867366362</v>
      </c>
    </row>
    <row r="3768" spans="1:8" x14ac:dyDescent="0.2">
      <c r="A3768" s="1" t="s">
        <v>57</v>
      </c>
      <c r="B3768" s="1" t="s">
        <v>8001</v>
      </c>
      <c r="C3768" s="1" t="s">
        <v>8002</v>
      </c>
      <c r="D3768" s="87">
        <v>69.599999999999994</v>
      </c>
      <c r="E3768" s="33">
        <v>6667</v>
      </c>
      <c r="F3768" s="30">
        <f t="shared" si="174"/>
        <v>2</v>
      </c>
      <c r="G3768" s="57">
        <f t="shared" si="175"/>
        <v>1.1958042906990538</v>
      </c>
      <c r="H3768" s="88">
        <f t="shared" si="176"/>
        <v>3674.5848376991426</v>
      </c>
    </row>
    <row r="3769" spans="1:8" x14ac:dyDescent="0.2">
      <c r="A3769" s="1" t="s">
        <v>57</v>
      </c>
      <c r="B3769" s="1" t="s">
        <v>8003</v>
      </c>
      <c r="C3769" s="1" t="s">
        <v>8004</v>
      </c>
      <c r="D3769" s="87">
        <v>80.400000000000006</v>
      </c>
      <c r="E3769" s="33">
        <v>11829</v>
      </c>
      <c r="F3769" s="30">
        <f t="shared" si="174"/>
        <v>3</v>
      </c>
      <c r="G3769" s="57">
        <f t="shared" si="175"/>
        <v>1.4299479016542671</v>
      </c>
      <c r="H3769" s="88">
        <f t="shared" si="176"/>
        <v>7796.2536924488495</v>
      </c>
    </row>
    <row r="3770" spans="1:8" x14ac:dyDescent="0.2">
      <c r="A3770" s="1" t="s">
        <v>57</v>
      </c>
      <c r="B3770" s="1" t="s">
        <v>8005</v>
      </c>
      <c r="C3770" s="1" t="s">
        <v>8006</v>
      </c>
      <c r="D3770" s="87">
        <v>57.3</v>
      </c>
      <c r="E3770" s="33">
        <v>7079</v>
      </c>
      <c r="F3770" s="30">
        <f t="shared" si="174"/>
        <v>1</v>
      </c>
      <c r="G3770" s="57">
        <f t="shared" si="175"/>
        <v>1</v>
      </c>
      <c r="H3770" s="88">
        <f t="shared" si="176"/>
        <v>3262.7938008891306</v>
      </c>
    </row>
    <row r="3771" spans="1:8" x14ac:dyDescent="0.2">
      <c r="A3771" s="1" t="s">
        <v>57</v>
      </c>
      <c r="B3771" s="1" t="s">
        <v>8007</v>
      </c>
      <c r="C3771" s="1" t="s">
        <v>8008</v>
      </c>
      <c r="D3771" s="87">
        <v>77.099999999999994</v>
      </c>
      <c r="E3771" s="33">
        <v>6494</v>
      </c>
      <c r="F3771" s="30">
        <f t="shared" si="174"/>
        <v>3</v>
      </c>
      <c r="G3771" s="57">
        <f t="shared" si="175"/>
        <v>1.4299479016542671</v>
      </c>
      <c r="H3771" s="88">
        <f t="shared" si="176"/>
        <v>4280.0635285115259</v>
      </c>
    </row>
    <row r="3772" spans="1:8" x14ac:dyDescent="0.2">
      <c r="A3772" s="1" t="s">
        <v>57</v>
      </c>
      <c r="B3772" s="1" t="s">
        <v>8009</v>
      </c>
      <c r="C3772" s="1" t="s">
        <v>8010</v>
      </c>
      <c r="D3772" s="87">
        <v>57.1</v>
      </c>
      <c r="E3772" s="33">
        <v>5107</v>
      </c>
      <c r="F3772" s="30">
        <f t="shared" si="174"/>
        <v>1</v>
      </c>
      <c r="G3772" s="57">
        <f t="shared" si="175"/>
        <v>1</v>
      </c>
      <c r="H3772" s="88">
        <f t="shared" si="176"/>
        <v>2353.8759628677485</v>
      </c>
    </row>
    <row r="3773" spans="1:8" x14ac:dyDescent="0.2">
      <c r="A3773" s="1" t="s">
        <v>57</v>
      </c>
      <c r="B3773" s="1" t="s">
        <v>8011</v>
      </c>
      <c r="C3773" s="1" t="s">
        <v>8012</v>
      </c>
      <c r="D3773" s="87">
        <v>67.099999999999994</v>
      </c>
      <c r="E3773" s="33">
        <v>6760</v>
      </c>
      <c r="F3773" s="30">
        <f t="shared" si="174"/>
        <v>2</v>
      </c>
      <c r="G3773" s="57">
        <f t="shared" si="175"/>
        <v>1.1958042906990538</v>
      </c>
      <c r="H3773" s="88">
        <f t="shared" si="176"/>
        <v>3725.8427332902666</v>
      </c>
    </row>
    <row r="3774" spans="1:8" x14ac:dyDescent="0.2">
      <c r="A3774" s="1" t="s">
        <v>57</v>
      </c>
      <c r="B3774" s="1" t="s">
        <v>8013</v>
      </c>
      <c r="C3774" s="1" t="s">
        <v>8014</v>
      </c>
      <c r="D3774" s="87">
        <v>77.7</v>
      </c>
      <c r="E3774" s="33">
        <v>8061</v>
      </c>
      <c r="F3774" s="30">
        <f t="shared" si="174"/>
        <v>3</v>
      </c>
      <c r="G3774" s="57">
        <f t="shared" si="175"/>
        <v>1.4299479016542671</v>
      </c>
      <c r="H3774" s="88">
        <f t="shared" si="176"/>
        <v>5312.8414079660306</v>
      </c>
    </row>
    <row r="3775" spans="1:8" x14ac:dyDescent="0.2">
      <c r="A3775" s="1" t="s">
        <v>57</v>
      </c>
      <c r="B3775" s="1" t="s">
        <v>8015</v>
      </c>
      <c r="C3775" s="1" t="s">
        <v>8016</v>
      </c>
      <c r="D3775" s="87">
        <v>79.900000000000006</v>
      </c>
      <c r="E3775" s="33">
        <v>7643</v>
      </c>
      <c r="F3775" s="30">
        <f t="shared" si="174"/>
        <v>3</v>
      </c>
      <c r="G3775" s="57">
        <f t="shared" si="175"/>
        <v>1.4299479016542671</v>
      </c>
      <c r="H3775" s="88">
        <f t="shared" si="176"/>
        <v>5037.3460961523851</v>
      </c>
    </row>
    <row r="3776" spans="1:8" x14ac:dyDescent="0.2">
      <c r="A3776" s="1" t="s">
        <v>57</v>
      </c>
      <c r="B3776" s="1" t="s">
        <v>8017</v>
      </c>
      <c r="C3776" s="1" t="s">
        <v>8018</v>
      </c>
      <c r="D3776" s="87">
        <v>58.5</v>
      </c>
      <c r="E3776" s="33">
        <v>5924</v>
      </c>
      <c r="F3776" s="30">
        <f t="shared" si="174"/>
        <v>1</v>
      </c>
      <c r="G3776" s="57">
        <f t="shared" si="175"/>
        <v>1</v>
      </c>
      <c r="H3776" s="88">
        <f t="shared" si="176"/>
        <v>2730.4408075246802</v>
      </c>
    </row>
    <row r="3777" spans="1:8" x14ac:dyDescent="0.2">
      <c r="A3777" s="1" t="s">
        <v>57</v>
      </c>
      <c r="B3777" s="1" t="s">
        <v>8019</v>
      </c>
      <c r="C3777" s="1" t="s">
        <v>8020</v>
      </c>
      <c r="D3777" s="87">
        <v>86.7</v>
      </c>
      <c r="E3777" s="33">
        <v>7618</v>
      </c>
      <c r="F3777" s="30">
        <f t="shared" si="174"/>
        <v>4</v>
      </c>
      <c r="G3777" s="57">
        <f t="shared" si="175"/>
        <v>1.709937836274281</v>
      </c>
      <c r="H3777" s="88">
        <f t="shared" si="176"/>
        <v>6003.9768173851107</v>
      </c>
    </row>
    <row r="3778" spans="1:8" x14ac:dyDescent="0.2">
      <c r="A3778" s="1" t="s">
        <v>57</v>
      </c>
      <c r="B3778" s="1" t="s">
        <v>8021</v>
      </c>
      <c r="C3778" s="1" t="s">
        <v>8022</v>
      </c>
      <c r="D3778" s="87">
        <v>111.2</v>
      </c>
      <c r="E3778" s="33">
        <v>8383</v>
      </c>
      <c r="F3778" s="30">
        <f t="shared" si="174"/>
        <v>5</v>
      </c>
      <c r="G3778" s="57">
        <f t="shared" si="175"/>
        <v>2.0447510014454413</v>
      </c>
      <c r="H3778" s="88">
        <f t="shared" si="176"/>
        <v>7900.5552022338607</v>
      </c>
    </row>
    <row r="3779" spans="1:8" x14ac:dyDescent="0.2">
      <c r="A3779" s="1" t="s">
        <v>57</v>
      </c>
      <c r="B3779" s="1" t="s">
        <v>8023</v>
      </c>
      <c r="C3779" s="1" t="s">
        <v>8024</v>
      </c>
      <c r="D3779" s="87">
        <v>100.6</v>
      </c>
      <c r="E3779" s="33">
        <v>7104</v>
      </c>
      <c r="F3779" s="30">
        <f t="shared" si="174"/>
        <v>5</v>
      </c>
      <c r="G3779" s="57">
        <f t="shared" si="175"/>
        <v>2.0447510014454413</v>
      </c>
      <c r="H3779" s="88">
        <f t="shared" si="176"/>
        <v>6695.1621324906773</v>
      </c>
    </row>
    <row r="3780" spans="1:8" x14ac:dyDescent="0.2">
      <c r="A3780" s="1" t="s">
        <v>57</v>
      </c>
      <c r="B3780" s="1" t="s">
        <v>8025</v>
      </c>
      <c r="C3780" s="1" t="s">
        <v>8026</v>
      </c>
      <c r="D3780" s="87">
        <v>96.3</v>
      </c>
      <c r="E3780" s="33">
        <v>10448</v>
      </c>
      <c r="F3780" s="30">
        <f t="shared" si="174"/>
        <v>4</v>
      </c>
      <c r="G3780" s="57">
        <f t="shared" si="175"/>
        <v>1.709937836274281</v>
      </c>
      <c r="H3780" s="88">
        <f t="shared" si="176"/>
        <v>8234.3856377053871</v>
      </c>
    </row>
    <row r="3781" spans="1:8" x14ac:dyDescent="0.2">
      <c r="A3781" s="1" t="s">
        <v>57</v>
      </c>
      <c r="B3781" s="1" t="s">
        <v>8027</v>
      </c>
      <c r="C3781" s="1" t="s">
        <v>8028</v>
      </c>
      <c r="D3781" s="87">
        <v>101.7</v>
      </c>
      <c r="E3781" s="33">
        <v>6946</v>
      </c>
      <c r="F3781" s="30">
        <f t="shared" si="174"/>
        <v>5</v>
      </c>
      <c r="G3781" s="57">
        <f t="shared" si="175"/>
        <v>2.0447510014454413</v>
      </c>
      <c r="H3781" s="88">
        <f t="shared" si="176"/>
        <v>6546.2550918187289</v>
      </c>
    </row>
    <row r="3782" spans="1:8" x14ac:dyDescent="0.2">
      <c r="A3782" s="1" t="s">
        <v>57</v>
      </c>
      <c r="B3782" s="1" t="s">
        <v>8029</v>
      </c>
      <c r="C3782" s="1" t="s">
        <v>8030</v>
      </c>
      <c r="D3782" s="87">
        <v>69.900000000000006</v>
      </c>
      <c r="E3782" s="33">
        <v>9510</v>
      </c>
      <c r="F3782" s="30">
        <f t="shared" ref="F3782:F3845" si="177">VLOOKUP(D3782,$K$5:$L$15,2)</f>
        <v>2</v>
      </c>
      <c r="G3782" s="57">
        <f t="shared" ref="G3782:G3845" si="178">VLOOKUP(F3782,$L$5:$M$15,2,0)</f>
        <v>1.1958042906990538</v>
      </c>
      <c r="H3782" s="88">
        <f t="shared" ref="H3782:H3845" si="179">E3782*G3782*$E$6797/SUMPRODUCT($E$5:$E$6795,$G$5:$G$6795)</f>
        <v>5241.5331943181127</v>
      </c>
    </row>
    <row r="3783" spans="1:8" x14ac:dyDescent="0.2">
      <c r="A3783" s="1" t="s">
        <v>57</v>
      </c>
      <c r="B3783" s="1" t="s">
        <v>8031</v>
      </c>
      <c r="C3783" s="1" t="s">
        <v>8032</v>
      </c>
      <c r="D3783" s="87">
        <v>142.4</v>
      </c>
      <c r="E3783" s="33">
        <v>6089</v>
      </c>
      <c r="F3783" s="30">
        <f t="shared" si="177"/>
        <v>8</v>
      </c>
      <c r="G3783" s="57">
        <f t="shared" si="178"/>
        <v>3.4963971031312875</v>
      </c>
      <c r="H3783" s="88">
        <f t="shared" si="179"/>
        <v>9812.607824535422</v>
      </c>
    </row>
    <row r="3784" spans="1:8" x14ac:dyDescent="0.2">
      <c r="A3784" s="1" t="s">
        <v>60</v>
      </c>
      <c r="B3784" s="1" t="s">
        <v>8033</v>
      </c>
      <c r="C3784" s="1" t="s">
        <v>8034</v>
      </c>
      <c r="D3784" s="87">
        <v>90.4</v>
      </c>
      <c r="E3784" s="33">
        <v>9180</v>
      </c>
      <c r="F3784" s="30">
        <f t="shared" si="177"/>
        <v>4</v>
      </c>
      <c r="G3784" s="57">
        <f t="shared" si="178"/>
        <v>1.709937836274281</v>
      </c>
      <c r="H3784" s="88">
        <f t="shared" si="179"/>
        <v>7235.036385349872</v>
      </c>
    </row>
    <row r="3785" spans="1:8" x14ac:dyDescent="0.2">
      <c r="A3785" s="1" t="s">
        <v>60</v>
      </c>
      <c r="B3785" s="1" t="s">
        <v>8035</v>
      </c>
      <c r="C3785" s="1" t="s">
        <v>8036</v>
      </c>
      <c r="D3785" s="87">
        <v>64.5</v>
      </c>
      <c r="E3785" s="33">
        <v>6354</v>
      </c>
      <c r="F3785" s="30">
        <f t="shared" si="177"/>
        <v>2</v>
      </c>
      <c r="G3785" s="57">
        <f t="shared" si="178"/>
        <v>1.1958042906990538</v>
      </c>
      <c r="H3785" s="88">
        <f t="shared" si="179"/>
        <v>3502.0717052257919</v>
      </c>
    </row>
    <row r="3786" spans="1:8" x14ac:dyDescent="0.2">
      <c r="A3786" s="1" t="s">
        <v>60</v>
      </c>
      <c r="B3786" s="1" t="s">
        <v>8037</v>
      </c>
      <c r="C3786" s="1" t="s">
        <v>8038</v>
      </c>
      <c r="D3786" s="87">
        <v>94.5</v>
      </c>
      <c r="E3786" s="33">
        <v>5590</v>
      </c>
      <c r="F3786" s="30">
        <f t="shared" si="177"/>
        <v>4</v>
      </c>
      <c r="G3786" s="57">
        <f t="shared" si="178"/>
        <v>1.709937836274281</v>
      </c>
      <c r="H3786" s="88">
        <f t="shared" si="179"/>
        <v>4405.6485178764469</v>
      </c>
    </row>
    <row r="3787" spans="1:8" x14ac:dyDescent="0.2">
      <c r="A3787" s="1" t="s">
        <v>60</v>
      </c>
      <c r="B3787" s="1" t="s">
        <v>8039</v>
      </c>
      <c r="C3787" s="1" t="s">
        <v>8040</v>
      </c>
      <c r="D3787" s="87">
        <v>65.400000000000006</v>
      </c>
      <c r="E3787" s="33">
        <v>9275</v>
      </c>
      <c r="F3787" s="30">
        <f t="shared" si="177"/>
        <v>2</v>
      </c>
      <c r="G3787" s="57">
        <f t="shared" si="178"/>
        <v>1.1958042906990538</v>
      </c>
      <c r="H3787" s="88">
        <f t="shared" si="179"/>
        <v>5112.0105549211867</v>
      </c>
    </row>
    <row r="3788" spans="1:8" x14ac:dyDescent="0.2">
      <c r="A3788" s="1" t="s">
        <v>60</v>
      </c>
      <c r="B3788" s="1" t="s">
        <v>8041</v>
      </c>
      <c r="C3788" s="1" t="s">
        <v>8042</v>
      </c>
      <c r="D3788" s="87">
        <v>92.3</v>
      </c>
      <c r="E3788" s="33">
        <v>8056</v>
      </c>
      <c r="F3788" s="30">
        <f t="shared" si="177"/>
        <v>4</v>
      </c>
      <c r="G3788" s="57">
        <f t="shared" si="178"/>
        <v>1.709937836274281</v>
      </c>
      <c r="H3788" s="88">
        <f t="shared" si="179"/>
        <v>6349.177899823374</v>
      </c>
    </row>
    <row r="3789" spans="1:8" x14ac:dyDescent="0.2">
      <c r="A3789" s="1" t="s">
        <v>60</v>
      </c>
      <c r="B3789" s="1" t="s">
        <v>8043</v>
      </c>
      <c r="C3789" s="1" t="s">
        <v>8044</v>
      </c>
      <c r="D3789" s="87">
        <v>146.6</v>
      </c>
      <c r="E3789" s="33">
        <v>6353</v>
      </c>
      <c r="F3789" s="30">
        <f t="shared" si="177"/>
        <v>8</v>
      </c>
      <c r="G3789" s="57">
        <f t="shared" si="178"/>
        <v>3.4963971031312875</v>
      </c>
      <c r="H3789" s="88">
        <f t="shared" si="179"/>
        <v>10238.051816270901</v>
      </c>
    </row>
    <row r="3790" spans="1:8" x14ac:dyDescent="0.2">
      <c r="A3790" s="1" t="s">
        <v>60</v>
      </c>
      <c r="B3790" s="1" t="s">
        <v>8045</v>
      </c>
      <c r="C3790" s="1" t="s">
        <v>8046</v>
      </c>
      <c r="D3790" s="87">
        <v>108.7</v>
      </c>
      <c r="E3790" s="33">
        <v>6375</v>
      </c>
      <c r="F3790" s="30">
        <f t="shared" si="177"/>
        <v>5</v>
      </c>
      <c r="G3790" s="57">
        <f t="shared" si="178"/>
        <v>2.0447510014454413</v>
      </c>
      <c r="H3790" s="88">
        <f t="shared" si="179"/>
        <v>6008.1163562257989</v>
      </c>
    </row>
    <row r="3791" spans="1:8" x14ac:dyDescent="0.2">
      <c r="A3791" s="1" t="s">
        <v>60</v>
      </c>
      <c r="B3791" s="1" t="s">
        <v>8047</v>
      </c>
      <c r="C3791" s="1" t="s">
        <v>8048</v>
      </c>
      <c r="D3791" s="87">
        <v>112.8</v>
      </c>
      <c r="E3791" s="33">
        <v>6090</v>
      </c>
      <c r="F3791" s="30">
        <f t="shared" si="177"/>
        <v>6</v>
      </c>
      <c r="G3791" s="57">
        <f t="shared" si="178"/>
        <v>2.445122020939646</v>
      </c>
      <c r="H3791" s="88">
        <f t="shared" si="179"/>
        <v>6863.3405059396564</v>
      </c>
    </row>
    <row r="3792" spans="1:8" x14ac:dyDescent="0.2">
      <c r="A3792" s="1" t="s">
        <v>60</v>
      </c>
      <c r="B3792" s="1" t="s">
        <v>8049</v>
      </c>
      <c r="C3792" s="1" t="s">
        <v>8050</v>
      </c>
      <c r="D3792" s="87">
        <v>134.19999999999999</v>
      </c>
      <c r="E3792" s="33">
        <v>9422</v>
      </c>
      <c r="F3792" s="30">
        <f t="shared" si="177"/>
        <v>7</v>
      </c>
      <c r="G3792" s="57">
        <f t="shared" si="178"/>
        <v>2.9238874039223708</v>
      </c>
      <c r="H3792" s="88">
        <f t="shared" si="179"/>
        <v>12697.594696971348</v>
      </c>
    </row>
    <row r="3793" spans="1:8" x14ac:dyDescent="0.2">
      <c r="A3793" s="1" t="s">
        <v>60</v>
      </c>
      <c r="B3793" s="1" t="s">
        <v>8051</v>
      </c>
      <c r="C3793" s="1" t="s">
        <v>8052</v>
      </c>
      <c r="D3793" s="87">
        <v>65</v>
      </c>
      <c r="E3793" s="33">
        <v>9859</v>
      </c>
      <c r="F3793" s="30">
        <f t="shared" si="177"/>
        <v>2</v>
      </c>
      <c r="G3793" s="57">
        <f t="shared" si="178"/>
        <v>1.1958042906990538</v>
      </c>
      <c r="H3793" s="88">
        <f t="shared" si="179"/>
        <v>5433.8880928267363</v>
      </c>
    </row>
    <row r="3794" spans="1:8" x14ac:dyDescent="0.2">
      <c r="A3794" s="1" t="s">
        <v>60</v>
      </c>
      <c r="B3794" s="1" t="s">
        <v>8053</v>
      </c>
      <c r="C3794" s="1" t="s">
        <v>8054</v>
      </c>
      <c r="D3794" s="87">
        <v>64.599999999999994</v>
      </c>
      <c r="E3794" s="33">
        <v>7808</v>
      </c>
      <c r="F3794" s="30">
        <f t="shared" si="177"/>
        <v>2</v>
      </c>
      <c r="G3794" s="57">
        <f t="shared" si="178"/>
        <v>1.1958042906990538</v>
      </c>
      <c r="H3794" s="88">
        <f t="shared" si="179"/>
        <v>4303.4585889837872</v>
      </c>
    </row>
    <row r="3795" spans="1:8" x14ac:dyDescent="0.2">
      <c r="A3795" s="1" t="s">
        <v>60</v>
      </c>
      <c r="B3795" s="1" t="s">
        <v>8055</v>
      </c>
      <c r="C3795" s="1" t="s">
        <v>8056</v>
      </c>
      <c r="D3795" s="87">
        <v>88.8</v>
      </c>
      <c r="E3795" s="33">
        <v>5659</v>
      </c>
      <c r="F3795" s="30">
        <f t="shared" si="177"/>
        <v>4</v>
      </c>
      <c r="G3795" s="57">
        <f t="shared" si="178"/>
        <v>1.709937836274281</v>
      </c>
      <c r="H3795" s="88">
        <f t="shared" si="179"/>
        <v>4460.0295103153512</v>
      </c>
    </row>
    <row r="3796" spans="1:8" x14ac:dyDescent="0.2">
      <c r="A3796" s="1" t="s">
        <v>60</v>
      </c>
      <c r="B3796" s="1" t="s">
        <v>8057</v>
      </c>
      <c r="C3796" s="1" t="s">
        <v>8058</v>
      </c>
      <c r="D3796" s="87">
        <v>135.19999999999999</v>
      </c>
      <c r="E3796" s="33">
        <v>6716</v>
      </c>
      <c r="F3796" s="30">
        <f t="shared" si="177"/>
        <v>7</v>
      </c>
      <c r="G3796" s="57">
        <f t="shared" si="178"/>
        <v>2.9238874039223708</v>
      </c>
      <c r="H3796" s="88">
        <f t="shared" si="179"/>
        <v>9050.8433437549957</v>
      </c>
    </row>
    <row r="3797" spans="1:8" x14ac:dyDescent="0.2">
      <c r="A3797" s="1" t="s">
        <v>60</v>
      </c>
      <c r="B3797" s="1" t="s">
        <v>8059</v>
      </c>
      <c r="C3797" s="1" t="s">
        <v>8060</v>
      </c>
      <c r="D3797" s="87">
        <v>90.4</v>
      </c>
      <c r="E3797" s="33">
        <v>6170</v>
      </c>
      <c r="F3797" s="30">
        <f t="shared" si="177"/>
        <v>4</v>
      </c>
      <c r="G3797" s="57">
        <f t="shared" si="178"/>
        <v>1.709937836274281</v>
      </c>
      <c r="H3797" s="88">
        <f t="shared" si="179"/>
        <v>4862.7641064933232</v>
      </c>
    </row>
    <row r="3798" spans="1:8" x14ac:dyDescent="0.2">
      <c r="A3798" s="1" t="s">
        <v>60</v>
      </c>
      <c r="B3798" s="1" t="s">
        <v>8061</v>
      </c>
      <c r="C3798" s="1" t="s">
        <v>8062</v>
      </c>
      <c r="D3798" s="87">
        <v>178.3</v>
      </c>
      <c r="E3798" s="33">
        <v>6101</v>
      </c>
      <c r="F3798" s="30">
        <f t="shared" si="177"/>
        <v>10</v>
      </c>
      <c r="G3798" s="57">
        <f t="shared" si="178"/>
        <v>4.9996657009726428</v>
      </c>
      <c r="H3798" s="88">
        <f t="shared" si="179"/>
        <v>14059.170820416741</v>
      </c>
    </row>
    <row r="3799" spans="1:8" x14ac:dyDescent="0.2">
      <c r="A3799" s="1" t="s">
        <v>60</v>
      </c>
      <c r="B3799" s="1" t="s">
        <v>8063</v>
      </c>
      <c r="C3799" s="1" t="s">
        <v>8064</v>
      </c>
      <c r="D3799" s="87">
        <v>146.19999999999999</v>
      </c>
      <c r="E3799" s="33">
        <v>5682</v>
      </c>
      <c r="F3799" s="30">
        <f t="shared" si="177"/>
        <v>8</v>
      </c>
      <c r="G3799" s="57">
        <f t="shared" si="178"/>
        <v>3.4963971031312875</v>
      </c>
      <c r="H3799" s="88">
        <f t="shared" si="179"/>
        <v>9156.7150039432199</v>
      </c>
    </row>
    <row r="3800" spans="1:8" x14ac:dyDescent="0.2">
      <c r="A3800" s="1" t="s">
        <v>60</v>
      </c>
      <c r="B3800" s="1" t="s">
        <v>8065</v>
      </c>
      <c r="C3800" s="1" t="s">
        <v>8066</v>
      </c>
      <c r="D3800" s="87">
        <v>96</v>
      </c>
      <c r="E3800" s="33">
        <v>5912</v>
      </c>
      <c r="F3800" s="30">
        <f t="shared" si="177"/>
        <v>4</v>
      </c>
      <c r="G3800" s="57">
        <f t="shared" si="178"/>
        <v>1.709937836274281</v>
      </c>
      <c r="H3800" s="88">
        <f t="shared" si="179"/>
        <v>4659.4264825913342</v>
      </c>
    </row>
    <row r="3801" spans="1:8" x14ac:dyDescent="0.2">
      <c r="A3801" s="1" t="s">
        <v>60</v>
      </c>
      <c r="B3801" s="1" t="s">
        <v>8067</v>
      </c>
      <c r="C3801" s="1" t="s">
        <v>8068</v>
      </c>
      <c r="D3801" s="87">
        <v>71.5</v>
      </c>
      <c r="E3801" s="33">
        <v>5700</v>
      </c>
      <c r="F3801" s="30">
        <f t="shared" si="177"/>
        <v>2</v>
      </c>
      <c r="G3801" s="57">
        <f t="shared" si="178"/>
        <v>1.1958042906990538</v>
      </c>
      <c r="H3801" s="88">
        <f t="shared" si="179"/>
        <v>3141.612955584988</v>
      </c>
    </row>
    <row r="3802" spans="1:8" x14ac:dyDescent="0.2">
      <c r="A3802" s="1" t="s">
        <v>444</v>
      </c>
      <c r="B3802" s="1" t="s">
        <v>8069</v>
      </c>
      <c r="C3802" s="1" t="s">
        <v>8070</v>
      </c>
      <c r="D3802" s="87">
        <v>79.3</v>
      </c>
      <c r="E3802" s="33">
        <v>6292</v>
      </c>
      <c r="F3802" s="30">
        <f t="shared" si="177"/>
        <v>3</v>
      </c>
      <c r="G3802" s="57">
        <f t="shared" si="178"/>
        <v>1.4299479016542671</v>
      </c>
      <c r="H3802" s="88">
        <f t="shared" si="179"/>
        <v>4146.9294304580408</v>
      </c>
    </row>
    <row r="3803" spans="1:8" x14ac:dyDescent="0.2">
      <c r="A3803" s="1" t="s">
        <v>444</v>
      </c>
      <c r="B3803" s="1" t="s">
        <v>8071</v>
      </c>
      <c r="C3803" s="1" t="s">
        <v>8072</v>
      </c>
      <c r="D3803" s="87">
        <v>82.3</v>
      </c>
      <c r="E3803" s="33">
        <v>6504</v>
      </c>
      <c r="F3803" s="30">
        <f t="shared" si="177"/>
        <v>3</v>
      </c>
      <c r="G3803" s="57">
        <f t="shared" si="178"/>
        <v>1.4299479016542671</v>
      </c>
      <c r="H3803" s="88">
        <f t="shared" si="179"/>
        <v>4286.6543254448661</v>
      </c>
    </row>
    <row r="3804" spans="1:8" x14ac:dyDescent="0.2">
      <c r="A3804" s="1" t="s">
        <v>444</v>
      </c>
      <c r="B3804" s="1" t="s">
        <v>8073</v>
      </c>
      <c r="C3804" s="1" t="s">
        <v>8074</v>
      </c>
      <c r="D3804" s="87">
        <v>91.4</v>
      </c>
      <c r="E3804" s="33">
        <v>8046</v>
      </c>
      <c r="F3804" s="30">
        <f t="shared" si="177"/>
        <v>4</v>
      </c>
      <c r="G3804" s="57">
        <f t="shared" si="178"/>
        <v>1.709937836274281</v>
      </c>
      <c r="H3804" s="88">
        <f t="shared" si="179"/>
        <v>6341.2965965713584</v>
      </c>
    </row>
    <row r="3805" spans="1:8" x14ac:dyDescent="0.2">
      <c r="A3805" s="1" t="s">
        <v>444</v>
      </c>
      <c r="B3805" s="1" t="s">
        <v>8075</v>
      </c>
      <c r="C3805" s="1" t="s">
        <v>8076</v>
      </c>
      <c r="D3805" s="87">
        <v>96</v>
      </c>
      <c r="E3805" s="33">
        <v>8044</v>
      </c>
      <c r="F3805" s="30">
        <f t="shared" si="177"/>
        <v>4</v>
      </c>
      <c r="G3805" s="57">
        <f t="shared" si="178"/>
        <v>1.709937836274281</v>
      </c>
      <c r="H3805" s="88">
        <f t="shared" si="179"/>
        <v>6339.7203359209561</v>
      </c>
    </row>
    <row r="3806" spans="1:8" x14ac:dyDescent="0.2">
      <c r="A3806" s="1" t="s">
        <v>444</v>
      </c>
      <c r="B3806" s="1" t="s">
        <v>8077</v>
      </c>
      <c r="C3806" s="1" t="s">
        <v>8078</v>
      </c>
      <c r="D3806" s="87">
        <v>121.9</v>
      </c>
      <c r="E3806" s="33">
        <v>5630</v>
      </c>
      <c r="F3806" s="30">
        <f t="shared" si="177"/>
        <v>6</v>
      </c>
      <c r="G3806" s="57">
        <f t="shared" si="178"/>
        <v>2.445122020939646</v>
      </c>
      <c r="H3806" s="88">
        <f t="shared" si="179"/>
        <v>6344.9272657537385</v>
      </c>
    </row>
    <row r="3807" spans="1:8" x14ac:dyDescent="0.2">
      <c r="A3807" s="1" t="s">
        <v>444</v>
      </c>
      <c r="B3807" s="1" t="s">
        <v>8079</v>
      </c>
      <c r="C3807" s="1" t="s">
        <v>8080</v>
      </c>
      <c r="D3807" s="87">
        <v>76</v>
      </c>
      <c r="E3807" s="33">
        <v>5417</v>
      </c>
      <c r="F3807" s="30">
        <f t="shared" si="177"/>
        <v>3</v>
      </c>
      <c r="G3807" s="57">
        <f t="shared" si="178"/>
        <v>1.4299479016542671</v>
      </c>
      <c r="H3807" s="88">
        <f t="shared" si="179"/>
        <v>3570.2346987907194</v>
      </c>
    </row>
    <row r="3808" spans="1:8" x14ac:dyDescent="0.2">
      <c r="A3808" s="1" t="s">
        <v>444</v>
      </c>
      <c r="B3808" s="1" t="s">
        <v>8081</v>
      </c>
      <c r="C3808" s="1" t="s">
        <v>8082</v>
      </c>
      <c r="D3808" s="87">
        <v>63.1</v>
      </c>
      <c r="E3808" s="33">
        <v>6602</v>
      </c>
      <c r="F3808" s="30">
        <f t="shared" si="177"/>
        <v>2</v>
      </c>
      <c r="G3808" s="57">
        <f t="shared" si="178"/>
        <v>1.1958042906990538</v>
      </c>
      <c r="H3808" s="88">
        <f t="shared" si="179"/>
        <v>3638.7594268021212</v>
      </c>
    </row>
    <row r="3809" spans="1:8" x14ac:dyDescent="0.2">
      <c r="A3809" s="1" t="s">
        <v>444</v>
      </c>
      <c r="B3809" s="1" t="s">
        <v>8083</v>
      </c>
      <c r="C3809" s="1" t="s">
        <v>8084</v>
      </c>
      <c r="D3809" s="87">
        <v>98.5</v>
      </c>
      <c r="E3809" s="33">
        <v>5304</v>
      </c>
      <c r="F3809" s="30">
        <f t="shared" si="177"/>
        <v>4</v>
      </c>
      <c r="G3809" s="57">
        <f t="shared" si="178"/>
        <v>1.709937836274281</v>
      </c>
      <c r="H3809" s="88">
        <f t="shared" si="179"/>
        <v>4180.2432448688141</v>
      </c>
    </row>
    <row r="3810" spans="1:8" x14ac:dyDescent="0.2">
      <c r="A3810" s="1" t="s">
        <v>444</v>
      </c>
      <c r="B3810" s="1" t="s">
        <v>8085</v>
      </c>
      <c r="C3810" s="1" t="s">
        <v>8086</v>
      </c>
      <c r="D3810" s="87">
        <v>93.1</v>
      </c>
      <c r="E3810" s="33">
        <v>7251</v>
      </c>
      <c r="F3810" s="30">
        <f t="shared" si="177"/>
        <v>4</v>
      </c>
      <c r="G3810" s="57">
        <f t="shared" si="178"/>
        <v>1.709937836274281</v>
      </c>
      <c r="H3810" s="88">
        <f t="shared" si="179"/>
        <v>5714.7329880361567</v>
      </c>
    </row>
    <row r="3811" spans="1:8" x14ac:dyDescent="0.2">
      <c r="A3811" s="1" t="s">
        <v>444</v>
      </c>
      <c r="B3811" s="1" t="s">
        <v>8087</v>
      </c>
      <c r="C3811" s="1" t="s">
        <v>8088</v>
      </c>
      <c r="D3811" s="87">
        <v>102</v>
      </c>
      <c r="E3811" s="33">
        <v>7465</v>
      </c>
      <c r="F3811" s="30">
        <f t="shared" si="177"/>
        <v>5</v>
      </c>
      <c r="G3811" s="57">
        <f t="shared" si="178"/>
        <v>2.0447510014454413</v>
      </c>
      <c r="H3811" s="88">
        <f t="shared" si="179"/>
        <v>7035.3864469373457</v>
      </c>
    </row>
    <row r="3812" spans="1:8" x14ac:dyDescent="0.2">
      <c r="A3812" s="1" t="s">
        <v>444</v>
      </c>
      <c r="B3812" s="1" t="s">
        <v>8089</v>
      </c>
      <c r="C3812" s="1" t="s">
        <v>8090</v>
      </c>
      <c r="D3812" s="87">
        <v>118.3</v>
      </c>
      <c r="E3812" s="33">
        <v>5325</v>
      </c>
      <c r="F3812" s="30">
        <f t="shared" si="177"/>
        <v>6</v>
      </c>
      <c r="G3812" s="57">
        <f t="shared" si="178"/>
        <v>2.445122020939646</v>
      </c>
      <c r="H3812" s="88">
        <f t="shared" si="179"/>
        <v>6001.1967478043798</v>
      </c>
    </row>
    <row r="3813" spans="1:8" x14ac:dyDescent="0.2">
      <c r="A3813" s="1" t="s">
        <v>444</v>
      </c>
      <c r="B3813" s="1" t="s">
        <v>8091</v>
      </c>
      <c r="C3813" s="1" t="s">
        <v>8092</v>
      </c>
      <c r="D3813" s="87">
        <v>78.7</v>
      </c>
      <c r="E3813" s="33">
        <v>6572</v>
      </c>
      <c r="F3813" s="30">
        <f t="shared" si="177"/>
        <v>3</v>
      </c>
      <c r="G3813" s="57">
        <f t="shared" si="178"/>
        <v>1.4299479016542671</v>
      </c>
      <c r="H3813" s="88">
        <f t="shared" si="179"/>
        <v>4331.471744591583</v>
      </c>
    </row>
    <row r="3814" spans="1:8" x14ac:dyDescent="0.2">
      <c r="A3814" s="1" t="s">
        <v>444</v>
      </c>
      <c r="B3814" s="1" t="s">
        <v>8093</v>
      </c>
      <c r="C3814" s="1" t="s">
        <v>8094</v>
      </c>
      <c r="D3814" s="87">
        <v>79.3</v>
      </c>
      <c r="E3814" s="33">
        <v>5330</v>
      </c>
      <c r="F3814" s="30">
        <f t="shared" si="177"/>
        <v>3</v>
      </c>
      <c r="G3814" s="57">
        <f t="shared" si="178"/>
        <v>1.4299479016542671</v>
      </c>
      <c r="H3814" s="88">
        <f t="shared" si="179"/>
        <v>3512.8947654706544</v>
      </c>
    </row>
    <row r="3815" spans="1:8" x14ac:dyDescent="0.2">
      <c r="A3815" s="1" t="s">
        <v>444</v>
      </c>
      <c r="B3815" s="1" t="s">
        <v>8095</v>
      </c>
      <c r="C3815" s="1" t="s">
        <v>8096</v>
      </c>
      <c r="D3815" s="87">
        <v>75.7</v>
      </c>
      <c r="E3815" s="33">
        <v>6277</v>
      </c>
      <c r="F3815" s="30">
        <f t="shared" si="177"/>
        <v>3</v>
      </c>
      <c r="G3815" s="57">
        <f t="shared" si="178"/>
        <v>1.4299479016542671</v>
      </c>
      <c r="H3815" s="88">
        <f t="shared" si="179"/>
        <v>4137.0432350580286</v>
      </c>
    </row>
    <row r="3816" spans="1:8" x14ac:dyDescent="0.2">
      <c r="A3816" s="1" t="s">
        <v>444</v>
      </c>
      <c r="B3816" s="1" t="s">
        <v>8097</v>
      </c>
      <c r="C3816" s="1" t="s">
        <v>8098</v>
      </c>
      <c r="D3816" s="87">
        <v>91.6</v>
      </c>
      <c r="E3816" s="33">
        <v>5400</v>
      </c>
      <c r="F3816" s="30">
        <f t="shared" si="177"/>
        <v>4</v>
      </c>
      <c r="G3816" s="57">
        <f t="shared" si="178"/>
        <v>1.709937836274281</v>
      </c>
      <c r="H3816" s="88">
        <f t="shared" si="179"/>
        <v>4255.9037560881598</v>
      </c>
    </row>
    <row r="3817" spans="1:8" x14ac:dyDescent="0.2">
      <c r="A3817" s="1" t="s">
        <v>444</v>
      </c>
      <c r="B3817" s="1" t="s">
        <v>8099</v>
      </c>
      <c r="C3817" s="1" t="s">
        <v>8100</v>
      </c>
      <c r="D3817" s="87">
        <v>95.5</v>
      </c>
      <c r="E3817" s="33">
        <v>7705</v>
      </c>
      <c r="F3817" s="30">
        <f t="shared" si="177"/>
        <v>4</v>
      </c>
      <c r="G3817" s="57">
        <f t="shared" si="178"/>
        <v>1.709937836274281</v>
      </c>
      <c r="H3817" s="88">
        <f t="shared" si="179"/>
        <v>6072.5441556776432</v>
      </c>
    </row>
    <row r="3818" spans="1:8" x14ac:dyDescent="0.2">
      <c r="A3818" s="1" t="s">
        <v>444</v>
      </c>
      <c r="B3818" s="1" t="s">
        <v>8101</v>
      </c>
      <c r="C3818" s="1" t="s">
        <v>8102</v>
      </c>
      <c r="D3818" s="87">
        <v>81.3</v>
      </c>
      <c r="E3818" s="33">
        <v>8025</v>
      </c>
      <c r="F3818" s="30">
        <f t="shared" si="177"/>
        <v>3</v>
      </c>
      <c r="G3818" s="57">
        <f t="shared" si="178"/>
        <v>1.4299479016542671</v>
      </c>
      <c r="H3818" s="88">
        <f t="shared" si="179"/>
        <v>5289.1145390060037</v>
      </c>
    </row>
    <row r="3819" spans="1:8" x14ac:dyDescent="0.2">
      <c r="A3819" s="1" t="s">
        <v>444</v>
      </c>
      <c r="B3819" s="1" t="s">
        <v>8103</v>
      </c>
      <c r="C3819" s="1" t="s">
        <v>8104</v>
      </c>
      <c r="D3819" s="87">
        <v>106.1</v>
      </c>
      <c r="E3819" s="33">
        <v>9166</v>
      </c>
      <c r="F3819" s="30">
        <f t="shared" si="177"/>
        <v>5</v>
      </c>
      <c r="G3819" s="57">
        <f t="shared" si="178"/>
        <v>2.0447510014454413</v>
      </c>
      <c r="H3819" s="88">
        <f t="shared" si="179"/>
        <v>8638.4932582220663</v>
      </c>
    </row>
    <row r="3820" spans="1:8" x14ac:dyDescent="0.2">
      <c r="A3820" s="1" t="s">
        <v>444</v>
      </c>
      <c r="B3820" s="1" t="s">
        <v>8105</v>
      </c>
      <c r="C3820" s="1" t="s">
        <v>8106</v>
      </c>
      <c r="D3820" s="87">
        <v>85.3</v>
      </c>
      <c r="E3820" s="33">
        <v>6150</v>
      </c>
      <c r="F3820" s="30">
        <f t="shared" si="177"/>
        <v>3</v>
      </c>
      <c r="G3820" s="57">
        <f t="shared" si="178"/>
        <v>1.4299479016542671</v>
      </c>
      <c r="H3820" s="88">
        <f t="shared" si="179"/>
        <v>4053.3401140046012</v>
      </c>
    </row>
    <row r="3821" spans="1:8" x14ac:dyDescent="0.2">
      <c r="A3821" s="1" t="s">
        <v>444</v>
      </c>
      <c r="B3821" s="1" t="s">
        <v>8107</v>
      </c>
      <c r="C3821" s="1" t="s">
        <v>8108</v>
      </c>
      <c r="D3821" s="87">
        <v>67.599999999999994</v>
      </c>
      <c r="E3821" s="33">
        <v>8378</v>
      </c>
      <c r="F3821" s="30">
        <f t="shared" si="177"/>
        <v>2</v>
      </c>
      <c r="G3821" s="57">
        <f t="shared" si="178"/>
        <v>1.1958042906990538</v>
      </c>
      <c r="H3821" s="88">
        <f t="shared" si="179"/>
        <v>4617.6198845422859</v>
      </c>
    </row>
    <row r="3822" spans="1:8" x14ac:dyDescent="0.2">
      <c r="A3822" s="1" t="s">
        <v>444</v>
      </c>
      <c r="B3822" s="1" t="s">
        <v>8109</v>
      </c>
      <c r="C3822" s="1" t="s">
        <v>8110</v>
      </c>
      <c r="D3822" s="87">
        <v>75.2</v>
      </c>
      <c r="E3822" s="33">
        <v>7834</v>
      </c>
      <c r="F3822" s="30">
        <f t="shared" si="177"/>
        <v>3</v>
      </c>
      <c r="G3822" s="57">
        <f t="shared" si="178"/>
        <v>1.4299479016542671</v>
      </c>
      <c r="H3822" s="88">
        <f t="shared" si="179"/>
        <v>5163.2303175791949</v>
      </c>
    </row>
    <row r="3823" spans="1:8" x14ac:dyDescent="0.2">
      <c r="A3823" s="1" t="s">
        <v>444</v>
      </c>
      <c r="B3823" s="1" t="s">
        <v>8111</v>
      </c>
      <c r="C3823" s="1" t="s">
        <v>8112</v>
      </c>
      <c r="D3823" s="87">
        <v>70.400000000000006</v>
      </c>
      <c r="E3823" s="33">
        <v>5813</v>
      </c>
      <c r="F3823" s="30">
        <f t="shared" si="177"/>
        <v>2</v>
      </c>
      <c r="G3823" s="57">
        <f t="shared" si="178"/>
        <v>1.1958042906990538</v>
      </c>
      <c r="H3823" s="88">
        <f t="shared" si="179"/>
        <v>3203.8940545290416</v>
      </c>
    </row>
    <row r="3824" spans="1:8" x14ac:dyDescent="0.2">
      <c r="A3824" s="1" t="s">
        <v>444</v>
      </c>
      <c r="B3824" s="1" t="s">
        <v>8113</v>
      </c>
      <c r="C3824" s="1" t="s">
        <v>8114</v>
      </c>
      <c r="D3824" s="87">
        <v>105.4</v>
      </c>
      <c r="E3824" s="33">
        <v>7298</v>
      </c>
      <c r="F3824" s="30">
        <f t="shared" si="177"/>
        <v>5</v>
      </c>
      <c r="G3824" s="57">
        <f t="shared" si="178"/>
        <v>2.0447510014454413</v>
      </c>
      <c r="H3824" s="88">
        <f t="shared" si="179"/>
        <v>6877.9973596448426</v>
      </c>
    </row>
    <row r="3825" spans="1:8" x14ac:dyDescent="0.2">
      <c r="A3825" s="1" t="s">
        <v>444</v>
      </c>
      <c r="B3825" s="1" t="s">
        <v>8115</v>
      </c>
      <c r="C3825" s="1" t="s">
        <v>8116</v>
      </c>
      <c r="D3825" s="87">
        <v>121.1</v>
      </c>
      <c r="E3825" s="33">
        <v>7758</v>
      </c>
      <c r="F3825" s="30">
        <f t="shared" si="177"/>
        <v>6</v>
      </c>
      <c r="G3825" s="57">
        <f t="shared" si="178"/>
        <v>2.445122020939646</v>
      </c>
      <c r="H3825" s="88">
        <f t="shared" si="179"/>
        <v>8743.1519942659852</v>
      </c>
    </row>
    <row r="3826" spans="1:8" x14ac:dyDescent="0.2">
      <c r="A3826" s="1" t="s">
        <v>444</v>
      </c>
      <c r="B3826" s="1" t="s">
        <v>8117</v>
      </c>
      <c r="C3826" s="1" t="s">
        <v>8118</v>
      </c>
      <c r="D3826" s="87">
        <v>94.5</v>
      </c>
      <c r="E3826" s="33">
        <v>6768</v>
      </c>
      <c r="F3826" s="30">
        <f t="shared" si="177"/>
        <v>4</v>
      </c>
      <c r="G3826" s="57">
        <f t="shared" si="178"/>
        <v>1.709937836274281</v>
      </c>
      <c r="H3826" s="88">
        <f t="shared" si="179"/>
        <v>5334.0660409638276</v>
      </c>
    </row>
    <row r="3827" spans="1:8" x14ac:dyDescent="0.2">
      <c r="A3827" s="1" t="s">
        <v>444</v>
      </c>
      <c r="B3827" s="1" t="s">
        <v>8119</v>
      </c>
      <c r="C3827" s="1" t="s">
        <v>8120</v>
      </c>
      <c r="D3827" s="87">
        <v>83.5</v>
      </c>
      <c r="E3827" s="33">
        <v>7564</v>
      </c>
      <c r="F3827" s="30">
        <f t="shared" si="177"/>
        <v>3</v>
      </c>
      <c r="G3827" s="57">
        <f t="shared" si="178"/>
        <v>1.4299479016542671</v>
      </c>
      <c r="H3827" s="88">
        <f t="shared" si="179"/>
        <v>4985.2788003789929</v>
      </c>
    </row>
    <row r="3828" spans="1:8" x14ac:dyDescent="0.2">
      <c r="A3828" s="1" t="s">
        <v>444</v>
      </c>
      <c r="B3828" s="1" t="s">
        <v>8121</v>
      </c>
      <c r="C3828" s="1" t="s">
        <v>8122</v>
      </c>
      <c r="D3828" s="87">
        <v>82.9</v>
      </c>
      <c r="E3828" s="33">
        <v>6773</v>
      </c>
      <c r="F3828" s="30">
        <f t="shared" si="177"/>
        <v>3</v>
      </c>
      <c r="G3828" s="57">
        <f t="shared" si="178"/>
        <v>1.4299479016542671</v>
      </c>
      <c r="H3828" s="88">
        <f t="shared" si="179"/>
        <v>4463.9467629517339</v>
      </c>
    </row>
    <row r="3829" spans="1:8" x14ac:dyDescent="0.2">
      <c r="A3829" s="1" t="s">
        <v>444</v>
      </c>
      <c r="B3829" s="1" t="s">
        <v>8123</v>
      </c>
      <c r="C3829" s="1" t="s">
        <v>8124</v>
      </c>
      <c r="D3829" s="87">
        <v>138.30000000000001</v>
      </c>
      <c r="E3829" s="33">
        <v>6862</v>
      </c>
      <c r="F3829" s="30">
        <f t="shared" si="177"/>
        <v>8</v>
      </c>
      <c r="G3829" s="57">
        <f t="shared" si="178"/>
        <v>3.4963971031312875</v>
      </c>
      <c r="H3829" s="88">
        <f t="shared" si="179"/>
        <v>11058.320724579085</v>
      </c>
    </row>
    <row r="3830" spans="1:8" x14ac:dyDescent="0.2">
      <c r="A3830" s="1" t="s">
        <v>444</v>
      </c>
      <c r="B3830" s="1" t="s">
        <v>8125</v>
      </c>
      <c r="C3830" s="1" t="s">
        <v>8126</v>
      </c>
      <c r="D3830" s="87">
        <v>81.5</v>
      </c>
      <c r="E3830" s="33">
        <v>7346</v>
      </c>
      <c r="F3830" s="30">
        <f t="shared" si="177"/>
        <v>3</v>
      </c>
      <c r="G3830" s="57">
        <f t="shared" si="178"/>
        <v>1.4299479016542671</v>
      </c>
      <c r="H3830" s="88">
        <f t="shared" si="179"/>
        <v>4841.5994272321632</v>
      </c>
    </row>
    <row r="3831" spans="1:8" x14ac:dyDescent="0.2">
      <c r="A3831" s="1" t="s">
        <v>444</v>
      </c>
      <c r="B3831" s="1" t="s">
        <v>8127</v>
      </c>
      <c r="C3831" s="1" t="s">
        <v>8128</v>
      </c>
      <c r="D3831" s="87">
        <v>93.6</v>
      </c>
      <c r="E3831" s="33">
        <v>5865</v>
      </c>
      <c r="F3831" s="30">
        <f t="shared" si="177"/>
        <v>4</v>
      </c>
      <c r="G3831" s="57">
        <f t="shared" si="178"/>
        <v>1.709937836274281</v>
      </c>
      <c r="H3831" s="88">
        <f t="shared" si="179"/>
        <v>4622.3843573068625</v>
      </c>
    </row>
    <row r="3832" spans="1:8" x14ac:dyDescent="0.2">
      <c r="A3832" s="1" t="s">
        <v>444</v>
      </c>
      <c r="B3832" s="1" t="s">
        <v>8129</v>
      </c>
      <c r="C3832" s="1" t="s">
        <v>8130</v>
      </c>
      <c r="D3832" s="87">
        <v>95.9</v>
      </c>
      <c r="E3832" s="33">
        <v>7803</v>
      </c>
      <c r="F3832" s="30">
        <f t="shared" si="177"/>
        <v>4</v>
      </c>
      <c r="G3832" s="57">
        <f t="shared" si="178"/>
        <v>1.709937836274281</v>
      </c>
      <c r="H3832" s="88">
        <f t="shared" si="179"/>
        <v>6149.780927547391</v>
      </c>
    </row>
    <row r="3833" spans="1:8" x14ac:dyDescent="0.2">
      <c r="A3833" s="1" t="s">
        <v>444</v>
      </c>
      <c r="B3833" s="1" t="s">
        <v>8131</v>
      </c>
      <c r="C3833" s="1" t="s">
        <v>8132</v>
      </c>
      <c r="D3833" s="87">
        <v>114.1</v>
      </c>
      <c r="E3833" s="33">
        <v>7395</v>
      </c>
      <c r="F3833" s="30">
        <f t="shared" si="177"/>
        <v>6</v>
      </c>
      <c r="G3833" s="57">
        <f t="shared" si="178"/>
        <v>2.445122020939646</v>
      </c>
      <c r="H3833" s="88">
        <f t="shared" si="179"/>
        <v>8334.0563286410106</v>
      </c>
    </row>
    <row r="3834" spans="1:8" x14ac:dyDescent="0.2">
      <c r="A3834" s="1" t="s">
        <v>444</v>
      </c>
      <c r="B3834" s="1" t="s">
        <v>8133</v>
      </c>
      <c r="C3834" s="1" t="s">
        <v>8134</v>
      </c>
      <c r="D3834" s="87">
        <v>110.5</v>
      </c>
      <c r="E3834" s="33">
        <v>6911</v>
      </c>
      <c r="F3834" s="30">
        <f t="shared" si="177"/>
        <v>5</v>
      </c>
      <c r="G3834" s="57">
        <f t="shared" si="178"/>
        <v>2.0447510014454413</v>
      </c>
      <c r="H3834" s="88">
        <f t="shared" si="179"/>
        <v>6513.2693549610185</v>
      </c>
    </row>
    <row r="3835" spans="1:8" x14ac:dyDescent="0.2">
      <c r="A3835" s="1" t="s">
        <v>444</v>
      </c>
      <c r="B3835" s="1" t="s">
        <v>8135</v>
      </c>
      <c r="C3835" s="1" t="s">
        <v>8136</v>
      </c>
      <c r="D3835" s="87">
        <v>112.5</v>
      </c>
      <c r="E3835" s="33">
        <v>7150</v>
      </c>
      <c r="F3835" s="30">
        <f t="shared" si="177"/>
        <v>6</v>
      </c>
      <c r="G3835" s="57">
        <f t="shared" si="178"/>
        <v>2.445122020939646</v>
      </c>
      <c r="H3835" s="88">
        <f t="shared" si="179"/>
        <v>8057.9449289767726</v>
      </c>
    </row>
    <row r="3836" spans="1:8" x14ac:dyDescent="0.2">
      <c r="A3836" s="1" t="s">
        <v>444</v>
      </c>
      <c r="B3836" s="1" t="s">
        <v>8137</v>
      </c>
      <c r="C3836" s="1" t="s">
        <v>8138</v>
      </c>
      <c r="D3836" s="87">
        <v>89.1</v>
      </c>
      <c r="E3836" s="33">
        <v>7869</v>
      </c>
      <c r="F3836" s="30">
        <f t="shared" si="177"/>
        <v>4</v>
      </c>
      <c r="G3836" s="57">
        <f t="shared" si="178"/>
        <v>1.709937836274281</v>
      </c>
      <c r="H3836" s="88">
        <f t="shared" si="179"/>
        <v>6201.7975290106906</v>
      </c>
    </row>
    <row r="3837" spans="1:8" x14ac:dyDescent="0.2">
      <c r="A3837" s="1" t="s">
        <v>444</v>
      </c>
      <c r="B3837" s="1" t="s">
        <v>8139</v>
      </c>
      <c r="C3837" s="1" t="s">
        <v>8140</v>
      </c>
      <c r="D3837" s="87">
        <v>79.900000000000006</v>
      </c>
      <c r="E3837" s="33">
        <v>10038</v>
      </c>
      <c r="F3837" s="30">
        <f t="shared" si="177"/>
        <v>3</v>
      </c>
      <c r="G3837" s="57">
        <f t="shared" si="178"/>
        <v>1.4299479016542671</v>
      </c>
      <c r="H3837" s="88">
        <f t="shared" si="179"/>
        <v>6615.841961687509</v>
      </c>
    </row>
    <row r="3838" spans="1:8" x14ac:dyDescent="0.2">
      <c r="A3838" s="1" t="s">
        <v>444</v>
      </c>
      <c r="B3838" s="1" t="s">
        <v>8141</v>
      </c>
      <c r="C3838" s="1" t="s">
        <v>8142</v>
      </c>
      <c r="D3838" s="87">
        <v>87.5</v>
      </c>
      <c r="E3838" s="33">
        <v>11853</v>
      </c>
      <c r="F3838" s="30">
        <f t="shared" si="177"/>
        <v>4</v>
      </c>
      <c r="G3838" s="57">
        <f t="shared" si="178"/>
        <v>1.709937836274281</v>
      </c>
      <c r="H3838" s="88">
        <f t="shared" si="179"/>
        <v>9341.7087446135101</v>
      </c>
    </row>
    <row r="3839" spans="1:8" x14ac:dyDescent="0.2">
      <c r="A3839" s="1" t="s">
        <v>444</v>
      </c>
      <c r="B3839" s="1" t="s">
        <v>8143</v>
      </c>
      <c r="C3839" s="1" t="s">
        <v>8144</v>
      </c>
      <c r="D3839" s="87">
        <v>77.099999999999994</v>
      </c>
      <c r="E3839" s="33">
        <v>6691</v>
      </c>
      <c r="F3839" s="30">
        <f t="shared" si="177"/>
        <v>3</v>
      </c>
      <c r="G3839" s="57">
        <f t="shared" si="178"/>
        <v>1.4299479016542671</v>
      </c>
      <c r="H3839" s="88">
        <f t="shared" si="179"/>
        <v>4409.9022280983399</v>
      </c>
    </row>
    <row r="3840" spans="1:8" x14ac:dyDescent="0.2">
      <c r="A3840" s="1" t="s">
        <v>444</v>
      </c>
      <c r="B3840" s="1" t="s">
        <v>8145</v>
      </c>
      <c r="C3840" s="1" t="s">
        <v>8146</v>
      </c>
      <c r="D3840" s="87">
        <v>85.5</v>
      </c>
      <c r="E3840" s="33">
        <v>9223</v>
      </c>
      <c r="F3840" s="30">
        <f t="shared" si="177"/>
        <v>3</v>
      </c>
      <c r="G3840" s="57">
        <f t="shared" si="178"/>
        <v>1.4299479016542671</v>
      </c>
      <c r="H3840" s="88">
        <f t="shared" si="179"/>
        <v>6078.6920116202336</v>
      </c>
    </row>
    <row r="3841" spans="1:8" x14ac:dyDescent="0.2">
      <c r="A3841" s="1" t="s">
        <v>444</v>
      </c>
      <c r="B3841" s="1" t="s">
        <v>8147</v>
      </c>
      <c r="C3841" s="1" t="s">
        <v>8148</v>
      </c>
      <c r="D3841" s="87">
        <v>85</v>
      </c>
      <c r="E3841" s="33">
        <v>9861</v>
      </c>
      <c r="F3841" s="30">
        <f t="shared" si="177"/>
        <v>3</v>
      </c>
      <c r="G3841" s="57">
        <f t="shared" si="178"/>
        <v>1.4299479016542671</v>
      </c>
      <c r="H3841" s="88">
        <f t="shared" si="179"/>
        <v>6499.1848559673781</v>
      </c>
    </row>
    <row r="3842" spans="1:8" x14ac:dyDescent="0.2">
      <c r="A3842" s="1" t="s">
        <v>444</v>
      </c>
      <c r="B3842" s="1" t="s">
        <v>8149</v>
      </c>
      <c r="C3842" s="1" t="s">
        <v>8150</v>
      </c>
      <c r="D3842" s="87">
        <v>77.7</v>
      </c>
      <c r="E3842" s="33">
        <v>7003</v>
      </c>
      <c r="F3842" s="30">
        <f t="shared" si="177"/>
        <v>3</v>
      </c>
      <c r="G3842" s="57">
        <f t="shared" si="178"/>
        <v>1.4299479016542671</v>
      </c>
      <c r="H3842" s="88">
        <f t="shared" si="179"/>
        <v>4615.5350924185732</v>
      </c>
    </row>
    <row r="3843" spans="1:8" x14ac:dyDescent="0.2">
      <c r="A3843" s="1" t="s">
        <v>444</v>
      </c>
      <c r="B3843" s="1" t="s">
        <v>8151</v>
      </c>
      <c r="C3843" s="1" t="s">
        <v>8152</v>
      </c>
      <c r="D3843" s="87">
        <v>74</v>
      </c>
      <c r="E3843" s="33">
        <v>6947</v>
      </c>
      <c r="F3843" s="30">
        <f t="shared" si="177"/>
        <v>2</v>
      </c>
      <c r="G3843" s="57">
        <f t="shared" si="178"/>
        <v>1.1958042906990538</v>
      </c>
      <c r="H3843" s="88">
        <f t="shared" si="179"/>
        <v>3828.9096846401603</v>
      </c>
    </row>
    <row r="3844" spans="1:8" x14ac:dyDescent="0.2">
      <c r="A3844" s="1" t="s">
        <v>444</v>
      </c>
      <c r="B3844" s="1" t="s">
        <v>8153</v>
      </c>
      <c r="C3844" s="1" t="s">
        <v>8154</v>
      </c>
      <c r="D3844" s="87">
        <v>72.400000000000006</v>
      </c>
      <c r="E3844" s="33">
        <v>6819</v>
      </c>
      <c r="F3844" s="30">
        <f t="shared" si="177"/>
        <v>2</v>
      </c>
      <c r="G3844" s="57">
        <f t="shared" si="178"/>
        <v>1.1958042906990538</v>
      </c>
      <c r="H3844" s="88">
        <f t="shared" si="179"/>
        <v>3758.3611831814096</v>
      </c>
    </row>
    <row r="3845" spans="1:8" x14ac:dyDescent="0.2">
      <c r="A3845" s="1" t="s">
        <v>444</v>
      </c>
      <c r="B3845" s="1" t="s">
        <v>8155</v>
      </c>
      <c r="C3845" s="1" t="s">
        <v>8156</v>
      </c>
      <c r="D3845" s="87">
        <v>115</v>
      </c>
      <c r="E3845" s="33">
        <v>9454</v>
      </c>
      <c r="F3845" s="30">
        <f t="shared" si="177"/>
        <v>6</v>
      </c>
      <c r="G3845" s="57">
        <f t="shared" si="178"/>
        <v>2.445122020939646</v>
      </c>
      <c r="H3845" s="88">
        <f t="shared" si="179"/>
        <v>10654.519071125369</v>
      </c>
    </row>
    <row r="3846" spans="1:8" x14ac:dyDescent="0.2">
      <c r="A3846" s="1" t="s">
        <v>444</v>
      </c>
      <c r="B3846" s="1" t="s">
        <v>8157</v>
      </c>
      <c r="C3846" s="1" t="s">
        <v>8158</v>
      </c>
      <c r="D3846" s="87">
        <v>78.7</v>
      </c>
      <c r="E3846" s="33">
        <v>8332</v>
      </c>
      <c r="F3846" s="30">
        <f t="shared" ref="F3846:F3909" si="180">VLOOKUP(D3846,$K$5:$L$15,2)</f>
        <v>3</v>
      </c>
      <c r="G3846" s="57">
        <f t="shared" ref="G3846:G3909" si="181">VLOOKUP(F3846,$L$5:$M$15,2,0)</f>
        <v>1.4299479016542671</v>
      </c>
      <c r="H3846" s="88">
        <f t="shared" ref="H3846:H3909" si="182">E3846*G3846*$E$6797/SUMPRODUCT($E$5:$E$6795,$G$5:$G$6795)</f>
        <v>5491.4520048595668</v>
      </c>
    </row>
    <row r="3847" spans="1:8" x14ac:dyDescent="0.2">
      <c r="A3847" s="1" t="s">
        <v>444</v>
      </c>
      <c r="B3847" s="1" t="s">
        <v>8159</v>
      </c>
      <c r="C3847" s="1" t="s">
        <v>8160</v>
      </c>
      <c r="D3847" s="87">
        <v>82.1</v>
      </c>
      <c r="E3847" s="33">
        <v>5539</v>
      </c>
      <c r="F3847" s="30">
        <f t="shared" si="180"/>
        <v>3</v>
      </c>
      <c r="G3847" s="57">
        <f t="shared" si="181"/>
        <v>1.4299479016542671</v>
      </c>
      <c r="H3847" s="88">
        <f t="shared" si="182"/>
        <v>3650.6424213774776</v>
      </c>
    </row>
    <row r="3848" spans="1:8" x14ac:dyDescent="0.2">
      <c r="A3848" s="1" t="s">
        <v>444</v>
      </c>
      <c r="B3848" s="1" t="s">
        <v>8161</v>
      </c>
      <c r="C3848" s="1" t="s">
        <v>8162</v>
      </c>
      <c r="D3848" s="87">
        <v>79.2</v>
      </c>
      <c r="E3848" s="33">
        <v>6737</v>
      </c>
      <c r="F3848" s="30">
        <f t="shared" si="180"/>
        <v>3</v>
      </c>
      <c r="G3848" s="57">
        <f t="shared" si="181"/>
        <v>1.4299479016542671</v>
      </c>
      <c r="H3848" s="88">
        <f t="shared" si="182"/>
        <v>4440.2198939917071</v>
      </c>
    </row>
    <row r="3849" spans="1:8" x14ac:dyDescent="0.2">
      <c r="A3849" s="1" t="s">
        <v>444</v>
      </c>
      <c r="B3849" s="1" t="s">
        <v>8163</v>
      </c>
      <c r="C3849" s="1" t="s">
        <v>8164</v>
      </c>
      <c r="D3849" s="87">
        <v>80.8</v>
      </c>
      <c r="E3849" s="33">
        <v>6797</v>
      </c>
      <c r="F3849" s="30">
        <f t="shared" si="180"/>
        <v>3</v>
      </c>
      <c r="G3849" s="57">
        <f t="shared" si="181"/>
        <v>1.4299479016542671</v>
      </c>
      <c r="H3849" s="88">
        <f t="shared" si="182"/>
        <v>4479.7646755917522</v>
      </c>
    </row>
    <row r="3850" spans="1:8" x14ac:dyDescent="0.2">
      <c r="A3850" s="1" t="s">
        <v>444</v>
      </c>
      <c r="B3850" s="1" t="s">
        <v>8165</v>
      </c>
      <c r="C3850" s="1" t="s">
        <v>8166</v>
      </c>
      <c r="D3850" s="87">
        <v>68.900000000000006</v>
      </c>
      <c r="E3850" s="33">
        <v>6133</v>
      </c>
      <c r="F3850" s="30">
        <f t="shared" si="180"/>
        <v>2</v>
      </c>
      <c r="G3850" s="57">
        <f t="shared" si="181"/>
        <v>1.1958042906990538</v>
      </c>
      <c r="H3850" s="88">
        <f t="shared" si="182"/>
        <v>3380.2653081759181</v>
      </c>
    </row>
    <row r="3851" spans="1:8" x14ac:dyDescent="0.2">
      <c r="A3851" s="1" t="s">
        <v>444</v>
      </c>
      <c r="B3851" s="1" t="s">
        <v>8167</v>
      </c>
      <c r="C3851" s="1" t="s">
        <v>8168</v>
      </c>
      <c r="D3851" s="87">
        <v>116</v>
      </c>
      <c r="E3851" s="33">
        <v>7572</v>
      </c>
      <c r="F3851" s="30">
        <f t="shared" si="180"/>
        <v>6</v>
      </c>
      <c r="G3851" s="57">
        <f t="shared" si="181"/>
        <v>2.445122020939646</v>
      </c>
      <c r="H3851" s="88">
        <f t="shared" si="182"/>
        <v>8533.5327275821146</v>
      </c>
    </row>
    <row r="3852" spans="1:8" x14ac:dyDescent="0.2">
      <c r="A3852" s="1" t="s">
        <v>444</v>
      </c>
      <c r="B3852" s="1" t="s">
        <v>8169</v>
      </c>
      <c r="C3852" s="1" t="s">
        <v>8170</v>
      </c>
      <c r="D3852" s="87">
        <v>109.8</v>
      </c>
      <c r="E3852" s="33">
        <v>7444</v>
      </c>
      <c r="F3852" s="30">
        <f t="shared" si="180"/>
        <v>5</v>
      </c>
      <c r="G3852" s="57">
        <f t="shared" si="181"/>
        <v>2.0447510014454413</v>
      </c>
      <c r="H3852" s="88">
        <f t="shared" si="182"/>
        <v>7015.5950048227205</v>
      </c>
    </row>
    <row r="3853" spans="1:8" x14ac:dyDescent="0.2">
      <c r="A3853" s="1" t="s">
        <v>444</v>
      </c>
      <c r="B3853" s="1" t="s">
        <v>8171</v>
      </c>
      <c r="C3853" s="1" t="s">
        <v>8172</v>
      </c>
      <c r="D3853" s="87">
        <v>83.9</v>
      </c>
      <c r="E3853" s="33">
        <v>7562</v>
      </c>
      <c r="F3853" s="30">
        <f t="shared" si="180"/>
        <v>3</v>
      </c>
      <c r="G3853" s="57">
        <f t="shared" si="181"/>
        <v>1.4299479016542671</v>
      </c>
      <c r="H3853" s="88">
        <f t="shared" si="182"/>
        <v>4983.9606409923244</v>
      </c>
    </row>
    <row r="3854" spans="1:8" x14ac:dyDescent="0.2">
      <c r="A3854" s="1" t="s">
        <v>444</v>
      </c>
      <c r="B3854" s="1" t="s">
        <v>8173</v>
      </c>
      <c r="C3854" s="1" t="s">
        <v>8174</v>
      </c>
      <c r="D3854" s="87">
        <v>105.9</v>
      </c>
      <c r="E3854" s="33">
        <v>9470</v>
      </c>
      <c r="F3854" s="30">
        <f t="shared" si="180"/>
        <v>5</v>
      </c>
      <c r="G3854" s="57">
        <f t="shared" si="181"/>
        <v>2.0447510014454413</v>
      </c>
      <c r="H3854" s="88">
        <f t="shared" si="182"/>
        <v>8924.9979440718926</v>
      </c>
    </row>
    <row r="3855" spans="1:8" x14ac:dyDescent="0.2">
      <c r="A3855" s="1" t="s">
        <v>444</v>
      </c>
      <c r="B3855" s="1" t="s">
        <v>8175</v>
      </c>
      <c r="C3855" s="1" t="s">
        <v>8176</v>
      </c>
      <c r="D3855" s="87">
        <v>72.5</v>
      </c>
      <c r="E3855" s="33">
        <v>5981</v>
      </c>
      <c r="F3855" s="30">
        <f t="shared" si="180"/>
        <v>2</v>
      </c>
      <c r="G3855" s="57">
        <f t="shared" si="181"/>
        <v>1.1958042906990538</v>
      </c>
      <c r="H3855" s="88">
        <f t="shared" si="182"/>
        <v>3296.488962693652</v>
      </c>
    </row>
    <row r="3856" spans="1:8" x14ac:dyDescent="0.2">
      <c r="A3856" s="1" t="s">
        <v>444</v>
      </c>
      <c r="B3856" s="1" t="s">
        <v>8177</v>
      </c>
      <c r="C3856" s="1" t="s">
        <v>8178</v>
      </c>
      <c r="D3856" s="87">
        <v>87.9</v>
      </c>
      <c r="E3856" s="33">
        <v>8949</v>
      </c>
      <c r="F3856" s="30">
        <f t="shared" si="180"/>
        <v>4</v>
      </c>
      <c r="G3856" s="57">
        <f t="shared" si="181"/>
        <v>1.709937836274281</v>
      </c>
      <c r="H3856" s="88">
        <f t="shared" si="182"/>
        <v>7052.9782802283235</v>
      </c>
    </row>
    <row r="3857" spans="1:8" x14ac:dyDescent="0.2">
      <c r="A3857" s="1" t="s">
        <v>444</v>
      </c>
      <c r="B3857" s="1" t="s">
        <v>8179</v>
      </c>
      <c r="C3857" s="1" t="s">
        <v>8180</v>
      </c>
      <c r="D3857" s="87">
        <v>98.5</v>
      </c>
      <c r="E3857" s="33">
        <v>6488</v>
      </c>
      <c r="F3857" s="30">
        <f t="shared" si="180"/>
        <v>4</v>
      </c>
      <c r="G3857" s="57">
        <f t="shared" si="181"/>
        <v>1.709937836274281</v>
      </c>
      <c r="H3857" s="88">
        <f t="shared" si="182"/>
        <v>5113.3895499074033</v>
      </c>
    </row>
    <row r="3858" spans="1:8" x14ac:dyDescent="0.2">
      <c r="A3858" s="1" t="s">
        <v>444</v>
      </c>
      <c r="B3858" s="1" t="s">
        <v>8181</v>
      </c>
      <c r="C3858" s="1" t="s">
        <v>8182</v>
      </c>
      <c r="D3858" s="87">
        <v>120.4</v>
      </c>
      <c r="E3858" s="33">
        <v>8212</v>
      </c>
      <c r="F3858" s="30">
        <f t="shared" si="180"/>
        <v>6</v>
      </c>
      <c r="G3858" s="57">
        <f t="shared" si="181"/>
        <v>2.445122020939646</v>
      </c>
      <c r="H3858" s="88">
        <f t="shared" si="182"/>
        <v>9254.8033226233911</v>
      </c>
    </row>
    <row r="3859" spans="1:8" x14ac:dyDescent="0.2">
      <c r="A3859" s="1" t="s">
        <v>444</v>
      </c>
      <c r="B3859" s="1" t="s">
        <v>8183</v>
      </c>
      <c r="C3859" s="1" t="s">
        <v>8184</v>
      </c>
      <c r="D3859" s="87">
        <v>110.3</v>
      </c>
      <c r="E3859" s="33">
        <v>6688</v>
      </c>
      <c r="F3859" s="30">
        <f t="shared" si="180"/>
        <v>5</v>
      </c>
      <c r="G3859" s="57">
        <f t="shared" si="181"/>
        <v>2.0447510014454413</v>
      </c>
      <c r="H3859" s="88">
        <f t="shared" si="182"/>
        <v>6303.103088696178</v>
      </c>
    </row>
    <row r="3860" spans="1:8" x14ac:dyDescent="0.2">
      <c r="A3860" s="1" t="s">
        <v>444</v>
      </c>
      <c r="B3860" s="1" t="s">
        <v>8185</v>
      </c>
      <c r="C3860" s="1" t="s">
        <v>8186</v>
      </c>
      <c r="D3860" s="87">
        <v>91.2</v>
      </c>
      <c r="E3860" s="33">
        <v>5417</v>
      </c>
      <c r="F3860" s="30">
        <f t="shared" si="180"/>
        <v>4</v>
      </c>
      <c r="G3860" s="57">
        <f t="shared" si="181"/>
        <v>1.709937836274281</v>
      </c>
      <c r="H3860" s="88">
        <f t="shared" si="182"/>
        <v>4269.3019716165854</v>
      </c>
    </row>
    <row r="3861" spans="1:8" x14ac:dyDescent="0.2">
      <c r="A3861" s="1" t="s">
        <v>444</v>
      </c>
      <c r="B3861" s="1" t="s">
        <v>8187</v>
      </c>
      <c r="C3861" s="1" t="s">
        <v>8188</v>
      </c>
      <c r="D3861" s="87">
        <v>89.9</v>
      </c>
      <c r="E3861" s="33">
        <v>6127</v>
      </c>
      <c r="F3861" s="30">
        <f t="shared" si="180"/>
        <v>4</v>
      </c>
      <c r="G3861" s="57">
        <f t="shared" si="181"/>
        <v>1.709937836274281</v>
      </c>
      <c r="H3861" s="88">
        <f t="shared" si="182"/>
        <v>4828.8745025096587</v>
      </c>
    </row>
    <row r="3862" spans="1:8" x14ac:dyDescent="0.2">
      <c r="A3862" s="1" t="s">
        <v>444</v>
      </c>
      <c r="B3862" s="1" t="s">
        <v>8189</v>
      </c>
      <c r="C3862" s="1" t="s">
        <v>8190</v>
      </c>
      <c r="D3862" s="87">
        <v>106.7</v>
      </c>
      <c r="E3862" s="33">
        <v>6772</v>
      </c>
      <c r="F3862" s="30">
        <f t="shared" si="180"/>
        <v>5</v>
      </c>
      <c r="G3862" s="57">
        <f t="shared" si="181"/>
        <v>2.0447510014454413</v>
      </c>
      <c r="H3862" s="88">
        <f t="shared" si="182"/>
        <v>6382.2688571546832</v>
      </c>
    </row>
    <row r="3863" spans="1:8" x14ac:dyDescent="0.2">
      <c r="A3863" s="1" t="s">
        <v>444</v>
      </c>
      <c r="B3863" s="1" t="s">
        <v>8191</v>
      </c>
      <c r="C3863" s="1" t="s">
        <v>8192</v>
      </c>
      <c r="D3863" s="87">
        <v>88.1</v>
      </c>
      <c r="E3863" s="33">
        <v>10612</v>
      </c>
      <c r="F3863" s="30">
        <f t="shared" si="180"/>
        <v>4</v>
      </c>
      <c r="G3863" s="57">
        <f t="shared" si="181"/>
        <v>1.709937836274281</v>
      </c>
      <c r="H3863" s="88">
        <f t="shared" si="182"/>
        <v>8363.6390110384364</v>
      </c>
    </row>
    <row r="3864" spans="1:8" x14ac:dyDescent="0.2">
      <c r="A3864" s="1" t="s">
        <v>444</v>
      </c>
      <c r="B3864" s="1" t="s">
        <v>8193</v>
      </c>
      <c r="C3864" s="1" t="s">
        <v>8194</v>
      </c>
      <c r="D3864" s="87">
        <v>131.5</v>
      </c>
      <c r="E3864" s="33">
        <v>6919</v>
      </c>
      <c r="F3864" s="30">
        <f t="shared" si="180"/>
        <v>7</v>
      </c>
      <c r="G3864" s="57">
        <f t="shared" si="181"/>
        <v>2.9238874039223708</v>
      </c>
      <c r="H3864" s="88">
        <f t="shared" si="182"/>
        <v>9324.4170779393698</v>
      </c>
    </row>
    <row r="3865" spans="1:8" x14ac:dyDescent="0.2">
      <c r="A3865" s="1" t="s">
        <v>444</v>
      </c>
      <c r="B3865" s="1" t="s">
        <v>8195</v>
      </c>
      <c r="C3865" s="1" t="s">
        <v>8196</v>
      </c>
      <c r="D3865" s="87">
        <v>88.9</v>
      </c>
      <c r="E3865" s="33">
        <v>9295</v>
      </c>
      <c r="F3865" s="30">
        <f t="shared" si="180"/>
        <v>4</v>
      </c>
      <c r="G3865" s="57">
        <f t="shared" si="181"/>
        <v>1.709937836274281</v>
      </c>
      <c r="H3865" s="88">
        <f t="shared" si="182"/>
        <v>7325.6713727480455</v>
      </c>
    </row>
    <row r="3866" spans="1:8" x14ac:dyDescent="0.2">
      <c r="A3866" s="1" t="s">
        <v>444</v>
      </c>
      <c r="B3866" s="1" t="s">
        <v>8197</v>
      </c>
      <c r="C3866" s="1" t="s">
        <v>8198</v>
      </c>
      <c r="D3866" s="87">
        <v>102.2</v>
      </c>
      <c r="E3866" s="33">
        <v>7106</v>
      </c>
      <c r="F3866" s="30">
        <f t="shared" si="180"/>
        <v>5</v>
      </c>
      <c r="G3866" s="57">
        <f t="shared" si="181"/>
        <v>2.0447510014454413</v>
      </c>
      <c r="H3866" s="88">
        <f t="shared" si="182"/>
        <v>6697.0470317396894</v>
      </c>
    </row>
    <row r="3867" spans="1:8" x14ac:dyDescent="0.2">
      <c r="A3867" s="1" t="s">
        <v>444</v>
      </c>
      <c r="B3867" s="1" t="s">
        <v>8199</v>
      </c>
      <c r="C3867" s="1" t="s">
        <v>8200</v>
      </c>
      <c r="D3867" s="87">
        <v>91.5</v>
      </c>
      <c r="E3867" s="33">
        <v>10214</v>
      </c>
      <c r="F3867" s="30">
        <f t="shared" si="180"/>
        <v>4</v>
      </c>
      <c r="G3867" s="57">
        <f t="shared" si="181"/>
        <v>1.709937836274281</v>
      </c>
      <c r="H3867" s="88">
        <f t="shared" si="182"/>
        <v>8049.9631416082339</v>
      </c>
    </row>
    <row r="3868" spans="1:8" x14ac:dyDescent="0.2">
      <c r="A3868" s="1" t="s">
        <v>444</v>
      </c>
      <c r="B3868" s="1" t="s">
        <v>8201</v>
      </c>
      <c r="C3868" s="1" t="s">
        <v>8202</v>
      </c>
      <c r="D3868" s="87">
        <v>99.1</v>
      </c>
      <c r="E3868" s="33">
        <v>8001</v>
      </c>
      <c r="F3868" s="30">
        <f t="shared" si="180"/>
        <v>5</v>
      </c>
      <c r="G3868" s="57">
        <f t="shared" si="181"/>
        <v>2.0447510014454413</v>
      </c>
      <c r="H3868" s="88">
        <f t="shared" si="182"/>
        <v>7540.5394456725671</v>
      </c>
    </row>
    <row r="3869" spans="1:8" x14ac:dyDescent="0.2">
      <c r="A3869" s="1" t="s">
        <v>444</v>
      </c>
      <c r="B3869" s="1" t="s">
        <v>8203</v>
      </c>
      <c r="C3869" s="1" t="s">
        <v>8204</v>
      </c>
      <c r="D3869" s="87">
        <v>101.8</v>
      </c>
      <c r="E3869" s="33">
        <v>6885</v>
      </c>
      <c r="F3869" s="30">
        <f t="shared" si="180"/>
        <v>5</v>
      </c>
      <c r="G3869" s="57">
        <f t="shared" si="181"/>
        <v>2.0447510014454413</v>
      </c>
      <c r="H3869" s="88">
        <f t="shared" si="182"/>
        <v>6488.7656647238618</v>
      </c>
    </row>
    <row r="3870" spans="1:8" x14ac:dyDescent="0.2">
      <c r="A3870" s="1" t="s">
        <v>444</v>
      </c>
      <c r="B3870" s="1" t="s">
        <v>8205</v>
      </c>
      <c r="C3870" s="1" t="s">
        <v>8206</v>
      </c>
      <c r="D3870" s="87">
        <v>97.4</v>
      </c>
      <c r="E3870" s="33">
        <v>5845</v>
      </c>
      <c r="F3870" s="30">
        <f t="shared" si="180"/>
        <v>4</v>
      </c>
      <c r="G3870" s="57">
        <f t="shared" si="181"/>
        <v>1.709937836274281</v>
      </c>
      <c r="H3870" s="88">
        <f t="shared" si="182"/>
        <v>4606.6217508028321</v>
      </c>
    </row>
    <row r="3871" spans="1:8" x14ac:dyDescent="0.2">
      <c r="A3871" s="1" t="s">
        <v>444</v>
      </c>
      <c r="B3871" s="1" t="s">
        <v>8207</v>
      </c>
      <c r="C3871" s="1" t="s">
        <v>8208</v>
      </c>
      <c r="D3871" s="87">
        <v>80.400000000000006</v>
      </c>
      <c r="E3871" s="33">
        <v>9488</v>
      </c>
      <c r="F3871" s="30">
        <f t="shared" si="180"/>
        <v>3</v>
      </c>
      <c r="G3871" s="57">
        <f t="shared" si="181"/>
        <v>1.4299479016542671</v>
      </c>
      <c r="H3871" s="88">
        <f t="shared" si="182"/>
        <v>6253.3481303537656</v>
      </c>
    </row>
    <row r="3872" spans="1:8" x14ac:dyDescent="0.2">
      <c r="A3872" s="1" t="s">
        <v>444</v>
      </c>
      <c r="B3872" s="1" t="s">
        <v>8209</v>
      </c>
      <c r="C3872" s="1" t="s">
        <v>8210</v>
      </c>
      <c r="D3872" s="87">
        <v>102.9</v>
      </c>
      <c r="E3872" s="33">
        <v>6574</v>
      </c>
      <c r="F3872" s="30">
        <f t="shared" si="180"/>
        <v>5</v>
      </c>
      <c r="G3872" s="57">
        <f t="shared" si="181"/>
        <v>2.0447510014454413</v>
      </c>
      <c r="H3872" s="88">
        <f t="shared" si="182"/>
        <v>6195.6638315024929</v>
      </c>
    </row>
    <row r="3873" spans="1:8" x14ac:dyDescent="0.2">
      <c r="A3873" s="1" t="s">
        <v>444</v>
      </c>
      <c r="B3873" s="1" t="s">
        <v>8211</v>
      </c>
      <c r="C3873" s="1" t="s">
        <v>8212</v>
      </c>
      <c r="D3873" s="87">
        <v>128.6</v>
      </c>
      <c r="E3873" s="33">
        <v>9293</v>
      </c>
      <c r="F3873" s="30">
        <f t="shared" si="180"/>
        <v>7</v>
      </c>
      <c r="G3873" s="57">
        <f t="shared" si="181"/>
        <v>2.9238874039223708</v>
      </c>
      <c r="H3873" s="88">
        <f t="shared" si="182"/>
        <v>12523.747348647286</v>
      </c>
    </row>
    <row r="3874" spans="1:8" x14ac:dyDescent="0.2">
      <c r="A3874" s="1" t="s">
        <v>444</v>
      </c>
      <c r="B3874" s="1" t="s">
        <v>8213</v>
      </c>
      <c r="C3874" s="1" t="s">
        <v>8214</v>
      </c>
      <c r="D3874" s="87">
        <v>87.8</v>
      </c>
      <c r="E3874" s="33">
        <v>7681</v>
      </c>
      <c r="F3874" s="30">
        <f t="shared" si="180"/>
        <v>4</v>
      </c>
      <c r="G3874" s="57">
        <f t="shared" si="181"/>
        <v>1.709937836274281</v>
      </c>
      <c r="H3874" s="88">
        <f t="shared" si="182"/>
        <v>6053.6290278728065</v>
      </c>
    </row>
    <row r="3875" spans="1:8" x14ac:dyDescent="0.2">
      <c r="A3875" s="1" t="s">
        <v>108</v>
      </c>
      <c r="B3875" s="1" t="s">
        <v>8215</v>
      </c>
      <c r="C3875" s="1" t="s">
        <v>8216</v>
      </c>
      <c r="D3875" s="87">
        <v>100.6</v>
      </c>
      <c r="E3875" s="33">
        <v>10878</v>
      </c>
      <c r="F3875" s="30">
        <f t="shared" si="180"/>
        <v>5</v>
      </c>
      <c r="G3875" s="57">
        <f t="shared" si="181"/>
        <v>2.0447510014454413</v>
      </c>
      <c r="H3875" s="88">
        <f t="shared" si="182"/>
        <v>10251.967015376351</v>
      </c>
    </row>
    <row r="3876" spans="1:8" x14ac:dyDescent="0.2">
      <c r="A3876" s="1" t="s">
        <v>108</v>
      </c>
      <c r="B3876" s="1" t="s">
        <v>8217</v>
      </c>
      <c r="C3876" s="1" t="s">
        <v>8218</v>
      </c>
      <c r="D3876" s="87">
        <v>76.2</v>
      </c>
      <c r="E3876" s="33">
        <v>7028</v>
      </c>
      <c r="F3876" s="30">
        <f t="shared" si="180"/>
        <v>3</v>
      </c>
      <c r="G3876" s="57">
        <f t="shared" si="181"/>
        <v>1.4299479016542671</v>
      </c>
      <c r="H3876" s="88">
        <f t="shared" si="182"/>
        <v>4632.0120847519247</v>
      </c>
    </row>
    <row r="3877" spans="1:8" x14ac:dyDescent="0.2">
      <c r="A3877" s="1" t="s">
        <v>108</v>
      </c>
      <c r="B3877" s="1" t="s">
        <v>8219</v>
      </c>
      <c r="C3877" s="1" t="s">
        <v>8220</v>
      </c>
      <c r="D3877" s="87">
        <v>104.2</v>
      </c>
      <c r="E3877" s="33">
        <v>8275</v>
      </c>
      <c r="F3877" s="30">
        <f t="shared" si="180"/>
        <v>5</v>
      </c>
      <c r="G3877" s="57">
        <f t="shared" si="181"/>
        <v>2.0447510014454413</v>
      </c>
      <c r="H3877" s="88">
        <f t="shared" si="182"/>
        <v>7798.7706427872135</v>
      </c>
    </row>
    <row r="3878" spans="1:8" x14ac:dyDescent="0.2">
      <c r="A3878" s="1" t="s">
        <v>108</v>
      </c>
      <c r="B3878" s="1" t="s">
        <v>8221</v>
      </c>
      <c r="C3878" s="1" t="s">
        <v>8222</v>
      </c>
      <c r="D3878" s="87">
        <v>104.1</v>
      </c>
      <c r="E3878" s="33">
        <v>8623</v>
      </c>
      <c r="F3878" s="30">
        <f t="shared" si="180"/>
        <v>5</v>
      </c>
      <c r="G3878" s="57">
        <f t="shared" si="181"/>
        <v>2.0447510014454413</v>
      </c>
      <c r="H3878" s="88">
        <f t="shared" si="182"/>
        <v>8126.7431121153031</v>
      </c>
    </row>
    <row r="3879" spans="1:8" x14ac:dyDescent="0.2">
      <c r="A3879" s="1" t="s">
        <v>108</v>
      </c>
      <c r="B3879" s="1" t="s">
        <v>8223</v>
      </c>
      <c r="C3879" s="1" t="s">
        <v>8224</v>
      </c>
      <c r="D3879" s="87">
        <v>133.6</v>
      </c>
      <c r="E3879" s="33">
        <v>6719</v>
      </c>
      <c r="F3879" s="30">
        <f t="shared" si="180"/>
        <v>7</v>
      </c>
      <c r="G3879" s="57">
        <f t="shared" si="181"/>
        <v>2.9238874039223708</v>
      </c>
      <c r="H3879" s="88">
        <f t="shared" si="182"/>
        <v>9054.8863053439254</v>
      </c>
    </row>
    <row r="3880" spans="1:8" x14ac:dyDescent="0.2">
      <c r="A3880" s="1" t="s">
        <v>108</v>
      </c>
      <c r="B3880" s="1" t="s">
        <v>8225</v>
      </c>
      <c r="C3880" s="1" t="s">
        <v>8226</v>
      </c>
      <c r="D3880" s="87">
        <v>87.4</v>
      </c>
      <c r="E3880" s="33">
        <v>7799</v>
      </c>
      <c r="F3880" s="30">
        <f t="shared" si="180"/>
        <v>4</v>
      </c>
      <c r="G3880" s="57">
        <f t="shared" si="181"/>
        <v>1.709937836274281</v>
      </c>
      <c r="H3880" s="88">
        <f t="shared" si="182"/>
        <v>6146.6284062465857</v>
      </c>
    </row>
    <row r="3881" spans="1:8" x14ac:dyDescent="0.2">
      <c r="A3881" s="1" t="s">
        <v>108</v>
      </c>
      <c r="B3881" s="1" t="s">
        <v>8227</v>
      </c>
      <c r="C3881" s="1" t="s">
        <v>8228</v>
      </c>
      <c r="D3881" s="87">
        <v>81.7</v>
      </c>
      <c r="E3881" s="33">
        <v>7971</v>
      </c>
      <c r="F3881" s="30">
        <f t="shared" si="180"/>
        <v>3</v>
      </c>
      <c r="G3881" s="57">
        <f t="shared" si="181"/>
        <v>1.4299479016542671</v>
      </c>
      <c r="H3881" s="88">
        <f t="shared" si="182"/>
        <v>5253.524235565963</v>
      </c>
    </row>
    <row r="3882" spans="1:8" x14ac:dyDescent="0.2">
      <c r="A3882" s="1" t="s">
        <v>108</v>
      </c>
      <c r="B3882" s="1" t="s">
        <v>8229</v>
      </c>
      <c r="C3882" s="1" t="s">
        <v>8230</v>
      </c>
      <c r="D3882" s="87">
        <v>123.6</v>
      </c>
      <c r="E3882" s="33">
        <v>9255</v>
      </c>
      <c r="F3882" s="30">
        <f t="shared" si="180"/>
        <v>6</v>
      </c>
      <c r="G3882" s="57">
        <f t="shared" si="181"/>
        <v>2.445122020939646</v>
      </c>
      <c r="H3882" s="88">
        <f t="shared" si="182"/>
        <v>10430.248995479724</v>
      </c>
    </row>
    <row r="3883" spans="1:8" x14ac:dyDescent="0.2">
      <c r="A3883" s="1" t="s">
        <v>108</v>
      </c>
      <c r="B3883" s="1" t="s">
        <v>8231</v>
      </c>
      <c r="C3883" s="1" t="s">
        <v>8232</v>
      </c>
      <c r="D3883" s="87">
        <v>149.69999999999999</v>
      </c>
      <c r="E3883" s="33">
        <v>8765</v>
      </c>
      <c r="F3883" s="30">
        <f t="shared" si="180"/>
        <v>9</v>
      </c>
      <c r="G3883" s="57">
        <f t="shared" si="181"/>
        <v>4.1810066579121354</v>
      </c>
      <c r="H3883" s="88">
        <f t="shared" si="182"/>
        <v>16890.810740507524</v>
      </c>
    </row>
    <row r="3884" spans="1:8" x14ac:dyDescent="0.2">
      <c r="A3884" s="1" t="s">
        <v>108</v>
      </c>
      <c r="B3884" s="1" t="s">
        <v>8233</v>
      </c>
      <c r="C3884" s="1" t="s">
        <v>8234</v>
      </c>
      <c r="D3884" s="87">
        <v>137.5</v>
      </c>
      <c r="E3884" s="33">
        <v>7780</v>
      </c>
      <c r="F3884" s="30">
        <f t="shared" si="180"/>
        <v>8</v>
      </c>
      <c r="G3884" s="57">
        <f t="shared" si="181"/>
        <v>3.4963971031312875</v>
      </c>
      <c r="H3884" s="88">
        <f t="shared" si="182"/>
        <v>12537.705514022922</v>
      </c>
    </row>
    <row r="3885" spans="1:8" x14ac:dyDescent="0.2">
      <c r="A3885" s="1" t="s">
        <v>108</v>
      </c>
      <c r="B3885" s="1" t="s">
        <v>8235</v>
      </c>
      <c r="C3885" s="1" t="s">
        <v>8236</v>
      </c>
      <c r="D3885" s="87">
        <v>113.8</v>
      </c>
      <c r="E3885" s="33">
        <v>6393</v>
      </c>
      <c r="F3885" s="30">
        <f t="shared" si="180"/>
        <v>6</v>
      </c>
      <c r="G3885" s="57">
        <f t="shared" si="181"/>
        <v>2.445122020939646</v>
      </c>
      <c r="H3885" s="88">
        <f t="shared" si="182"/>
        <v>7204.8170532795102</v>
      </c>
    </row>
    <row r="3886" spans="1:8" x14ac:dyDescent="0.2">
      <c r="A3886" s="1" t="s">
        <v>108</v>
      </c>
      <c r="B3886" s="1" t="s">
        <v>8237</v>
      </c>
      <c r="C3886" s="1" t="s">
        <v>8238</v>
      </c>
      <c r="D3886" s="87">
        <v>70.400000000000006</v>
      </c>
      <c r="E3886" s="33">
        <v>6782</v>
      </c>
      <c r="F3886" s="30">
        <f t="shared" si="180"/>
        <v>2</v>
      </c>
      <c r="G3886" s="57">
        <f t="shared" si="181"/>
        <v>1.1958042906990538</v>
      </c>
      <c r="H3886" s="88">
        <f t="shared" si="182"/>
        <v>3737.9682569784891</v>
      </c>
    </row>
    <row r="3887" spans="1:8" x14ac:dyDescent="0.2">
      <c r="A3887" s="1" t="s">
        <v>108</v>
      </c>
      <c r="B3887" s="1" t="s">
        <v>8239</v>
      </c>
      <c r="C3887" s="1" t="s">
        <v>8240</v>
      </c>
      <c r="D3887" s="87">
        <v>97.9</v>
      </c>
      <c r="E3887" s="33">
        <v>6399</v>
      </c>
      <c r="F3887" s="30">
        <f t="shared" si="180"/>
        <v>4</v>
      </c>
      <c r="G3887" s="57">
        <f t="shared" si="181"/>
        <v>1.709937836274281</v>
      </c>
      <c r="H3887" s="88">
        <f t="shared" si="182"/>
        <v>5043.2459509644705</v>
      </c>
    </row>
    <row r="3888" spans="1:8" x14ac:dyDescent="0.2">
      <c r="A3888" s="1" t="s">
        <v>108</v>
      </c>
      <c r="B3888" s="1" t="s">
        <v>8241</v>
      </c>
      <c r="C3888" s="1" t="s">
        <v>8242</v>
      </c>
      <c r="D3888" s="87">
        <v>103.7</v>
      </c>
      <c r="E3888" s="33">
        <v>5880</v>
      </c>
      <c r="F3888" s="30">
        <f t="shared" si="180"/>
        <v>5</v>
      </c>
      <c r="G3888" s="57">
        <f t="shared" si="181"/>
        <v>2.0447510014454413</v>
      </c>
      <c r="H3888" s="88">
        <f t="shared" si="182"/>
        <v>5541.6037920953249</v>
      </c>
    </row>
    <row r="3889" spans="1:8" x14ac:dyDescent="0.2">
      <c r="A3889" s="1" t="s">
        <v>108</v>
      </c>
      <c r="B3889" s="1" t="s">
        <v>8243</v>
      </c>
      <c r="C3889" s="1" t="s">
        <v>8244</v>
      </c>
      <c r="D3889" s="87">
        <v>83.5</v>
      </c>
      <c r="E3889" s="33">
        <v>7570</v>
      </c>
      <c r="F3889" s="30">
        <f t="shared" si="180"/>
        <v>3</v>
      </c>
      <c r="G3889" s="57">
        <f t="shared" si="181"/>
        <v>1.4299479016542671</v>
      </c>
      <c r="H3889" s="88">
        <f t="shared" si="182"/>
        <v>4989.2332785389963</v>
      </c>
    </row>
    <row r="3890" spans="1:8" x14ac:dyDescent="0.2">
      <c r="A3890" s="1" t="s">
        <v>108</v>
      </c>
      <c r="B3890" s="1" t="s">
        <v>8245</v>
      </c>
      <c r="C3890" s="1" t="s">
        <v>8246</v>
      </c>
      <c r="D3890" s="87">
        <v>179.3</v>
      </c>
      <c r="E3890" s="33">
        <v>6704</v>
      </c>
      <c r="F3890" s="30">
        <f t="shared" si="180"/>
        <v>10</v>
      </c>
      <c r="G3890" s="57">
        <f t="shared" si="181"/>
        <v>4.9996657009726428</v>
      </c>
      <c r="H3890" s="88">
        <f t="shared" si="182"/>
        <v>15448.726631711819</v>
      </c>
    </row>
    <row r="3891" spans="1:8" x14ac:dyDescent="0.2">
      <c r="A3891" s="1" t="s">
        <v>108</v>
      </c>
      <c r="B3891" s="1" t="s">
        <v>8247</v>
      </c>
      <c r="C3891" s="1" t="s">
        <v>8248</v>
      </c>
      <c r="D3891" s="87">
        <v>103.2</v>
      </c>
      <c r="E3891" s="33">
        <v>6780</v>
      </c>
      <c r="F3891" s="30">
        <f t="shared" si="180"/>
        <v>5</v>
      </c>
      <c r="G3891" s="57">
        <f t="shared" si="181"/>
        <v>2.0447510014454413</v>
      </c>
      <c r="H3891" s="88">
        <f t="shared" si="182"/>
        <v>6389.8084541507314</v>
      </c>
    </row>
    <row r="3892" spans="1:8" x14ac:dyDescent="0.2">
      <c r="A3892" s="1" t="s">
        <v>108</v>
      </c>
      <c r="B3892" s="1" t="s">
        <v>8249</v>
      </c>
      <c r="C3892" s="1" t="s">
        <v>8250</v>
      </c>
      <c r="D3892" s="87">
        <v>103.9</v>
      </c>
      <c r="E3892" s="33">
        <v>7587</v>
      </c>
      <c r="F3892" s="30">
        <f t="shared" si="180"/>
        <v>5</v>
      </c>
      <c r="G3892" s="57">
        <f t="shared" si="181"/>
        <v>2.0447510014454413</v>
      </c>
      <c r="H3892" s="88">
        <f t="shared" si="182"/>
        <v>7150.3653011270799</v>
      </c>
    </row>
    <row r="3893" spans="1:8" x14ac:dyDescent="0.2">
      <c r="A3893" s="1" t="s">
        <v>108</v>
      </c>
      <c r="B3893" s="1" t="s">
        <v>8251</v>
      </c>
      <c r="C3893" s="1" t="s">
        <v>8252</v>
      </c>
      <c r="D3893" s="87">
        <v>167.6</v>
      </c>
      <c r="E3893" s="33">
        <v>7612</v>
      </c>
      <c r="F3893" s="30">
        <f t="shared" si="180"/>
        <v>10</v>
      </c>
      <c r="G3893" s="57">
        <f t="shared" si="181"/>
        <v>4.9996657009726428</v>
      </c>
      <c r="H3893" s="88">
        <f t="shared" si="182"/>
        <v>17541.125763811218</v>
      </c>
    </row>
    <row r="3894" spans="1:8" x14ac:dyDescent="0.2">
      <c r="A3894" s="1" t="s">
        <v>108</v>
      </c>
      <c r="B3894" s="1" t="s">
        <v>8253</v>
      </c>
      <c r="C3894" s="1" t="s">
        <v>8254</v>
      </c>
      <c r="D3894" s="87">
        <v>200</v>
      </c>
      <c r="E3894" s="33">
        <v>6788</v>
      </c>
      <c r="F3894" s="30">
        <f t="shared" si="180"/>
        <v>10</v>
      </c>
      <c r="G3894" s="57">
        <f t="shared" si="181"/>
        <v>4.9996657009726428</v>
      </c>
      <c r="H3894" s="88">
        <f t="shared" si="182"/>
        <v>15642.296595474319</v>
      </c>
    </row>
    <row r="3895" spans="1:8" x14ac:dyDescent="0.2">
      <c r="A3895" s="1" t="s">
        <v>108</v>
      </c>
      <c r="B3895" s="1" t="s">
        <v>8255</v>
      </c>
      <c r="C3895" s="1" t="s">
        <v>8256</v>
      </c>
      <c r="D3895" s="87">
        <v>99.6</v>
      </c>
      <c r="E3895" s="33">
        <v>6630</v>
      </c>
      <c r="F3895" s="30">
        <f t="shared" si="180"/>
        <v>5</v>
      </c>
      <c r="G3895" s="57">
        <f t="shared" si="181"/>
        <v>2.0447510014454413</v>
      </c>
      <c r="H3895" s="88">
        <f t="shared" si="182"/>
        <v>6248.4410104748295</v>
      </c>
    </row>
    <row r="3896" spans="1:8" x14ac:dyDescent="0.2">
      <c r="A3896" s="1" t="s">
        <v>108</v>
      </c>
      <c r="B3896" s="1" t="s">
        <v>8257</v>
      </c>
      <c r="C3896" s="1" t="s">
        <v>8258</v>
      </c>
      <c r="D3896" s="87">
        <v>119.8</v>
      </c>
      <c r="E3896" s="33">
        <v>6496</v>
      </c>
      <c r="F3896" s="30">
        <f t="shared" si="180"/>
        <v>6</v>
      </c>
      <c r="G3896" s="57">
        <f t="shared" si="181"/>
        <v>2.445122020939646</v>
      </c>
      <c r="H3896" s="88">
        <f t="shared" si="182"/>
        <v>7320.8965396689664</v>
      </c>
    </row>
    <row r="3897" spans="1:8" x14ac:dyDescent="0.2">
      <c r="A3897" s="1" t="s">
        <v>108</v>
      </c>
      <c r="B3897" s="1" t="s">
        <v>8259</v>
      </c>
      <c r="C3897" s="1" t="s">
        <v>8260</v>
      </c>
      <c r="D3897" s="87">
        <v>94.3</v>
      </c>
      <c r="E3897" s="33">
        <v>6016</v>
      </c>
      <c r="F3897" s="30">
        <f t="shared" si="180"/>
        <v>4</v>
      </c>
      <c r="G3897" s="57">
        <f t="shared" si="181"/>
        <v>1.709937836274281</v>
      </c>
      <c r="H3897" s="88">
        <f t="shared" si="182"/>
        <v>4741.3920364122905</v>
      </c>
    </row>
    <row r="3898" spans="1:8" x14ac:dyDescent="0.2">
      <c r="A3898" s="1" t="s">
        <v>108</v>
      </c>
      <c r="B3898" s="1" t="s">
        <v>8261</v>
      </c>
      <c r="C3898" s="1" t="s">
        <v>8262</v>
      </c>
      <c r="D3898" s="87">
        <v>98.5</v>
      </c>
      <c r="E3898" s="33">
        <v>6677</v>
      </c>
      <c r="F3898" s="30">
        <f t="shared" si="180"/>
        <v>4</v>
      </c>
      <c r="G3898" s="57">
        <f t="shared" si="181"/>
        <v>1.709937836274281</v>
      </c>
      <c r="H3898" s="88">
        <f t="shared" si="182"/>
        <v>5262.3461813704898</v>
      </c>
    </row>
    <row r="3899" spans="1:8" x14ac:dyDescent="0.2">
      <c r="A3899" s="1" t="s">
        <v>108</v>
      </c>
      <c r="B3899" s="1" t="s">
        <v>8263</v>
      </c>
      <c r="C3899" s="1" t="s">
        <v>8264</v>
      </c>
      <c r="D3899" s="87">
        <v>75.099999999999994</v>
      </c>
      <c r="E3899" s="33">
        <v>7633</v>
      </c>
      <c r="F3899" s="30">
        <f t="shared" si="180"/>
        <v>3</v>
      </c>
      <c r="G3899" s="57">
        <f t="shared" si="181"/>
        <v>1.4299479016542671</v>
      </c>
      <c r="H3899" s="88">
        <f t="shared" si="182"/>
        <v>5030.755299219044</v>
      </c>
    </row>
    <row r="3900" spans="1:8" x14ac:dyDescent="0.2">
      <c r="A3900" s="1" t="s">
        <v>108</v>
      </c>
      <c r="B3900" s="1" t="s">
        <v>8265</v>
      </c>
      <c r="C3900" s="1" t="s">
        <v>8266</v>
      </c>
      <c r="D3900" s="87">
        <v>77.7</v>
      </c>
      <c r="E3900" s="33">
        <v>9786</v>
      </c>
      <c r="F3900" s="30">
        <f t="shared" si="180"/>
        <v>3</v>
      </c>
      <c r="G3900" s="57">
        <f t="shared" si="181"/>
        <v>1.4299479016542671</v>
      </c>
      <c r="H3900" s="88">
        <f t="shared" si="182"/>
        <v>6449.7538789673217</v>
      </c>
    </row>
    <row r="3901" spans="1:8" x14ac:dyDescent="0.2">
      <c r="A3901" s="1" t="s">
        <v>108</v>
      </c>
      <c r="B3901" s="1" t="s">
        <v>8267</v>
      </c>
      <c r="C3901" s="1" t="s">
        <v>8268</v>
      </c>
      <c r="D3901" s="87">
        <v>92</v>
      </c>
      <c r="E3901" s="33">
        <v>7717</v>
      </c>
      <c r="F3901" s="30">
        <f t="shared" si="180"/>
        <v>4</v>
      </c>
      <c r="G3901" s="57">
        <f t="shared" si="181"/>
        <v>1.709937836274281</v>
      </c>
      <c r="H3901" s="88">
        <f t="shared" si="182"/>
        <v>6082.001719580061</v>
      </c>
    </row>
    <row r="3902" spans="1:8" x14ac:dyDescent="0.2">
      <c r="A3902" s="1" t="s">
        <v>108</v>
      </c>
      <c r="B3902" s="1" t="s">
        <v>8269</v>
      </c>
      <c r="C3902" s="1" t="s">
        <v>8270</v>
      </c>
      <c r="D3902" s="87">
        <v>151.69999999999999</v>
      </c>
      <c r="E3902" s="33">
        <v>8786</v>
      </c>
      <c r="F3902" s="30">
        <f t="shared" si="180"/>
        <v>9</v>
      </c>
      <c r="G3902" s="57">
        <f t="shared" si="181"/>
        <v>4.1810066579121354</v>
      </c>
      <c r="H3902" s="88">
        <f t="shared" si="182"/>
        <v>16931.279311591457</v>
      </c>
    </row>
    <row r="3903" spans="1:8" x14ac:dyDescent="0.2">
      <c r="A3903" s="1" t="s">
        <v>108</v>
      </c>
      <c r="B3903" s="1" t="s">
        <v>8271</v>
      </c>
      <c r="C3903" s="1" t="s">
        <v>8272</v>
      </c>
      <c r="D3903" s="87">
        <v>71</v>
      </c>
      <c r="E3903" s="33">
        <v>8578</v>
      </c>
      <c r="F3903" s="30">
        <f t="shared" si="180"/>
        <v>2</v>
      </c>
      <c r="G3903" s="57">
        <f t="shared" si="181"/>
        <v>1.1958042906990538</v>
      </c>
      <c r="H3903" s="88">
        <f t="shared" si="182"/>
        <v>4727.8519180715839</v>
      </c>
    </row>
    <row r="3904" spans="1:8" x14ac:dyDescent="0.2">
      <c r="A3904" s="1" t="s">
        <v>108</v>
      </c>
      <c r="B3904" s="1" t="s">
        <v>8273</v>
      </c>
      <c r="C3904" s="1" t="s">
        <v>8274</v>
      </c>
      <c r="D3904" s="87">
        <v>145.9</v>
      </c>
      <c r="E3904" s="33">
        <v>7454</v>
      </c>
      <c r="F3904" s="30">
        <f t="shared" si="180"/>
        <v>8</v>
      </c>
      <c r="G3904" s="57">
        <f t="shared" si="181"/>
        <v>3.4963971031312875</v>
      </c>
      <c r="H3904" s="88">
        <f t="shared" si="182"/>
        <v>12012.346645440472</v>
      </c>
    </row>
    <row r="3905" spans="1:8" x14ac:dyDescent="0.2">
      <c r="A3905" s="1" t="s">
        <v>108</v>
      </c>
      <c r="B3905" s="1" t="s">
        <v>8275</v>
      </c>
      <c r="C3905" s="1" t="s">
        <v>8276</v>
      </c>
      <c r="D3905" s="87">
        <v>160.5</v>
      </c>
      <c r="E3905" s="33">
        <v>9595</v>
      </c>
      <c r="F3905" s="30">
        <f t="shared" si="180"/>
        <v>9</v>
      </c>
      <c r="G3905" s="57">
        <f t="shared" si="181"/>
        <v>4.1810066579121354</v>
      </c>
      <c r="H3905" s="88">
        <f t="shared" si="182"/>
        <v>18490.282835729573</v>
      </c>
    </row>
    <row r="3906" spans="1:8" x14ac:dyDescent="0.2">
      <c r="A3906" s="1" t="s">
        <v>108</v>
      </c>
      <c r="B3906" s="1" t="s">
        <v>8277</v>
      </c>
      <c r="C3906" s="1" t="s">
        <v>8278</v>
      </c>
      <c r="D3906" s="87">
        <v>130.9</v>
      </c>
      <c r="E3906" s="33">
        <v>9889</v>
      </c>
      <c r="F3906" s="30">
        <f t="shared" si="180"/>
        <v>7</v>
      </c>
      <c r="G3906" s="57">
        <f t="shared" si="181"/>
        <v>2.9238874039223708</v>
      </c>
      <c r="H3906" s="88">
        <f t="shared" si="182"/>
        <v>13326.949050981708</v>
      </c>
    </row>
    <row r="3907" spans="1:8" x14ac:dyDescent="0.2">
      <c r="A3907" s="1" t="s">
        <v>108</v>
      </c>
      <c r="B3907" s="1" t="s">
        <v>8279</v>
      </c>
      <c r="C3907" s="1" t="s">
        <v>8280</v>
      </c>
      <c r="D3907" s="87">
        <v>168.5</v>
      </c>
      <c r="E3907" s="33">
        <v>9624</v>
      </c>
      <c r="F3907" s="30">
        <f t="shared" si="180"/>
        <v>10</v>
      </c>
      <c r="G3907" s="57">
        <f t="shared" si="181"/>
        <v>4.9996657009726428</v>
      </c>
      <c r="H3907" s="88">
        <f t="shared" si="182"/>
        <v>22177.587276789167</v>
      </c>
    </row>
    <row r="3908" spans="1:8" x14ac:dyDescent="0.2">
      <c r="A3908" s="1" t="s">
        <v>108</v>
      </c>
      <c r="B3908" s="1" t="s">
        <v>8281</v>
      </c>
      <c r="C3908" s="1" t="s">
        <v>8282</v>
      </c>
      <c r="D3908" s="87">
        <v>142.5</v>
      </c>
      <c r="E3908" s="33">
        <v>6841</v>
      </c>
      <c r="F3908" s="30">
        <f t="shared" si="180"/>
        <v>8</v>
      </c>
      <c r="G3908" s="57">
        <f t="shared" si="181"/>
        <v>3.4963971031312875</v>
      </c>
      <c r="H3908" s="88">
        <f t="shared" si="182"/>
        <v>11024.478588872853</v>
      </c>
    </row>
    <row r="3909" spans="1:8" x14ac:dyDescent="0.2">
      <c r="A3909" s="1" t="s">
        <v>108</v>
      </c>
      <c r="B3909" s="1" t="s">
        <v>8283</v>
      </c>
      <c r="C3909" s="1" t="s">
        <v>8284</v>
      </c>
      <c r="D3909" s="87">
        <v>86.7</v>
      </c>
      <c r="E3909" s="33">
        <v>9356</v>
      </c>
      <c r="F3909" s="30">
        <f t="shared" si="180"/>
        <v>4</v>
      </c>
      <c r="G3909" s="57">
        <f t="shared" si="181"/>
        <v>1.709937836274281</v>
      </c>
      <c r="H3909" s="88">
        <f t="shared" si="182"/>
        <v>7373.7473225853382</v>
      </c>
    </row>
    <row r="3910" spans="1:8" x14ac:dyDescent="0.2">
      <c r="A3910" s="1" t="s">
        <v>108</v>
      </c>
      <c r="B3910" s="1" t="s">
        <v>8285</v>
      </c>
      <c r="C3910" s="1" t="s">
        <v>8286</v>
      </c>
      <c r="D3910" s="87">
        <v>110.7</v>
      </c>
      <c r="E3910" s="33">
        <v>5446</v>
      </c>
      <c r="F3910" s="30">
        <f t="shared" ref="F3910:F3973" si="183">VLOOKUP(D3910,$K$5:$L$15,2)</f>
        <v>5</v>
      </c>
      <c r="G3910" s="57">
        <f t="shared" ref="G3910:G3973" si="184">VLOOKUP(F3910,$L$5:$M$15,2,0)</f>
        <v>2.0447510014454413</v>
      </c>
      <c r="H3910" s="88">
        <f t="shared" ref="H3910:H3973" si="185">E3910*G3910*$E$6797/SUMPRODUCT($E$5:$E$6795,$G$5:$G$6795)</f>
        <v>5132.5806550597172</v>
      </c>
    </row>
    <row r="3911" spans="1:8" x14ac:dyDescent="0.2">
      <c r="A3911" s="1" t="s">
        <v>108</v>
      </c>
      <c r="B3911" s="1" t="s">
        <v>8287</v>
      </c>
      <c r="C3911" s="1" t="s">
        <v>8288</v>
      </c>
      <c r="D3911" s="87">
        <v>134.30000000000001</v>
      </c>
      <c r="E3911" s="33">
        <v>5539</v>
      </c>
      <c r="F3911" s="30">
        <f t="shared" si="183"/>
        <v>7</v>
      </c>
      <c r="G3911" s="57">
        <f t="shared" si="184"/>
        <v>2.9238874039223708</v>
      </c>
      <c r="H3911" s="88">
        <f t="shared" si="185"/>
        <v>7464.6547470308096</v>
      </c>
    </row>
    <row r="3912" spans="1:8" x14ac:dyDescent="0.2">
      <c r="A3912" s="1" t="s">
        <v>108</v>
      </c>
      <c r="B3912" s="1" t="s">
        <v>8289</v>
      </c>
      <c r="C3912" s="1" t="s">
        <v>8290</v>
      </c>
      <c r="D3912" s="87">
        <v>101.5</v>
      </c>
      <c r="E3912" s="33">
        <v>10293</v>
      </c>
      <c r="F3912" s="30">
        <f t="shared" si="183"/>
        <v>5</v>
      </c>
      <c r="G3912" s="57">
        <f t="shared" si="184"/>
        <v>2.0447510014454413</v>
      </c>
      <c r="H3912" s="88">
        <f t="shared" si="185"/>
        <v>9700.6339850403365</v>
      </c>
    </row>
    <row r="3913" spans="1:8" x14ac:dyDescent="0.2">
      <c r="A3913" s="1" t="s">
        <v>108</v>
      </c>
      <c r="B3913" s="1" t="s">
        <v>8291</v>
      </c>
      <c r="C3913" s="1" t="s">
        <v>8292</v>
      </c>
      <c r="D3913" s="87">
        <v>135.1</v>
      </c>
      <c r="E3913" s="33">
        <v>12025</v>
      </c>
      <c r="F3913" s="30">
        <f t="shared" si="183"/>
        <v>7</v>
      </c>
      <c r="G3913" s="57">
        <f t="shared" si="184"/>
        <v>2.9238874039223708</v>
      </c>
      <c r="H3913" s="88">
        <f t="shared" si="185"/>
        <v>16205.537702301042</v>
      </c>
    </row>
    <row r="3914" spans="1:8" x14ac:dyDescent="0.2">
      <c r="A3914" s="1" t="s">
        <v>108</v>
      </c>
      <c r="B3914" s="1" t="s">
        <v>8293</v>
      </c>
      <c r="C3914" s="1" t="s">
        <v>8294</v>
      </c>
      <c r="D3914" s="87">
        <v>144.30000000000001</v>
      </c>
      <c r="E3914" s="33">
        <v>9439</v>
      </c>
      <c r="F3914" s="30">
        <f t="shared" si="183"/>
        <v>8</v>
      </c>
      <c r="G3914" s="57">
        <f t="shared" si="184"/>
        <v>3.4963971031312875</v>
      </c>
      <c r="H3914" s="88">
        <f t="shared" si="185"/>
        <v>15211.234234815212</v>
      </c>
    </row>
    <row r="3915" spans="1:8" x14ac:dyDescent="0.2">
      <c r="A3915" s="1" t="s">
        <v>108</v>
      </c>
      <c r="B3915" s="1" t="s">
        <v>8295</v>
      </c>
      <c r="C3915" s="1" t="s">
        <v>8296</v>
      </c>
      <c r="D3915" s="87">
        <v>109.9</v>
      </c>
      <c r="E3915" s="33">
        <v>8115</v>
      </c>
      <c r="F3915" s="30">
        <f t="shared" si="183"/>
        <v>5</v>
      </c>
      <c r="G3915" s="57">
        <f t="shared" si="184"/>
        <v>2.0447510014454413</v>
      </c>
      <c r="H3915" s="88">
        <f t="shared" si="185"/>
        <v>7647.9787028662513</v>
      </c>
    </row>
    <row r="3916" spans="1:8" x14ac:dyDescent="0.2">
      <c r="A3916" s="1" t="s">
        <v>108</v>
      </c>
      <c r="B3916" s="1" t="s">
        <v>8297</v>
      </c>
      <c r="C3916" s="1" t="s">
        <v>8298</v>
      </c>
      <c r="D3916" s="87">
        <v>82.6</v>
      </c>
      <c r="E3916" s="33">
        <v>9003</v>
      </c>
      <c r="F3916" s="30">
        <f t="shared" si="183"/>
        <v>3</v>
      </c>
      <c r="G3916" s="57">
        <f t="shared" si="184"/>
        <v>1.4299479016542671</v>
      </c>
      <c r="H3916" s="88">
        <f t="shared" si="185"/>
        <v>5933.6944790867356</v>
      </c>
    </row>
    <row r="3917" spans="1:8" x14ac:dyDescent="0.2">
      <c r="A3917" s="1" t="s">
        <v>108</v>
      </c>
      <c r="B3917" s="1" t="s">
        <v>8299</v>
      </c>
      <c r="C3917" s="1" t="s">
        <v>8300</v>
      </c>
      <c r="D3917" s="87">
        <v>110.2</v>
      </c>
      <c r="E3917" s="33">
        <v>10469</v>
      </c>
      <c r="F3917" s="30">
        <f t="shared" si="183"/>
        <v>5</v>
      </c>
      <c r="G3917" s="57">
        <f t="shared" si="184"/>
        <v>2.0447510014454413</v>
      </c>
      <c r="H3917" s="88">
        <f t="shared" si="185"/>
        <v>9866.5051189533951</v>
      </c>
    </row>
    <row r="3918" spans="1:8" x14ac:dyDescent="0.2">
      <c r="A3918" s="1" t="s">
        <v>108</v>
      </c>
      <c r="B3918" s="1" t="s">
        <v>8301</v>
      </c>
      <c r="C3918" s="1" t="s">
        <v>8302</v>
      </c>
      <c r="D3918" s="87">
        <v>82.9</v>
      </c>
      <c r="E3918" s="33">
        <v>6399</v>
      </c>
      <c r="F3918" s="30">
        <f t="shared" si="183"/>
        <v>3</v>
      </c>
      <c r="G3918" s="57">
        <f t="shared" si="184"/>
        <v>1.4299479016542671</v>
      </c>
      <c r="H3918" s="88">
        <f t="shared" si="185"/>
        <v>4217.4509576447881</v>
      </c>
    </row>
    <row r="3919" spans="1:8" x14ac:dyDescent="0.2">
      <c r="A3919" s="1" t="s">
        <v>108</v>
      </c>
      <c r="B3919" s="1" t="s">
        <v>8303</v>
      </c>
      <c r="C3919" s="1" t="s">
        <v>8304</v>
      </c>
      <c r="D3919" s="87">
        <v>74.8</v>
      </c>
      <c r="E3919" s="33">
        <v>6094</v>
      </c>
      <c r="F3919" s="30">
        <f t="shared" si="183"/>
        <v>3</v>
      </c>
      <c r="G3919" s="57">
        <f t="shared" si="184"/>
        <v>1.4299479016542671</v>
      </c>
      <c r="H3919" s="88">
        <f t="shared" si="185"/>
        <v>4016.4316511778925</v>
      </c>
    </row>
    <row r="3920" spans="1:8" x14ac:dyDescent="0.2">
      <c r="A3920" s="1" t="s">
        <v>108</v>
      </c>
      <c r="B3920" s="1" t="s">
        <v>8305</v>
      </c>
      <c r="C3920" s="1" t="s">
        <v>8306</v>
      </c>
      <c r="D3920" s="87">
        <v>117.5</v>
      </c>
      <c r="E3920" s="33">
        <v>7203</v>
      </c>
      <c r="F3920" s="30">
        <f t="shared" si="183"/>
        <v>6</v>
      </c>
      <c r="G3920" s="57">
        <f t="shared" si="184"/>
        <v>2.445122020939646</v>
      </c>
      <c r="H3920" s="88">
        <f t="shared" si="185"/>
        <v>8117.6751501286271</v>
      </c>
    </row>
    <row r="3921" spans="1:8" x14ac:dyDescent="0.2">
      <c r="A3921" s="1" t="s">
        <v>108</v>
      </c>
      <c r="B3921" s="1" t="s">
        <v>8307</v>
      </c>
      <c r="C3921" s="1" t="s">
        <v>8308</v>
      </c>
      <c r="D3921" s="87">
        <v>81.7</v>
      </c>
      <c r="E3921" s="33">
        <v>9842</v>
      </c>
      <c r="F3921" s="30">
        <f t="shared" si="183"/>
        <v>3</v>
      </c>
      <c r="G3921" s="57">
        <f t="shared" si="184"/>
        <v>1.4299479016542671</v>
      </c>
      <c r="H3921" s="88">
        <f t="shared" si="185"/>
        <v>6486.66234179403</v>
      </c>
    </row>
    <row r="3922" spans="1:8" x14ac:dyDescent="0.2">
      <c r="A3922" s="1" t="s">
        <v>108</v>
      </c>
      <c r="B3922" s="1" t="s">
        <v>8309</v>
      </c>
      <c r="C3922" s="1" t="s">
        <v>8310</v>
      </c>
      <c r="D3922" s="87">
        <v>51.3</v>
      </c>
      <c r="E3922" s="33">
        <v>5687</v>
      </c>
      <c r="F3922" s="30">
        <f t="shared" si="183"/>
        <v>1</v>
      </c>
      <c r="G3922" s="57">
        <f t="shared" si="184"/>
        <v>1</v>
      </c>
      <c r="H3922" s="88">
        <f t="shared" si="185"/>
        <v>2621.2047387563903</v>
      </c>
    </row>
    <row r="3923" spans="1:8" x14ac:dyDescent="0.2">
      <c r="A3923" s="1" t="s">
        <v>108</v>
      </c>
      <c r="B3923" s="1" t="s">
        <v>8311</v>
      </c>
      <c r="C3923" s="1" t="s">
        <v>8312</v>
      </c>
      <c r="D3923" s="87">
        <v>74.400000000000006</v>
      </c>
      <c r="E3923" s="33">
        <v>9901</v>
      </c>
      <c r="F3923" s="30">
        <f t="shared" si="183"/>
        <v>3</v>
      </c>
      <c r="G3923" s="57">
        <f t="shared" si="184"/>
        <v>1.4299479016542671</v>
      </c>
      <c r="H3923" s="88">
        <f t="shared" si="185"/>
        <v>6525.5480437007409</v>
      </c>
    </row>
    <row r="3924" spans="1:8" x14ac:dyDescent="0.2">
      <c r="A3924" s="1" t="s">
        <v>108</v>
      </c>
      <c r="B3924" s="1" t="s">
        <v>8313</v>
      </c>
      <c r="C3924" s="1" t="s">
        <v>8314</v>
      </c>
      <c r="D3924" s="87">
        <v>89.8</v>
      </c>
      <c r="E3924" s="33">
        <v>7530</v>
      </c>
      <c r="F3924" s="30">
        <f t="shared" si="183"/>
        <v>4</v>
      </c>
      <c r="G3924" s="57">
        <f t="shared" si="184"/>
        <v>1.709937836274281</v>
      </c>
      <c r="H3924" s="88">
        <f t="shared" si="185"/>
        <v>5934.6213487673785</v>
      </c>
    </row>
    <row r="3925" spans="1:8" x14ac:dyDescent="0.2">
      <c r="A3925" s="1" t="s">
        <v>108</v>
      </c>
      <c r="B3925" s="1" t="s">
        <v>8315</v>
      </c>
      <c r="C3925" s="1" t="s">
        <v>8316</v>
      </c>
      <c r="D3925" s="87">
        <v>87.9</v>
      </c>
      <c r="E3925" s="33">
        <v>6392</v>
      </c>
      <c r="F3925" s="30">
        <f t="shared" si="183"/>
        <v>4</v>
      </c>
      <c r="G3925" s="57">
        <f t="shared" si="184"/>
        <v>1.709937836274281</v>
      </c>
      <c r="H3925" s="88">
        <f t="shared" si="185"/>
        <v>5037.7290386880586</v>
      </c>
    </row>
    <row r="3926" spans="1:8" x14ac:dyDescent="0.2">
      <c r="A3926" s="1" t="s">
        <v>108</v>
      </c>
      <c r="B3926" s="1" t="s">
        <v>8317</v>
      </c>
      <c r="C3926" s="1" t="s">
        <v>8318</v>
      </c>
      <c r="D3926" s="87">
        <v>70.5</v>
      </c>
      <c r="E3926" s="33">
        <v>8377</v>
      </c>
      <c r="F3926" s="30">
        <f t="shared" si="183"/>
        <v>2</v>
      </c>
      <c r="G3926" s="57">
        <f t="shared" si="184"/>
        <v>1.1958042906990538</v>
      </c>
      <c r="H3926" s="88">
        <f t="shared" si="185"/>
        <v>4617.0687243746397</v>
      </c>
    </row>
    <row r="3927" spans="1:8" x14ac:dyDescent="0.2">
      <c r="A3927" s="1" t="s">
        <v>108</v>
      </c>
      <c r="B3927" s="1" t="s">
        <v>8319</v>
      </c>
      <c r="C3927" s="1" t="s">
        <v>8320</v>
      </c>
      <c r="D3927" s="87">
        <v>90.1</v>
      </c>
      <c r="E3927" s="33">
        <v>8397</v>
      </c>
      <c r="F3927" s="30">
        <f t="shared" si="183"/>
        <v>4</v>
      </c>
      <c r="G3927" s="57">
        <f t="shared" si="184"/>
        <v>1.709937836274281</v>
      </c>
      <c r="H3927" s="88">
        <f t="shared" si="185"/>
        <v>6617.9303407170892</v>
      </c>
    </row>
    <row r="3928" spans="1:8" x14ac:dyDescent="0.2">
      <c r="A3928" s="1" t="s">
        <v>108</v>
      </c>
      <c r="B3928" s="1" t="s">
        <v>8321</v>
      </c>
      <c r="C3928" s="1" t="s">
        <v>8322</v>
      </c>
      <c r="D3928" s="87">
        <v>127.2</v>
      </c>
      <c r="E3928" s="33">
        <v>8201</v>
      </c>
      <c r="F3928" s="30">
        <f t="shared" si="183"/>
        <v>7</v>
      </c>
      <c r="G3928" s="57">
        <f t="shared" si="184"/>
        <v>2.9238874039223708</v>
      </c>
      <c r="H3928" s="88">
        <f t="shared" si="185"/>
        <v>11052.109330276162</v>
      </c>
    </row>
    <row r="3929" spans="1:8" x14ac:dyDescent="0.2">
      <c r="A3929" s="1" t="s">
        <v>108</v>
      </c>
      <c r="B3929" s="1" t="s">
        <v>8323</v>
      </c>
      <c r="C3929" s="1" t="s">
        <v>8324</v>
      </c>
      <c r="D3929" s="87">
        <v>74.2</v>
      </c>
      <c r="E3929" s="33">
        <v>8084</v>
      </c>
      <c r="F3929" s="30">
        <f t="shared" si="183"/>
        <v>2</v>
      </c>
      <c r="G3929" s="57">
        <f t="shared" si="184"/>
        <v>1.1958042906990538</v>
      </c>
      <c r="H3929" s="88">
        <f t="shared" si="185"/>
        <v>4455.5787952542187</v>
      </c>
    </row>
    <row r="3930" spans="1:8" x14ac:dyDescent="0.2">
      <c r="A3930" s="1" t="s">
        <v>108</v>
      </c>
      <c r="B3930" s="1" t="s">
        <v>8325</v>
      </c>
      <c r="C3930" s="1" t="s">
        <v>8326</v>
      </c>
      <c r="D3930" s="87">
        <v>75</v>
      </c>
      <c r="E3930" s="33">
        <v>8289</v>
      </c>
      <c r="F3930" s="30">
        <f t="shared" si="183"/>
        <v>3</v>
      </c>
      <c r="G3930" s="57">
        <f t="shared" si="184"/>
        <v>1.4299479016542671</v>
      </c>
      <c r="H3930" s="88">
        <f t="shared" si="185"/>
        <v>5463.1115780462014</v>
      </c>
    </row>
    <row r="3931" spans="1:8" x14ac:dyDescent="0.2">
      <c r="A3931" s="1" t="s">
        <v>108</v>
      </c>
      <c r="B3931" s="1" t="s">
        <v>8327</v>
      </c>
      <c r="C3931" s="1" t="s">
        <v>8328</v>
      </c>
      <c r="D3931" s="87">
        <v>72.3</v>
      </c>
      <c r="E3931" s="33">
        <v>5247</v>
      </c>
      <c r="F3931" s="30">
        <f t="shared" si="183"/>
        <v>2</v>
      </c>
      <c r="G3931" s="57">
        <f t="shared" si="184"/>
        <v>1.1958042906990538</v>
      </c>
      <c r="H3931" s="88">
        <f t="shared" si="185"/>
        <v>2891.9373996411286</v>
      </c>
    </row>
    <row r="3932" spans="1:8" x14ac:dyDescent="0.2">
      <c r="A3932" s="1" t="s">
        <v>108</v>
      </c>
      <c r="B3932" s="1" t="s">
        <v>8329</v>
      </c>
      <c r="C3932" s="1" t="s">
        <v>8330</v>
      </c>
      <c r="D3932" s="87">
        <v>85.3</v>
      </c>
      <c r="E3932" s="33">
        <v>5513</v>
      </c>
      <c r="F3932" s="30">
        <f t="shared" si="183"/>
        <v>3</v>
      </c>
      <c r="G3932" s="57">
        <f t="shared" si="184"/>
        <v>1.4299479016542671</v>
      </c>
      <c r="H3932" s="88">
        <f t="shared" si="185"/>
        <v>3633.5063493507914</v>
      </c>
    </row>
    <row r="3933" spans="1:8" x14ac:dyDescent="0.2">
      <c r="A3933" s="1" t="s">
        <v>108</v>
      </c>
      <c r="B3933" s="1" t="s">
        <v>8331</v>
      </c>
      <c r="C3933" s="1" t="s">
        <v>8332</v>
      </c>
      <c r="D3933" s="87">
        <v>87.4</v>
      </c>
      <c r="E3933" s="33">
        <v>6030</v>
      </c>
      <c r="F3933" s="30">
        <f t="shared" si="183"/>
        <v>4</v>
      </c>
      <c r="G3933" s="57">
        <f t="shared" si="184"/>
        <v>1.709937836274281</v>
      </c>
      <c r="H3933" s="88">
        <f t="shared" si="185"/>
        <v>4752.4258609651115</v>
      </c>
    </row>
    <row r="3934" spans="1:8" x14ac:dyDescent="0.2">
      <c r="A3934" s="1" t="s">
        <v>108</v>
      </c>
      <c r="B3934" s="1" t="s">
        <v>8333</v>
      </c>
      <c r="C3934" s="1" t="s">
        <v>8334</v>
      </c>
      <c r="D3934" s="87">
        <v>47.3</v>
      </c>
      <c r="E3934" s="33">
        <v>7256</v>
      </c>
      <c r="F3934" s="30">
        <f t="shared" si="183"/>
        <v>1</v>
      </c>
      <c r="G3934" s="57">
        <f t="shared" si="184"/>
        <v>1</v>
      </c>
      <c r="H3934" s="88">
        <f t="shared" si="185"/>
        <v>3344.3751687034232</v>
      </c>
    </row>
    <row r="3935" spans="1:8" x14ac:dyDescent="0.2">
      <c r="A3935" s="1" t="s">
        <v>108</v>
      </c>
      <c r="B3935" s="1" t="s">
        <v>8335</v>
      </c>
      <c r="C3935" s="1" t="s">
        <v>8336</v>
      </c>
      <c r="D3935" s="87">
        <v>80.5</v>
      </c>
      <c r="E3935" s="33">
        <v>8109</v>
      </c>
      <c r="F3935" s="30">
        <f t="shared" si="183"/>
        <v>3</v>
      </c>
      <c r="G3935" s="57">
        <f t="shared" si="184"/>
        <v>1.4299479016542671</v>
      </c>
      <c r="H3935" s="88">
        <f t="shared" si="185"/>
        <v>5344.477233246067</v>
      </c>
    </row>
    <row r="3936" spans="1:8" x14ac:dyDescent="0.2">
      <c r="A3936" s="1" t="s">
        <v>108</v>
      </c>
      <c r="B3936" s="1" t="s">
        <v>8337</v>
      </c>
      <c r="C3936" s="1" t="s">
        <v>8338</v>
      </c>
      <c r="D3936" s="87">
        <v>114.8</v>
      </c>
      <c r="E3936" s="33">
        <v>8016</v>
      </c>
      <c r="F3936" s="30">
        <f t="shared" si="183"/>
        <v>6</v>
      </c>
      <c r="G3936" s="57">
        <f t="shared" si="184"/>
        <v>2.445122020939646</v>
      </c>
      <c r="H3936" s="88">
        <f t="shared" si="185"/>
        <v>9033.9142028919996</v>
      </c>
    </row>
    <row r="3937" spans="1:8" x14ac:dyDescent="0.2">
      <c r="A3937" s="1" t="s">
        <v>108</v>
      </c>
      <c r="B3937" s="1" t="s">
        <v>8339</v>
      </c>
      <c r="C3937" s="1" t="s">
        <v>8340</v>
      </c>
      <c r="D3937" s="87">
        <v>82.4</v>
      </c>
      <c r="E3937" s="33">
        <v>7806</v>
      </c>
      <c r="F3937" s="30">
        <f t="shared" si="183"/>
        <v>3</v>
      </c>
      <c r="G3937" s="57">
        <f t="shared" si="184"/>
        <v>1.4299479016542671</v>
      </c>
      <c r="H3937" s="88">
        <f t="shared" si="185"/>
        <v>5144.7760861658398</v>
      </c>
    </row>
    <row r="3938" spans="1:8" x14ac:dyDescent="0.2">
      <c r="A3938" s="1" t="s">
        <v>108</v>
      </c>
      <c r="B3938" s="1" t="s">
        <v>8341</v>
      </c>
      <c r="C3938" s="1" t="s">
        <v>8342</v>
      </c>
      <c r="D3938" s="87">
        <v>84.9</v>
      </c>
      <c r="E3938" s="33">
        <v>7736</v>
      </c>
      <c r="F3938" s="30">
        <f t="shared" si="183"/>
        <v>3</v>
      </c>
      <c r="G3938" s="57">
        <f t="shared" si="184"/>
        <v>1.4299479016542671</v>
      </c>
      <c r="H3938" s="88">
        <f t="shared" si="185"/>
        <v>5098.6405076324545</v>
      </c>
    </row>
    <row r="3939" spans="1:8" x14ac:dyDescent="0.2">
      <c r="A3939" s="1" t="s">
        <v>171</v>
      </c>
      <c r="B3939" s="1" t="s">
        <v>8343</v>
      </c>
      <c r="C3939" s="1" t="s">
        <v>8344</v>
      </c>
      <c r="D3939" s="87">
        <v>135.4</v>
      </c>
      <c r="E3939" s="33">
        <v>6410</v>
      </c>
      <c r="F3939" s="30">
        <f t="shared" si="183"/>
        <v>7</v>
      </c>
      <c r="G3939" s="57">
        <f t="shared" si="184"/>
        <v>2.9238874039223708</v>
      </c>
      <c r="H3939" s="88">
        <f t="shared" si="185"/>
        <v>8638.4612616839659</v>
      </c>
    </row>
    <row r="3940" spans="1:8" x14ac:dyDescent="0.2">
      <c r="A3940" s="1" t="s">
        <v>171</v>
      </c>
      <c r="B3940" s="1" t="s">
        <v>8345</v>
      </c>
      <c r="C3940" s="1" t="s">
        <v>8346</v>
      </c>
      <c r="D3940" s="87">
        <v>82.2</v>
      </c>
      <c r="E3940" s="33">
        <v>5639</v>
      </c>
      <c r="F3940" s="30">
        <f t="shared" si="183"/>
        <v>3</v>
      </c>
      <c r="G3940" s="57">
        <f t="shared" si="184"/>
        <v>1.4299479016542671</v>
      </c>
      <c r="H3940" s="88">
        <f t="shared" si="185"/>
        <v>3716.5503907108855</v>
      </c>
    </row>
    <row r="3941" spans="1:8" x14ac:dyDescent="0.2">
      <c r="A3941" s="1" t="s">
        <v>171</v>
      </c>
      <c r="B3941" s="1" t="s">
        <v>8347</v>
      </c>
      <c r="C3941" s="1" t="s">
        <v>8348</v>
      </c>
      <c r="D3941" s="87">
        <v>184.1</v>
      </c>
      <c r="E3941" s="33">
        <v>7645</v>
      </c>
      <c r="F3941" s="30">
        <f t="shared" si="183"/>
        <v>10</v>
      </c>
      <c r="G3941" s="57">
        <f t="shared" si="184"/>
        <v>4.9996657009726428</v>
      </c>
      <c r="H3941" s="88">
        <f t="shared" si="185"/>
        <v>17617.171106717909</v>
      </c>
    </row>
    <row r="3942" spans="1:8" x14ac:dyDescent="0.2">
      <c r="A3942" s="1" t="s">
        <v>171</v>
      </c>
      <c r="B3942" s="1" t="s">
        <v>8349</v>
      </c>
      <c r="C3942" s="1" t="s">
        <v>8350</v>
      </c>
      <c r="D3942" s="87">
        <v>88.6</v>
      </c>
      <c r="E3942" s="33">
        <v>8287</v>
      </c>
      <c r="F3942" s="30">
        <f t="shared" si="183"/>
        <v>4</v>
      </c>
      <c r="G3942" s="57">
        <f t="shared" si="184"/>
        <v>1.709937836274281</v>
      </c>
      <c r="H3942" s="88">
        <f t="shared" si="185"/>
        <v>6531.2360049449235</v>
      </c>
    </row>
    <row r="3943" spans="1:8" x14ac:dyDescent="0.2">
      <c r="A3943" s="1" t="s">
        <v>171</v>
      </c>
      <c r="B3943" s="1" t="s">
        <v>8351</v>
      </c>
      <c r="C3943" s="1" t="s">
        <v>8352</v>
      </c>
      <c r="D3943" s="87">
        <v>101.3</v>
      </c>
      <c r="E3943" s="33">
        <v>8920</v>
      </c>
      <c r="F3943" s="30">
        <f t="shared" si="183"/>
        <v>5</v>
      </c>
      <c r="G3943" s="57">
        <f t="shared" si="184"/>
        <v>2.0447510014454413</v>
      </c>
      <c r="H3943" s="88">
        <f t="shared" si="185"/>
        <v>8406.6506505935868</v>
      </c>
    </row>
    <row r="3944" spans="1:8" x14ac:dyDescent="0.2">
      <c r="A3944" s="1" t="s">
        <v>171</v>
      </c>
      <c r="B3944" s="1" t="s">
        <v>8353</v>
      </c>
      <c r="C3944" s="1" t="s">
        <v>8354</v>
      </c>
      <c r="D3944" s="87">
        <v>94.2</v>
      </c>
      <c r="E3944" s="33">
        <v>7204</v>
      </c>
      <c r="F3944" s="30">
        <f t="shared" si="183"/>
        <v>4</v>
      </c>
      <c r="G3944" s="57">
        <f t="shared" si="184"/>
        <v>1.709937836274281</v>
      </c>
      <c r="H3944" s="88">
        <f t="shared" si="185"/>
        <v>5677.6908627516859</v>
      </c>
    </row>
    <row r="3945" spans="1:8" x14ac:dyDescent="0.2">
      <c r="A3945" s="1" t="s">
        <v>171</v>
      </c>
      <c r="B3945" s="1" t="s">
        <v>8355</v>
      </c>
      <c r="C3945" s="1" t="s">
        <v>8356</v>
      </c>
      <c r="D3945" s="87">
        <v>72.8</v>
      </c>
      <c r="E3945" s="33">
        <v>6528</v>
      </c>
      <c r="F3945" s="30">
        <f t="shared" si="183"/>
        <v>2</v>
      </c>
      <c r="G3945" s="57">
        <f t="shared" si="184"/>
        <v>1.1958042906990538</v>
      </c>
      <c r="H3945" s="88">
        <f t="shared" si="185"/>
        <v>3597.9735743962815</v>
      </c>
    </row>
    <row r="3946" spans="1:8" x14ac:dyDescent="0.2">
      <c r="A3946" s="1" t="s">
        <v>171</v>
      </c>
      <c r="B3946" s="1" t="s">
        <v>8357</v>
      </c>
      <c r="C3946" s="1" t="s">
        <v>8358</v>
      </c>
      <c r="D3946" s="87">
        <v>98.1</v>
      </c>
      <c r="E3946" s="33">
        <v>9911</v>
      </c>
      <c r="F3946" s="30">
        <f t="shared" si="183"/>
        <v>4</v>
      </c>
      <c r="G3946" s="57">
        <f t="shared" si="184"/>
        <v>1.709937836274281</v>
      </c>
      <c r="H3946" s="88">
        <f t="shared" si="185"/>
        <v>7811.1596530721772</v>
      </c>
    </row>
    <row r="3947" spans="1:8" x14ac:dyDescent="0.2">
      <c r="A3947" s="1" t="s">
        <v>171</v>
      </c>
      <c r="B3947" s="1" t="s">
        <v>8359</v>
      </c>
      <c r="C3947" s="1" t="s">
        <v>8360</v>
      </c>
      <c r="D3947" s="87">
        <v>73.099999999999994</v>
      </c>
      <c r="E3947" s="33">
        <v>7769</v>
      </c>
      <c r="F3947" s="30">
        <f t="shared" si="183"/>
        <v>2</v>
      </c>
      <c r="G3947" s="57">
        <f t="shared" si="184"/>
        <v>1.1958042906990538</v>
      </c>
      <c r="H3947" s="88">
        <f t="shared" si="185"/>
        <v>4281.9633424455742</v>
      </c>
    </row>
    <row r="3948" spans="1:8" x14ac:dyDescent="0.2">
      <c r="A3948" s="1" t="s">
        <v>171</v>
      </c>
      <c r="B3948" s="1" t="s">
        <v>8361</v>
      </c>
      <c r="C3948" s="1" t="s">
        <v>8362</v>
      </c>
      <c r="D3948" s="87">
        <v>102.2</v>
      </c>
      <c r="E3948" s="33">
        <v>7857</v>
      </c>
      <c r="F3948" s="30">
        <f t="shared" si="183"/>
        <v>5</v>
      </c>
      <c r="G3948" s="57">
        <f t="shared" si="184"/>
        <v>2.0447510014454413</v>
      </c>
      <c r="H3948" s="88">
        <f t="shared" si="185"/>
        <v>7404.8266997437013</v>
      </c>
    </row>
    <row r="3949" spans="1:8" x14ac:dyDescent="0.2">
      <c r="A3949" s="1" t="s">
        <v>171</v>
      </c>
      <c r="B3949" s="1" t="s">
        <v>8363</v>
      </c>
      <c r="C3949" s="1" t="s">
        <v>8364</v>
      </c>
      <c r="D3949" s="87">
        <v>79.900000000000006</v>
      </c>
      <c r="E3949" s="33">
        <v>8056</v>
      </c>
      <c r="F3949" s="30">
        <f t="shared" si="183"/>
        <v>3</v>
      </c>
      <c r="G3949" s="57">
        <f t="shared" si="184"/>
        <v>1.4299479016542671</v>
      </c>
      <c r="H3949" s="88">
        <f t="shared" si="185"/>
        <v>5309.5460094993605</v>
      </c>
    </row>
    <row r="3950" spans="1:8" x14ac:dyDescent="0.2">
      <c r="A3950" s="1" t="s">
        <v>171</v>
      </c>
      <c r="B3950" s="1" t="s">
        <v>8365</v>
      </c>
      <c r="C3950" s="1" t="s">
        <v>8366</v>
      </c>
      <c r="D3950" s="87">
        <v>111.5</v>
      </c>
      <c r="E3950" s="33">
        <v>9067</v>
      </c>
      <c r="F3950" s="30">
        <f t="shared" si="183"/>
        <v>6</v>
      </c>
      <c r="G3950" s="57">
        <f t="shared" si="184"/>
        <v>2.445122020939646</v>
      </c>
      <c r="H3950" s="88">
        <f t="shared" si="185"/>
        <v>10218.375758186348</v>
      </c>
    </row>
    <row r="3951" spans="1:8" x14ac:dyDescent="0.2">
      <c r="A3951" s="1" t="s">
        <v>171</v>
      </c>
      <c r="B3951" s="1" t="s">
        <v>8367</v>
      </c>
      <c r="C3951" s="1" t="s">
        <v>8368</v>
      </c>
      <c r="D3951" s="87">
        <v>92.7</v>
      </c>
      <c r="E3951" s="33">
        <v>7089</v>
      </c>
      <c r="F3951" s="30">
        <f t="shared" si="183"/>
        <v>4</v>
      </c>
      <c r="G3951" s="57">
        <f t="shared" si="184"/>
        <v>1.709937836274281</v>
      </c>
      <c r="H3951" s="88">
        <f t="shared" si="185"/>
        <v>5587.0558753535124</v>
      </c>
    </row>
    <row r="3952" spans="1:8" x14ac:dyDescent="0.2">
      <c r="A3952" s="1" t="s">
        <v>171</v>
      </c>
      <c r="B3952" s="1" t="s">
        <v>8369</v>
      </c>
      <c r="C3952" s="1" t="s">
        <v>8370</v>
      </c>
      <c r="D3952" s="87">
        <v>85.2</v>
      </c>
      <c r="E3952" s="33">
        <v>7031</v>
      </c>
      <c r="F3952" s="30">
        <f t="shared" si="183"/>
        <v>3</v>
      </c>
      <c r="G3952" s="57">
        <f t="shared" si="184"/>
        <v>1.4299479016542671</v>
      </c>
      <c r="H3952" s="88">
        <f t="shared" si="185"/>
        <v>4633.9893238319273</v>
      </c>
    </row>
    <row r="3953" spans="1:8" x14ac:dyDescent="0.2">
      <c r="A3953" s="1" t="s">
        <v>171</v>
      </c>
      <c r="B3953" s="1" t="s">
        <v>8371</v>
      </c>
      <c r="C3953" s="1" t="s">
        <v>8372</v>
      </c>
      <c r="D3953" s="87">
        <v>63.7</v>
      </c>
      <c r="E3953" s="33">
        <v>7693</v>
      </c>
      <c r="F3953" s="30">
        <f t="shared" si="183"/>
        <v>2</v>
      </c>
      <c r="G3953" s="57">
        <f t="shared" si="184"/>
        <v>1.1958042906990538</v>
      </c>
      <c r="H3953" s="88">
        <f t="shared" si="185"/>
        <v>4240.0751697044416</v>
      </c>
    </row>
    <row r="3954" spans="1:8" x14ac:dyDescent="0.2">
      <c r="A3954" s="1" t="s">
        <v>171</v>
      </c>
      <c r="B3954" s="1" t="s">
        <v>8373</v>
      </c>
      <c r="C3954" s="1" t="s">
        <v>8374</v>
      </c>
      <c r="D3954" s="87">
        <v>103.3</v>
      </c>
      <c r="E3954" s="33">
        <v>9040</v>
      </c>
      <c r="F3954" s="30">
        <f t="shared" si="183"/>
        <v>5</v>
      </c>
      <c r="G3954" s="57">
        <f t="shared" si="184"/>
        <v>2.0447510014454413</v>
      </c>
      <c r="H3954" s="88">
        <f t="shared" si="185"/>
        <v>8519.744605534308</v>
      </c>
    </row>
    <row r="3955" spans="1:8" x14ac:dyDescent="0.2">
      <c r="A3955" s="1" t="s">
        <v>171</v>
      </c>
      <c r="B3955" s="1" t="s">
        <v>8375</v>
      </c>
      <c r="C3955" s="1" t="s">
        <v>8376</v>
      </c>
      <c r="D3955" s="87">
        <v>91.6</v>
      </c>
      <c r="E3955" s="33">
        <v>6296</v>
      </c>
      <c r="F3955" s="30">
        <f t="shared" si="183"/>
        <v>4</v>
      </c>
      <c r="G3955" s="57">
        <f t="shared" si="184"/>
        <v>1.709937836274281</v>
      </c>
      <c r="H3955" s="88">
        <f t="shared" si="185"/>
        <v>4962.0685274687148</v>
      </c>
    </row>
    <row r="3956" spans="1:8" x14ac:dyDescent="0.2">
      <c r="A3956" s="1" t="s">
        <v>171</v>
      </c>
      <c r="B3956" s="1" t="s">
        <v>8377</v>
      </c>
      <c r="C3956" s="1" t="s">
        <v>8378</v>
      </c>
      <c r="D3956" s="87">
        <v>137.5</v>
      </c>
      <c r="E3956" s="33">
        <v>5745</v>
      </c>
      <c r="F3956" s="30">
        <f t="shared" si="183"/>
        <v>8</v>
      </c>
      <c r="G3956" s="57">
        <f t="shared" si="184"/>
        <v>3.4963971031312875</v>
      </c>
      <c r="H3956" s="88">
        <f t="shared" si="185"/>
        <v>9258.2414110619138</v>
      </c>
    </row>
    <row r="3957" spans="1:8" x14ac:dyDescent="0.2">
      <c r="A3957" s="1" t="s">
        <v>171</v>
      </c>
      <c r="B3957" s="1" t="s">
        <v>8379</v>
      </c>
      <c r="C3957" s="1" t="s">
        <v>8380</v>
      </c>
      <c r="D3957" s="87">
        <v>143.1</v>
      </c>
      <c r="E3957" s="33">
        <v>6857</v>
      </c>
      <c r="F3957" s="30">
        <f t="shared" si="183"/>
        <v>8</v>
      </c>
      <c r="G3957" s="57">
        <f t="shared" si="184"/>
        <v>3.4963971031312875</v>
      </c>
      <c r="H3957" s="88">
        <f t="shared" si="185"/>
        <v>11050.26307322046</v>
      </c>
    </row>
    <row r="3958" spans="1:8" x14ac:dyDescent="0.2">
      <c r="A3958" s="1" t="s">
        <v>171</v>
      </c>
      <c r="B3958" s="1" t="s">
        <v>8381</v>
      </c>
      <c r="C3958" s="1" t="s">
        <v>8382</v>
      </c>
      <c r="D3958" s="87">
        <v>112</v>
      </c>
      <c r="E3958" s="33">
        <v>7814</v>
      </c>
      <c r="F3958" s="30">
        <f t="shared" si="183"/>
        <v>6</v>
      </c>
      <c r="G3958" s="57">
        <f t="shared" si="184"/>
        <v>2.445122020939646</v>
      </c>
      <c r="H3958" s="88">
        <f t="shared" si="185"/>
        <v>8806.263171332097</v>
      </c>
    </row>
    <row r="3959" spans="1:8" x14ac:dyDescent="0.2">
      <c r="A3959" s="1" t="s">
        <v>171</v>
      </c>
      <c r="B3959" s="1" t="s">
        <v>8383</v>
      </c>
      <c r="C3959" s="1" t="s">
        <v>8384</v>
      </c>
      <c r="D3959" s="87">
        <v>124.4</v>
      </c>
      <c r="E3959" s="33">
        <v>7054</v>
      </c>
      <c r="F3959" s="30">
        <f t="shared" si="183"/>
        <v>7</v>
      </c>
      <c r="G3959" s="57">
        <f t="shared" si="184"/>
        <v>2.9238874039223708</v>
      </c>
      <c r="H3959" s="88">
        <f t="shared" si="185"/>
        <v>9506.3503494412944</v>
      </c>
    </row>
    <row r="3960" spans="1:8" x14ac:dyDescent="0.2">
      <c r="A3960" s="1" t="s">
        <v>171</v>
      </c>
      <c r="B3960" s="1" t="s">
        <v>8385</v>
      </c>
      <c r="C3960" s="1" t="s">
        <v>8386</v>
      </c>
      <c r="D3960" s="87">
        <v>136.5</v>
      </c>
      <c r="E3960" s="33">
        <v>9142</v>
      </c>
      <c r="F3960" s="30">
        <f t="shared" si="183"/>
        <v>8</v>
      </c>
      <c r="G3960" s="57">
        <f t="shared" si="184"/>
        <v>3.4963971031312875</v>
      </c>
      <c r="H3960" s="88">
        <f t="shared" si="185"/>
        <v>14732.609744112797</v>
      </c>
    </row>
    <row r="3961" spans="1:8" x14ac:dyDescent="0.2">
      <c r="A3961" s="1" t="s">
        <v>171</v>
      </c>
      <c r="B3961" s="1" t="s">
        <v>8387</v>
      </c>
      <c r="C3961" s="1" t="s">
        <v>8388</v>
      </c>
      <c r="D3961" s="87">
        <v>85.7</v>
      </c>
      <c r="E3961" s="33">
        <v>7873</v>
      </c>
      <c r="F3961" s="30">
        <f t="shared" si="183"/>
        <v>3</v>
      </c>
      <c r="G3961" s="57">
        <f t="shared" si="184"/>
        <v>1.4299479016542671</v>
      </c>
      <c r="H3961" s="88">
        <f t="shared" si="185"/>
        <v>5188.9344256192244</v>
      </c>
    </row>
    <row r="3962" spans="1:8" x14ac:dyDescent="0.2">
      <c r="A3962" s="1" t="s">
        <v>171</v>
      </c>
      <c r="B3962" s="1" t="s">
        <v>8389</v>
      </c>
      <c r="C3962" s="1" t="s">
        <v>8390</v>
      </c>
      <c r="D3962" s="87">
        <v>119.4</v>
      </c>
      <c r="E3962" s="33">
        <v>7936</v>
      </c>
      <c r="F3962" s="30">
        <f t="shared" si="183"/>
        <v>6</v>
      </c>
      <c r="G3962" s="57">
        <f t="shared" si="184"/>
        <v>2.445122020939646</v>
      </c>
      <c r="H3962" s="88">
        <f t="shared" si="185"/>
        <v>8943.7553785118398</v>
      </c>
    </row>
    <row r="3963" spans="1:8" x14ac:dyDescent="0.2">
      <c r="A3963" s="1" t="s">
        <v>171</v>
      </c>
      <c r="B3963" s="1" t="s">
        <v>8391</v>
      </c>
      <c r="C3963" s="1" t="s">
        <v>8392</v>
      </c>
      <c r="D3963" s="87">
        <v>103.4</v>
      </c>
      <c r="E3963" s="33">
        <v>8690</v>
      </c>
      <c r="F3963" s="30">
        <f t="shared" si="183"/>
        <v>5</v>
      </c>
      <c r="G3963" s="57">
        <f t="shared" si="184"/>
        <v>2.0447510014454413</v>
      </c>
      <c r="H3963" s="88">
        <f t="shared" si="185"/>
        <v>8189.8872369572045</v>
      </c>
    </row>
    <row r="3964" spans="1:8" x14ac:dyDescent="0.2">
      <c r="A3964" s="1" t="s">
        <v>171</v>
      </c>
      <c r="B3964" s="1" t="s">
        <v>8393</v>
      </c>
      <c r="C3964" s="1" t="s">
        <v>8394</v>
      </c>
      <c r="D3964" s="87">
        <v>122.5</v>
      </c>
      <c r="E3964" s="33">
        <v>7188</v>
      </c>
      <c r="F3964" s="30">
        <f t="shared" si="183"/>
        <v>6</v>
      </c>
      <c r="G3964" s="57">
        <f t="shared" si="184"/>
        <v>2.445122020939646</v>
      </c>
      <c r="H3964" s="88">
        <f t="shared" si="185"/>
        <v>8100.7703705573467</v>
      </c>
    </row>
    <row r="3965" spans="1:8" x14ac:dyDescent="0.2">
      <c r="A3965" s="1" t="s">
        <v>171</v>
      </c>
      <c r="B3965" s="1" t="s">
        <v>8395</v>
      </c>
      <c r="C3965" s="1" t="s">
        <v>8396</v>
      </c>
      <c r="D3965" s="87">
        <v>147.1</v>
      </c>
      <c r="E3965" s="33">
        <v>7712</v>
      </c>
      <c r="F3965" s="30">
        <f t="shared" si="183"/>
        <v>8</v>
      </c>
      <c r="G3965" s="57">
        <f t="shared" si="184"/>
        <v>3.4963971031312875</v>
      </c>
      <c r="H3965" s="88">
        <f t="shared" si="185"/>
        <v>12428.121455545601</v>
      </c>
    </row>
    <row r="3966" spans="1:8" x14ac:dyDescent="0.2">
      <c r="A3966" s="1" t="s">
        <v>171</v>
      </c>
      <c r="B3966" s="1" t="s">
        <v>8397</v>
      </c>
      <c r="C3966" s="1" t="s">
        <v>8398</v>
      </c>
      <c r="D3966" s="87">
        <v>132.30000000000001</v>
      </c>
      <c r="E3966" s="33">
        <v>7730</v>
      </c>
      <c r="F3966" s="30">
        <f t="shared" si="183"/>
        <v>7</v>
      </c>
      <c r="G3966" s="57">
        <f t="shared" si="184"/>
        <v>2.9238874039223708</v>
      </c>
      <c r="H3966" s="88">
        <f t="shared" si="185"/>
        <v>10417.364360813894</v>
      </c>
    </row>
    <row r="3967" spans="1:8" x14ac:dyDescent="0.2">
      <c r="A3967" s="1" t="s">
        <v>171</v>
      </c>
      <c r="B3967" s="1" t="s">
        <v>8399</v>
      </c>
      <c r="C3967" s="1" t="s">
        <v>8400</v>
      </c>
      <c r="D3967" s="87">
        <v>112.5</v>
      </c>
      <c r="E3967" s="33">
        <v>7806</v>
      </c>
      <c r="F3967" s="30">
        <f t="shared" si="183"/>
        <v>6</v>
      </c>
      <c r="G3967" s="57">
        <f t="shared" si="184"/>
        <v>2.445122020939646</v>
      </c>
      <c r="H3967" s="88">
        <f t="shared" si="185"/>
        <v>8797.2472888940811</v>
      </c>
    </row>
    <row r="3968" spans="1:8" x14ac:dyDescent="0.2">
      <c r="A3968" s="1" t="s">
        <v>171</v>
      </c>
      <c r="B3968" s="1" t="s">
        <v>8401</v>
      </c>
      <c r="C3968" s="1" t="s">
        <v>8402</v>
      </c>
      <c r="D3968" s="87">
        <v>103.9</v>
      </c>
      <c r="E3968" s="33">
        <v>7185</v>
      </c>
      <c r="F3968" s="30">
        <f t="shared" si="183"/>
        <v>5</v>
      </c>
      <c r="G3968" s="57">
        <f t="shared" si="184"/>
        <v>2.0447510014454413</v>
      </c>
      <c r="H3968" s="88">
        <f t="shared" si="185"/>
        <v>6771.5005520756649</v>
      </c>
    </row>
    <row r="3969" spans="1:8" x14ac:dyDescent="0.2">
      <c r="A3969" s="1" t="s">
        <v>171</v>
      </c>
      <c r="B3969" s="1" t="s">
        <v>8403</v>
      </c>
      <c r="C3969" s="1" t="s">
        <v>8404</v>
      </c>
      <c r="D3969" s="87">
        <v>107.3</v>
      </c>
      <c r="E3969" s="33">
        <v>7641</v>
      </c>
      <c r="F3969" s="30">
        <f t="shared" si="183"/>
        <v>5</v>
      </c>
      <c r="G3969" s="57">
        <f t="shared" si="184"/>
        <v>2.0447510014454413</v>
      </c>
      <c r="H3969" s="88">
        <f t="shared" si="185"/>
        <v>7201.2575808504034</v>
      </c>
    </row>
    <row r="3970" spans="1:8" x14ac:dyDescent="0.2">
      <c r="A3970" s="1" t="s">
        <v>171</v>
      </c>
      <c r="B3970" s="1" t="s">
        <v>8405</v>
      </c>
      <c r="C3970" s="1" t="s">
        <v>8406</v>
      </c>
      <c r="D3970" s="87">
        <v>128.4</v>
      </c>
      <c r="E3970" s="33">
        <v>7201</v>
      </c>
      <c r="F3970" s="30">
        <f t="shared" si="183"/>
        <v>7</v>
      </c>
      <c r="G3970" s="57">
        <f t="shared" si="184"/>
        <v>2.9238874039223708</v>
      </c>
      <c r="H3970" s="88">
        <f t="shared" si="185"/>
        <v>9704.4554672989452</v>
      </c>
    </row>
    <row r="3971" spans="1:8" x14ac:dyDescent="0.2">
      <c r="A3971" s="1" t="s">
        <v>171</v>
      </c>
      <c r="B3971" s="1" t="s">
        <v>8407</v>
      </c>
      <c r="C3971" s="1" t="s">
        <v>8408</v>
      </c>
      <c r="D3971" s="87">
        <v>102.5</v>
      </c>
      <c r="E3971" s="33">
        <v>7989</v>
      </c>
      <c r="F3971" s="30">
        <f t="shared" si="183"/>
        <v>5</v>
      </c>
      <c r="G3971" s="57">
        <f t="shared" si="184"/>
        <v>2.0447510014454413</v>
      </c>
      <c r="H3971" s="88">
        <f t="shared" si="185"/>
        <v>7529.2300501784948</v>
      </c>
    </row>
    <row r="3972" spans="1:8" x14ac:dyDescent="0.2">
      <c r="A3972" s="1" t="s">
        <v>171</v>
      </c>
      <c r="B3972" s="1" t="s">
        <v>8409</v>
      </c>
      <c r="C3972" s="1" t="s">
        <v>8410</v>
      </c>
      <c r="D3972" s="87">
        <v>82.7</v>
      </c>
      <c r="E3972" s="33">
        <v>7931</v>
      </c>
      <c r="F3972" s="30">
        <f t="shared" si="183"/>
        <v>3</v>
      </c>
      <c r="G3972" s="57">
        <f t="shared" si="184"/>
        <v>1.4299479016542671</v>
      </c>
      <c r="H3972" s="88">
        <f t="shared" si="185"/>
        <v>5227.1610478326002</v>
      </c>
    </row>
    <row r="3973" spans="1:8" x14ac:dyDescent="0.2">
      <c r="A3973" s="1" t="s">
        <v>171</v>
      </c>
      <c r="B3973" s="1" t="s">
        <v>8411</v>
      </c>
      <c r="C3973" s="1" t="s">
        <v>8412</v>
      </c>
      <c r="D3973" s="87">
        <v>146.5</v>
      </c>
      <c r="E3973" s="33">
        <v>8841</v>
      </c>
      <c r="F3973" s="30">
        <f t="shared" si="183"/>
        <v>8</v>
      </c>
      <c r="G3973" s="57">
        <f t="shared" si="184"/>
        <v>3.4963971031312875</v>
      </c>
      <c r="H3973" s="88">
        <f t="shared" si="185"/>
        <v>14247.539132323478</v>
      </c>
    </row>
    <row r="3974" spans="1:8" x14ac:dyDescent="0.2">
      <c r="A3974" s="1" t="s">
        <v>171</v>
      </c>
      <c r="B3974" s="1" t="s">
        <v>8413</v>
      </c>
      <c r="C3974" s="1" t="s">
        <v>8414</v>
      </c>
      <c r="D3974" s="87">
        <v>64.599999999999994</v>
      </c>
      <c r="E3974" s="33">
        <v>8370</v>
      </c>
      <c r="F3974" s="30">
        <f t="shared" ref="F3974:F4037" si="186">VLOOKUP(D3974,$K$5:$L$15,2)</f>
        <v>2</v>
      </c>
      <c r="G3974" s="57">
        <f t="shared" ref="G3974:G4037" si="187">VLOOKUP(F3974,$L$5:$M$15,2,0)</f>
        <v>1.1958042906990538</v>
      </c>
      <c r="H3974" s="88">
        <f t="shared" ref="H3974:H4037" si="188">E3974*G3974*$E$6797/SUMPRODUCT($E$5:$E$6795,$G$5:$G$6795)</f>
        <v>4613.2106032011143</v>
      </c>
    </row>
    <row r="3975" spans="1:8" x14ac:dyDescent="0.2">
      <c r="A3975" s="1" t="s">
        <v>171</v>
      </c>
      <c r="B3975" s="1" t="s">
        <v>8415</v>
      </c>
      <c r="C3975" s="1" t="s">
        <v>8416</v>
      </c>
      <c r="D3975" s="87">
        <v>96.5</v>
      </c>
      <c r="E3975" s="33">
        <v>11770</v>
      </c>
      <c r="F3975" s="30">
        <f t="shared" si="186"/>
        <v>4</v>
      </c>
      <c r="G3975" s="57">
        <f t="shared" si="187"/>
        <v>1.709937836274281</v>
      </c>
      <c r="H3975" s="88">
        <f t="shared" si="188"/>
        <v>9276.2939276217858</v>
      </c>
    </row>
    <row r="3976" spans="1:8" x14ac:dyDescent="0.2">
      <c r="A3976" s="1" t="s">
        <v>171</v>
      </c>
      <c r="B3976" s="1" t="s">
        <v>8417</v>
      </c>
      <c r="C3976" s="1" t="s">
        <v>8418</v>
      </c>
      <c r="D3976" s="87">
        <v>134.6</v>
      </c>
      <c r="E3976" s="33">
        <v>6418</v>
      </c>
      <c r="F3976" s="30">
        <f t="shared" si="186"/>
        <v>7</v>
      </c>
      <c r="G3976" s="57">
        <f t="shared" si="187"/>
        <v>2.9238874039223708</v>
      </c>
      <c r="H3976" s="88">
        <f t="shared" si="188"/>
        <v>8649.242492587784</v>
      </c>
    </row>
    <row r="3977" spans="1:8" x14ac:dyDescent="0.2">
      <c r="A3977" s="1" t="s">
        <v>171</v>
      </c>
      <c r="B3977" s="1" t="s">
        <v>8419</v>
      </c>
      <c r="C3977" s="1" t="s">
        <v>8420</v>
      </c>
      <c r="D3977" s="87">
        <v>62.5</v>
      </c>
      <c r="E3977" s="33">
        <v>7550</v>
      </c>
      <c r="F3977" s="30">
        <f t="shared" si="186"/>
        <v>2</v>
      </c>
      <c r="G3977" s="57">
        <f t="shared" si="187"/>
        <v>1.1958042906990538</v>
      </c>
      <c r="H3977" s="88">
        <f t="shared" si="188"/>
        <v>4161.2592657309933</v>
      </c>
    </row>
    <row r="3978" spans="1:8" x14ac:dyDescent="0.2">
      <c r="A3978" s="1" t="s">
        <v>171</v>
      </c>
      <c r="B3978" s="1" t="s">
        <v>8421</v>
      </c>
      <c r="C3978" s="1" t="s">
        <v>8422</v>
      </c>
      <c r="D3978" s="87">
        <v>66.3</v>
      </c>
      <c r="E3978" s="33">
        <v>6708</v>
      </c>
      <c r="F3978" s="30">
        <f t="shared" si="186"/>
        <v>2</v>
      </c>
      <c r="G3978" s="57">
        <f t="shared" si="187"/>
        <v>1.1958042906990538</v>
      </c>
      <c r="H3978" s="88">
        <f t="shared" si="188"/>
        <v>3697.1824045726489</v>
      </c>
    </row>
    <row r="3979" spans="1:8" x14ac:dyDescent="0.2">
      <c r="A3979" s="1" t="s">
        <v>171</v>
      </c>
      <c r="B3979" s="1" t="s">
        <v>8423</v>
      </c>
      <c r="C3979" s="1" t="s">
        <v>8424</v>
      </c>
      <c r="D3979" s="87">
        <v>69.599999999999994</v>
      </c>
      <c r="E3979" s="33">
        <v>6340</v>
      </c>
      <c r="F3979" s="30">
        <f t="shared" si="186"/>
        <v>2</v>
      </c>
      <c r="G3979" s="57">
        <f t="shared" si="187"/>
        <v>1.1958042906990538</v>
      </c>
      <c r="H3979" s="88">
        <f t="shared" si="188"/>
        <v>3494.3554628787415</v>
      </c>
    </row>
    <row r="3980" spans="1:8" x14ac:dyDescent="0.2">
      <c r="A3980" s="1" t="s">
        <v>171</v>
      </c>
      <c r="B3980" s="1" t="s">
        <v>8425</v>
      </c>
      <c r="C3980" s="1" t="s">
        <v>8426</v>
      </c>
      <c r="D3980" s="87">
        <v>85.2</v>
      </c>
      <c r="E3980" s="33">
        <v>5148</v>
      </c>
      <c r="F3980" s="30">
        <f t="shared" si="186"/>
        <v>3</v>
      </c>
      <c r="G3980" s="57">
        <f t="shared" si="187"/>
        <v>1.4299479016542671</v>
      </c>
      <c r="H3980" s="88">
        <f t="shared" si="188"/>
        <v>3392.9422612838512</v>
      </c>
    </row>
    <row r="3981" spans="1:8" x14ac:dyDescent="0.2">
      <c r="A3981" s="1" t="s">
        <v>171</v>
      </c>
      <c r="B3981" s="1" t="s">
        <v>8427</v>
      </c>
      <c r="C3981" s="1" t="s">
        <v>8428</v>
      </c>
      <c r="D3981" s="87">
        <v>77.5</v>
      </c>
      <c r="E3981" s="33">
        <v>8614</v>
      </c>
      <c r="F3981" s="30">
        <f t="shared" si="186"/>
        <v>3</v>
      </c>
      <c r="G3981" s="57">
        <f t="shared" si="187"/>
        <v>1.4299479016542671</v>
      </c>
      <c r="H3981" s="88">
        <f t="shared" si="188"/>
        <v>5677.3124783797775</v>
      </c>
    </row>
    <row r="3982" spans="1:8" x14ac:dyDescent="0.2">
      <c r="A3982" s="1" t="s">
        <v>171</v>
      </c>
      <c r="B3982" s="1" t="s">
        <v>8429</v>
      </c>
      <c r="C3982" s="1" t="s">
        <v>8430</v>
      </c>
      <c r="D3982" s="87">
        <v>83</v>
      </c>
      <c r="E3982" s="33">
        <v>9131</v>
      </c>
      <c r="F3982" s="30">
        <f t="shared" si="186"/>
        <v>3</v>
      </c>
      <c r="G3982" s="57">
        <f t="shared" si="187"/>
        <v>1.4299479016542671</v>
      </c>
      <c r="H3982" s="88">
        <f t="shared" si="188"/>
        <v>6018.0566798334976</v>
      </c>
    </row>
    <row r="3983" spans="1:8" x14ac:dyDescent="0.2">
      <c r="A3983" s="1" t="s">
        <v>171</v>
      </c>
      <c r="B3983" s="1" t="s">
        <v>8431</v>
      </c>
      <c r="C3983" s="1" t="s">
        <v>8432</v>
      </c>
      <c r="D3983" s="87">
        <v>81.400000000000006</v>
      </c>
      <c r="E3983" s="33">
        <v>5877</v>
      </c>
      <c r="F3983" s="30">
        <f t="shared" si="186"/>
        <v>3</v>
      </c>
      <c r="G3983" s="57">
        <f t="shared" si="187"/>
        <v>1.4299479016542671</v>
      </c>
      <c r="H3983" s="88">
        <f t="shared" si="188"/>
        <v>3873.411357724397</v>
      </c>
    </row>
    <row r="3984" spans="1:8" x14ac:dyDescent="0.2">
      <c r="A3984" s="1" t="s">
        <v>171</v>
      </c>
      <c r="B3984" s="1" t="s">
        <v>8433</v>
      </c>
      <c r="C3984" s="1" t="s">
        <v>8434</v>
      </c>
      <c r="D3984" s="87">
        <v>68</v>
      </c>
      <c r="E3984" s="33">
        <v>7445</v>
      </c>
      <c r="F3984" s="30">
        <f t="shared" si="186"/>
        <v>2</v>
      </c>
      <c r="G3984" s="57">
        <f t="shared" si="187"/>
        <v>1.1958042906990538</v>
      </c>
      <c r="H3984" s="88">
        <f t="shared" si="188"/>
        <v>4103.3874481281118</v>
      </c>
    </row>
    <row r="3985" spans="1:8" x14ac:dyDescent="0.2">
      <c r="A3985" s="1" t="s">
        <v>171</v>
      </c>
      <c r="B3985" s="1" t="s">
        <v>8435</v>
      </c>
      <c r="C3985" s="1" t="s">
        <v>8436</v>
      </c>
      <c r="D3985" s="87">
        <v>80.7</v>
      </c>
      <c r="E3985" s="33">
        <v>6673</v>
      </c>
      <c r="F3985" s="30">
        <f t="shared" si="186"/>
        <v>3</v>
      </c>
      <c r="G3985" s="57">
        <f t="shared" si="187"/>
        <v>1.4299479016542671</v>
      </c>
      <c r="H3985" s="88">
        <f t="shared" si="188"/>
        <v>4398.0387936183261</v>
      </c>
    </row>
    <row r="3986" spans="1:8" x14ac:dyDescent="0.2">
      <c r="A3986" s="1" t="s">
        <v>171</v>
      </c>
      <c r="B3986" s="1" t="s">
        <v>8437</v>
      </c>
      <c r="C3986" s="1" t="s">
        <v>8438</v>
      </c>
      <c r="D3986" s="87">
        <v>63.2</v>
      </c>
      <c r="E3986" s="33">
        <v>7850</v>
      </c>
      <c r="F3986" s="30">
        <f t="shared" si="186"/>
        <v>2</v>
      </c>
      <c r="G3986" s="57">
        <f t="shared" si="187"/>
        <v>1.1958042906990538</v>
      </c>
      <c r="H3986" s="88">
        <f t="shared" si="188"/>
        <v>4326.6073160249398</v>
      </c>
    </row>
    <row r="3987" spans="1:8" x14ac:dyDescent="0.2">
      <c r="A3987" s="1" t="s">
        <v>171</v>
      </c>
      <c r="B3987" s="1" t="s">
        <v>8439</v>
      </c>
      <c r="C3987" s="1" t="s">
        <v>8440</v>
      </c>
      <c r="D3987" s="87">
        <v>138.69999999999999</v>
      </c>
      <c r="E3987" s="33">
        <v>7121</v>
      </c>
      <c r="F3987" s="30">
        <f t="shared" si="186"/>
        <v>8</v>
      </c>
      <c r="G3987" s="57">
        <f t="shared" si="187"/>
        <v>3.4963971031312875</v>
      </c>
      <c r="H3987" s="88">
        <f t="shared" si="188"/>
        <v>11475.707064955941</v>
      </c>
    </row>
    <row r="3988" spans="1:8" x14ac:dyDescent="0.2">
      <c r="A3988" s="1" t="s">
        <v>171</v>
      </c>
      <c r="B3988" s="1" t="s">
        <v>8441</v>
      </c>
      <c r="C3988" s="1" t="s">
        <v>8442</v>
      </c>
      <c r="D3988" s="87">
        <v>121.3</v>
      </c>
      <c r="E3988" s="33">
        <v>9519</v>
      </c>
      <c r="F3988" s="30">
        <f t="shared" si="186"/>
        <v>6</v>
      </c>
      <c r="G3988" s="57">
        <f t="shared" si="187"/>
        <v>2.445122020939646</v>
      </c>
      <c r="H3988" s="88">
        <f t="shared" si="188"/>
        <v>10727.773115934251</v>
      </c>
    </row>
    <row r="3989" spans="1:8" x14ac:dyDescent="0.2">
      <c r="A3989" s="1" t="s">
        <v>171</v>
      </c>
      <c r="B3989" s="1" t="s">
        <v>8443</v>
      </c>
      <c r="C3989" s="1" t="s">
        <v>8444</v>
      </c>
      <c r="D3989" s="87">
        <v>69.400000000000006</v>
      </c>
      <c r="E3989" s="33">
        <v>5788</v>
      </c>
      <c r="F3989" s="30">
        <f t="shared" si="186"/>
        <v>2</v>
      </c>
      <c r="G3989" s="57">
        <f t="shared" si="187"/>
        <v>1.1958042906990538</v>
      </c>
      <c r="H3989" s="88">
        <f t="shared" si="188"/>
        <v>3190.1150503378794</v>
      </c>
    </row>
    <row r="3990" spans="1:8" x14ac:dyDescent="0.2">
      <c r="A3990" s="1" t="s">
        <v>171</v>
      </c>
      <c r="B3990" s="1" t="s">
        <v>8445</v>
      </c>
      <c r="C3990" s="1" t="s">
        <v>8446</v>
      </c>
      <c r="D3990" s="87">
        <v>82.8</v>
      </c>
      <c r="E3990" s="33">
        <v>6270</v>
      </c>
      <c r="F3990" s="30">
        <f t="shared" si="186"/>
        <v>3</v>
      </c>
      <c r="G3990" s="57">
        <f t="shared" si="187"/>
        <v>1.4299479016542671</v>
      </c>
      <c r="H3990" s="88">
        <f t="shared" si="188"/>
        <v>4132.429677204691</v>
      </c>
    </row>
    <row r="3991" spans="1:8" x14ac:dyDescent="0.2">
      <c r="A3991" s="1" t="s">
        <v>171</v>
      </c>
      <c r="B3991" s="1" t="s">
        <v>8447</v>
      </c>
      <c r="C3991" s="1" t="s">
        <v>8448</v>
      </c>
      <c r="D3991" s="87">
        <v>85.6</v>
      </c>
      <c r="E3991" s="33">
        <v>7927</v>
      </c>
      <c r="F3991" s="30">
        <f t="shared" si="186"/>
        <v>3</v>
      </c>
      <c r="G3991" s="57">
        <f t="shared" si="187"/>
        <v>1.4299479016542671</v>
      </c>
      <c r="H3991" s="88">
        <f t="shared" si="188"/>
        <v>5224.5247290592633</v>
      </c>
    </row>
    <row r="3992" spans="1:8" x14ac:dyDescent="0.2">
      <c r="A3992" s="1" t="s">
        <v>171</v>
      </c>
      <c r="B3992" s="1" t="s">
        <v>8449</v>
      </c>
      <c r="C3992" s="1" t="s">
        <v>8450</v>
      </c>
      <c r="D3992" s="87">
        <v>98.2</v>
      </c>
      <c r="E3992" s="33">
        <v>6134</v>
      </c>
      <c r="F3992" s="30">
        <f t="shared" si="186"/>
        <v>4</v>
      </c>
      <c r="G3992" s="57">
        <f t="shared" si="187"/>
        <v>1.709937836274281</v>
      </c>
      <c r="H3992" s="88">
        <f t="shared" si="188"/>
        <v>4834.3914147860687</v>
      </c>
    </row>
    <row r="3993" spans="1:8" x14ac:dyDescent="0.2">
      <c r="A3993" s="1" t="s">
        <v>171</v>
      </c>
      <c r="B3993" s="1" t="s">
        <v>8451</v>
      </c>
      <c r="C3993" s="1" t="s">
        <v>8452</v>
      </c>
      <c r="D3993" s="87">
        <v>83.1</v>
      </c>
      <c r="E3993" s="33">
        <v>8664</v>
      </c>
      <c r="F3993" s="30">
        <f t="shared" si="186"/>
        <v>3</v>
      </c>
      <c r="G3993" s="57">
        <f t="shared" si="187"/>
        <v>1.4299479016542671</v>
      </c>
      <c r="H3993" s="88">
        <f t="shared" si="188"/>
        <v>5710.2664630464824</v>
      </c>
    </row>
    <row r="3994" spans="1:8" x14ac:dyDescent="0.2">
      <c r="A3994" s="1" t="s">
        <v>171</v>
      </c>
      <c r="B3994" s="1" t="s">
        <v>8453</v>
      </c>
      <c r="C3994" s="1" t="s">
        <v>8454</v>
      </c>
      <c r="D3994" s="87">
        <v>87.9</v>
      </c>
      <c r="E3994" s="33">
        <v>7401</v>
      </c>
      <c r="F3994" s="30">
        <f t="shared" si="186"/>
        <v>4</v>
      </c>
      <c r="G3994" s="57">
        <f t="shared" si="187"/>
        <v>1.709937836274281</v>
      </c>
      <c r="H3994" s="88">
        <f t="shared" si="188"/>
        <v>5832.9525368163841</v>
      </c>
    </row>
    <row r="3995" spans="1:8" x14ac:dyDescent="0.2">
      <c r="A3995" s="1" t="s">
        <v>171</v>
      </c>
      <c r="B3995" s="1" t="s">
        <v>8455</v>
      </c>
      <c r="C3995" s="1" t="s">
        <v>8456</v>
      </c>
      <c r="D3995" s="87">
        <v>130</v>
      </c>
      <c r="E3995" s="33">
        <v>7889</v>
      </c>
      <c r="F3995" s="30">
        <f t="shared" si="186"/>
        <v>7</v>
      </c>
      <c r="G3995" s="57">
        <f t="shared" si="187"/>
        <v>2.9238874039223708</v>
      </c>
      <c r="H3995" s="88">
        <f t="shared" si="188"/>
        <v>10631.641325027273</v>
      </c>
    </row>
    <row r="3996" spans="1:8" x14ac:dyDescent="0.2">
      <c r="A3996" s="1" t="s">
        <v>171</v>
      </c>
      <c r="B3996" s="1" t="s">
        <v>8457</v>
      </c>
      <c r="C3996" s="1" t="s">
        <v>8458</v>
      </c>
      <c r="D3996" s="87">
        <v>71.2</v>
      </c>
      <c r="E3996" s="33">
        <v>7650</v>
      </c>
      <c r="F3996" s="30">
        <f t="shared" si="186"/>
        <v>2</v>
      </c>
      <c r="G3996" s="57">
        <f t="shared" si="187"/>
        <v>1.1958042906990538</v>
      </c>
      <c r="H3996" s="88">
        <f t="shared" si="188"/>
        <v>4216.3752824956428</v>
      </c>
    </row>
    <row r="3997" spans="1:8" x14ac:dyDescent="0.2">
      <c r="A3997" s="1" t="s">
        <v>171</v>
      </c>
      <c r="B3997" s="1" t="s">
        <v>8459</v>
      </c>
      <c r="C3997" s="1" t="s">
        <v>8460</v>
      </c>
      <c r="D3997" s="87">
        <v>130</v>
      </c>
      <c r="E3997" s="33">
        <v>6844</v>
      </c>
      <c r="F3997" s="30">
        <f t="shared" si="186"/>
        <v>7</v>
      </c>
      <c r="G3997" s="57">
        <f t="shared" si="187"/>
        <v>2.9238874039223708</v>
      </c>
      <c r="H3997" s="88">
        <f t="shared" si="188"/>
        <v>9223.3430382160786</v>
      </c>
    </row>
    <row r="3998" spans="1:8" x14ac:dyDescent="0.2">
      <c r="A3998" s="1" t="s">
        <v>171</v>
      </c>
      <c r="B3998" s="1" t="s">
        <v>8461</v>
      </c>
      <c r="C3998" s="1" t="s">
        <v>8462</v>
      </c>
      <c r="D3998" s="87">
        <v>75.400000000000006</v>
      </c>
      <c r="E3998" s="33">
        <v>6191</v>
      </c>
      <c r="F3998" s="30">
        <f t="shared" si="186"/>
        <v>3</v>
      </c>
      <c r="G3998" s="57">
        <f t="shared" si="187"/>
        <v>1.4299479016542671</v>
      </c>
      <c r="H3998" s="88">
        <f t="shared" si="188"/>
        <v>4080.3623814312987</v>
      </c>
    </row>
    <row r="3999" spans="1:8" x14ac:dyDescent="0.2">
      <c r="A3999" s="1" t="s">
        <v>171</v>
      </c>
      <c r="B3999" s="1" t="s">
        <v>8463</v>
      </c>
      <c r="C3999" s="1" t="s">
        <v>8464</v>
      </c>
      <c r="D3999" s="87">
        <v>78.400000000000006</v>
      </c>
      <c r="E3999" s="33">
        <v>8975</v>
      </c>
      <c r="F3999" s="30">
        <f t="shared" si="186"/>
        <v>3</v>
      </c>
      <c r="G3999" s="57">
        <f t="shared" si="187"/>
        <v>1.4299479016542671</v>
      </c>
      <c r="H3999" s="88">
        <f t="shared" si="188"/>
        <v>5915.2402476733814</v>
      </c>
    </row>
    <row r="4000" spans="1:8" x14ac:dyDescent="0.2">
      <c r="A4000" s="1" t="s">
        <v>171</v>
      </c>
      <c r="B4000" s="1" t="s">
        <v>8465</v>
      </c>
      <c r="C4000" s="1" t="s">
        <v>8466</v>
      </c>
      <c r="D4000" s="87">
        <v>93.9</v>
      </c>
      <c r="E4000" s="33">
        <v>9605</v>
      </c>
      <c r="F4000" s="30">
        <f t="shared" si="186"/>
        <v>4</v>
      </c>
      <c r="G4000" s="57">
        <f t="shared" si="187"/>
        <v>1.709937836274281</v>
      </c>
      <c r="H4000" s="88">
        <f t="shared" si="188"/>
        <v>7569.991773560515</v>
      </c>
    </row>
    <row r="4001" spans="1:8" x14ac:dyDescent="0.2">
      <c r="A4001" s="1" t="s">
        <v>171</v>
      </c>
      <c r="B4001" s="1" t="s">
        <v>8467</v>
      </c>
      <c r="C4001" s="1" t="s">
        <v>8468</v>
      </c>
      <c r="D4001" s="87">
        <v>105</v>
      </c>
      <c r="E4001" s="33">
        <v>6447</v>
      </c>
      <c r="F4001" s="30">
        <f t="shared" si="186"/>
        <v>5</v>
      </c>
      <c r="G4001" s="57">
        <f t="shared" si="187"/>
        <v>2.0447510014454413</v>
      </c>
      <c r="H4001" s="88">
        <f t="shared" si="188"/>
        <v>6075.9727291902309</v>
      </c>
    </row>
    <row r="4002" spans="1:8" x14ac:dyDescent="0.2">
      <c r="A4002" s="1" t="s">
        <v>171</v>
      </c>
      <c r="B4002" s="1" t="s">
        <v>8469</v>
      </c>
      <c r="C4002" s="1" t="s">
        <v>8470</v>
      </c>
      <c r="D4002" s="87">
        <v>142.69999999999999</v>
      </c>
      <c r="E4002" s="33">
        <v>7393</v>
      </c>
      <c r="F4002" s="30">
        <f t="shared" si="186"/>
        <v>8</v>
      </c>
      <c r="G4002" s="57">
        <f t="shared" si="187"/>
        <v>3.4963971031312875</v>
      </c>
      <c r="H4002" s="88">
        <f t="shared" si="188"/>
        <v>11914.043298865226</v>
      </c>
    </row>
    <row r="4003" spans="1:8" x14ac:dyDescent="0.2">
      <c r="A4003" s="1" t="s">
        <v>171</v>
      </c>
      <c r="B4003" s="1" t="s">
        <v>8471</v>
      </c>
      <c r="C4003" s="1" t="s">
        <v>8472</v>
      </c>
      <c r="D4003" s="87">
        <v>116.3</v>
      </c>
      <c r="E4003" s="33">
        <v>9904</v>
      </c>
      <c r="F4003" s="30">
        <f t="shared" si="186"/>
        <v>6</v>
      </c>
      <c r="G4003" s="57">
        <f t="shared" si="187"/>
        <v>2.445122020939646</v>
      </c>
      <c r="H4003" s="88">
        <f t="shared" si="188"/>
        <v>11161.662458263769</v>
      </c>
    </row>
    <row r="4004" spans="1:8" x14ac:dyDescent="0.2">
      <c r="A4004" s="1" t="s">
        <v>171</v>
      </c>
      <c r="B4004" s="1" t="s">
        <v>8473</v>
      </c>
      <c r="C4004" s="1" t="s">
        <v>8474</v>
      </c>
      <c r="D4004" s="87">
        <v>74</v>
      </c>
      <c r="E4004" s="33">
        <v>9411</v>
      </c>
      <c r="F4004" s="30">
        <f t="shared" si="186"/>
        <v>2</v>
      </c>
      <c r="G4004" s="57">
        <f t="shared" si="187"/>
        <v>1.1958042906990538</v>
      </c>
      <c r="H4004" s="88">
        <f t="shared" si="188"/>
        <v>5186.9683377211086</v>
      </c>
    </row>
    <row r="4005" spans="1:8" x14ac:dyDescent="0.2">
      <c r="A4005" s="1" t="s">
        <v>171</v>
      </c>
      <c r="B4005" s="1" t="s">
        <v>8475</v>
      </c>
      <c r="C4005" s="1" t="s">
        <v>8476</v>
      </c>
      <c r="D4005" s="87">
        <v>82.2</v>
      </c>
      <c r="E4005" s="33">
        <v>7679</v>
      </c>
      <c r="F4005" s="30">
        <f t="shared" si="186"/>
        <v>3</v>
      </c>
      <c r="G4005" s="57">
        <f t="shared" si="187"/>
        <v>1.4299479016542671</v>
      </c>
      <c r="H4005" s="88">
        <f t="shared" si="188"/>
        <v>5061.072965112412</v>
      </c>
    </row>
    <row r="4006" spans="1:8" x14ac:dyDescent="0.2">
      <c r="A4006" s="1" t="s">
        <v>171</v>
      </c>
      <c r="B4006" s="1" t="s">
        <v>8477</v>
      </c>
      <c r="C4006" s="1" t="s">
        <v>8478</v>
      </c>
      <c r="D4006" s="87">
        <v>107.1</v>
      </c>
      <c r="E4006" s="33">
        <v>7333</v>
      </c>
      <c r="F4006" s="30">
        <f t="shared" si="186"/>
        <v>5</v>
      </c>
      <c r="G4006" s="57">
        <f t="shared" si="187"/>
        <v>2.0447510014454413</v>
      </c>
      <c r="H4006" s="88">
        <f t="shared" si="188"/>
        <v>6910.983096502554</v>
      </c>
    </row>
    <row r="4007" spans="1:8" x14ac:dyDescent="0.2">
      <c r="A4007" s="1" t="s">
        <v>171</v>
      </c>
      <c r="B4007" s="1" t="s">
        <v>8479</v>
      </c>
      <c r="C4007" s="1" t="s">
        <v>8480</v>
      </c>
      <c r="D4007" s="87">
        <v>84.7</v>
      </c>
      <c r="E4007" s="33">
        <v>7659</v>
      </c>
      <c r="F4007" s="30">
        <f t="shared" si="186"/>
        <v>3</v>
      </c>
      <c r="G4007" s="57">
        <f t="shared" si="187"/>
        <v>1.4299479016542671</v>
      </c>
      <c r="H4007" s="88">
        <f t="shared" si="188"/>
        <v>5047.8913712457306</v>
      </c>
    </row>
    <row r="4008" spans="1:8" x14ac:dyDescent="0.2">
      <c r="A4008" s="1" t="s">
        <v>171</v>
      </c>
      <c r="B4008" s="1" t="s">
        <v>8481</v>
      </c>
      <c r="C4008" s="1" t="s">
        <v>8482</v>
      </c>
      <c r="D4008" s="87">
        <v>108.8</v>
      </c>
      <c r="E4008" s="33">
        <v>8628</v>
      </c>
      <c r="F4008" s="30">
        <f t="shared" si="186"/>
        <v>5</v>
      </c>
      <c r="G4008" s="57">
        <f t="shared" si="187"/>
        <v>2.0447510014454413</v>
      </c>
      <c r="H4008" s="88">
        <f t="shared" si="188"/>
        <v>8131.4553602378328</v>
      </c>
    </row>
    <row r="4009" spans="1:8" x14ac:dyDescent="0.2">
      <c r="A4009" s="1" t="s">
        <v>171</v>
      </c>
      <c r="B4009" s="1" t="s">
        <v>8483</v>
      </c>
      <c r="C4009" s="1" t="s">
        <v>8484</v>
      </c>
      <c r="D4009" s="87">
        <v>119</v>
      </c>
      <c r="E4009" s="33">
        <v>7103</v>
      </c>
      <c r="F4009" s="30">
        <f t="shared" si="186"/>
        <v>6</v>
      </c>
      <c r="G4009" s="57">
        <f t="shared" si="187"/>
        <v>2.445122020939646</v>
      </c>
      <c r="H4009" s="88">
        <f t="shared" si="188"/>
        <v>8004.9766196534283</v>
      </c>
    </row>
    <row r="4010" spans="1:8" x14ac:dyDescent="0.2">
      <c r="A4010" s="1" t="s">
        <v>171</v>
      </c>
      <c r="B4010" s="1" t="s">
        <v>8485</v>
      </c>
      <c r="C4010" s="1" t="s">
        <v>8486</v>
      </c>
      <c r="D4010" s="87">
        <v>84.1</v>
      </c>
      <c r="E4010" s="33">
        <v>7167</v>
      </c>
      <c r="F4010" s="30">
        <f t="shared" si="186"/>
        <v>3</v>
      </c>
      <c r="G4010" s="57">
        <f t="shared" si="187"/>
        <v>1.4299479016542671</v>
      </c>
      <c r="H4010" s="88">
        <f t="shared" si="188"/>
        <v>4723.6241621253621</v>
      </c>
    </row>
    <row r="4011" spans="1:8" x14ac:dyDescent="0.2">
      <c r="A4011" s="1" t="s">
        <v>171</v>
      </c>
      <c r="B4011" s="1" t="s">
        <v>8487</v>
      </c>
      <c r="C4011" s="1" t="s">
        <v>8488</v>
      </c>
      <c r="D4011" s="87">
        <v>77.900000000000006</v>
      </c>
      <c r="E4011" s="33">
        <v>9431</v>
      </c>
      <c r="F4011" s="30">
        <f t="shared" si="186"/>
        <v>3</v>
      </c>
      <c r="G4011" s="57">
        <f t="shared" si="187"/>
        <v>1.4299479016542671</v>
      </c>
      <c r="H4011" s="88">
        <f t="shared" si="188"/>
        <v>6215.7805878337222</v>
      </c>
    </row>
    <row r="4012" spans="1:8" x14ac:dyDescent="0.2">
      <c r="A4012" s="1" t="s">
        <v>171</v>
      </c>
      <c r="B4012" s="1" t="s">
        <v>8489</v>
      </c>
      <c r="C4012" s="1" t="s">
        <v>8490</v>
      </c>
      <c r="D4012" s="87">
        <v>79.400000000000006</v>
      </c>
      <c r="E4012" s="33">
        <v>7001</v>
      </c>
      <c r="F4012" s="30">
        <f t="shared" si="186"/>
        <v>3</v>
      </c>
      <c r="G4012" s="57">
        <f t="shared" si="187"/>
        <v>1.4299479016542671</v>
      </c>
      <c r="H4012" s="88">
        <f t="shared" si="188"/>
        <v>4614.2169330319039</v>
      </c>
    </row>
    <row r="4013" spans="1:8" x14ac:dyDescent="0.2">
      <c r="A4013" s="1" t="s">
        <v>171</v>
      </c>
      <c r="B4013" s="1" t="s">
        <v>8491</v>
      </c>
      <c r="C4013" s="1" t="s">
        <v>8492</v>
      </c>
      <c r="D4013" s="87">
        <v>105.4</v>
      </c>
      <c r="E4013" s="33">
        <v>7562</v>
      </c>
      <c r="F4013" s="30">
        <f t="shared" si="186"/>
        <v>5</v>
      </c>
      <c r="G4013" s="57">
        <f t="shared" si="187"/>
        <v>2.0447510014454413</v>
      </c>
      <c r="H4013" s="88">
        <f t="shared" si="188"/>
        <v>7126.8040605144297</v>
      </c>
    </row>
    <row r="4014" spans="1:8" x14ac:dyDescent="0.2">
      <c r="A4014" s="1" t="s">
        <v>171</v>
      </c>
      <c r="B4014" s="1" t="s">
        <v>8493</v>
      </c>
      <c r="C4014" s="1" t="s">
        <v>8494</v>
      </c>
      <c r="D4014" s="87">
        <v>69</v>
      </c>
      <c r="E4014" s="33">
        <v>6698</v>
      </c>
      <c r="F4014" s="30">
        <f t="shared" si="186"/>
        <v>2</v>
      </c>
      <c r="G4014" s="57">
        <f t="shared" si="187"/>
        <v>1.1958042906990538</v>
      </c>
      <c r="H4014" s="88">
        <f t="shared" si="188"/>
        <v>3691.6708028961843</v>
      </c>
    </row>
    <row r="4015" spans="1:8" x14ac:dyDescent="0.2">
      <c r="A4015" s="1" t="s">
        <v>171</v>
      </c>
      <c r="B4015" s="1" t="s">
        <v>8495</v>
      </c>
      <c r="C4015" s="1" t="s">
        <v>8496</v>
      </c>
      <c r="D4015" s="87">
        <v>59.4</v>
      </c>
      <c r="E4015" s="33">
        <v>7521</v>
      </c>
      <c r="F4015" s="30">
        <f t="shared" si="186"/>
        <v>1</v>
      </c>
      <c r="G4015" s="57">
        <f t="shared" si="187"/>
        <v>1</v>
      </c>
      <c r="H4015" s="88">
        <f t="shared" si="188"/>
        <v>3466.5167645835786</v>
      </c>
    </row>
    <row r="4016" spans="1:8" x14ac:dyDescent="0.2">
      <c r="A4016" s="1" t="s">
        <v>171</v>
      </c>
      <c r="B4016" s="1" t="s">
        <v>8497</v>
      </c>
      <c r="C4016" s="1" t="s">
        <v>8498</v>
      </c>
      <c r="D4016" s="87">
        <v>107.2</v>
      </c>
      <c r="E4016" s="33">
        <v>5472</v>
      </c>
      <c r="F4016" s="30">
        <f t="shared" si="186"/>
        <v>5</v>
      </c>
      <c r="G4016" s="57">
        <f t="shared" si="187"/>
        <v>2.0447510014454413</v>
      </c>
      <c r="H4016" s="88">
        <f t="shared" si="188"/>
        <v>5157.0843452968738</v>
      </c>
    </row>
    <row r="4017" spans="1:8" x14ac:dyDescent="0.2">
      <c r="A4017" s="1" t="s">
        <v>171</v>
      </c>
      <c r="B4017" s="1" t="s">
        <v>8499</v>
      </c>
      <c r="C4017" s="1" t="s">
        <v>8500</v>
      </c>
      <c r="D4017" s="87">
        <v>66.900000000000006</v>
      </c>
      <c r="E4017" s="33">
        <v>6502</v>
      </c>
      <c r="F4017" s="30">
        <f t="shared" si="186"/>
        <v>2</v>
      </c>
      <c r="G4017" s="57">
        <f t="shared" si="187"/>
        <v>1.1958042906990538</v>
      </c>
      <c r="H4017" s="88">
        <f t="shared" si="188"/>
        <v>3583.6434100374722</v>
      </c>
    </row>
    <row r="4018" spans="1:8" x14ac:dyDescent="0.2">
      <c r="A4018" s="1" t="s">
        <v>171</v>
      </c>
      <c r="B4018" s="1" t="s">
        <v>8501</v>
      </c>
      <c r="C4018" s="1" t="s">
        <v>8502</v>
      </c>
      <c r="D4018" s="87">
        <v>130.69999999999999</v>
      </c>
      <c r="E4018" s="33">
        <v>9250</v>
      </c>
      <c r="F4018" s="30">
        <f t="shared" si="186"/>
        <v>7</v>
      </c>
      <c r="G4018" s="57">
        <f t="shared" si="187"/>
        <v>2.9238874039223708</v>
      </c>
      <c r="H4018" s="88">
        <f t="shared" si="188"/>
        <v>12465.798232539264</v>
      </c>
    </row>
    <row r="4019" spans="1:8" x14ac:dyDescent="0.2">
      <c r="A4019" s="1" t="s">
        <v>171</v>
      </c>
      <c r="B4019" s="1" t="s">
        <v>8503</v>
      </c>
      <c r="C4019" s="1" t="s">
        <v>8504</v>
      </c>
      <c r="D4019" s="87">
        <v>70</v>
      </c>
      <c r="E4019" s="33">
        <v>7248</v>
      </c>
      <c r="F4019" s="30">
        <f t="shared" si="186"/>
        <v>2</v>
      </c>
      <c r="G4019" s="57">
        <f t="shared" si="187"/>
        <v>1.1958042906990538</v>
      </c>
      <c r="H4019" s="88">
        <f t="shared" si="188"/>
        <v>3994.808895101753</v>
      </c>
    </row>
    <row r="4020" spans="1:8" x14ac:dyDescent="0.2">
      <c r="A4020" s="1" t="s">
        <v>171</v>
      </c>
      <c r="B4020" s="1" t="s">
        <v>8505</v>
      </c>
      <c r="C4020" s="1" t="s">
        <v>8506</v>
      </c>
      <c r="D4020" s="87">
        <v>92.6</v>
      </c>
      <c r="E4020" s="33">
        <v>8964</v>
      </c>
      <c r="F4020" s="30">
        <f t="shared" si="186"/>
        <v>4</v>
      </c>
      <c r="G4020" s="57">
        <f t="shared" si="187"/>
        <v>1.709937836274281</v>
      </c>
      <c r="H4020" s="88">
        <f t="shared" si="188"/>
        <v>7064.800235106346</v>
      </c>
    </row>
    <row r="4021" spans="1:8" x14ac:dyDescent="0.2">
      <c r="A4021" s="1" t="s">
        <v>171</v>
      </c>
      <c r="B4021" s="1" t="s">
        <v>8507</v>
      </c>
      <c r="C4021" s="1" t="s">
        <v>8508</v>
      </c>
      <c r="D4021" s="87">
        <v>131</v>
      </c>
      <c r="E4021" s="33">
        <v>8083</v>
      </c>
      <c r="F4021" s="30">
        <f t="shared" si="186"/>
        <v>7</v>
      </c>
      <c r="G4021" s="57">
        <f t="shared" si="187"/>
        <v>2.9238874039223708</v>
      </c>
      <c r="H4021" s="88">
        <f t="shared" si="188"/>
        <v>10893.08617444485</v>
      </c>
    </row>
    <row r="4022" spans="1:8" x14ac:dyDescent="0.2">
      <c r="A4022" s="1" t="s">
        <v>171</v>
      </c>
      <c r="B4022" s="1" t="s">
        <v>8509</v>
      </c>
      <c r="C4022" s="1" t="s">
        <v>8510</v>
      </c>
      <c r="D4022" s="87">
        <v>96.6</v>
      </c>
      <c r="E4022" s="33">
        <v>7372</v>
      </c>
      <c r="F4022" s="30">
        <f t="shared" si="186"/>
        <v>4</v>
      </c>
      <c r="G4022" s="57">
        <f t="shared" si="187"/>
        <v>1.709937836274281</v>
      </c>
      <c r="H4022" s="88">
        <f t="shared" si="188"/>
        <v>5810.0967573855405</v>
      </c>
    </row>
    <row r="4023" spans="1:8" x14ac:dyDescent="0.2">
      <c r="A4023" s="1" t="s">
        <v>171</v>
      </c>
      <c r="B4023" s="1" t="s">
        <v>8511</v>
      </c>
      <c r="C4023" s="1" t="s">
        <v>8512</v>
      </c>
      <c r="D4023" s="87">
        <v>64.8</v>
      </c>
      <c r="E4023" s="33">
        <v>6810</v>
      </c>
      <c r="F4023" s="30">
        <f t="shared" si="186"/>
        <v>2</v>
      </c>
      <c r="G4023" s="57">
        <f t="shared" si="187"/>
        <v>1.1958042906990538</v>
      </c>
      <c r="H4023" s="88">
        <f t="shared" si="188"/>
        <v>3753.4007416725908</v>
      </c>
    </row>
    <row r="4024" spans="1:8" x14ac:dyDescent="0.2">
      <c r="A4024" s="1" t="s">
        <v>171</v>
      </c>
      <c r="B4024" s="1" t="s">
        <v>8513</v>
      </c>
      <c r="C4024" s="1" t="s">
        <v>8514</v>
      </c>
      <c r="D4024" s="87">
        <v>95.7</v>
      </c>
      <c r="E4024" s="33">
        <v>11055</v>
      </c>
      <c r="F4024" s="30">
        <f t="shared" si="186"/>
        <v>4</v>
      </c>
      <c r="G4024" s="57">
        <f t="shared" si="187"/>
        <v>1.709937836274281</v>
      </c>
      <c r="H4024" s="88">
        <f t="shared" si="188"/>
        <v>8712.7807451027056</v>
      </c>
    </row>
    <row r="4025" spans="1:8" x14ac:dyDescent="0.2">
      <c r="A4025" s="1" t="s">
        <v>171</v>
      </c>
      <c r="B4025" s="1" t="s">
        <v>8515</v>
      </c>
      <c r="C4025" s="1" t="s">
        <v>8516</v>
      </c>
      <c r="D4025" s="87">
        <v>84</v>
      </c>
      <c r="E4025" s="33">
        <v>7347</v>
      </c>
      <c r="F4025" s="30">
        <f t="shared" si="186"/>
        <v>3</v>
      </c>
      <c r="G4025" s="57">
        <f t="shared" si="187"/>
        <v>1.4299479016542671</v>
      </c>
      <c r="H4025" s="88">
        <f t="shared" si="188"/>
        <v>4842.2585069254965</v>
      </c>
    </row>
    <row r="4026" spans="1:8" x14ac:dyDescent="0.2">
      <c r="A4026" s="1" t="s">
        <v>171</v>
      </c>
      <c r="B4026" s="1" t="s">
        <v>8517</v>
      </c>
      <c r="C4026" s="1" t="s">
        <v>8518</v>
      </c>
      <c r="D4026" s="87">
        <v>75.2</v>
      </c>
      <c r="E4026" s="33">
        <v>6659</v>
      </c>
      <c r="F4026" s="30">
        <f t="shared" si="186"/>
        <v>3</v>
      </c>
      <c r="G4026" s="57">
        <f t="shared" si="187"/>
        <v>1.4299479016542671</v>
      </c>
      <c r="H4026" s="88">
        <f t="shared" si="188"/>
        <v>4388.811677911649</v>
      </c>
    </row>
    <row r="4027" spans="1:8" x14ac:dyDescent="0.2">
      <c r="A4027" s="1" t="s">
        <v>171</v>
      </c>
      <c r="B4027" s="1" t="s">
        <v>8519</v>
      </c>
      <c r="C4027" s="1" t="s">
        <v>8520</v>
      </c>
      <c r="D4027" s="87">
        <v>76.599999999999994</v>
      </c>
      <c r="E4027" s="33">
        <v>6561</v>
      </c>
      <c r="F4027" s="30">
        <f t="shared" si="186"/>
        <v>3</v>
      </c>
      <c r="G4027" s="57">
        <f t="shared" si="187"/>
        <v>1.4299479016542671</v>
      </c>
      <c r="H4027" s="88">
        <f t="shared" si="188"/>
        <v>4324.2218679649086</v>
      </c>
    </row>
    <row r="4028" spans="1:8" x14ac:dyDescent="0.2">
      <c r="A4028" s="1" t="s">
        <v>171</v>
      </c>
      <c r="B4028" s="1" t="s">
        <v>8521</v>
      </c>
      <c r="C4028" s="1" t="s">
        <v>8522</v>
      </c>
      <c r="D4028" s="87">
        <v>84.3</v>
      </c>
      <c r="E4028" s="33">
        <v>6505</v>
      </c>
      <c r="F4028" s="30">
        <f t="shared" si="186"/>
        <v>3</v>
      </c>
      <c r="G4028" s="57">
        <f t="shared" si="187"/>
        <v>1.4299479016542671</v>
      </c>
      <c r="H4028" s="88">
        <f t="shared" si="188"/>
        <v>4287.3134051382003</v>
      </c>
    </row>
    <row r="4029" spans="1:8" x14ac:dyDescent="0.2">
      <c r="A4029" s="1" t="s">
        <v>171</v>
      </c>
      <c r="B4029" s="1" t="s">
        <v>8523</v>
      </c>
      <c r="C4029" s="1" t="s">
        <v>8524</v>
      </c>
      <c r="D4029" s="87">
        <v>107.8</v>
      </c>
      <c r="E4029" s="33">
        <v>7588</v>
      </c>
      <c r="F4029" s="30">
        <f t="shared" si="186"/>
        <v>5</v>
      </c>
      <c r="G4029" s="57">
        <f t="shared" si="187"/>
        <v>2.0447510014454413</v>
      </c>
      <c r="H4029" s="88">
        <f t="shared" si="188"/>
        <v>7151.3077507515845</v>
      </c>
    </row>
    <row r="4030" spans="1:8" x14ac:dyDescent="0.2">
      <c r="A4030" s="1" t="s">
        <v>171</v>
      </c>
      <c r="B4030" s="1" t="s">
        <v>8525</v>
      </c>
      <c r="C4030" s="1" t="s">
        <v>8526</v>
      </c>
      <c r="D4030" s="87">
        <v>113.2</v>
      </c>
      <c r="E4030" s="33">
        <v>9113</v>
      </c>
      <c r="F4030" s="30">
        <f t="shared" si="186"/>
        <v>6</v>
      </c>
      <c r="G4030" s="57">
        <f t="shared" si="187"/>
        <v>2.445122020939646</v>
      </c>
      <c r="H4030" s="88">
        <f t="shared" si="188"/>
        <v>10270.217082204941</v>
      </c>
    </row>
    <row r="4031" spans="1:8" x14ac:dyDescent="0.2">
      <c r="A4031" s="1" t="s">
        <v>171</v>
      </c>
      <c r="B4031" s="1" t="s">
        <v>8527</v>
      </c>
      <c r="C4031" s="1" t="s">
        <v>8528</v>
      </c>
      <c r="D4031" s="87">
        <v>126.2</v>
      </c>
      <c r="E4031" s="33">
        <v>6937</v>
      </c>
      <c r="F4031" s="30">
        <f t="shared" si="186"/>
        <v>7</v>
      </c>
      <c r="G4031" s="57">
        <f t="shared" si="187"/>
        <v>2.9238874039223708</v>
      </c>
      <c r="H4031" s="88">
        <f t="shared" si="188"/>
        <v>9348.6748474729593</v>
      </c>
    </row>
    <row r="4032" spans="1:8" x14ac:dyDescent="0.2">
      <c r="A4032" s="1" t="s">
        <v>171</v>
      </c>
      <c r="B4032" s="1" t="s">
        <v>8529</v>
      </c>
      <c r="C4032" s="1" t="s">
        <v>8530</v>
      </c>
      <c r="D4032" s="87">
        <v>102.8</v>
      </c>
      <c r="E4032" s="33">
        <v>10383</v>
      </c>
      <c r="F4032" s="30">
        <f t="shared" si="186"/>
        <v>5</v>
      </c>
      <c r="G4032" s="57">
        <f t="shared" si="187"/>
        <v>2.0447510014454413</v>
      </c>
      <c r="H4032" s="88">
        <f t="shared" si="188"/>
        <v>9785.4544512458779</v>
      </c>
    </row>
    <row r="4033" spans="1:8" x14ac:dyDescent="0.2">
      <c r="A4033" s="1" t="s">
        <v>453</v>
      </c>
      <c r="B4033" s="1" t="s">
        <v>8531</v>
      </c>
      <c r="C4033" s="1" t="s">
        <v>8532</v>
      </c>
      <c r="D4033" s="87">
        <v>67.400000000000006</v>
      </c>
      <c r="E4033" s="33">
        <v>5597</v>
      </c>
      <c r="F4033" s="30">
        <f t="shared" si="186"/>
        <v>2</v>
      </c>
      <c r="G4033" s="57">
        <f t="shared" si="187"/>
        <v>1.1958042906990538</v>
      </c>
      <c r="H4033" s="88">
        <f t="shared" si="188"/>
        <v>3084.8434583173998</v>
      </c>
    </row>
    <row r="4034" spans="1:8" x14ac:dyDescent="0.2">
      <c r="A4034" s="1" t="s">
        <v>453</v>
      </c>
      <c r="B4034" s="1" t="s">
        <v>8533</v>
      </c>
      <c r="C4034" s="1" t="s">
        <v>8534</v>
      </c>
      <c r="D4034" s="87">
        <v>107.4</v>
      </c>
      <c r="E4034" s="33">
        <v>5920</v>
      </c>
      <c r="F4034" s="30">
        <f t="shared" si="186"/>
        <v>5</v>
      </c>
      <c r="G4034" s="57">
        <f t="shared" si="187"/>
        <v>2.0447510014454413</v>
      </c>
      <c r="H4034" s="88">
        <f t="shared" si="188"/>
        <v>5579.301777075565</v>
      </c>
    </row>
    <row r="4035" spans="1:8" x14ac:dyDescent="0.2">
      <c r="A4035" s="1" t="s">
        <v>453</v>
      </c>
      <c r="B4035" s="1" t="s">
        <v>8535</v>
      </c>
      <c r="C4035" s="1" t="s">
        <v>8536</v>
      </c>
      <c r="D4035" s="87">
        <v>67.599999999999994</v>
      </c>
      <c r="E4035" s="33">
        <v>5610</v>
      </c>
      <c r="F4035" s="30">
        <f t="shared" si="186"/>
        <v>2</v>
      </c>
      <c r="G4035" s="57">
        <f t="shared" si="187"/>
        <v>1.1958042906990538</v>
      </c>
      <c r="H4035" s="88">
        <f t="shared" si="188"/>
        <v>3092.008540496804</v>
      </c>
    </row>
    <row r="4036" spans="1:8" x14ac:dyDescent="0.2">
      <c r="A4036" s="1" t="s">
        <v>453</v>
      </c>
      <c r="B4036" s="1" t="s">
        <v>8537</v>
      </c>
      <c r="C4036" s="1" t="s">
        <v>8538</v>
      </c>
      <c r="D4036" s="87">
        <v>67.099999999999994</v>
      </c>
      <c r="E4036" s="33">
        <v>8315</v>
      </c>
      <c r="F4036" s="30">
        <f t="shared" si="186"/>
        <v>2</v>
      </c>
      <c r="G4036" s="57">
        <f t="shared" si="187"/>
        <v>1.1958042906990538</v>
      </c>
      <c r="H4036" s="88">
        <f t="shared" si="188"/>
        <v>4582.896793980558</v>
      </c>
    </row>
    <row r="4037" spans="1:8" x14ac:dyDescent="0.2">
      <c r="A4037" s="1" t="s">
        <v>453</v>
      </c>
      <c r="B4037" s="1" t="s">
        <v>8539</v>
      </c>
      <c r="C4037" s="1" t="s">
        <v>8540</v>
      </c>
      <c r="D4037" s="87">
        <v>94.2</v>
      </c>
      <c r="E4037" s="33">
        <v>8261</v>
      </c>
      <c r="F4037" s="30">
        <f t="shared" si="186"/>
        <v>4</v>
      </c>
      <c r="G4037" s="57">
        <f t="shared" si="187"/>
        <v>1.709937836274281</v>
      </c>
      <c r="H4037" s="88">
        <f t="shared" si="188"/>
        <v>6510.7446164896828</v>
      </c>
    </row>
    <row r="4038" spans="1:8" x14ac:dyDescent="0.2">
      <c r="A4038" s="1" t="s">
        <v>453</v>
      </c>
      <c r="B4038" s="1" t="s">
        <v>8541</v>
      </c>
      <c r="C4038" s="1" t="s">
        <v>8542</v>
      </c>
      <c r="D4038" s="87">
        <v>78.900000000000006</v>
      </c>
      <c r="E4038" s="33">
        <v>6987</v>
      </c>
      <c r="F4038" s="30">
        <f t="shared" ref="F4038:F4101" si="189">VLOOKUP(D4038,$K$5:$L$15,2)</f>
        <v>3</v>
      </c>
      <c r="G4038" s="57">
        <f t="shared" ref="G4038:G4101" si="190">VLOOKUP(F4038,$L$5:$M$15,2,0)</f>
        <v>1.4299479016542671</v>
      </c>
      <c r="H4038" s="88">
        <f t="shared" ref="H4038:H4101" si="191">E4038*G4038*$E$6797/SUMPRODUCT($E$5:$E$6795,$G$5:$G$6795)</f>
        <v>4604.9898173252277</v>
      </c>
    </row>
    <row r="4039" spans="1:8" x14ac:dyDescent="0.2">
      <c r="A4039" s="1" t="s">
        <v>453</v>
      </c>
      <c r="B4039" s="1" t="s">
        <v>8543</v>
      </c>
      <c r="C4039" s="1" t="s">
        <v>8544</v>
      </c>
      <c r="D4039" s="87">
        <v>64.2</v>
      </c>
      <c r="E4039" s="33">
        <v>8115</v>
      </c>
      <c r="F4039" s="30">
        <f t="shared" si="189"/>
        <v>2</v>
      </c>
      <c r="G4039" s="57">
        <f t="shared" si="190"/>
        <v>1.1958042906990538</v>
      </c>
      <c r="H4039" s="88">
        <f t="shared" si="191"/>
        <v>4472.6647604512591</v>
      </c>
    </row>
    <row r="4040" spans="1:8" x14ac:dyDescent="0.2">
      <c r="A4040" s="1" t="s">
        <v>453</v>
      </c>
      <c r="B4040" s="1" t="s">
        <v>8545</v>
      </c>
      <c r="C4040" s="1" t="s">
        <v>8546</v>
      </c>
      <c r="D4040" s="87">
        <v>63.8</v>
      </c>
      <c r="E4040" s="33">
        <v>8054</v>
      </c>
      <c r="F4040" s="30">
        <f t="shared" si="189"/>
        <v>2</v>
      </c>
      <c r="G4040" s="57">
        <f t="shared" si="190"/>
        <v>1.1958042906990538</v>
      </c>
      <c r="H4040" s="88">
        <f t="shared" si="191"/>
        <v>4439.0439902248236</v>
      </c>
    </row>
    <row r="4041" spans="1:8" x14ac:dyDescent="0.2">
      <c r="A4041" s="1" t="s">
        <v>453</v>
      </c>
      <c r="B4041" s="1" t="s">
        <v>8547</v>
      </c>
      <c r="C4041" s="1" t="s">
        <v>8548</v>
      </c>
      <c r="D4041" s="87">
        <v>68.3</v>
      </c>
      <c r="E4041" s="33">
        <v>5352</v>
      </c>
      <c r="F4041" s="30">
        <f t="shared" si="189"/>
        <v>2</v>
      </c>
      <c r="G4041" s="57">
        <f t="shared" si="190"/>
        <v>1.1958042906990538</v>
      </c>
      <c r="H4041" s="88">
        <f t="shared" si="191"/>
        <v>2949.8092172440097</v>
      </c>
    </row>
    <row r="4042" spans="1:8" x14ac:dyDescent="0.2">
      <c r="A4042" s="1" t="s">
        <v>453</v>
      </c>
      <c r="B4042" s="1" t="s">
        <v>8549</v>
      </c>
      <c r="C4042" s="1" t="s">
        <v>8550</v>
      </c>
      <c r="D4042" s="87">
        <v>85.2</v>
      </c>
      <c r="E4042" s="33">
        <v>7103</v>
      </c>
      <c r="F4042" s="30">
        <f t="shared" si="189"/>
        <v>3</v>
      </c>
      <c r="G4042" s="57">
        <f t="shared" si="190"/>
        <v>1.4299479016542671</v>
      </c>
      <c r="H4042" s="88">
        <f t="shared" si="191"/>
        <v>4681.4430617519811</v>
      </c>
    </row>
    <row r="4043" spans="1:8" x14ac:dyDescent="0.2">
      <c r="A4043" s="1" t="s">
        <v>453</v>
      </c>
      <c r="B4043" s="1" t="s">
        <v>8551</v>
      </c>
      <c r="C4043" s="1" t="s">
        <v>8552</v>
      </c>
      <c r="D4043" s="87">
        <v>74.5</v>
      </c>
      <c r="E4043" s="33">
        <v>6546</v>
      </c>
      <c r="F4043" s="30">
        <f t="shared" si="189"/>
        <v>3</v>
      </c>
      <c r="G4043" s="57">
        <f t="shared" si="190"/>
        <v>1.4299479016542671</v>
      </c>
      <c r="H4043" s="88">
        <f t="shared" si="191"/>
        <v>4314.3356725648982</v>
      </c>
    </row>
    <row r="4044" spans="1:8" x14ac:dyDescent="0.2">
      <c r="A4044" s="1" t="s">
        <v>453</v>
      </c>
      <c r="B4044" s="1" t="s">
        <v>8553</v>
      </c>
      <c r="C4044" s="1" t="s">
        <v>8554</v>
      </c>
      <c r="D4044" s="87">
        <v>68.5</v>
      </c>
      <c r="E4044" s="33">
        <v>5175</v>
      </c>
      <c r="F4044" s="30">
        <f t="shared" si="189"/>
        <v>2</v>
      </c>
      <c r="G4044" s="57">
        <f t="shared" si="190"/>
        <v>1.1958042906990538</v>
      </c>
      <c r="H4044" s="88">
        <f t="shared" si="191"/>
        <v>2852.2538675705814</v>
      </c>
    </row>
    <row r="4045" spans="1:8" x14ac:dyDescent="0.2">
      <c r="A4045" s="1" t="s">
        <v>453</v>
      </c>
      <c r="B4045" s="1" t="s">
        <v>8555</v>
      </c>
      <c r="C4045" s="1" t="s">
        <v>8556</v>
      </c>
      <c r="D4045" s="87">
        <v>80.900000000000006</v>
      </c>
      <c r="E4045" s="33">
        <v>5995</v>
      </c>
      <c r="F4045" s="30">
        <f t="shared" si="189"/>
        <v>3</v>
      </c>
      <c r="G4045" s="57">
        <f t="shared" si="190"/>
        <v>1.4299479016542671</v>
      </c>
      <c r="H4045" s="88">
        <f t="shared" si="191"/>
        <v>3951.1827615378184</v>
      </c>
    </row>
    <row r="4046" spans="1:8" x14ac:dyDescent="0.2">
      <c r="A4046" s="1" t="s">
        <v>453</v>
      </c>
      <c r="B4046" s="1" t="s">
        <v>8557</v>
      </c>
      <c r="C4046" s="1" t="s">
        <v>8558</v>
      </c>
      <c r="D4046" s="87">
        <v>50.7</v>
      </c>
      <c r="E4046" s="33">
        <v>6690</v>
      </c>
      <c r="F4046" s="30">
        <f t="shared" si="189"/>
        <v>1</v>
      </c>
      <c r="G4046" s="57">
        <f t="shared" si="190"/>
        <v>1</v>
      </c>
      <c r="H4046" s="88">
        <f t="shared" si="191"/>
        <v>3083.499156370714</v>
      </c>
    </row>
    <row r="4047" spans="1:8" x14ac:dyDescent="0.2">
      <c r="A4047" s="1" t="s">
        <v>453</v>
      </c>
      <c r="B4047" s="1" t="s">
        <v>8559</v>
      </c>
      <c r="C4047" s="1" t="s">
        <v>8560</v>
      </c>
      <c r="D4047" s="87">
        <v>84.1</v>
      </c>
      <c r="E4047" s="33">
        <v>6377</v>
      </c>
      <c r="F4047" s="30">
        <f t="shared" si="189"/>
        <v>3</v>
      </c>
      <c r="G4047" s="57">
        <f t="shared" si="190"/>
        <v>1.4299479016542671</v>
      </c>
      <c r="H4047" s="88">
        <f t="shared" si="191"/>
        <v>4202.9512043914374</v>
      </c>
    </row>
    <row r="4048" spans="1:8" x14ac:dyDescent="0.2">
      <c r="A4048" s="1" t="s">
        <v>453</v>
      </c>
      <c r="B4048" s="1" t="s">
        <v>8561</v>
      </c>
      <c r="C4048" s="1" t="s">
        <v>8562</v>
      </c>
      <c r="D4048" s="87">
        <v>77</v>
      </c>
      <c r="E4048" s="33">
        <v>6825</v>
      </c>
      <c r="F4048" s="30">
        <f t="shared" si="189"/>
        <v>3</v>
      </c>
      <c r="G4048" s="57">
        <f t="shared" si="190"/>
        <v>1.4299479016542671</v>
      </c>
      <c r="H4048" s="88">
        <f t="shared" si="191"/>
        <v>4498.2189070051054</v>
      </c>
    </row>
    <row r="4049" spans="1:8" x14ac:dyDescent="0.2">
      <c r="A4049" s="1" t="s">
        <v>453</v>
      </c>
      <c r="B4049" s="1" t="s">
        <v>8563</v>
      </c>
      <c r="C4049" s="1" t="s">
        <v>8564</v>
      </c>
      <c r="D4049" s="87">
        <v>68.900000000000006</v>
      </c>
      <c r="E4049" s="33">
        <v>5949</v>
      </c>
      <c r="F4049" s="30">
        <f t="shared" si="189"/>
        <v>2</v>
      </c>
      <c r="G4049" s="57">
        <f t="shared" si="190"/>
        <v>1.1958042906990538</v>
      </c>
      <c r="H4049" s="88">
        <f t="shared" si="191"/>
        <v>3278.8518373289635</v>
      </c>
    </row>
    <row r="4050" spans="1:8" x14ac:dyDescent="0.2">
      <c r="A4050" s="1" t="s">
        <v>453</v>
      </c>
      <c r="B4050" s="1" t="s">
        <v>8565</v>
      </c>
      <c r="C4050" s="1" t="s">
        <v>8566</v>
      </c>
      <c r="D4050" s="87">
        <v>87.4</v>
      </c>
      <c r="E4050" s="33">
        <v>7266</v>
      </c>
      <c r="F4050" s="30">
        <f t="shared" si="189"/>
        <v>4</v>
      </c>
      <c r="G4050" s="57">
        <f t="shared" si="190"/>
        <v>1.709937836274281</v>
      </c>
      <c r="H4050" s="88">
        <f t="shared" si="191"/>
        <v>5726.5549429141793</v>
      </c>
    </row>
    <row r="4051" spans="1:8" x14ac:dyDescent="0.2">
      <c r="A4051" s="1" t="s">
        <v>453</v>
      </c>
      <c r="B4051" s="1" t="s">
        <v>8567</v>
      </c>
      <c r="C4051" s="1" t="s">
        <v>8568</v>
      </c>
      <c r="D4051" s="87">
        <v>105.3</v>
      </c>
      <c r="E4051" s="33">
        <v>7064</v>
      </c>
      <c r="F4051" s="30">
        <f t="shared" si="189"/>
        <v>5</v>
      </c>
      <c r="G4051" s="57">
        <f t="shared" si="190"/>
        <v>2.0447510014454413</v>
      </c>
      <c r="H4051" s="88">
        <f t="shared" si="191"/>
        <v>6657.4641475104381</v>
      </c>
    </row>
    <row r="4052" spans="1:8" x14ac:dyDescent="0.2">
      <c r="A4052" s="1" t="s">
        <v>453</v>
      </c>
      <c r="B4052" s="1" t="s">
        <v>8569</v>
      </c>
      <c r="C4052" s="1" t="s">
        <v>8570</v>
      </c>
      <c r="D4052" s="87">
        <v>89.2</v>
      </c>
      <c r="E4052" s="33">
        <v>7158</v>
      </c>
      <c r="F4052" s="30">
        <f t="shared" si="189"/>
        <v>4</v>
      </c>
      <c r="G4052" s="57">
        <f t="shared" si="190"/>
        <v>1.709937836274281</v>
      </c>
      <c r="H4052" s="88">
        <f t="shared" si="191"/>
        <v>5641.4368677924167</v>
      </c>
    </row>
    <row r="4053" spans="1:8" x14ac:dyDescent="0.2">
      <c r="A4053" s="1" t="s">
        <v>453</v>
      </c>
      <c r="B4053" s="1" t="s">
        <v>8571</v>
      </c>
      <c r="C4053" s="1" t="s">
        <v>8572</v>
      </c>
      <c r="D4053" s="87">
        <v>72.7</v>
      </c>
      <c r="E4053" s="33">
        <v>10300</v>
      </c>
      <c r="F4053" s="30">
        <f t="shared" si="189"/>
        <v>2</v>
      </c>
      <c r="G4053" s="57">
        <f t="shared" si="190"/>
        <v>1.1958042906990538</v>
      </c>
      <c r="H4053" s="88">
        <f t="shared" si="191"/>
        <v>5676.9497267588376</v>
      </c>
    </row>
    <row r="4054" spans="1:8" x14ac:dyDescent="0.2">
      <c r="A4054" s="1" t="s">
        <v>453</v>
      </c>
      <c r="B4054" s="1" t="s">
        <v>8573</v>
      </c>
      <c r="C4054" s="1" t="s">
        <v>8574</v>
      </c>
      <c r="D4054" s="87">
        <v>112.9</v>
      </c>
      <c r="E4054" s="33">
        <v>6821</v>
      </c>
      <c r="F4054" s="30">
        <f t="shared" si="189"/>
        <v>6</v>
      </c>
      <c r="G4054" s="57">
        <f t="shared" si="190"/>
        <v>2.445122020939646</v>
      </c>
      <c r="H4054" s="88">
        <f t="shared" si="191"/>
        <v>7687.1667637133651</v>
      </c>
    </row>
    <row r="4055" spans="1:8" x14ac:dyDescent="0.2">
      <c r="A4055" s="1" t="s">
        <v>453</v>
      </c>
      <c r="B4055" s="1" t="s">
        <v>8575</v>
      </c>
      <c r="C4055" s="1" t="s">
        <v>8576</v>
      </c>
      <c r="D4055" s="87">
        <v>72.400000000000006</v>
      </c>
      <c r="E4055" s="33">
        <v>8042</v>
      </c>
      <c r="F4055" s="30">
        <f t="shared" si="189"/>
        <v>2</v>
      </c>
      <c r="G4055" s="57">
        <f t="shared" si="190"/>
        <v>1.1958042906990538</v>
      </c>
      <c r="H4055" s="88">
        <f t="shared" si="191"/>
        <v>4432.4300682130652</v>
      </c>
    </row>
    <row r="4056" spans="1:8" x14ac:dyDescent="0.2">
      <c r="A4056" s="1" t="s">
        <v>453</v>
      </c>
      <c r="B4056" s="1" t="s">
        <v>8577</v>
      </c>
      <c r="C4056" s="1" t="s">
        <v>8578</v>
      </c>
      <c r="D4056" s="87">
        <v>112.5</v>
      </c>
      <c r="E4056" s="33">
        <v>8143</v>
      </c>
      <c r="F4056" s="30">
        <f t="shared" si="189"/>
        <v>6</v>
      </c>
      <c r="G4056" s="57">
        <f t="shared" si="190"/>
        <v>2.445122020939646</v>
      </c>
      <c r="H4056" s="88">
        <f t="shared" si="191"/>
        <v>9177.0413365955046</v>
      </c>
    </row>
    <row r="4057" spans="1:8" x14ac:dyDescent="0.2">
      <c r="A4057" s="1" t="s">
        <v>453</v>
      </c>
      <c r="B4057" s="1" t="s">
        <v>8579</v>
      </c>
      <c r="C4057" s="1" t="s">
        <v>8580</v>
      </c>
      <c r="D4057" s="87">
        <v>82.7</v>
      </c>
      <c r="E4057" s="33">
        <v>7506</v>
      </c>
      <c r="F4057" s="30">
        <f t="shared" si="189"/>
        <v>3</v>
      </c>
      <c r="G4057" s="57">
        <f t="shared" si="190"/>
        <v>1.4299479016542671</v>
      </c>
      <c r="H4057" s="88">
        <f t="shared" si="191"/>
        <v>4947.0521781656162</v>
      </c>
    </row>
    <row r="4058" spans="1:8" x14ac:dyDescent="0.2">
      <c r="A4058" s="1" t="s">
        <v>453</v>
      </c>
      <c r="B4058" s="1" t="s">
        <v>8581</v>
      </c>
      <c r="C4058" s="1" t="s">
        <v>8582</v>
      </c>
      <c r="D4058" s="87">
        <v>99.1</v>
      </c>
      <c r="E4058" s="33">
        <v>8270</v>
      </c>
      <c r="F4058" s="30">
        <f t="shared" si="189"/>
        <v>5</v>
      </c>
      <c r="G4058" s="57">
        <f t="shared" si="190"/>
        <v>2.0447510014454413</v>
      </c>
      <c r="H4058" s="88">
        <f t="shared" si="191"/>
        <v>7794.0583946646839</v>
      </c>
    </row>
    <row r="4059" spans="1:8" x14ac:dyDescent="0.2">
      <c r="A4059" s="1" t="s">
        <v>453</v>
      </c>
      <c r="B4059" s="1" t="s">
        <v>8583</v>
      </c>
      <c r="C4059" s="1" t="s">
        <v>8584</v>
      </c>
      <c r="D4059" s="87">
        <v>115.6</v>
      </c>
      <c r="E4059" s="33">
        <v>7561</v>
      </c>
      <c r="F4059" s="30">
        <f t="shared" si="189"/>
        <v>6</v>
      </c>
      <c r="G4059" s="57">
        <f t="shared" si="190"/>
        <v>2.445122020939646</v>
      </c>
      <c r="H4059" s="88">
        <f t="shared" si="191"/>
        <v>8521.1358892298431</v>
      </c>
    </row>
    <row r="4060" spans="1:8" x14ac:dyDescent="0.2">
      <c r="A4060" s="1" t="s">
        <v>453</v>
      </c>
      <c r="B4060" s="1" t="s">
        <v>8585</v>
      </c>
      <c r="C4060" s="1" t="s">
        <v>8586</v>
      </c>
      <c r="D4060" s="87">
        <v>151.80000000000001</v>
      </c>
      <c r="E4060" s="33">
        <v>9451</v>
      </c>
      <c r="F4060" s="30">
        <f t="shared" si="189"/>
        <v>9</v>
      </c>
      <c r="G4060" s="57">
        <f t="shared" si="190"/>
        <v>4.1810066579121354</v>
      </c>
      <c r="H4060" s="88">
        <f t="shared" si="191"/>
        <v>18212.784062582614</v>
      </c>
    </row>
    <row r="4061" spans="1:8" x14ac:dyDescent="0.2">
      <c r="A4061" s="1" t="s">
        <v>453</v>
      </c>
      <c r="B4061" s="1" t="s">
        <v>8587</v>
      </c>
      <c r="C4061" s="1" t="s">
        <v>8588</v>
      </c>
      <c r="D4061" s="87">
        <v>99.8</v>
      </c>
      <c r="E4061" s="33">
        <v>6561</v>
      </c>
      <c r="F4061" s="30">
        <f t="shared" si="189"/>
        <v>5</v>
      </c>
      <c r="G4061" s="57">
        <f t="shared" si="190"/>
        <v>2.0447510014454413</v>
      </c>
      <c r="H4061" s="88">
        <f t="shared" si="191"/>
        <v>6183.411986383916</v>
      </c>
    </row>
    <row r="4062" spans="1:8" x14ac:dyDescent="0.2">
      <c r="A4062" s="1" t="s">
        <v>453</v>
      </c>
      <c r="B4062" s="1" t="s">
        <v>8589</v>
      </c>
      <c r="C4062" s="1" t="s">
        <v>8590</v>
      </c>
      <c r="D4062" s="87">
        <v>128.9</v>
      </c>
      <c r="E4062" s="33">
        <v>7881</v>
      </c>
      <c r="F4062" s="30">
        <f t="shared" si="189"/>
        <v>7</v>
      </c>
      <c r="G4062" s="57">
        <f t="shared" si="190"/>
        <v>2.9238874039223708</v>
      </c>
      <c r="H4062" s="88">
        <f t="shared" si="191"/>
        <v>10620.860094123454</v>
      </c>
    </row>
    <row r="4063" spans="1:8" x14ac:dyDescent="0.2">
      <c r="A4063" s="1" t="s">
        <v>453</v>
      </c>
      <c r="B4063" s="1" t="s">
        <v>8591</v>
      </c>
      <c r="C4063" s="1" t="s">
        <v>8592</v>
      </c>
      <c r="D4063" s="87">
        <v>72.8</v>
      </c>
      <c r="E4063" s="33">
        <v>9516</v>
      </c>
      <c r="F4063" s="30">
        <f t="shared" si="189"/>
        <v>2</v>
      </c>
      <c r="G4063" s="57">
        <f t="shared" si="190"/>
        <v>1.1958042906990538</v>
      </c>
      <c r="H4063" s="88">
        <f t="shared" si="191"/>
        <v>5244.8401553239901</v>
      </c>
    </row>
    <row r="4064" spans="1:8" x14ac:dyDescent="0.2">
      <c r="A4064" s="1" t="s">
        <v>453</v>
      </c>
      <c r="B4064" s="1" t="s">
        <v>8593</v>
      </c>
      <c r="C4064" s="1" t="s">
        <v>8594</v>
      </c>
      <c r="D4064" s="87">
        <v>83</v>
      </c>
      <c r="E4064" s="33">
        <v>7282</v>
      </c>
      <c r="F4064" s="30">
        <f t="shared" si="189"/>
        <v>3</v>
      </c>
      <c r="G4064" s="57">
        <f t="shared" si="190"/>
        <v>1.4299479016542671</v>
      </c>
      <c r="H4064" s="88">
        <f t="shared" si="191"/>
        <v>4799.4183268587822</v>
      </c>
    </row>
    <row r="4065" spans="1:8" x14ac:dyDescent="0.2">
      <c r="A4065" s="1" t="s">
        <v>453</v>
      </c>
      <c r="B4065" s="1" t="s">
        <v>8595</v>
      </c>
      <c r="C4065" s="1" t="s">
        <v>8596</v>
      </c>
      <c r="D4065" s="87">
        <v>118.7</v>
      </c>
      <c r="E4065" s="33">
        <v>8018</v>
      </c>
      <c r="F4065" s="30">
        <f t="shared" si="189"/>
        <v>6</v>
      </c>
      <c r="G4065" s="57">
        <f t="shared" si="190"/>
        <v>2.445122020939646</v>
      </c>
      <c r="H4065" s="88">
        <f t="shared" si="191"/>
        <v>9036.1681735015045</v>
      </c>
    </row>
    <row r="4066" spans="1:8" x14ac:dyDescent="0.2">
      <c r="A4066" s="1" t="s">
        <v>453</v>
      </c>
      <c r="B4066" s="1" t="s">
        <v>8597</v>
      </c>
      <c r="C4066" s="1" t="s">
        <v>8598</v>
      </c>
      <c r="D4066" s="87">
        <v>98.6</v>
      </c>
      <c r="E4066" s="33">
        <v>7338</v>
      </c>
      <c r="F4066" s="30">
        <f t="shared" si="189"/>
        <v>4</v>
      </c>
      <c r="G4066" s="57">
        <f t="shared" si="190"/>
        <v>1.709937836274281</v>
      </c>
      <c r="H4066" s="88">
        <f t="shared" si="191"/>
        <v>5783.3003263286892</v>
      </c>
    </row>
    <row r="4067" spans="1:8" x14ac:dyDescent="0.2">
      <c r="A4067" s="1" t="s">
        <v>453</v>
      </c>
      <c r="B4067" s="1" t="s">
        <v>8599</v>
      </c>
      <c r="C4067" s="1" t="s">
        <v>8600</v>
      </c>
      <c r="D4067" s="87">
        <v>84.9</v>
      </c>
      <c r="E4067" s="33">
        <v>6707</v>
      </c>
      <c r="F4067" s="30">
        <f t="shared" si="189"/>
        <v>3</v>
      </c>
      <c r="G4067" s="57">
        <f t="shared" si="190"/>
        <v>1.4299479016542671</v>
      </c>
      <c r="H4067" s="88">
        <f t="shared" si="191"/>
        <v>4420.4475031916854</v>
      </c>
    </row>
    <row r="4068" spans="1:8" x14ac:dyDescent="0.2">
      <c r="A4068" s="1" t="s">
        <v>453</v>
      </c>
      <c r="B4068" s="1" t="s">
        <v>8601</v>
      </c>
      <c r="C4068" s="1" t="s">
        <v>8602</v>
      </c>
      <c r="D4068" s="87">
        <v>83.4</v>
      </c>
      <c r="E4068" s="33">
        <v>6619</v>
      </c>
      <c r="F4068" s="30">
        <f t="shared" si="189"/>
        <v>3</v>
      </c>
      <c r="G4068" s="57">
        <f t="shared" si="190"/>
        <v>1.4299479016542671</v>
      </c>
      <c r="H4068" s="88">
        <f t="shared" si="191"/>
        <v>4362.4484901782853</v>
      </c>
    </row>
    <row r="4069" spans="1:8" x14ac:dyDescent="0.2">
      <c r="A4069" s="1" t="s">
        <v>453</v>
      </c>
      <c r="B4069" s="1" t="s">
        <v>8603</v>
      </c>
      <c r="C4069" s="1" t="s">
        <v>8604</v>
      </c>
      <c r="D4069" s="87">
        <v>70.900000000000006</v>
      </c>
      <c r="E4069" s="33">
        <v>8052</v>
      </c>
      <c r="F4069" s="30">
        <f t="shared" si="189"/>
        <v>2</v>
      </c>
      <c r="G4069" s="57">
        <f t="shared" si="190"/>
        <v>1.1958042906990538</v>
      </c>
      <c r="H4069" s="88">
        <f t="shared" si="191"/>
        <v>4437.9416698895302</v>
      </c>
    </row>
    <row r="4070" spans="1:8" x14ac:dyDescent="0.2">
      <c r="A4070" s="1" t="s">
        <v>453</v>
      </c>
      <c r="B4070" s="1" t="s">
        <v>8605</v>
      </c>
      <c r="C4070" s="1" t="s">
        <v>8606</v>
      </c>
      <c r="D4070" s="87">
        <v>74.5</v>
      </c>
      <c r="E4070" s="33">
        <v>6553</v>
      </c>
      <c r="F4070" s="30">
        <f t="shared" si="189"/>
        <v>3</v>
      </c>
      <c r="G4070" s="57">
        <f t="shared" si="190"/>
        <v>1.4299479016542671</v>
      </c>
      <c r="H4070" s="88">
        <f t="shared" si="191"/>
        <v>4318.9492304182359</v>
      </c>
    </row>
    <row r="4071" spans="1:8" x14ac:dyDescent="0.2">
      <c r="A4071" s="1" t="s">
        <v>453</v>
      </c>
      <c r="B4071" s="1" t="s">
        <v>8607</v>
      </c>
      <c r="C4071" s="1" t="s">
        <v>8608</v>
      </c>
      <c r="D4071" s="87">
        <v>100</v>
      </c>
      <c r="E4071" s="33">
        <v>7265</v>
      </c>
      <c r="F4071" s="30">
        <f t="shared" si="189"/>
        <v>5</v>
      </c>
      <c r="G4071" s="57">
        <f t="shared" si="190"/>
        <v>2.0447510014454413</v>
      </c>
      <c r="H4071" s="88">
        <f t="shared" si="191"/>
        <v>6846.8965220361451</v>
      </c>
    </row>
    <row r="4072" spans="1:8" x14ac:dyDescent="0.2">
      <c r="A4072" s="1" t="s">
        <v>453</v>
      </c>
      <c r="B4072" s="1" t="s">
        <v>8609</v>
      </c>
      <c r="C4072" s="1" t="s">
        <v>8610</v>
      </c>
      <c r="D4072" s="87">
        <v>125.2</v>
      </c>
      <c r="E4072" s="33">
        <v>6086</v>
      </c>
      <c r="F4072" s="30">
        <f t="shared" si="189"/>
        <v>7</v>
      </c>
      <c r="G4072" s="57">
        <f t="shared" si="190"/>
        <v>2.9238874039223708</v>
      </c>
      <c r="H4072" s="88">
        <f t="shared" si="191"/>
        <v>8201.8214100793484</v>
      </c>
    </row>
    <row r="4073" spans="1:8" x14ac:dyDescent="0.2">
      <c r="A4073" s="1" t="s">
        <v>453</v>
      </c>
      <c r="B4073" s="1" t="s">
        <v>8611</v>
      </c>
      <c r="C4073" s="1" t="s">
        <v>8612</v>
      </c>
      <c r="D4073" s="87">
        <v>66.599999999999994</v>
      </c>
      <c r="E4073" s="33">
        <v>7189</v>
      </c>
      <c r="F4073" s="30">
        <f t="shared" si="189"/>
        <v>2</v>
      </c>
      <c r="G4073" s="57">
        <f t="shared" si="190"/>
        <v>1.1958042906990538</v>
      </c>
      <c r="H4073" s="88">
        <f t="shared" si="191"/>
        <v>3962.2904452106104</v>
      </c>
    </row>
    <row r="4074" spans="1:8" x14ac:dyDescent="0.2">
      <c r="A4074" s="1" t="s">
        <v>453</v>
      </c>
      <c r="B4074" s="1" t="s">
        <v>8613</v>
      </c>
      <c r="C4074" s="1" t="s">
        <v>8614</v>
      </c>
      <c r="D4074" s="87">
        <v>107.2</v>
      </c>
      <c r="E4074" s="33">
        <v>7748</v>
      </c>
      <c r="F4074" s="30">
        <f t="shared" si="189"/>
        <v>5</v>
      </c>
      <c r="G4074" s="57">
        <f t="shared" si="190"/>
        <v>2.0447510014454413</v>
      </c>
      <c r="H4074" s="88">
        <f t="shared" si="191"/>
        <v>7302.0996906725468</v>
      </c>
    </row>
    <row r="4075" spans="1:8" x14ac:dyDescent="0.2">
      <c r="A4075" s="1" t="s">
        <v>453</v>
      </c>
      <c r="B4075" s="1" t="s">
        <v>8615</v>
      </c>
      <c r="C4075" s="1" t="s">
        <v>8616</v>
      </c>
      <c r="D4075" s="87">
        <v>66.599999999999994</v>
      </c>
      <c r="E4075" s="33">
        <v>7650</v>
      </c>
      <c r="F4075" s="30">
        <f t="shared" si="189"/>
        <v>2</v>
      </c>
      <c r="G4075" s="57">
        <f t="shared" si="190"/>
        <v>1.1958042906990538</v>
      </c>
      <c r="H4075" s="88">
        <f t="shared" si="191"/>
        <v>4216.3752824956428</v>
      </c>
    </row>
    <row r="4076" spans="1:8" x14ac:dyDescent="0.2">
      <c r="A4076" s="1" t="s">
        <v>453</v>
      </c>
      <c r="B4076" s="1" t="s">
        <v>8617</v>
      </c>
      <c r="C4076" s="1" t="s">
        <v>8618</v>
      </c>
      <c r="D4076" s="87">
        <v>67.099999999999994</v>
      </c>
      <c r="E4076" s="33">
        <v>6138</v>
      </c>
      <c r="F4076" s="30">
        <f t="shared" si="189"/>
        <v>2</v>
      </c>
      <c r="G4076" s="57">
        <f t="shared" si="190"/>
        <v>1.1958042906990538</v>
      </c>
      <c r="H4076" s="88">
        <f t="shared" si="191"/>
        <v>3383.0211090141502</v>
      </c>
    </row>
    <row r="4077" spans="1:8" x14ac:dyDescent="0.2">
      <c r="A4077" s="1" t="s">
        <v>453</v>
      </c>
      <c r="B4077" s="1" t="s">
        <v>8619</v>
      </c>
      <c r="C4077" s="1" t="s">
        <v>8620</v>
      </c>
      <c r="D4077" s="87">
        <v>67.5</v>
      </c>
      <c r="E4077" s="33">
        <v>7364</v>
      </c>
      <c r="F4077" s="30">
        <f t="shared" si="189"/>
        <v>2</v>
      </c>
      <c r="G4077" s="57">
        <f t="shared" si="190"/>
        <v>1.1958042906990538</v>
      </c>
      <c r="H4077" s="88">
        <f t="shared" si="191"/>
        <v>4058.7434745487462</v>
      </c>
    </row>
    <row r="4078" spans="1:8" x14ac:dyDescent="0.2">
      <c r="A4078" s="1" t="s">
        <v>453</v>
      </c>
      <c r="B4078" s="1" t="s">
        <v>8621</v>
      </c>
      <c r="C4078" s="1" t="s">
        <v>8622</v>
      </c>
      <c r="D4078" s="87">
        <v>81</v>
      </c>
      <c r="E4078" s="33">
        <v>7671</v>
      </c>
      <c r="F4078" s="30">
        <f t="shared" si="189"/>
        <v>3</v>
      </c>
      <c r="G4078" s="57">
        <f t="shared" si="190"/>
        <v>1.4299479016542671</v>
      </c>
      <c r="H4078" s="88">
        <f t="shared" si="191"/>
        <v>5055.8003275657384</v>
      </c>
    </row>
    <row r="4079" spans="1:8" x14ac:dyDescent="0.2">
      <c r="A4079" s="1" t="s">
        <v>453</v>
      </c>
      <c r="B4079" s="1" t="s">
        <v>8623</v>
      </c>
      <c r="C4079" s="1" t="s">
        <v>8624</v>
      </c>
      <c r="D4079" s="87">
        <v>150.80000000000001</v>
      </c>
      <c r="E4079" s="33">
        <v>5494</v>
      </c>
      <c r="F4079" s="30">
        <f t="shared" si="189"/>
        <v>9</v>
      </c>
      <c r="G4079" s="57">
        <f t="shared" si="190"/>
        <v>4.1810066579121354</v>
      </c>
      <c r="H4079" s="88">
        <f t="shared" si="191"/>
        <v>10587.349025481841</v>
      </c>
    </row>
    <row r="4080" spans="1:8" x14ac:dyDescent="0.2">
      <c r="A4080" s="1" t="s">
        <v>453</v>
      </c>
      <c r="B4080" s="1" t="s">
        <v>8625</v>
      </c>
      <c r="C4080" s="1" t="s">
        <v>8626</v>
      </c>
      <c r="D4080" s="87">
        <v>81.7</v>
      </c>
      <c r="E4080" s="33">
        <v>5581</v>
      </c>
      <c r="F4080" s="30">
        <f t="shared" si="189"/>
        <v>3</v>
      </c>
      <c r="G4080" s="57">
        <f t="shared" si="190"/>
        <v>1.4299479016542671</v>
      </c>
      <c r="H4080" s="88">
        <f t="shared" si="191"/>
        <v>3678.3237684975088</v>
      </c>
    </row>
    <row r="4081" spans="1:8" x14ac:dyDescent="0.2">
      <c r="A4081" s="1" t="s">
        <v>453</v>
      </c>
      <c r="B4081" s="1" t="s">
        <v>8627</v>
      </c>
      <c r="C4081" s="1" t="s">
        <v>8628</v>
      </c>
      <c r="D4081" s="87">
        <v>113.4</v>
      </c>
      <c r="E4081" s="33">
        <v>6023</v>
      </c>
      <c r="F4081" s="30">
        <f t="shared" si="189"/>
        <v>6</v>
      </c>
      <c r="G4081" s="57">
        <f t="shared" si="190"/>
        <v>2.445122020939646</v>
      </c>
      <c r="H4081" s="88">
        <f t="shared" si="191"/>
        <v>6787.8324905212721</v>
      </c>
    </row>
    <row r="4082" spans="1:8" x14ac:dyDescent="0.2">
      <c r="A4082" s="1" t="s">
        <v>453</v>
      </c>
      <c r="B4082" s="1" t="s">
        <v>8629</v>
      </c>
      <c r="C4082" s="1" t="s">
        <v>8630</v>
      </c>
      <c r="D4082" s="87">
        <v>77.900000000000006</v>
      </c>
      <c r="E4082" s="33">
        <v>5440</v>
      </c>
      <c r="F4082" s="30">
        <f t="shared" si="189"/>
        <v>3</v>
      </c>
      <c r="G4082" s="57">
        <f t="shared" si="190"/>
        <v>1.4299479016542671</v>
      </c>
      <c r="H4082" s="88">
        <f t="shared" si="191"/>
        <v>3585.3935317374035</v>
      </c>
    </row>
    <row r="4083" spans="1:8" x14ac:dyDescent="0.2">
      <c r="A4083" s="1" t="s">
        <v>453</v>
      </c>
      <c r="B4083" s="1" t="s">
        <v>8631</v>
      </c>
      <c r="C4083" s="1" t="s">
        <v>8632</v>
      </c>
      <c r="D4083" s="87">
        <v>84.6</v>
      </c>
      <c r="E4083" s="33">
        <v>9288</v>
      </c>
      <c r="F4083" s="30">
        <f t="shared" si="189"/>
        <v>3</v>
      </c>
      <c r="G4083" s="57">
        <f t="shared" si="190"/>
        <v>1.4299479016542671</v>
      </c>
      <c r="H4083" s="88">
        <f t="shared" si="191"/>
        <v>6121.5321916869489</v>
      </c>
    </row>
    <row r="4084" spans="1:8" x14ac:dyDescent="0.2">
      <c r="A4084" s="1" t="s">
        <v>453</v>
      </c>
      <c r="B4084" s="1" t="s">
        <v>8633</v>
      </c>
      <c r="C4084" s="1" t="s">
        <v>8634</v>
      </c>
      <c r="D4084" s="87">
        <v>74.8</v>
      </c>
      <c r="E4084" s="33">
        <v>5829</v>
      </c>
      <c r="F4084" s="30">
        <f t="shared" si="189"/>
        <v>3</v>
      </c>
      <c r="G4084" s="57">
        <f t="shared" si="190"/>
        <v>1.4299479016542671</v>
      </c>
      <c r="H4084" s="88">
        <f t="shared" si="191"/>
        <v>3841.7755324443606</v>
      </c>
    </row>
    <row r="4085" spans="1:8" x14ac:dyDescent="0.2">
      <c r="A4085" s="1" t="s">
        <v>453</v>
      </c>
      <c r="B4085" s="1" t="s">
        <v>8635</v>
      </c>
      <c r="C4085" s="1" t="s">
        <v>8636</v>
      </c>
      <c r="D4085" s="87">
        <v>110.3</v>
      </c>
      <c r="E4085" s="33">
        <v>5807</v>
      </c>
      <c r="F4085" s="30">
        <f t="shared" si="189"/>
        <v>5</v>
      </c>
      <c r="G4085" s="57">
        <f t="shared" si="190"/>
        <v>2.0447510014454413</v>
      </c>
      <c r="H4085" s="88">
        <f t="shared" si="191"/>
        <v>5472.8049695063864</v>
      </c>
    </row>
    <row r="4086" spans="1:8" x14ac:dyDescent="0.2">
      <c r="A4086" s="1" t="s">
        <v>453</v>
      </c>
      <c r="B4086" s="1" t="s">
        <v>8637</v>
      </c>
      <c r="C4086" s="1" t="s">
        <v>8638</v>
      </c>
      <c r="D4086" s="87">
        <v>149.80000000000001</v>
      </c>
      <c r="E4086" s="33">
        <v>6169</v>
      </c>
      <c r="F4086" s="30">
        <f t="shared" si="189"/>
        <v>9</v>
      </c>
      <c r="G4086" s="57">
        <f t="shared" si="190"/>
        <v>4.1810066579121354</v>
      </c>
      <c r="H4086" s="88">
        <f t="shared" si="191"/>
        <v>11888.124524608205</v>
      </c>
    </row>
    <row r="4087" spans="1:8" x14ac:dyDescent="0.2">
      <c r="A4087" s="1" t="s">
        <v>453</v>
      </c>
      <c r="B4087" s="1" t="s">
        <v>8639</v>
      </c>
      <c r="C4087" s="1" t="s">
        <v>8640</v>
      </c>
      <c r="D4087" s="87">
        <v>81.3</v>
      </c>
      <c r="E4087" s="33">
        <v>5790</v>
      </c>
      <c r="F4087" s="30">
        <f t="shared" si="189"/>
        <v>3</v>
      </c>
      <c r="G4087" s="57">
        <f t="shared" si="190"/>
        <v>1.4299479016542671</v>
      </c>
      <c r="H4087" s="88">
        <f t="shared" si="191"/>
        <v>3816.0714244043324</v>
      </c>
    </row>
    <row r="4088" spans="1:8" x14ac:dyDescent="0.2">
      <c r="A4088" s="1" t="s">
        <v>453</v>
      </c>
      <c r="B4088" s="1" t="s">
        <v>8641</v>
      </c>
      <c r="C4088" s="1" t="s">
        <v>8642</v>
      </c>
      <c r="D4088" s="87">
        <v>114.1</v>
      </c>
      <c r="E4088" s="33">
        <v>8528</v>
      </c>
      <c r="F4088" s="30">
        <f t="shared" si="189"/>
        <v>6</v>
      </c>
      <c r="G4088" s="57">
        <f t="shared" si="190"/>
        <v>2.445122020939646</v>
      </c>
      <c r="H4088" s="88">
        <f t="shared" si="191"/>
        <v>9610.9306789250222</v>
      </c>
    </row>
    <row r="4089" spans="1:8" x14ac:dyDescent="0.2">
      <c r="A4089" s="1" t="s">
        <v>453</v>
      </c>
      <c r="B4089" s="1" t="s">
        <v>8643</v>
      </c>
      <c r="C4089" s="1" t="s">
        <v>8644</v>
      </c>
      <c r="D4089" s="87">
        <v>81.400000000000006</v>
      </c>
      <c r="E4089" s="33">
        <v>5800</v>
      </c>
      <c r="F4089" s="30">
        <f t="shared" si="189"/>
        <v>3</v>
      </c>
      <c r="G4089" s="57">
        <f t="shared" si="190"/>
        <v>1.4299479016542671</v>
      </c>
      <c r="H4089" s="88">
        <f t="shared" si="191"/>
        <v>3822.6622213376727</v>
      </c>
    </row>
    <row r="4090" spans="1:8" x14ac:dyDescent="0.2">
      <c r="A4090" s="1" t="s">
        <v>453</v>
      </c>
      <c r="B4090" s="1" t="s">
        <v>8645</v>
      </c>
      <c r="C4090" s="1" t="s">
        <v>8646</v>
      </c>
      <c r="D4090" s="87">
        <v>80.400000000000006</v>
      </c>
      <c r="E4090" s="33">
        <v>8302</v>
      </c>
      <c r="F4090" s="30">
        <f t="shared" si="189"/>
        <v>3</v>
      </c>
      <c r="G4090" s="57">
        <f t="shared" si="190"/>
        <v>1.4299479016542671</v>
      </c>
      <c r="H4090" s="88">
        <f t="shared" si="191"/>
        <v>5471.6796140595452</v>
      </c>
    </row>
    <row r="4091" spans="1:8" x14ac:dyDescent="0.2">
      <c r="A4091" s="1" t="s">
        <v>453</v>
      </c>
      <c r="B4091" s="1" t="s">
        <v>8647</v>
      </c>
      <c r="C4091" s="1" t="s">
        <v>8648</v>
      </c>
      <c r="D4091" s="87">
        <v>74.900000000000006</v>
      </c>
      <c r="E4091" s="33">
        <v>9415</v>
      </c>
      <c r="F4091" s="30">
        <f t="shared" si="189"/>
        <v>3</v>
      </c>
      <c r="G4091" s="57">
        <f t="shared" si="190"/>
        <v>1.4299479016542671</v>
      </c>
      <c r="H4091" s="88">
        <f t="shared" si="191"/>
        <v>6205.2353127403776</v>
      </c>
    </row>
    <row r="4092" spans="1:8" x14ac:dyDescent="0.2">
      <c r="A4092" s="1" t="s">
        <v>453</v>
      </c>
      <c r="B4092" s="1" t="s">
        <v>8649</v>
      </c>
      <c r="C4092" s="1" t="s">
        <v>8650</v>
      </c>
      <c r="D4092" s="87">
        <v>74.3</v>
      </c>
      <c r="E4092" s="33">
        <v>6381</v>
      </c>
      <c r="F4092" s="30">
        <f t="shared" si="189"/>
        <v>3</v>
      </c>
      <c r="G4092" s="57">
        <f t="shared" si="190"/>
        <v>1.4299479016542671</v>
      </c>
      <c r="H4092" s="88">
        <f t="shared" si="191"/>
        <v>4205.5875231647742</v>
      </c>
    </row>
    <row r="4093" spans="1:8" x14ac:dyDescent="0.2">
      <c r="A4093" s="1" t="s">
        <v>453</v>
      </c>
      <c r="B4093" s="1" t="s">
        <v>8651</v>
      </c>
      <c r="C4093" s="1" t="s">
        <v>8652</v>
      </c>
      <c r="D4093" s="87">
        <v>110.5</v>
      </c>
      <c r="E4093" s="33">
        <v>6070</v>
      </c>
      <c r="F4093" s="30">
        <f t="shared" si="189"/>
        <v>5</v>
      </c>
      <c r="G4093" s="57">
        <f t="shared" si="190"/>
        <v>2.0447510014454413</v>
      </c>
      <c r="H4093" s="88">
        <f t="shared" si="191"/>
        <v>5720.6692207514661</v>
      </c>
    </row>
    <row r="4094" spans="1:8" x14ac:dyDescent="0.2">
      <c r="A4094" s="1" t="s">
        <v>453</v>
      </c>
      <c r="B4094" s="1" t="s">
        <v>8653</v>
      </c>
      <c r="C4094" s="1" t="s">
        <v>8654</v>
      </c>
      <c r="D4094" s="87">
        <v>70</v>
      </c>
      <c r="E4094" s="33">
        <v>7883</v>
      </c>
      <c r="F4094" s="30">
        <f t="shared" si="189"/>
        <v>2</v>
      </c>
      <c r="G4094" s="57">
        <f t="shared" si="190"/>
        <v>1.1958042906990538</v>
      </c>
      <c r="H4094" s="88">
        <f t="shared" si="191"/>
        <v>4344.7956015572745</v>
      </c>
    </row>
    <row r="4095" spans="1:8" x14ac:dyDescent="0.2">
      <c r="A4095" s="1" t="s">
        <v>453</v>
      </c>
      <c r="B4095" s="1" t="s">
        <v>8655</v>
      </c>
      <c r="C4095" s="1" t="s">
        <v>8656</v>
      </c>
      <c r="D4095" s="87">
        <v>99.1</v>
      </c>
      <c r="E4095" s="33">
        <v>8184</v>
      </c>
      <c r="F4095" s="30">
        <f t="shared" si="189"/>
        <v>5</v>
      </c>
      <c r="G4095" s="57">
        <f t="shared" si="190"/>
        <v>2.0447510014454413</v>
      </c>
      <c r="H4095" s="88">
        <f t="shared" si="191"/>
        <v>7713.0077269571657</v>
      </c>
    </row>
    <row r="4096" spans="1:8" x14ac:dyDescent="0.2">
      <c r="A4096" s="1" t="s">
        <v>453</v>
      </c>
      <c r="B4096" s="1" t="s">
        <v>8657</v>
      </c>
      <c r="C4096" s="1" t="s">
        <v>8658</v>
      </c>
      <c r="D4096" s="87">
        <v>69.2</v>
      </c>
      <c r="E4096" s="33">
        <v>7202</v>
      </c>
      <c r="F4096" s="30">
        <f t="shared" si="189"/>
        <v>2</v>
      </c>
      <c r="G4096" s="57">
        <f t="shared" si="190"/>
        <v>1.1958042906990538</v>
      </c>
      <c r="H4096" s="88">
        <f t="shared" si="191"/>
        <v>3969.4555273900146</v>
      </c>
    </row>
    <row r="4097" spans="1:8" x14ac:dyDescent="0.2">
      <c r="A4097" s="1" t="s">
        <v>453</v>
      </c>
      <c r="B4097" s="1" t="s">
        <v>8659</v>
      </c>
      <c r="C4097" s="1" t="s">
        <v>8660</v>
      </c>
      <c r="D4097" s="87">
        <v>72.599999999999994</v>
      </c>
      <c r="E4097" s="33">
        <v>11963</v>
      </c>
      <c r="F4097" s="30">
        <f t="shared" si="189"/>
        <v>2</v>
      </c>
      <c r="G4097" s="57">
        <f t="shared" si="190"/>
        <v>1.1958042906990538</v>
      </c>
      <c r="H4097" s="88">
        <f t="shared" si="191"/>
        <v>6593.5290855549501</v>
      </c>
    </row>
    <row r="4098" spans="1:8" x14ac:dyDescent="0.2">
      <c r="A4098" s="1" t="s">
        <v>453</v>
      </c>
      <c r="B4098" s="1" t="s">
        <v>8661</v>
      </c>
      <c r="C4098" s="1" t="s">
        <v>8662</v>
      </c>
      <c r="D4098" s="87">
        <v>80.400000000000006</v>
      </c>
      <c r="E4098" s="33">
        <v>6334</v>
      </c>
      <c r="F4098" s="30">
        <f t="shared" si="189"/>
        <v>3</v>
      </c>
      <c r="G4098" s="57">
        <f t="shared" si="190"/>
        <v>1.4299479016542671</v>
      </c>
      <c r="H4098" s="88">
        <f t="shared" si="191"/>
        <v>4174.610777578072</v>
      </c>
    </row>
    <row r="4099" spans="1:8" x14ac:dyDescent="0.2">
      <c r="A4099" s="1" t="s">
        <v>453</v>
      </c>
      <c r="B4099" s="1" t="s">
        <v>8663</v>
      </c>
      <c r="C4099" s="1" t="s">
        <v>8664</v>
      </c>
      <c r="D4099" s="87">
        <v>89.3</v>
      </c>
      <c r="E4099" s="33">
        <v>5639</v>
      </c>
      <c r="F4099" s="30">
        <f t="shared" si="189"/>
        <v>4</v>
      </c>
      <c r="G4099" s="57">
        <f t="shared" si="190"/>
        <v>1.709937836274281</v>
      </c>
      <c r="H4099" s="88">
        <f t="shared" si="191"/>
        <v>4444.2669038113208</v>
      </c>
    </row>
    <row r="4100" spans="1:8" x14ac:dyDescent="0.2">
      <c r="A4100" s="1" t="s">
        <v>453</v>
      </c>
      <c r="B4100" s="1" t="s">
        <v>8665</v>
      </c>
      <c r="C4100" s="1" t="s">
        <v>8666</v>
      </c>
      <c r="D4100" s="87">
        <v>64.7</v>
      </c>
      <c r="E4100" s="33">
        <v>7085</v>
      </c>
      <c r="F4100" s="30">
        <f t="shared" si="189"/>
        <v>2</v>
      </c>
      <c r="G4100" s="57">
        <f t="shared" si="190"/>
        <v>1.1958042906990538</v>
      </c>
      <c r="H4100" s="88">
        <f t="shared" si="191"/>
        <v>3904.9697877753756</v>
      </c>
    </row>
    <row r="4101" spans="1:8" x14ac:dyDescent="0.2">
      <c r="A4101" s="1" t="s">
        <v>453</v>
      </c>
      <c r="B4101" s="1" t="s">
        <v>8667</v>
      </c>
      <c r="C4101" s="1" t="s">
        <v>8668</v>
      </c>
      <c r="D4101" s="87">
        <v>53</v>
      </c>
      <c r="E4101" s="33">
        <v>6275</v>
      </c>
      <c r="F4101" s="30">
        <f t="shared" si="189"/>
        <v>1</v>
      </c>
      <c r="G4101" s="57">
        <f t="shared" si="190"/>
        <v>1</v>
      </c>
      <c r="H4101" s="88">
        <f t="shared" si="191"/>
        <v>2892.2208081055651</v>
      </c>
    </row>
    <row r="4102" spans="1:8" x14ac:dyDescent="0.2">
      <c r="A4102" s="1" t="s">
        <v>453</v>
      </c>
      <c r="B4102" s="1" t="s">
        <v>8669</v>
      </c>
      <c r="C4102" s="1" t="s">
        <v>8670</v>
      </c>
      <c r="D4102" s="87">
        <v>77.900000000000006</v>
      </c>
      <c r="E4102" s="33">
        <v>6371</v>
      </c>
      <c r="F4102" s="30">
        <f t="shared" ref="F4102:F4165" si="192">VLOOKUP(D4102,$K$5:$L$15,2)</f>
        <v>3</v>
      </c>
      <c r="G4102" s="57">
        <f t="shared" ref="G4102:G4165" si="193">VLOOKUP(F4102,$L$5:$M$15,2,0)</f>
        <v>1.4299479016542671</v>
      </c>
      <c r="H4102" s="88">
        <f t="shared" ref="H4102:H4165" si="194">E4102*G4102*$E$6797/SUMPRODUCT($E$5:$E$6795,$G$5:$G$6795)</f>
        <v>4198.9967262314331</v>
      </c>
    </row>
    <row r="4103" spans="1:8" x14ac:dyDescent="0.2">
      <c r="A4103" s="1" t="s">
        <v>453</v>
      </c>
      <c r="B4103" s="1" t="s">
        <v>8671</v>
      </c>
      <c r="C4103" s="1" t="s">
        <v>8672</v>
      </c>
      <c r="D4103" s="87">
        <v>61</v>
      </c>
      <c r="E4103" s="33">
        <v>5389</v>
      </c>
      <c r="F4103" s="30">
        <f t="shared" si="192"/>
        <v>1</v>
      </c>
      <c r="G4103" s="57">
        <f t="shared" si="193"/>
        <v>1</v>
      </c>
      <c r="H4103" s="88">
        <f t="shared" si="194"/>
        <v>2483.8530573515363</v>
      </c>
    </row>
    <row r="4104" spans="1:8" x14ac:dyDescent="0.2">
      <c r="A4104" s="1" t="s">
        <v>453</v>
      </c>
      <c r="B4104" s="1" t="s">
        <v>8673</v>
      </c>
      <c r="C4104" s="1" t="s">
        <v>8674</v>
      </c>
      <c r="D4104" s="87">
        <v>58.7</v>
      </c>
      <c r="E4104" s="33">
        <v>5202</v>
      </c>
      <c r="F4104" s="30">
        <f t="shared" si="192"/>
        <v>1</v>
      </c>
      <c r="G4104" s="57">
        <f t="shared" si="193"/>
        <v>1</v>
      </c>
      <c r="H4104" s="88">
        <f t="shared" si="194"/>
        <v>2397.6625727115775</v>
      </c>
    </row>
    <row r="4105" spans="1:8" x14ac:dyDescent="0.2">
      <c r="A4105" s="1" t="s">
        <v>453</v>
      </c>
      <c r="B4105" s="1" t="s">
        <v>8675</v>
      </c>
      <c r="C4105" s="1" t="s">
        <v>8676</v>
      </c>
      <c r="D4105" s="87">
        <v>97.6</v>
      </c>
      <c r="E4105" s="33">
        <v>5174</v>
      </c>
      <c r="F4105" s="30">
        <f t="shared" si="192"/>
        <v>4</v>
      </c>
      <c r="G4105" s="57">
        <f t="shared" si="193"/>
        <v>1.709937836274281</v>
      </c>
      <c r="H4105" s="88">
        <f t="shared" si="194"/>
        <v>4077.7863025926185</v>
      </c>
    </row>
    <row r="4106" spans="1:8" x14ac:dyDescent="0.2">
      <c r="A4106" s="1" t="s">
        <v>453</v>
      </c>
      <c r="B4106" s="1" t="s">
        <v>8677</v>
      </c>
      <c r="C4106" s="1" t="s">
        <v>8678</v>
      </c>
      <c r="D4106" s="87">
        <v>88.6</v>
      </c>
      <c r="E4106" s="33">
        <v>7747</v>
      </c>
      <c r="F4106" s="30">
        <f t="shared" si="192"/>
        <v>4</v>
      </c>
      <c r="G4106" s="57">
        <f t="shared" si="193"/>
        <v>1.709937836274281</v>
      </c>
      <c r="H4106" s="88">
        <f t="shared" si="194"/>
        <v>6105.645629336107</v>
      </c>
    </row>
    <row r="4107" spans="1:8" x14ac:dyDescent="0.2">
      <c r="A4107" s="1" t="s">
        <v>453</v>
      </c>
      <c r="B4107" s="1" t="s">
        <v>8679</v>
      </c>
      <c r="C4107" s="1" t="s">
        <v>8680</v>
      </c>
      <c r="D4107" s="87">
        <v>55.6</v>
      </c>
      <c r="E4107" s="33">
        <v>5630</v>
      </c>
      <c r="F4107" s="30">
        <f t="shared" si="192"/>
        <v>1</v>
      </c>
      <c r="G4107" s="57">
        <f t="shared" si="193"/>
        <v>1</v>
      </c>
      <c r="H4107" s="88">
        <f t="shared" si="194"/>
        <v>2594.9327728500925</v>
      </c>
    </row>
    <row r="4108" spans="1:8" x14ac:dyDescent="0.2">
      <c r="A4108" s="1" t="s">
        <v>453</v>
      </c>
      <c r="B4108" s="1" t="s">
        <v>8681</v>
      </c>
      <c r="C4108" s="1" t="s">
        <v>8682</v>
      </c>
      <c r="D4108" s="87">
        <v>85.3</v>
      </c>
      <c r="E4108" s="33">
        <v>9458</v>
      </c>
      <c r="F4108" s="30">
        <f t="shared" si="192"/>
        <v>3</v>
      </c>
      <c r="G4108" s="57">
        <f t="shared" si="193"/>
        <v>1.4299479016542671</v>
      </c>
      <c r="H4108" s="88">
        <f t="shared" si="194"/>
        <v>6233.575739553743</v>
      </c>
    </row>
    <row r="4109" spans="1:8" x14ac:dyDescent="0.2">
      <c r="A4109" s="1" t="s">
        <v>453</v>
      </c>
      <c r="B4109" s="1" t="s">
        <v>8683</v>
      </c>
      <c r="C4109" s="1" t="s">
        <v>8684</v>
      </c>
      <c r="D4109" s="87">
        <v>89.4</v>
      </c>
      <c r="E4109" s="33">
        <v>6608</v>
      </c>
      <c r="F4109" s="30">
        <f t="shared" si="192"/>
        <v>4</v>
      </c>
      <c r="G4109" s="57">
        <f t="shared" si="193"/>
        <v>1.709937836274281</v>
      </c>
      <c r="H4109" s="88">
        <f t="shared" si="194"/>
        <v>5207.9651889315855</v>
      </c>
    </row>
    <row r="4110" spans="1:8" x14ac:dyDescent="0.2">
      <c r="A4110" s="1" t="s">
        <v>453</v>
      </c>
      <c r="B4110" s="1" t="s">
        <v>8685</v>
      </c>
      <c r="C4110" s="1" t="s">
        <v>8686</v>
      </c>
      <c r="D4110" s="87">
        <v>100.2</v>
      </c>
      <c r="E4110" s="33">
        <v>6692</v>
      </c>
      <c r="F4110" s="30">
        <f t="shared" si="192"/>
        <v>5</v>
      </c>
      <c r="G4110" s="57">
        <f t="shared" si="193"/>
        <v>2.0447510014454413</v>
      </c>
      <c r="H4110" s="88">
        <f t="shared" si="194"/>
        <v>6306.872887194203</v>
      </c>
    </row>
    <row r="4111" spans="1:8" x14ac:dyDescent="0.2">
      <c r="A4111" s="1" t="s">
        <v>453</v>
      </c>
      <c r="B4111" s="1" t="s">
        <v>8687</v>
      </c>
      <c r="C4111" s="1" t="s">
        <v>8688</v>
      </c>
      <c r="D4111" s="87">
        <v>92.7</v>
      </c>
      <c r="E4111" s="33">
        <v>5973</v>
      </c>
      <c r="F4111" s="30">
        <f t="shared" si="192"/>
        <v>4</v>
      </c>
      <c r="G4111" s="57">
        <f t="shared" si="193"/>
        <v>1.709937836274281</v>
      </c>
      <c r="H4111" s="88">
        <f t="shared" si="194"/>
        <v>4707.502432428626</v>
      </c>
    </row>
    <row r="4112" spans="1:8" x14ac:dyDescent="0.2">
      <c r="A4112" s="1" t="s">
        <v>453</v>
      </c>
      <c r="B4112" s="1" t="s">
        <v>8689</v>
      </c>
      <c r="C4112" s="1" t="s">
        <v>8690</v>
      </c>
      <c r="D4112" s="87">
        <v>65.8</v>
      </c>
      <c r="E4112" s="33">
        <v>7956</v>
      </c>
      <c r="F4112" s="30">
        <f t="shared" si="192"/>
        <v>2</v>
      </c>
      <c r="G4112" s="57">
        <f t="shared" si="193"/>
        <v>1.1958042906990538</v>
      </c>
      <c r="H4112" s="88">
        <f t="shared" si="194"/>
        <v>4385.0302937954675</v>
      </c>
    </row>
    <row r="4113" spans="1:8" x14ac:dyDescent="0.2">
      <c r="A4113" s="1" t="s">
        <v>453</v>
      </c>
      <c r="B4113" s="1" t="s">
        <v>8691</v>
      </c>
      <c r="C4113" s="1" t="s">
        <v>8692</v>
      </c>
      <c r="D4113" s="87">
        <v>90.3</v>
      </c>
      <c r="E4113" s="33">
        <v>8364</v>
      </c>
      <c r="F4113" s="30">
        <f t="shared" si="192"/>
        <v>4</v>
      </c>
      <c r="G4113" s="57">
        <f t="shared" si="193"/>
        <v>1.709937836274281</v>
      </c>
      <c r="H4113" s="88">
        <f t="shared" si="194"/>
        <v>6591.9220399854385</v>
      </c>
    </row>
    <row r="4114" spans="1:8" x14ac:dyDescent="0.2">
      <c r="A4114" s="1" t="s">
        <v>453</v>
      </c>
      <c r="B4114" s="1" t="s">
        <v>8693</v>
      </c>
      <c r="C4114" s="1" t="s">
        <v>8694</v>
      </c>
      <c r="D4114" s="87">
        <v>113.9</v>
      </c>
      <c r="E4114" s="33">
        <v>6805</v>
      </c>
      <c r="F4114" s="30">
        <f t="shared" si="192"/>
        <v>6</v>
      </c>
      <c r="G4114" s="57">
        <f t="shared" si="193"/>
        <v>2.445122020939646</v>
      </c>
      <c r="H4114" s="88">
        <f t="shared" si="194"/>
        <v>7669.1349988373331</v>
      </c>
    </row>
    <row r="4115" spans="1:8" x14ac:dyDescent="0.2">
      <c r="A4115" s="1" t="s">
        <v>453</v>
      </c>
      <c r="B4115" s="1" t="s">
        <v>8695</v>
      </c>
      <c r="C4115" s="1" t="s">
        <v>8696</v>
      </c>
      <c r="D4115" s="87">
        <v>70.8</v>
      </c>
      <c r="E4115" s="33">
        <v>6549</v>
      </c>
      <c r="F4115" s="30">
        <f t="shared" si="192"/>
        <v>2</v>
      </c>
      <c r="G4115" s="57">
        <f t="shared" si="193"/>
        <v>1.1958042906990538</v>
      </c>
      <c r="H4115" s="88">
        <f t="shared" si="194"/>
        <v>3609.5479379168573</v>
      </c>
    </row>
    <row r="4116" spans="1:8" x14ac:dyDescent="0.2">
      <c r="A4116" s="1" t="s">
        <v>453</v>
      </c>
      <c r="B4116" s="1" t="s">
        <v>8697</v>
      </c>
      <c r="C4116" s="1" t="s">
        <v>8698</v>
      </c>
      <c r="D4116" s="87">
        <v>83.4</v>
      </c>
      <c r="E4116" s="33">
        <v>6008</v>
      </c>
      <c r="F4116" s="30">
        <f t="shared" si="192"/>
        <v>3</v>
      </c>
      <c r="G4116" s="57">
        <f t="shared" si="193"/>
        <v>1.4299479016542671</v>
      </c>
      <c r="H4116" s="88">
        <f t="shared" si="194"/>
        <v>3959.7507975511617</v>
      </c>
    </row>
    <row r="4117" spans="1:8" x14ac:dyDescent="0.2">
      <c r="A4117" s="1" t="s">
        <v>453</v>
      </c>
      <c r="B4117" s="1" t="s">
        <v>8699</v>
      </c>
      <c r="C4117" s="1" t="s">
        <v>8700</v>
      </c>
      <c r="D4117" s="87">
        <v>63.3</v>
      </c>
      <c r="E4117" s="33">
        <v>5822</v>
      </c>
      <c r="F4117" s="30">
        <f t="shared" si="192"/>
        <v>2</v>
      </c>
      <c r="G4117" s="57">
        <f t="shared" si="193"/>
        <v>1.1958042906990538</v>
      </c>
      <c r="H4117" s="88">
        <f t="shared" si="194"/>
        <v>3208.8544960378595</v>
      </c>
    </row>
    <row r="4118" spans="1:8" x14ac:dyDescent="0.2">
      <c r="A4118" s="1" t="s">
        <v>453</v>
      </c>
      <c r="B4118" s="1" t="s">
        <v>8701</v>
      </c>
      <c r="C4118" s="1" t="s">
        <v>8702</v>
      </c>
      <c r="D4118" s="87">
        <v>121.5</v>
      </c>
      <c r="E4118" s="33">
        <v>5949</v>
      </c>
      <c r="F4118" s="30">
        <f t="shared" si="192"/>
        <v>6</v>
      </c>
      <c r="G4118" s="57">
        <f t="shared" si="193"/>
        <v>2.445122020939646</v>
      </c>
      <c r="H4118" s="88">
        <f t="shared" si="194"/>
        <v>6704.4355779696243</v>
      </c>
    </row>
    <row r="4119" spans="1:8" x14ac:dyDescent="0.2">
      <c r="A4119" s="1" t="s">
        <v>453</v>
      </c>
      <c r="B4119" s="1" t="s">
        <v>8703</v>
      </c>
      <c r="C4119" s="1" t="s">
        <v>8704</v>
      </c>
      <c r="D4119" s="87">
        <v>115.2</v>
      </c>
      <c r="E4119" s="33">
        <v>5673</v>
      </c>
      <c r="F4119" s="30">
        <f t="shared" si="192"/>
        <v>6</v>
      </c>
      <c r="G4119" s="57">
        <f t="shared" si="193"/>
        <v>2.445122020939646</v>
      </c>
      <c r="H4119" s="88">
        <f t="shared" si="194"/>
        <v>6393.3876338580731</v>
      </c>
    </row>
    <row r="4120" spans="1:8" x14ac:dyDescent="0.2">
      <c r="A4120" s="1" t="s">
        <v>453</v>
      </c>
      <c r="B4120" s="1" t="s">
        <v>8705</v>
      </c>
      <c r="C4120" s="1" t="s">
        <v>8706</v>
      </c>
      <c r="D4120" s="87">
        <v>88.9</v>
      </c>
      <c r="E4120" s="33">
        <v>5573</v>
      </c>
      <c r="F4120" s="30">
        <f t="shared" si="192"/>
        <v>4</v>
      </c>
      <c r="G4120" s="57">
        <f t="shared" si="193"/>
        <v>1.709937836274281</v>
      </c>
      <c r="H4120" s="88">
        <f t="shared" si="194"/>
        <v>4392.2503023480213</v>
      </c>
    </row>
    <row r="4121" spans="1:8" x14ac:dyDescent="0.2">
      <c r="A4121" s="1" t="s">
        <v>453</v>
      </c>
      <c r="B4121" s="1" t="s">
        <v>8707</v>
      </c>
      <c r="C4121" s="1" t="s">
        <v>8708</v>
      </c>
      <c r="D4121" s="87">
        <v>97.4</v>
      </c>
      <c r="E4121" s="33">
        <v>7823</v>
      </c>
      <c r="F4121" s="30">
        <f t="shared" si="192"/>
        <v>4</v>
      </c>
      <c r="G4121" s="57">
        <f t="shared" si="193"/>
        <v>1.709937836274281</v>
      </c>
      <c r="H4121" s="88">
        <f t="shared" si="194"/>
        <v>6165.5435340514214</v>
      </c>
    </row>
    <row r="4122" spans="1:8" x14ac:dyDescent="0.2">
      <c r="A4122" s="1" t="s">
        <v>453</v>
      </c>
      <c r="B4122" s="1" t="s">
        <v>8709</v>
      </c>
      <c r="C4122" s="1" t="s">
        <v>8710</v>
      </c>
      <c r="D4122" s="87">
        <v>68</v>
      </c>
      <c r="E4122" s="33">
        <v>5660</v>
      </c>
      <c r="F4122" s="30">
        <f t="shared" si="192"/>
        <v>2</v>
      </c>
      <c r="G4122" s="57">
        <f t="shared" si="193"/>
        <v>1.1958042906990538</v>
      </c>
      <c r="H4122" s="88">
        <f t="shared" si="194"/>
        <v>3119.5665488791287</v>
      </c>
    </row>
    <row r="4123" spans="1:8" x14ac:dyDescent="0.2">
      <c r="A4123" s="1" t="s">
        <v>453</v>
      </c>
      <c r="B4123" s="1" t="s">
        <v>8711</v>
      </c>
      <c r="C4123" s="1" t="s">
        <v>8712</v>
      </c>
      <c r="D4123" s="87">
        <v>70.3</v>
      </c>
      <c r="E4123" s="33">
        <v>5556</v>
      </c>
      <c r="F4123" s="30">
        <f t="shared" si="192"/>
        <v>2</v>
      </c>
      <c r="G4123" s="57">
        <f t="shared" si="193"/>
        <v>1.1958042906990538</v>
      </c>
      <c r="H4123" s="88">
        <f t="shared" si="194"/>
        <v>3062.2458914438935</v>
      </c>
    </row>
    <row r="4124" spans="1:8" x14ac:dyDescent="0.2">
      <c r="A4124" s="1" t="s">
        <v>453</v>
      </c>
      <c r="B4124" s="1" t="s">
        <v>8713</v>
      </c>
      <c r="C4124" s="1" t="s">
        <v>8714</v>
      </c>
      <c r="D4124" s="87">
        <v>104.4</v>
      </c>
      <c r="E4124" s="33">
        <v>6184</v>
      </c>
      <c r="F4124" s="30">
        <f t="shared" si="192"/>
        <v>5</v>
      </c>
      <c r="G4124" s="57">
        <f t="shared" si="193"/>
        <v>2.0447510014454413</v>
      </c>
      <c r="H4124" s="88">
        <f t="shared" si="194"/>
        <v>5828.1084779451512</v>
      </c>
    </row>
    <row r="4125" spans="1:8" x14ac:dyDescent="0.2">
      <c r="A4125" s="1" t="s">
        <v>453</v>
      </c>
      <c r="B4125" s="1" t="s">
        <v>8715</v>
      </c>
      <c r="C4125" s="1" t="s">
        <v>8716</v>
      </c>
      <c r="D4125" s="87">
        <v>89.6</v>
      </c>
      <c r="E4125" s="33">
        <v>5907</v>
      </c>
      <c r="F4125" s="30">
        <f t="shared" si="192"/>
        <v>4</v>
      </c>
      <c r="G4125" s="57">
        <f t="shared" si="193"/>
        <v>1.709937836274281</v>
      </c>
      <c r="H4125" s="88">
        <f t="shared" si="194"/>
        <v>4655.4858309653264</v>
      </c>
    </row>
    <row r="4126" spans="1:8" x14ac:dyDescent="0.2">
      <c r="A4126" s="1" t="s">
        <v>453</v>
      </c>
      <c r="B4126" s="1" t="s">
        <v>8717</v>
      </c>
      <c r="C4126" s="1" t="s">
        <v>8718</v>
      </c>
      <c r="D4126" s="87">
        <v>107.5</v>
      </c>
      <c r="E4126" s="33">
        <v>5891</v>
      </c>
      <c r="F4126" s="30">
        <f t="shared" si="192"/>
        <v>5</v>
      </c>
      <c r="G4126" s="57">
        <f t="shared" si="193"/>
        <v>2.0447510014454413</v>
      </c>
      <c r="H4126" s="88">
        <f t="shared" si="194"/>
        <v>5551.9707379648898</v>
      </c>
    </row>
    <row r="4127" spans="1:8" x14ac:dyDescent="0.2">
      <c r="A4127" s="1" t="s">
        <v>453</v>
      </c>
      <c r="B4127" s="1" t="s">
        <v>8719</v>
      </c>
      <c r="C4127" s="1" t="s">
        <v>8720</v>
      </c>
      <c r="D4127" s="87">
        <v>101.5</v>
      </c>
      <c r="E4127" s="33">
        <v>11651</v>
      </c>
      <c r="F4127" s="30">
        <f t="shared" si="192"/>
        <v>5</v>
      </c>
      <c r="G4127" s="57">
        <f t="shared" si="193"/>
        <v>2.0447510014454413</v>
      </c>
      <c r="H4127" s="88">
        <f t="shared" si="194"/>
        <v>10980.480575119494</v>
      </c>
    </row>
    <row r="4128" spans="1:8" x14ac:dyDescent="0.2">
      <c r="A4128" s="1" t="s">
        <v>453</v>
      </c>
      <c r="B4128" s="1" t="s">
        <v>8721</v>
      </c>
      <c r="C4128" s="1" t="s">
        <v>8722</v>
      </c>
      <c r="D4128" s="87">
        <v>69.900000000000006</v>
      </c>
      <c r="E4128" s="33">
        <v>6348</v>
      </c>
      <c r="F4128" s="30">
        <f t="shared" si="192"/>
        <v>2</v>
      </c>
      <c r="G4128" s="57">
        <f t="shared" si="193"/>
        <v>1.1958042906990538</v>
      </c>
      <c r="H4128" s="88">
        <f t="shared" si="194"/>
        <v>3498.7647442199132</v>
      </c>
    </row>
    <row r="4129" spans="1:8" x14ac:dyDescent="0.2">
      <c r="A4129" s="1" t="s">
        <v>453</v>
      </c>
      <c r="B4129" s="1" t="s">
        <v>8723</v>
      </c>
      <c r="C4129" s="1" t="s">
        <v>8724</v>
      </c>
      <c r="D4129" s="87">
        <v>72.2</v>
      </c>
      <c r="E4129" s="33">
        <v>5747</v>
      </c>
      <c r="F4129" s="30">
        <f t="shared" si="192"/>
        <v>2</v>
      </c>
      <c r="G4129" s="57">
        <f t="shared" si="193"/>
        <v>1.1958042906990538</v>
      </c>
      <c r="H4129" s="88">
        <f t="shared" si="194"/>
        <v>3167.5174834643731</v>
      </c>
    </row>
    <row r="4130" spans="1:8" x14ac:dyDescent="0.2">
      <c r="A4130" s="1" t="s">
        <v>453</v>
      </c>
      <c r="B4130" s="1" t="s">
        <v>8725</v>
      </c>
      <c r="C4130" s="1" t="s">
        <v>8726</v>
      </c>
      <c r="D4130" s="87">
        <v>66.5</v>
      </c>
      <c r="E4130" s="33">
        <v>6980</v>
      </c>
      <c r="F4130" s="30">
        <f t="shared" si="192"/>
        <v>2</v>
      </c>
      <c r="G4130" s="57">
        <f t="shared" si="193"/>
        <v>1.1958042906990538</v>
      </c>
      <c r="H4130" s="88">
        <f t="shared" si="194"/>
        <v>3847.0979701724941</v>
      </c>
    </row>
    <row r="4131" spans="1:8" x14ac:dyDescent="0.2">
      <c r="A4131" s="1" t="s">
        <v>453</v>
      </c>
      <c r="B4131" s="1" t="s">
        <v>8727</v>
      </c>
      <c r="C4131" s="1" t="s">
        <v>8728</v>
      </c>
      <c r="D4131" s="87">
        <v>81.900000000000006</v>
      </c>
      <c r="E4131" s="33">
        <v>9064</v>
      </c>
      <c r="F4131" s="30">
        <f t="shared" si="192"/>
        <v>3</v>
      </c>
      <c r="G4131" s="57">
        <f t="shared" si="193"/>
        <v>1.4299479016542671</v>
      </c>
      <c r="H4131" s="88">
        <f t="shared" si="194"/>
        <v>5973.8983403801149</v>
      </c>
    </row>
    <row r="4132" spans="1:8" x14ac:dyDescent="0.2">
      <c r="A4132" s="1" t="s">
        <v>453</v>
      </c>
      <c r="B4132" s="1" t="s">
        <v>8729</v>
      </c>
      <c r="C4132" s="1" t="s">
        <v>8730</v>
      </c>
      <c r="D4132" s="87">
        <v>70.099999999999994</v>
      </c>
      <c r="E4132" s="33">
        <v>6971</v>
      </c>
      <c r="F4132" s="30">
        <f t="shared" si="192"/>
        <v>2</v>
      </c>
      <c r="G4132" s="57">
        <f t="shared" si="193"/>
        <v>1.1958042906990538</v>
      </c>
      <c r="H4132" s="88">
        <f t="shared" si="194"/>
        <v>3842.1375286636762</v>
      </c>
    </row>
    <row r="4133" spans="1:8" x14ac:dyDescent="0.2">
      <c r="A4133" s="1" t="s">
        <v>453</v>
      </c>
      <c r="B4133" s="1" t="s">
        <v>8731</v>
      </c>
      <c r="C4133" s="1" t="s">
        <v>8732</v>
      </c>
      <c r="D4133" s="87">
        <v>79.099999999999994</v>
      </c>
      <c r="E4133" s="33">
        <v>8129</v>
      </c>
      <c r="F4133" s="30">
        <f t="shared" si="192"/>
        <v>3</v>
      </c>
      <c r="G4133" s="57">
        <f t="shared" si="193"/>
        <v>1.4299479016542671</v>
      </c>
      <c r="H4133" s="88">
        <f t="shared" si="194"/>
        <v>5357.6588271127493</v>
      </c>
    </row>
    <row r="4134" spans="1:8" x14ac:dyDescent="0.2">
      <c r="A4134" s="1" t="s">
        <v>453</v>
      </c>
      <c r="B4134" s="1" t="s">
        <v>8733</v>
      </c>
      <c r="C4134" s="1" t="s">
        <v>8734</v>
      </c>
      <c r="D4134" s="87">
        <v>98.1</v>
      </c>
      <c r="E4134" s="33">
        <v>7552</v>
      </c>
      <c r="F4134" s="30">
        <f t="shared" si="192"/>
        <v>4</v>
      </c>
      <c r="G4134" s="57">
        <f t="shared" si="193"/>
        <v>1.709937836274281</v>
      </c>
      <c r="H4134" s="88">
        <f t="shared" si="194"/>
        <v>5951.9602159218121</v>
      </c>
    </row>
    <row r="4135" spans="1:8" x14ac:dyDescent="0.2">
      <c r="A4135" s="1" t="s">
        <v>453</v>
      </c>
      <c r="B4135" s="1" t="s">
        <v>8735</v>
      </c>
      <c r="C4135" s="1" t="s">
        <v>8736</v>
      </c>
      <c r="D4135" s="87">
        <v>63.5</v>
      </c>
      <c r="E4135" s="33">
        <v>6898</v>
      </c>
      <c r="F4135" s="30">
        <f t="shared" si="192"/>
        <v>2</v>
      </c>
      <c r="G4135" s="57">
        <f t="shared" si="193"/>
        <v>1.1958042906990538</v>
      </c>
      <c r="H4135" s="88">
        <f t="shared" si="194"/>
        <v>3801.9028364254823</v>
      </c>
    </row>
    <row r="4136" spans="1:8" x14ac:dyDescent="0.2">
      <c r="A4136" s="1" t="s">
        <v>453</v>
      </c>
      <c r="B4136" s="1" t="s">
        <v>8737</v>
      </c>
      <c r="C4136" s="1" t="s">
        <v>8738</v>
      </c>
      <c r="D4136" s="87">
        <v>75.8</v>
      </c>
      <c r="E4136" s="33">
        <v>6530</v>
      </c>
      <c r="F4136" s="30">
        <f t="shared" si="192"/>
        <v>3</v>
      </c>
      <c r="G4136" s="57">
        <f t="shared" si="193"/>
        <v>1.4299479016542671</v>
      </c>
      <c r="H4136" s="88">
        <f t="shared" si="194"/>
        <v>4303.7903974715518</v>
      </c>
    </row>
    <row r="4137" spans="1:8" x14ac:dyDescent="0.2">
      <c r="A4137" s="1" t="s">
        <v>453</v>
      </c>
      <c r="B4137" s="1" t="s">
        <v>8739</v>
      </c>
      <c r="C4137" s="1" t="s">
        <v>8740</v>
      </c>
      <c r="D4137" s="87">
        <v>77.900000000000006</v>
      </c>
      <c r="E4137" s="33">
        <v>12281</v>
      </c>
      <c r="F4137" s="30">
        <f t="shared" si="192"/>
        <v>3</v>
      </c>
      <c r="G4137" s="57">
        <f t="shared" si="193"/>
        <v>1.4299479016542671</v>
      </c>
      <c r="H4137" s="88">
        <f t="shared" si="194"/>
        <v>8094.1577138358543</v>
      </c>
    </row>
    <row r="4138" spans="1:8" x14ac:dyDescent="0.2">
      <c r="A4138" s="1" t="s">
        <v>453</v>
      </c>
      <c r="B4138" s="1" t="s">
        <v>8741</v>
      </c>
      <c r="C4138" s="1" t="s">
        <v>8742</v>
      </c>
      <c r="D4138" s="87">
        <v>88.9</v>
      </c>
      <c r="E4138" s="33">
        <v>6127</v>
      </c>
      <c r="F4138" s="30">
        <f t="shared" si="192"/>
        <v>4</v>
      </c>
      <c r="G4138" s="57">
        <f t="shared" si="193"/>
        <v>1.709937836274281</v>
      </c>
      <c r="H4138" s="88">
        <f t="shared" si="194"/>
        <v>4828.8745025096587</v>
      </c>
    </row>
    <row r="4139" spans="1:8" x14ac:dyDescent="0.2">
      <c r="A4139" s="1" t="s">
        <v>453</v>
      </c>
      <c r="B4139" s="1" t="s">
        <v>8743</v>
      </c>
      <c r="C4139" s="1" t="s">
        <v>8744</v>
      </c>
      <c r="D4139" s="87">
        <v>86.5</v>
      </c>
      <c r="E4139" s="33">
        <v>6342</v>
      </c>
      <c r="F4139" s="30">
        <f t="shared" si="192"/>
        <v>3</v>
      </c>
      <c r="G4139" s="57">
        <f t="shared" si="193"/>
        <v>1.4299479016542671</v>
      </c>
      <c r="H4139" s="88">
        <f t="shared" si="194"/>
        <v>4179.8834151247447</v>
      </c>
    </row>
    <row r="4140" spans="1:8" x14ac:dyDescent="0.2">
      <c r="A4140" s="1" t="s">
        <v>456</v>
      </c>
      <c r="B4140" s="1" t="s">
        <v>8745</v>
      </c>
      <c r="C4140" s="1" t="s">
        <v>8746</v>
      </c>
      <c r="D4140" s="87">
        <v>74.900000000000006</v>
      </c>
      <c r="E4140" s="33">
        <v>5764</v>
      </c>
      <c r="F4140" s="30">
        <f t="shared" si="192"/>
        <v>3</v>
      </c>
      <c r="G4140" s="57">
        <f t="shared" si="193"/>
        <v>1.4299479016542671</v>
      </c>
      <c r="H4140" s="88">
        <f t="shared" si="194"/>
        <v>3798.9353523776463</v>
      </c>
    </row>
    <row r="4141" spans="1:8" x14ac:dyDescent="0.2">
      <c r="A4141" s="1" t="s">
        <v>456</v>
      </c>
      <c r="B4141" s="1" t="s">
        <v>8747</v>
      </c>
      <c r="C4141" s="1" t="s">
        <v>8748</v>
      </c>
      <c r="D4141" s="87">
        <v>67.5</v>
      </c>
      <c r="E4141" s="33">
        <v>7838</v>
      </c>
      <c r="F4141" s="30">
        <f t="shared" si="192"/>
        <v>2</v>
      </c>
      <c r="G4141" s="57">
        <f t="shared" si="193"/>
        <v>1.1958042906990538</v>
      </c>
      <c r="H4141" s="88">
        <f t="shared" si="194"/>
        <v>4319.9933940131823</v>
      </c>
    </row>
    <row r="4142" spans="1:8" x14ac:dyDescent="0.2">
      <c r="A4142" s="1" t="s">
        <v>456</v>
      </c>
      <c r="B4142" s="1" t="s">
        <v>8749</v>
      </c>
      <c r="C4142" s="1" t="s">
        <v>8750</v>
      </c>
      <c r="D4142" s="87">
        <v>55.2</v>
      </c>
      <c r="E4142" s="33">
        <v>7083</v>
      </c>
      <c r="F4142" s="30">
        <f t="shared" si="192"/>
        <v>1</v>
      </c>
      <c r="G4142" s="57">
        <f t="shared" si="193"/>
        <v>1</v>
      </c>
      <c r="H4142" s="88">
        <f t="shared" si="194"/>
        <v>3264.6374476193973</v>
      </c>
    </row>
    <row r="4143" spans="1:8" x14ac:dyDescent="0.2">
      <c r="A4143" s="1" t="s">
        <v>456</v>
      </c>
      <c r="B4143" s="1" t="s">
        <v>8751</v>
      </c>
      <c r="C4143" s="1" t="s">
        <v>8752</v>
      </c>
      <c r="D4143" s="87">
        <v>55.1</v>
      </c>
      <c r="E4143" s="33">
        <v>5571</v>
      </c>
      <c r="F4143" s="30">
        <f t="shared" si="192"/>
        <v>1</v>
      </c>
      <c r="G4143" s="57">
        <f t="shared" si="193"/>
        <v>1</v>
      </c>
      <c r="H4143" s="88">
        <f t="shared" si="194"/>
        <v>2567.7389835786616</v>
      </c>
    </row>
    <row r="4144" spans="1:8" x14ac:dyDescent="0.2">
      <c r="A4144" s="1" t="s">
        <v>456</v>
      </c>
      <c r="B4144" s="1" t="s">
        <v>8753</v>
      </c>
      <c r="C4144" s="1" t="s">
        <v>8754</v>
      </c>
      <c r="D4144" s="87">
        <v>132.5</v>
      </c>
      <c r="E4144" s="33">
        <v>6152</v>
      </c>
      <c r="F4144" s="30">
        <f t="shared" si="192"/>
        <v>7</v>
      </c>
      <c r="G4144" s="57">
        <f t="shared" si="193"/>
        <v>2.9238874039223708</v>
      </c>
      <c r="H4144" s="88">
        <f t="shared" si="194"/>
        <v>8290.7665650358431</v>
      </c>
    </row>
    <row r="4145" spans="1:8" x14ac:dyDescent="0.2">
      <c r="A4145" s="1" t="s">
        <v>456</v>
      </c>
      <c r="B4145" s="1" t="s">
        <v>8755</v>
      </c>
      <c r="C4145" s="1" t="s">
        <v>8756</v>
      </c>
      <c r="D4145" s="87">
        <v>95.8</v>
      </c>
      <c r="E4145" s="33">
        <v>9146</v>
      </c>
      <c r="F4145" s="30">
        <f t="shared" si="192"/>
        <v>4</v>
      </c>
      <c r="G4145" s="57">
        <f t="shared" si="193"/>
        <v>1.709937836274281</v>
      </c>
      <c r="H4145" s="88">
        <f t="shared" si="194"/>
        <v>7208.2399542930207</v>
      </c>
    </row>
    <row r="4146" spans="1:8" x14ac:dyDescent="0.2">
      <c r="A4146" s="1" t="s">
        <v>456</v>
      </c>
      <c r="B4146" s="1" t="s">
        <v>8757</v>
      </c>
      <c r="C4146" s="1" t="s">
        <v>8758</v>
      </c>
      <c r="D4146" s="87">
        <v>64.7</v>
      </c>
      <c r="E4146" s="33">
        <v>6433</v>
      </c>
      <c r="F4146" s="30">
        <f t="shared" si="192"/>
        <v>2</v>
      </c>
      <c r="G4146" s="57">
        <f t="shared" si="193"/>
        <v>1.1958042906990538</v>
      </c>
      <c r="H4146" s="88">
        <f t="shared" si="194"/>
        <v>3545.613358469865</v>
      </c>
    </row>
    <row r="4147" spans="1:8" x14ac:dyDescent="0.2">
      <c r="A4147" s="1" t="s">
        <v>456</v>
      </c>
      <c r="B4147" s="1" t="s">
        <v>8759</v>
      </c>
      <c r="C4147" s="1" t="s">
        <v>8760</v>
      </c>
      <c r="D4147" s="87">
        <v>62.3</v>
      </c>
      <c r="E4147" s="33">
        <v>6508</v>
      </c>
      <c r="F4147" s="30">
        <f t="shared" si="192"/>
        <v>2</v>
      </c>
      <c r="G4147" s="57">
        <f t="shared" si="193"/>
        <v>1.1958042906990538</v>
      </c>
      <c r="H4147" s="88">
        <f t="shared" si="194"/>
        <v>3586.9503710433514</v>
      </c>
    </row>
    <row r="4148" spans="1:8" x14ac:dyDescent="0.2">
      <c r="A4148" s="1" t="s">
        <v>456</v>
      </c>
      <c r="B4148" s="1" t="s">
        <v>8761</v>
      </c>
      <c r="C4148" s="1" t="s">
        <v>8762</v>
      </c>
      <c r="D4148" s="87">
        <v>66</v>
      </c>
      <c r="E4148" s="33">
        <v>7249</v>
      </c>
      <c r="F4148" s="30">
        <f t="shared" si="192"/>
        <v>2</v>
      </c>
      <c r="G4148" s="57">
        <f t="shared" si="193"/>
        <v>1.1958042906990538</v>
      </c>
      <c r="H4148" s="88">
        <f t="shared" si="194"/>
        <v>3995.3600552693993</v>
      </c>
    </row>
    <row r="4149" spans="1:8" x14ac:dyDescent="0.2">
      <c r="A4149" s="1" t="s">
        <v>456</v>
      </c>
      <c r="B4149" s="1" t="s">
        <v>8763</v>
      </c>
      <c r="C4149" s="1" t="s">
        <v>8764</v>
      </c>
      <c r="D4149" s="87">
        <v>60.2</v>
      </c>
      <c r="E4149" s="33">
        <v>7736</v>
      </c>
      <c r="F4149" s="30">
        <f t="shared" si="192"/>
        <v>1</v>
      </c>
      <c r="G4149" s="57">
        <f t="shared" si="193"/>
        <v>1</v>
      </c>
      <c r="H4149" s="88">
        <f t="shared" si="194"/>
        <v>3565.6127763354025</v>
      </c>
    </row>
    <row r="4150" spans="1:8" x14ac:dyDescent="0.2">
      <c r="A4150" s="1" t="s">
        <v>456</v>
      </c>
      <c r="B4150" s="1" t="s">
        <v>8765</v>
      </c>
      <c r="C4150" s="1" t="s">
        <v>8766</v>
      </c>
      <c r="D4150" s="87">
        <v>62.3</v>
      </c>
      <c r="E4150" s="33">
        <v>6911</v>
      </c>
      <c r="F4150" s="30">
        <f t="shared" si="192"/>
        <v>2</v>
      </c>
      <c r="G4150" s="57">
        <f t="shared" si="193"/>
        <v>1.1958042906990538</v>
      </c>
      <c r="H4150" s="88">
        <f t="shared" si="194"/>
        <v>3809.0679186048865</v>
      </c>
    </row>
    <row r="4151" spans="1:8" x14ac:dyDescent="0.2">
      <c r="A4151" s="1" t="s">
        <v>456</v>
      </c>
      <c r="B4151" s="1" t="s">
        <v>8767</v>
      </c>
      <c r="C4151" s="1" t="s">
        <v>8768</v>
      </c>
      <c r="D4151" s="87">
        <v>56.4</v>
      </c>
      <c r="E4151" s="33">
        <v>5938</v>
      </c>
      <c r="F4151" s="30">
        <f t="shared" si="192"/>
        <v>1</v>
      </c>
      <c r="G4151" s="57">
        <f t="shared" si="193"/>
        <v>1</v>
      </c>
      <c r="H4151" s="88">
        <f t="shared" si="194"/>
        <v>2736.8935710806127</v>
      </c>
    </row>
    <row r="4152" spans="1:8" x14ac:dyDescent="0.2">
      <c r="A4152" s="1" t="s">
        <v>456</v>
      </c>
      <c r="B4152" s="1" t="s">
        <v>8769</v>
      </c>
      <c r="C4152" s="1" t="s">
        <v>8770</v>
      </c>
      <c r="D4152" s="87">
        <v>70.099999999999994</v>
      </c>
      <c r="E4152" s="33">
        <v>7664</v>
      </c>
      <c r="F4152" s="30">
        <f t="shared" si="192"/>
        <v>2</v>
      </c>
      <c r="G4152" s="57">
        <f t="shared" si="193"/>
        <v>1.1958042906990538</v>
      </c>
      <c r="H4152" s="88">
        <f t="shared" si="194"/>
        <v>4224.0915248426927</v>
      </c>
    </row>
    <row r="4153" spans="1:8" x14ac:dyDescent="0.2">
      <c r="A4153" s="1" t="s">
        <v>456</v>
      </c>
      <c r="B4153" s="1" t="s">
        <v>8771</v>
      </c>
      <c r="C4153" s="1" t="s">
        <v>8772</v>
      </c>
      <c r="D4153" s="87">
        <v>64</v>
      </c>
      <c r="E4153" s="33">
        <v>5392</v>
      </c>
      <c r="F4153" s="30">
        <f t="shared" si="192"/>
        <v>2</v>
      </c>
      <c r="G4153" s="57">
        <f t="shared" si="193"/>
        <v>1.1958042906990538</v>
      </c>
      <c r="H4153" s="88">
        <f t="shared" si="194"/>
        <v>2971.8556239498694</v>
      </c>
    </row>
    <row r="4154" spans="1:8" x14ac:dyDescent="0.2">
      <c r="A4154" s="1" t="s">
        <v>456</v>
      </c>
      <c r="B4154" s="1" t="s">
        <v>8773</v>
      </c>
      <c r="C4154" s="1" t="s">
        <v>8774</v>
      </c>
      <c r="D4154" s="87">
        <v>83.6</v>
      </c>
      <c r="E4154" s="33">
        <v>7698</v>
      </c>
      <c r="F4154" s="30">
        <f t="shared" si="192"/>
        <v>3</v>
      </c>
      <c r="G4154" s="57">
        <f t="shared" si="193"/>
        <v>1.4299479016542671</v>
      </c>
      <c r="H4154" s="88">
        <f t="shared" si="194"/>
        <v>5073.5954792857601</v>
      </c>
    </row>
    <row r="4155" spans="1:8" x14ac:dyDescent="0.2">
      <c r="A4155" s="1" t="s">
        <v>456</v>
      </c>
      <c r="B4155" s="1" t="s">
        <v>8775</v>
      </c>
      <c r="C4155" s="1" t="s">
        <v>8776</v>
      </c>
      <c r="D4155" s="87">
        <v>76.2</v>
      </c>
      <c r="E4155" s="33">
        <v>6321</v>
      </c>
      <c r="F4155" s="30">
        <f t="shared" si="192"/>
        <v>3</v>
      </c>
      <c r="G4155" s="57">
        <f t="shared" si="193"/>
        <v>1.4299479016542671</v>
      </c>
      <c r="H4155" s="88">
        <f t="shared" si="194"/>
        <v>4166.0427415647291</v>
      </c>
    </row>
    <row r="4156" spans="1:8" x14ac:dyDescent="0.2">
      <c r="A4156" s="1" t="s">
        <v>456</v>
      </c>
      <c r="B4156" s="1" t="s">
        <v>8777</v>
      </c>
      <c r="C4156" s="1" t="s">
        <v>8778</v>
      </c>
      <c r="D4156" s="87">
        <v>76.8</v>
      </c>
      <c r="E4156" s="33">
        <v>7103</v>
      </c>
      <c r="F4156" s="30">
        <f t="shared" si="192"/>
        <v>3</v>
      </c>
      <c r="G4156" s="57">
        <f t="shared" si="193"/>
        <v>1.4299479016542671</v>
      </c>
      <c r="H4156" s="88">
        <f t="shared" si="194"/>
        <v>4681.4430617519811</v>
      </c>
    </row>
    <row r="4157" spans="1:8" x14ac:dyDescent="0.2">
      <c r="A4157" s="1" t="s">
        <v>456</v>
      </c>
      <c r="B4157" s="1" t="s">
        <v>8779</v>
      </c>
      <c r="C4157" s="1" t="s">
        <v>8780</v>
      </c>
      <c r="D4157" s="87">
        <v>61.6</v>
      </c>
      <c r="E4157" s="33">
        <v>9041</v>
      </c>
      <c r="F4157" s="30">
        <f t="shared" si="192"/>
        <v>1</v>
      </c>
      <c r="G4157" s="57">
        <f t="shared" si="193"/>
        <v>1</v>
      </c>
      <c r="H4157" s="88">
        <f t="shared" si="194"/>
        <v>4167.1025220848469</v>
      </c>
    </row>
    <row r="4158" spans="1:8" x14ac:dyDescent="0.2">
      <c r="A4158" s="1" t="s">
        <v>456</v>
      </c>
      <c r="B4158" s="1" t="s">
        <v>8781</v>
      </c>
      <c r="C4158" s="1" t="s">
        <v>8782</v>
      </c>
      <c r="D4158" s="87">
        <v>68.3</v>
      </c>
      <c r="E4158" s="33">
        <v>10194</v>
      </c>
      <c r="F4158" s="30">
        <f t="shared" si="192"/>
        <v>2</v>
      </c>
      <c r="G4158" s="57">
        <f t="shared" si="193"/>
        <v>1.1958042906990538</v>
      </c>
      <c r="H4158" s="88">
        <f t="shared" si="194"/>
        <v>5618.5267489883108</v>
      </c>
    </row>
    <row r="4159" spans="1:8" x14ac:dyDescent="0.2">
      <c r="A4159" s="1" t="s">
        <v>456</v>
      </c>
      <c r="B4159" s="1" t="s">
        <v>8783</v>
      </c>
      <c r="C4159" s="1" t="s">
        <v>8784</v>
      </c>
      <c r="D4159" s="87">
        <v>90.7</v>
      </c>
      <c r="E4159" s="33">
        <v>7516</v>
      </c>
      <c r="F4159" s="30">
        <f t="shared" si="192"/>
        <v>4</v>
      </c>
      <c r="G4159" s="57">
        <f t="shared" si="193"/>
        <v>1.709937836274281</v>
      </c>
      <c r="H4159" s="88">
        <f t="shared" si="194"/>
        <v>5923.5875242145576</v>
      </c>
    </row>
    <row r="4160" spans="1:8" x14ac:dyDescent="0.2">
      <c r="A4160" s="1" t="s">
        <v>456</v>
      </c>
      <c r="B4160" s="1" t="s">
        <v>8785</v>
      </c>
      <c r="C4160" s="1" t="s">
        <v>8786</v>
      </c>
      <c r="D4160" s="87">
        <v>63.3</v>
      </c>
      <c r="E4160" s="33">
        <v>9256</v>
      </c>
      <c r="F4160" s="30">
        <f t="shared" si="192"/>
        <v>2</v>
      </c>
      <c r="G4160" s="57">
        <f t="shared" si="193"/>
        <v>1.1958042906990538</v>
      </c>
      <c r="H4160" s="88">
        <f t="shared" si="194"/>
        <v>5101.5385117359028</v>
      </c>
    </row>
    <row r="4161" spans="1:8" x14ac:dyDescent="0.2">
      <c r="A4161" s="1" t="s">
        <v>456</v>
      </c>
      <c r="B4161" s="1" t="s">
        <v>8787</v>
      </c>
      <c r="C4161" s="1" t="s">
        <v>8788</v>
      </c>
      <c r="D4161" s="87">
        <v>78.900000000000006</v>
      </c>
      <c r="E4161" s="33">
        <v>7707</v>
      </c>
      <c r="F4161" s="30">
        <f t="shared" si="192"/>
        <v>3</v>
      </c>
      <c r="G4161" s="57">
        <f t="shared" si="193"/>
        <v>1.4299479016542671</v>
      </c>
      <c r="H4161" s="88">
        <f t="shared" si="194"/>
        <v>5079.5271965257662</v>
      </c>
    </row>
    <row r="4162" spans="1:8" x14ac:dyDescent="0.2">
      <c r="A4162" s="1" t="s">
        <v>456</v>
      </c>
      <c r="B4162" s="1" t="s">
        <v>8789</v>
      </c>
      <c r="C4162" s="1" t="s">
        <v>8790</v>
      </c>
      <c r="D4162" s="87">
        <v>87.7</v>
      </c>
      <c r="E4162" s="33">
        <v>10379</v>
      </c>
      <c r="F4162" s="30">
        <f t="shared" si="192"/>
        <v>4</v>
      </c>
      <c r="G4162" s="57">
        <f t="shared" si="193"/>
        <v>1.709937836274281</v>
      </c>
      <c r="H4162" s="88">
        <f t="shared" si="194"/>
        <v>8180.0046452664837</v>
      </c>
    </row>
    <row r="4163" spans="1:8" x14ac:dyDescent="0.2">
      <c r="A4163" s="1" t="s">
        <v>456</v>
      </c>
      <c r="B4163" s="1" t="s">
        <v>8791</v>
      </c>
      <c r="C4163" s="1" t="s">
        <v>8792</v>
      </c>
      <c r="D4163" s="87">
        <v>57</v>
      </c>
      <c r="E4163" s="33">
        <v>7116</v>
      </c>
      <c r="F4163" s="30">
        <f t="shared" si="192"/>
        <v>1</v>
      </c>
      <c r="G4163" s="57">
        <f t="shared" si="193"/>
        <v>1</v>
      </c>
      <c r="H4163" s="88">
        <f t="shared" si="194"/>
        <v>3279.8475331440959</v>
      </c>
    </row>
    <row r="4164" spans="1:8" x14ac:dyDescent="0.2">
      <c r="A4164" s="1" t="s">
        <v>456</v>
      </c>
      <c r="B4164" s="1" t="s">
        <v>8793</v>
      </c>
      <c r="C4164" s="1" t="s">
        <v>8794</v>
      </c>
      <c r="D4164" s="87">
        <v>52.6</v>
      </c>
      <c r="E4164" s="33">
        <v>9463</v>
      </c>
      <c r="F4164" s="30">
        <f t="shared" si="192"/>
        <v>1</v>
      </c>
      <c r="G4164" s="57">
        <f t="shared" si="193"/>
        <v>1</v>
      </c>
      <c r="H4164" s="88">
        <f t="shared" si="194"/>
        <v>4361.6072521279621</v>
      </c>
    </row>
    <row r="4165" spans="1:8" x14ac:dyDescent="0.2">
      <c r="A4165" s="1" t="s">
        <v>456</v>
      </c>
      <c r="B4165" s="1" t="s">
        <v>8795</v>
      </c>
      <c r="C4165" s="1" t="s">
        <v>8796</v>
      </c>
      <c r="D4165" s="87">
        <v>89.4</v>
      </c>
      <c r="E4165" s="33">
        <v>10231</v>
      </c>
      <c r="F4165" s="30">
        <f t="shared" si="192"/>
        <v>4</v>
      </c>
      <c r="G4165" s="57">
        <f t="shared" si="193"/>
        <v>1.709937836274281</v>
      </c>
      <c r="H4165" s="88">
        <f t="shared" si="194"/>
        <v>8063.3613571366604</v>
      </c>
    </row>
    <row r="4166" spans="1:8" x14ac:dyDescent="0.2">
      <c r="A4166" s="1" t="s">
        <v>456</v>
      </c>
      <c r="B4166" s="1" t="s">
        <v>8797</v>
      </c>
      <c r="C4166" s="1" t="s">
        <v>8798</v>
      </c>
      <c r="D4166" s="87">
        <v>69.7</v>
      </c>
      <c r="E4166" s="33">
        <v>7680</v>
      </c>
      <c r="F4166" s="30">
        <f t="shared" ref="F4166:F4229" si="195">VLOOKUP(D4166,$K$5:$L$15,2)</f>
        <v>2</v>
      </c>
      <c r="G4166" s="57">
        <f t="shared" ref="G4166:G4229" si="196">VLOOKUP(F4166,$L$5:$M$15,2,0)</f>
        <v>1.1958042906990538</v>
      </c>
      <c r="H4166" s="88">
        <f t="shared" ref="H4166:H4229" si="197">E4166*G4166*$E$6797/SUMPRODUCT($E$5:$E$6795,$G$5:$G$6795)</f>
        <v>4232.9100875250369</v>
      </c>
    </row>
    <row r="4167" spans="1:8" x14ac:dyDescent="0.2">
      <c r="A4167" s="1" t="s">
        <v>456</v>
      </c>
      <c r="B4167" s="1" t="s">
        <v>8799</v>
      </c>
      <c r="C4167" s="1" t="s">
        <v>8800</v>
      </c>
      <c r="D4167" s="87">
        <v>70.400000000000006</v>
      </c>
      <c r="E4167" s="33">
        <v>5756</v>
      </c>
      <c r="F4167" s="30">
        <f t="shared" si="195"/>
        <v>2</v>
      </c>
      <c r="G4167" s="57">
        <f t="shared" si="196"/>
        <v>1.1958042906990538</v>
      </c>
      <c r="H4167" s="88">
        <f t="shared" si="197"/>
        <v>3172.477924973191</v>
      </c>
    </row>
    <row r="4168" spans="1:8" x14ac:dyDescent="0.2">
      <c r="A4168" s="1" t="s">
        <v>456</v>
      </c>
      <c r="B4168" s="1" t="s">
        <v>8801</v>
      </c>
      <c r="C4168" s="1" t="s">
        <v>8802</v>
      </c>
      <c r="D4168" s="87">
        <v>72.099999999999994</v>
      </c>
      <c r="E4168" s="33">
        <v>8078</v>
      </c>
      <c r="F4168" s="30">
        <f t="shared" si="195"/>
        <v>2</v>
      </c>
      <c r="G4168" s="57">
        <f t="shared" si="196"/>
        <v>1.1958042906990538</v>
      </c>
      <c r="H4168" s="88">
        <f t="shared" si="197"/>
        <v>4452.2718342483395</v>
      </c>
    </row>
    <row r="4169" spans="1:8" x14ac:dyDescent="0.2">
      <c r="A4169" s="1" t="s">
        <v>456</v>
      </c>
      <c r="B4169" s="1" t="s">
        <v>8803</v>
      </c>
      <c r="C4169" s="1" t="s">
        <v>8804</v>
      </c>
      <c r="D4169" s="87">
        <v>80.3</v>
      </c>
      <c r="E4169" s="33">
        <v>8240</v>
      </c>
      <c r="F4169" s="30">
        <f t="shared" si="195"/>
        <v>3</v>
      </c>
      <c r="G4169" s="57">
        <f t="shared" si="196"/>
        <v>1.4299479016542671</v>
      </c>
      <c r="H4169" s="88">
        <f t="shared" si="197"/>
        <v>5430.8166730728308</v>
      </c>
    </row>
    <row r="4170" spans="1:8" x14ac:dyDescent="0.2">
      <c r="A4170" s="1" t="s">
        <v>456</v>
      </c>
      <c r="B4170" s="1" t="s">
        <v>8805</v>
      </c>
      <c r="C4170" s="1" t="s">
        <v>8806</v>
      </c>
      <c r="D4170" s="87">
        <v>76.900000000000006</v>
      </c>
      <c r="E4170" s="33">
        <v>8597</v>
      </c>
      <c r="F4170" s="30">
        <f t="shared" si="195"/>
        <v>3</v>
      </c>
      <c r="G4170" s="57">
        <f t="shared" si="196"/>
        <v>1.4299479016542671</v>
      </c>
      <c r="H4170" s="88">
        <f t="shared" si="197"/>
        <v>5666.1081235930997</v>
      </c>
    </row>
    <row r="4171" spans="1:8" x14ac:dyDescent="0.2">
      <c r="A4171" s="1" t="s">
        <v>456</v>
      </c>
      <c r="B4171" s="1" t="s">
        <v>8807</v>
      </c>
      <c r="C4171" s="1" t="s">
        <v>8808</v>
      </c>
      <c r="D4171" s="87">
        <v>64.8</v>
      </c>
      <c r="E4171" s="33">
        <v>5062</v>
      </c>
      <c r="F4171" s="30">
        <f t="shared" si="195"/>
        <v>2</v>
      </c>
      <c r="G4171" s="57">
        <f t="shared" si="196"/>
        <v>1.1958042906990538</v>
      </c>
      <c r="H4171" s="88">
        <f t="shared" si="197"/>
        <v>2789.9727686265283</v>
      </c>
    </row>
    <row r="4172" spans="1:8" x14ac:dyDescent="0.2">
      <c r="A4172" s="1" t="s">
        <v>456</v>
      </c>
      <c r="B4172" s="1" t="s">
        <v>8809</v>
      </c>
      <c r="C4172" s="1" t="s">
        <v>8810</v>
      </c>
      <c r="D4172" s="87">
        <v>80.099999999999994</v>
      </c>
      <c r="E4172" s="33">
        <v>9556</v>
      </c>
      <c r="F4172" s="30">
        <f t="shared" si="195"/>
        <v>3</v>
      </c>
      <c r="G4172" s="57">
        <f t="shared" si="196"/>
        <v>1.4299479016542671</v>
      </c>
      <c r="H4172" s="88">
        <f t="shared" si="197"/>
        <v>6298.1655495004825</v>
      </c>
    </row>
    <row r="4173" spans="1:8" x14ac:dyDescent="0.2">
      <c r="A4173" s="1" t="s">
        <v>456</v>
      </c>
      <c r="B4173" s="1" t="s">
        <v>8811</v>
      </c>
      <c r="C4173" s="1" t="s">
        <v>8812</v>
      </c>
      <c r="D4173" s="87">
        <v>79</v>
      </c>
      <c r="E4173" s="33">
        <v>9581</v>
      </c>
      <c r="F4173" s="30">
        <f t="shared" si="195"/>
        <v>3</v>
      </c>
      <c r="G4173" s="57">
        <f t="shared" si="196"/>
        <v>1.4299479016542671</v>
      </c>
      <c r="H4173" s="88">
        <f t="shared" si="197"/>
        <v>6314.6425418338349</v>
      </c>
    </row>
    <row r="4174" spans="1:8" x14ac:dyDescent="0.2">
      <c r="A4174" s="1" t="s">
        <v>456</v>
      </c>
      <c r="B4174" s="1" t="s">
        <v>8813</v>
      </c>
      <c r="C4174" s="1" t="s">
        <v>8814</v>
      </c>
      <c r="D4174" s="87">
        <v>50.4</v>
      </c>
      <c r="E4174" s="33">
        <v>7471</v>
      </c>
      <c r="F4174" s="30">
        <f t="shared" si="195"/>
        <v>1</v>
      </c>
      <c r="G4174" s="57">
        <f t="shared" si="196"/>
        <v>1</v>
      </c>
      <c r="H4174" s="88">
        <f t="shared" si="197"/>
        <v>3443.4711804552471</v>
      </c>
    </row>
    <row r="4175" spans="1:8" x14ac:dyDescent="0.2">
      <c r="A4175" s="1" t="s">
        <v>456</v>
      </c>
      <c r="B4175" s="1" t="s">
        <v>8815</v>
      </c>
      <c r="C4175" s="1" t="s">
        <v>8816</v>
      </c>
      <c r="D4175" s="87">
        <v>73.400000000000006</v>
      </c>
      <c r="E4175" s="33">
        <v>9788</v>
      </c>
      <c r="F4175" s="30">
        <f t="shared" si="195"/>
        <v>2</v>
      </c>
      <c r="G4175" s="57">
        <f t="shared" si="196"/>
        <v>1.1958042906990538</v>
      </c>
      <c r="H4175" s="88">
        <f t="shared" si="197"/>
        <v>5394.7557209238348</v>
      </c>
    </row>
    <row r="4176" spans="1:8" x14ac:dyDescent="0.2">
      <c r="A4176" s="1" t="s">
        <v>456</v>
      </c>
      <c r="B4176" s="1" t="s">
        <v>8817</v>
      </c>
      <c r="C4176" s="1" t="s">
        <v>8818</v>
      </c>
      <c r="D4176" s="87">
        <v>64.599999999999994</v>
      </c>
      <c r="E4176" s="33">
        <v>11509</v>
      </c>
      <c r="F4176" s="30">
        <f t="shared" si="195"/>
        <v>2</v>
      </c>
      <c r="G4176" s="57">
        <f t="shared" si="196"/>
        <v>1.1958042906990538</v>
      </c>
      <c r="H4176" s="88">
        <f t="shared" si="197"/>
        <v>6343.3023694434441</v>
      </c>
    </row>
    <row r="4177" spans="1:8" x14ac:dyDescent="0.2">
      <c r="A4177" s="1" t="s">
        <v>456</v>
      </c>
      <c r="B4177" s="1" t="s">
        <v>8819</v>
      </c>
      <c r="C4177" s="1" t="s">
        <v>8820</v>
      </c>
      <c r="D4177" s="87">
        <v>52.7</v>
      </c>
      <c r="E4177" s="33">
        <v>7070</v>
      </c>
      <c r="F4177" s="30">
        <f t="shared" si="195"/>
        <v>1</v>
      </c>
      <c r="G4177" s="57">
        <f t="shared" si="196"/>
        <v>1</v>
      </c>
      <c r="H4177" s="88">
        <f t="shared" si="197"/>
        <v>3258.6455957460312</v>
      </c>
    </row>
    <row r="4178" spans="1:8" x14ac:dyDescent="0.2">
      <c r="A4178" s="1" t="s">
        <v>456</v>
      </c>
      <c r="B4178" s="1" t="s">
        <v>8821</v>
      </c>
      <c r="C4178" s="1" t="s">
        <v>8822</v>
      </c>
      <c r="D4178" s="87">
        <v>87.5</v>
      </c>
      <c r="E4178" s="33">
        <v>6456</v>
      </c>
      <c r="F4178" s="30">
        <f t="shared" si="195"/>
        <v>4</v>
      </c>
      <c r="G4178" s="57">
        <f t="shared" si="196"/>
        <v>1.709937836274281</v>
      </c>
      <c r="H4178" s="88">
        <f t="shared" si="197"/>
        <v>5088.169379500956</v>
      </c>
    </row>
    <row r="4179" spans="1:8" x14ac:dyDescent="0.2">
      <c r="A4179" s="1" t="s">
        <v>456</v>
      </c>
      <c r="B4179" s="1" t="s">
        <v>8823</v>
      </c>
      <c r="C4179" s="1" t="s">
        <v>8824</v>
      </c>
      <c r="D4179" s="87">
        <v>69</v>
      </c>
      <c r="E4179" s="33">
        <v>7446</v>
      </c>
      <c r="F4179" s="30">
        <f t="shared" si="195"/>
        <v>2</v>
      </c>
      <c r="G4179" s="57">
        <f t="shared" si="196"/>
        <v>1.1958042906990538</v>
      </c>
      <c r="H4179" s="88">
        <f t="shared" si="197"/>
        <v>4103.9386082957571</v>
      </c>
    </row>
    <row r="4180" spans="1:8" x14ac:dyDescent="0.2">
      <c r="A4180" s="1" t="s">
        <v>456</v>
      </c>
      <c r="B4180" s="1" t="s">
        <v>8825</v>
      </c>
      <c r="C4180" s="1" t="s">
        <v>8826</v>
      </c>
      <c r="D4180" s="87">
        <v>88.1</v>
      </c>
      <c r="E4180" s="33">
        <v>5626</v>
      </c>
      <c r="F4180" s="30">
        <f t="shared" si="195"/>
        <v>4</v>
      </c>
      <c r="G4180" s="57">
        <f t="shared" si="196"/>
        <v>1.709937836274281</v>
      </c>
      <c r="H4180" s="88">
        <f t="shared" si="197"/>
        <v>4434.0212095837014</v>
      </c>
    </row>
    <row r="4181" spans="1:8" x14ac:dyDescent="0.2">
      <c r="A4181" s="1" t="s">
        <v>456</v>
      </c>
      <c r="B4181" s="1" t="s">
        <v>8827</v>
      </c>
      <c r="C4181" s="1" t="s">
        <v>8828</v>
      </c>
      <c r="D4181" s="87">
        <v>99.5</v>
      </c>
      <c r="E4181" s="33">
        <v>10429</v>
      </c>
      <c r="F4181" s="30">
        <f t="shared" si="195"/>
        <v>5</v>
      </c>
      <c r="G4181" s="57">
        <f t="shared" si="196"/>
        <v>2.0447510014454413</v>
      </c>
      <c r="H4181" s="88">
        <f t="shared" si="197"/>
        <v>9828.8071339731541</v>
      </c>
    </row>
    <row r="4182" spans="1:8" x14ac:dyDescent="0.2">
      <c r="A4182" s="1" t="s">
        <v>456</v>
      </c>
      <c r="B4182" s="1" t="s">
        <v>8829</v>
      </c>
      <c r="C4182" s="1" t="s">
        <v>8830</v>
      </c>
      <c r="D4182" s="87">
        <v>76.7</v>
      </c>
      <c r="E4182" s="33">
        <v>8714</v>
      </c>
      <c r="F4182" s="30">
        <f t="shared" si="195"/>
        <v>3</v>
      </c>
      <c r="G4182" s="57">
        <f t="shared" si="196"/>
        <v>1.4299479016542671</v>
      </c>
      <c r="H4182" s="88">
        <f t="shared" si="197"/>
        <v>5743.2204477131863</v>
      </c>
    </row>
    <row r="4183" spans="1:8" x14ac:dyDescent="0.2">
      <c r="A4183" s="1" t="s">
        <v>456</v>
      </c>
      <c r="B4183" s="1" t="s">
        <v>8831</v>
      </c>
      <c r="C4183" s="1" t="s">
        <v>8832</v>
      </c>
      <c r="D4183" s="87">
        <v>64.900000000000006</v>
      </c>
      <c r="E4183" s="33">
        <v>7809</v>
      </c>
      <c r="F4183" s="30">
        <f t="shared" si="195"/>
        <v>2</v>
      </c>
      <c r="G4183" s="57">
        <f t="shared" si="196"/>
        <v>1.1958042906990538</v>
      </c>
      <c r="H4183" s="88">
        <f t="shared" si="197"/>
        <v>4304.0097491514334</v>
      </c>
    </row>
    <row r="4184" spans="1:8" x14ac:dyDescent="0.2">
      <c r="A4184" s="1" t="s">
        <v>456</v>
      </c>
      <c r="B4184" s="1" t="s">
        <v>8833</v>
      </c>
      <c r="C4184" s="1" t="s">
        <v>8834</v>
      </c>
      <c r="D4184" s="87">
        <v>71.400000000000006</v>
      </c>
      <c r="E4184" s="33">
        <v>7633</v>
      </c>
      <c r="F4184" s="30">
        <f t="shared" si="195"/>
        <v>2</v>
      </c>
      <c r="G4184" s="57">
        <f t="shared" si="196"/>
        <v>1.1958042906990538</v>
      </c>
      <c r="H4184" s="88">
        <f t="shared" si="197"/>
        <v>4207.0055596456514</v>
      </c>
    </row>
    <row r="4185" spans="1:8" x14ac:dyDescent="0.2">
      <c r="A4185" s="1" t="s">
        <v>456</v>
      </c>
      <c r="B4185" s="1" t="s">
        <v>8835</v>
      </c>
      <c r="C4185" s="1" t="s">
        <v>8836</v>
      </c>
      <c r="D4185" s="87">
        <v>116.1</v>
      </c>
      <c r="E4185" s="33">
        <v>7333</v>
      </c>
      <c r="F4185" s="30">
        <f t="shared" si="195"/>
        <v>6</v>
      </c>
      <c r="G4185" s="57">
        <f t="shared" si="196"/>
        <v>2.445122020939646</v>
      </c>
      <c r="H4185" s="88">
        <f t="shared" si="197"/>
        <v>8264.1832397463877</v>
      </c>
    </row>
    <row r="4186" spans="1:8" x14ac:dyDescent="0.2">
      <c r="A4186" s="1" t="s">
        <v>456</v>
      </c>
      <c r="B4186" s="1" t="s">
        <v>8837</v>
      </c>
      <c r="C4186" s="1" t="s">
        <v>8838</v>
      </c>
      <c r="D4186" s="87">
        <v>63.6</v>
      </c>
      <c r="E4186" s="33">
        <v>8661</v>
      </c>
      <c r="F4186" s="30">
        <f t="shared" si="195"/>
        <v>2</v>
      </c>
      <c r="G4186" s="57">
        <f t="shared" si="196"/>
        <v>1.1958042906990538</v>
      </c>
      <c r="H4186" s="88">
        <f t="shared" si="197"/>
        <v>4773.5982119862429</v>
      </c>
    </row>
    <row r="4187" spans="1:8" x14ac:dyDescent="0.2">
      <c r="A4187" s="1" t="s">
        <v>456</v>
      </c>
      <c r="B4187" s="1" t="s">
        <v>8839</v>
      </c>
      <c r="C4187" s="1" t="s">
        <v>8840</v>
      </c>
      <c r="D4187" s="87">
        <v>98.2</v>
      </c>
      <c r="E4187" s="33">
        <v>8618</v>
      </c>
      <c r="F4187" s="30">
        <f t="shared" si="195"/>
        <v>4</v>
      </c>
      <c r="G4187" s="57">
        <f t="shared" si="196"/>
        <v>1.709937836274281</v>
      </c>
      <c r="H4187" s="88">
        <f t="shared" si="197"/>
        <v>6792.1071425866221</v>
      </c>
    </row>
    <row r="4188" spans="1:8" x14ac:dyDescent="0.2">
      <c r="A4188" s="1" t="s">
        <v>456</v>
      </c>
      <c r="B4188" s="1" t="s">
        <v>8841</v>
      </c>
      <c r="C4188" s="1" t="s">
        <v>8842</v>
      </c>
      <c r="D4188" s="87">
        <v>155.5</v>
      </c>
      <c r="E4188" s="33">
        <v>9438</v>
      </c>
      <c r="F4188" s="30">
        <f t="shared" si="195"/>
        <v>9</v>
      </c>
      <c r="G4188" s="57">
        <f t="shared" si="196"/>
        <v>4.1810066579121354</v>
      </c>
      <c r="H4188" s="88">
        <f t="shared" si="197"/>
        <v>18187.732090006852</v>
      </c>
    </row>
    <row r="4189" spans="1:8" x14ac:dyDescent="0.2">
      <c r="A4189" s="1" t="s">
        <v>456</v>
      </c>
      <c r="B4189" s="1" t="s">
        <v>8843</v>
      </c>
      <c r="C4189" s="1" t="s">
        <v>8844</v>
      </c>
      <c r="D4189" s="87">
        <v>131</v>
      </c>
      <c r="E4189" s="33">
        <v>7460</v>
      </c>
      <c r="F4189" s="30">
        <f t="shared" si="195"/>
        <v>7</v>
      </c>
      <c r="G4189" s="57">
        <f t="shared" si="196"/>
        <v>2.9238874039223708</v>
      </c>
      <c r="H4189" s="88">
        <f t="shared" si="197"/>
        <v>10053.497817810045</v>
      </c>
    </row>
    <row r="4190" spans="1:8" x14ac:dyDescent="0.2">
      <c r="A4190" s="1" t="s">
        <v>456</v>
      </c>
      <c r="B4190" s="1" t="s">
        <v>8845</v>
      </c>
      <c r="C4190" s="1" t="s">
        <v>8846</v>
      </c>
      <c r="D4190" s="87">
        <v>88.1</v>
      </c>
      <c r="E4190" s="33">
        <v>5169</v>
      </c>
      <c r="F4190" s="30">
        <f t="shared" si="195"/>
        <v>4</v>
      </c>
      <c r="G4190" s="57">
        <f t="shared" si="196"/>
        <v>1.709937836274281</v>
      </c>
      <c r="H4190" s="88">
        <f t="shared" si="197"/>
        <v>4073.8456509666112</v>
      </c>
    </row>
    <row r="4191" spans="1:8" x14ac:dyDescent="0.2">
      <c r="A4191" s="1" t="s">
        <v>456</v>
      </c>
      <c r="B4191" s="1" t="s">
        <v>8847</v>
      </c>
      <c r="C4191" s="1" t="s">
        <v>8848</v>
      </c>
      <c r="D4191" s="87">
        <v>83.1</v>
      </c>
      <c r="E4191" s="33">
        <v>5544</v>
      </c>
      <c r="F4191" s="30">
        <f t="shared" si="195"/>
        <v>3</v>
      </c>
      <c r="G4191" s="57">
        <f t="shared" si="196"/>
        <v>1.4299479016542671</v>
      </c>
      <c r="H4191" s="88">
        <f t="shared" si="197"/>
        <v>3653.9378198441482</v>
      </c>
    </row>
    <row r="4192" spans="1:8" x14ac:dyDescent="0.2">
      <c r="A4192" s="1" t="s">
        <v>456</v>
      </c>
      <c r="B4192" s="1" t="s">
        <v>8849</v>
      </c>
      <c r="C4192" s="1" t="s">
        <v>8850</v>
      </c>
      <c r="D4192" s="87">
        <v>113.1</v>
      </c>
      <c r="E4192" s="33">
        <v>5671</v>
      </c>
      <c r="F4192" s="30">
        <f t="shared" si="195"/>
        <v>6</v>
      </c>
      <c r="G4192" s="57">
        <f t="shared" si="196"/>
        <v>2.445122020939646</v>
      </c>
      <c r="H4192" s="88">
        <f t="shared" si="197"/>
        <v>6391.13366324857</v>
      </c>
    </row>
    <row r="4193" spans="1:8" x14ac:dyDescent="0.2">
      <c r="A4193" s="1" t="s">
        <v>456</v>
      </c>
      <c r="B4193" s="1" t="s">
        <v>8851</v>
      </c>
      <c r="C4193" s="1" t="s">
        <v>8852</v>
      </c>
      <c r="D4193" s="87">
        <v>91.6</v>
      </c>
      <c r="E4193" s="33">
        <v>7135</v>
      </c>
      <c r="F4193" s="30">
        <f t="shared" si="195"/>
        <v>4</v>
      </c>
      <c r="G4193" s="57">
        <f t="shared" si="196"/>
        <v>1.709937836274281</v>
      </c>
      <c r="H4193" s="88">
        <f t="shared" si="197"/>
        <v>5623.3098703127816</v>
      </c>
    </row>
    <row r="4194" spans="1:8" x14ac:dyDescent="0.2">
      <c r="A4194" s="1" t="s">
        <v>24</v>
      </c>
      <c r="B4194" s="1" t="s">
        <v>8853</v>
      </c>
      <c r="C4194" s="1" t="s">
        <v>8854</v>
      </c>
      <c r="D4194" s="87">
        <v>75</v>
      </c>
      <c r="E4194" s="33">
        <v>5998</v>
      </c>
      <c r="F4194" s="30">
        <f t="shared" si="195"/>
        <v>3</v>
      </c>
      <c r="G4194" s="57">
        <f t="shared" si="196"/>
        <v>1.4299479016542671</v>
      </c>
      <c r="H4194" s="88">
        <f t="shared" si="197"/>
        <v>3953.1600006178214</v>
      </c>
    </row>
    <row r="4195" spans="1:8" x14ac:dyDescent="0.2">
      <c r="A4195" s="1" t="s">
        <v>24</v>
      </c>
      <c r="B4195" s="1" t="s">
        <v>8855</v>
      </c>
      <c r="C4195" s="1" t="s">
        <v>8856</v>
      </c>
      <c r="D4195" s="87">
        <v>127.4</v>
      </c>
      <c r="E4195" s="33">
        <v>6824</v>
      </c>
      <c r="F4195" s="30">
        <f t="shared" si="195"/>
        <v>7</v>
      </c>
      <c r="G4195" s="57">
        <f t="shared" si="196"/>
        <v>2.9238874039223708</v>
      </c>
      <c r="H4195" s="88">
        <f t="shared" si="197"/>
        <v>9196.3899609565342</v>
      </c>
    </row>
    <row r="4196" spans="1:8" x14ac:dyDescent="0.2">
      <c r="A4196" s="1" t="s">
        <v>24</v>
      </c>
      <c r="B4196" s="1" t="s">
        <v>8857</v>
      </c>
      <c r="C4196" s="1" t="s">
        <v>8858</v>
      </c>
      <c r="D4196" s="87">
        <v>84.7</v>
      </c>
      <c r="E4196" s="33">
        <v>7952</v>
      </c>
      <c r="F4196" s="30">
        <f t="shared" si="195"/>
        <v>3</v>
      </c>
      <c r="G4196" s="57">
        <f t="shared" si="196"/>
        <v>1.4299479016542671</v>
      </c>
      <c r="H4196" s="88">
        <f t="shared" si="197"/>
        <v>5241.0017213926167</v>
      </c>
    </row>
    <row r="4197" spans="1:8" x14ac:dyDescent="0.2">
      <c r="A4197" s="1" t="s">
        <v>24</v>
      </c>
      <c r="B4197" s="1" t="s">
        <v>8859</v>
      </c>
      <c r="C4197" s="1" t="s">
        <v>8860</v>
      </c>
      <c r="D4197" s="87">
        <v>140.6</v>
      </c>
      <c r="E4197" s="33">
        <v>9425</v>
      </c>
      <c r="F4197" s="30">
        <f t="shared" si="195"/>
        <v>8</v>
      </c>
      <c r="G4197" s="57">
        <f t="shared" si="196"/>
        <v>3.4963971031312875</v>
      </c>
      <c r="H4197" s="88">
        <f t="shared" si="197"/>
        <v>15188.672811011062</v>
      </c>
    </row>
    <row r="4198" spans="1:8" x14ac:dyDescent="0.2">
      <c r="A4198" s="1" t="s">
        <v>24</v>
      </c>
      <c r="B4198" s="1" t="s">
        <v>8861</v>
      </c>
      <c r="C4198" s="1" t="s">
        <v>8862</v>
      </c>
      <c r="D4198" s="87">
        <v>77.3</v>
      </c>
      <c r="E4198" s="33">
        <v>8522</v>
      </c>
      <c r="F4198" s="30">
        <f t="shared" si="195"/>
        <v>3</v>
      </c>
      <c r="G4198" s="57">
        <f t="shared" si="196"/>
        <v>1.4299479016542671</v>
      </c>
      <c r="H4198" s="88">
        <f t="shared" si="197"/>
        <v>5616.6771465930424</v>
      </c>
    </row>
    <row r="4199" spans="1:8" x14ac:dyDescent="0.2">
      <c r="A4199" s="1" t="s">
        <v>24</v>
      </c>
      <c r="B4199" s="1" t="s">
        <v>8863</v>
      </c>
      <c r="C4199" s="1" t="s">
        <v>8864</v>
      </c>
      <c r="D4199" s="87">
        <v>97.1</v>
      </c>
      <c r="E4199" s="33">
        <v>7484</v>
      </c>
      <c r="F4199" s="30">
        <f t="shared" si="195"/>
        <v>4</v>
      </c>
      <c r="G4199" s="57">
        <f t="shared" si="196"/>
        <v>1.709937836274281</v>
      </c>
      <c r="H4199" s="88">
        <f t="shared" si="197"/>
        <v>5898.3673538081093</v>
      </c>
    </row>
    <row r="4200" spans="1:8" x14ac:dyDescent="0.2">
      <c r="A4200" s="1" t="s">
        <v>24</v>
      </c>
      <c r="B4200" s="1" t="s">
        <v>8865</v>
      </c>
      <c r="C4200" s="1" t="s">
        <v>8866</v>
      </c>
      <c r="D4200" s="87">
        <v>127.1</v>
      </c>
      <c r="E4200" s="33">
        <v>8103</v>
      </c>
      <c r="F4200" s="30">
        <f t="shared" si="195"/>
        <v>7</v>
      </c>
      <c r="G4200" s="57">
        <f t="shared" si="196"/>
        <v>2.9238874039223708</v>
      </c>
      <c r="H4200" s="88">
        <f t="shared" si="197"/>
        <v>10920.039251704395</v>
      </c>
    </row>
    <row r="4201" spans="1:8" x14ac:dyDescent="0.2">
      <c r="A4201" s="1" t="s">
        <v>24</v>
      </c>
      <c r="B4201" s="1" t="s">
        <v>8867</v>
      </c>
      <c r="C4201" s="1" t="s">
        <v>8868</v>
      </c>
      <c r="D4201" s="87">
        <v>105.5</v>
      </c>
      <c r="E4201" s="33">
        <v>7866</v>
      </c>
      <c r="F4201" s="30">
        <f t="shared" si="195"/>
        <v>5</v>
      </c>
      <c r="G4201" s="57">
        <f t="shared" si="196"/>
        <v>2.0447510014454413</v>
      </c>
      <c r="H4201" s="88">
        <f t="shared" si="197"/>
        <v>7413.3087463642551</v>
      </c>
    </row>
    <row r="4202" spans="1:8" x14ac:dyDescent="0.2">
      <c r="A4202" s="1" t="s">
        <v>24</v>
      </c>
      <c r="B4202" s="1" t="s">
        <v>8869</v>
      </c>
      <c r="C4202" s="1" t="s">
        <v>8870</v>
      </c>
      <c r="D4202" s="87">
        <v>112.4</v>
      </c>
      <c r="E4202" s="33">
        <v>9738</v>
      </c>
      <c r="F4202" s="30">
        <f t="shared" si="195"/>
        <v>6</v>
      </c>
      <c r="G4202" s="57">
        <f t="shared" si="196"/>
        <v>2.445122020939646</v>
      </c>
      <c r="H4202" s="88">
        <f t="shared" si="197"/>
        <v>10974.582897674938</v>
      </c>
    </row>
    <row r="4203" spans="1:8" x14ac:dyDescent="0.2">
      <c r="A4203" s="1" t="s">
        <v>24</v>
      </c>
      <c r="B4203" s="1" t="s">
        <v>8871</v>
      </c>
      <c r="C4203" s="1" t="s">
        <v>8872</v>
      </c>
      <c r="D4203" s="87">
        <v>115.5</v>
      </c>
      <c r="E4203" s="33">
        <v>8444</v>
      </c>
      <c r="F4203" s="30">
        <f t="shared" si="195"/>
        <v>6</v>
      </c>
      <c r="G4203" s="57">
        <f t="shared" si="196"/>
        <v>2.445122020939646</v>
      </c>
      <c r="H4203" s="88">
        <f t="shared" si="197"/>
        <v>9516.2639133258544</v>
      </c>
    </row>
    <row r="4204" spans="1:8" x14ac:dyDescent="0.2">
      <c r="A4204" s="1" t="s">
        <v>24</v>
      </c>
      <c r="B4204" s="1" t="s">
        <v>8873</v>
      </c>
      <c r="C4204" s="1" t="s">
        <v>8874</v>
      </c>
      <c r="D4204" s="87">
        <v>127.8</v>
      </c>
      <c r="E4204" s="33">
        <v>7680</v>
      </c>
      <c r="F4204" s="30">
        <f t="shared" si="195"/>
        <v>7</v>
      </c>
      <c r="G4204" s="57">
        <f t="shared" si="196"/>
        <v>2.9238874039223708</v>
      </c>
      <c r="H4204" s="88">
        <f t="shared" si="197"/>
        <v>10349.981667665032</v>
      </c>
    </row>
    <row r="4205" spans="1:8" x14ac:dyDescent="0.2">
      <c r="A4205" s="1" t="s">
        <v>24</v>
      </c>
      <c r="B4205" s="1" t="s">
        <v>8875</v>
      </c>
      <c r="C4205" s="1" t="s">
        <v>8876</v>
      </c>
      <c r="D4205" s="87">
        <v>151.9</v>
      </c>
      <c r="E4205" s="33">
        <v>8982</v>
      </c>
      <c r="F4205" s="30">
        <f t="shared" si="195"/>
        <v>9</v>
      </c>
      <c r="G4205" s="57">
        <f t="shared" si="196"/>
        <v>4.1810066579121354</v>
      </c>
      <c r="H4205" s="88">
        <f t="shared" si="197"/>
        <v>17308.985975041483</v>
      </c>
    </row>
    <row r="4206" spans="1:8" x14ac:dyDescent="0.2">
      <c r="A4206" s="1" t="s">
        <v>24</v>
      </c>
      <c r="B4206" s="1" t="s">
        <v>8877</v>
      </c>
      <c r="C4206" s="1" t="s">
        <v>8878</v>
      </c>
      <c r="D4206" s="87">
        <v>122.2</v>
      </c>
      <c r="E4206" s="33">
        <v>7788</v>
      </c>
      <c r="F4206" s="30">
        <f t="shared" si="195"/>
        <v>6</v>
      </c>
      <c r="G4206" s="57">
        <f t="shared" si="196"/>
        <v>2.445122020939646</v>
      </c>
      <c r="H4206" s="88">
        <f t="shared" si="197"/>
        <v>8776.9615534085442</v>
      </c>
    </row>
    <row r="4207" spans="1:8" x14ac:dyDescent="0.2">
      <c r="A4207" s="1" t="s">
        <v>24</v>
      </c>
      <c r="B4207" s="1" t="s">
        <v>8879</v>
      </c>
      <c r="C4207" s="1" t="s">
        <v>8880</v>
      </c>
      <c r="D4207" s="87">
        <v>109.8</v>
      </c>
      <c r="E4207" s="33">
        <v>11413</v>
      </c>
      <c r="F4207" s="30">
        <f t="shared" si="195"/>
        <v>5</v>
      </c>
      <c r="G4207" s="57">
        <f t="shared" si="196"/>
        <v>2.0447510014454413</v>
      </c>
      <c r="H4207" s="88">
        <f t="shared" si="197"/>
        <v>10756.177564487065</v>
      </c>
    </row>
    <row r="4208" spans="1:8" x14ac:dyDescent="0.2">
      <c r="A4208" s="1" t="s">
        <v>24</v>
      </c>
      <c r="B4208" s="1" t="s">
        <v>8881</v>
      </c>
      <c r="C4208" s="1" t="s">
        <v>8882</v>
      </c>
      <c r="D4208" s="87">
        <v>129.9</v>
      </c>
      <c r="E4208" s="33">
        <v>9030</v>
      </c>
      <c r="F4208" s="30">
        <f t="shared" si="195"/>
        <v>7</v>
      </c>
      <c r="G4208" s="57">
        <f t="shared" si="196"/>
        <v>2.9238874039223708</v>
      </c>
      <c r="H4208" s="88">
        <f t="shared" si="197"/>
        <v>12169.314382684279</v>
      </c>
    </row>
    <row r="4209" spans="1:8" x14ac:dyDescent="0.2">
      <c r="A4209" s="1" t="s">
        <v>24</v>
      </c>
      <c r="B4209" s="1" t="s">
        <v>8883</v>
      </c>
      <c r="C4209" s="1" t="s">
        <v>8884</v>
      </c>
      <c r="D4209" s="87">
        <v>114.4</v>
      </c>
      <c r="E4209" s="33">
        <v>8784</v>
      </c>
      <c r="F4209" s="30">
        <f t="shared" si="195"/>
        <v>6</v>
      </c>
      <c r="G4209" s="57">
        <f t="shared" si="196"/>
        <v>2.445122020939646</v>
      </c>
      <c r="H4209" s="88">
        <f t="shared" si="197"/>
        <v>9899.4389169415335</v>
      </c>
    </row>
    <row r="4210" spans="1:8" x14ac:dyDescent="0.2">
      <c r="A4210" s="1" t="s">
        <v>24</v>
      </c>
      <c r="B4210" s="1" t="s">
        <v>8885</v>
      </c>
      <c r="C4210" s="1" t="s">
        <v>8886</v>
      </c>
      <c r="D4210" s="87">
        <v>97</v>
      </c>
      <c r="E4210" s="33">
        <v>5771</v>
      </c>
      <c r="F4210" s="30">
        <f t="shared" si="195"/>
        <v>4</v>
      </c>
      <c r="G4210" s="57">
        <f t="shared" si="196"/>
        <v>1.709937836274281</v>
      </c>
      <c r="H4210" s="88">
        <f t="shared" si="197"/>
        <v>4548.3001067379209</v>
      </c>
    </row>
    <row r="4211" spans="1:8" x14ac:dyDescent="0.2">
      <c r="A4211" s="1" t="s">
        <v>24</v>
      </c>
      <c r="B4211" s="1" t="s">
        <v>8887</v>
      </c>
      <c r="C4211" s="1" t="s">
        <v>8888</v>
      </c>
      <c r="D4211" s="87">
        <v>91.1</v>
      </c>
      <c r="E4211" s="33">
        <v>6547</v>
      </c>
      <c r="F4211" s="30">
        <f t="shared" si="195"/>
        <v>4</v>
      </c>
      <c r="G4211" s="57">
        <f t="shared" si="196"/>
        <v>1.709937836274281</v>
      </c>
      <c r="H4211" s="88">
        <f t="shared" si="197"/>
        <v>5159.8892390942938</v>
      </c>
    </row>
    <row r="4212" spans="1:8" x14ac:dyDescent="0.2">
      <c r="A4212" s="1" t="s">
        <v>24</v>
      </c>
      <c r="B4212" s="1" t="s">
        <v>8889</v>
      </c>
      <c r="C4212" s="1" t="s">
        <v>8890</v>
      </c>
      <c r="D4212" s="87">
        <v>64.099999999999994</v>
      </c>
      <c r="E4212" s="33">
        <v>7945</v>
      </c>
      <c r="F4212" s="30">
        <f t="shared" si="195"/>
        <v>2</v>
      </c>
      <c r="G4212" s="57">
        <f t="shared" si="196"/>
        <v>1.1958042906990538</v>
      </c>
      <c r="H4212" s="88">
        <f t="shared" si="197"/>
        <v>4378.9675319513562</v>
      </c>
    </row>
    <row r="4213" spans="1:8" x14ac:dyDescent="0.2">
      <c r="A4213" s="1" t="s">
        <v>24</v>
      </c>
      <c r="B4213" s="1" t="s">
        <v>8891</v>
      </c>
      <c r="C4213" s="1" t="s">
        <v>8892</v>
      </c>
      <c r="D4213" s="87">
        <v>99</v>
      </c>
      <c r="E4213" s="33">
        <v>5931</v>
      </c>
      <c r="F4213" s="30">
        <f t="shared" si="195"/>
        <v>4</v>
      </c>
      <c r="G4213" s="57">
        <f t="shared" si="196"/>
        <v>1.709937836274281</v>
      </c>
      <c r="H4213" s="88">
        <f t="shared" si="197"/>
        <v>4674.4009587701621</v>
      </c>
    </row>
    <row r="4214" spans="1:8" x14ac:dyDescent="0.2">
      <c r="A4214" s="1" t="s">
        <v>24</v>
      </c>
      <c r="B4214" s="1" t="s">
        <v>8893</v>
      </c>
      <c r="C4214" s="1" t="s">
        <v>8894</v>
      </c>
      <c r="D4214" s="87">
        <v>120.1</v>
      </c>
      <c r="E4214" s="33">
        <v>7989</v>
      </c>
      <c r="F4214" s="30">
        <f t="shared" si="195"/>
        <v>6</v>
      </c>
      <c r="G4214" s="57">
        <f t="shared" si="196"/>
        <v>2.445122020939646</v>
      </c>
      <c r="H4214" s="88">
        <f t="shared" si="197"/>
        <v>9003.4855996636979</v>
      </c>
    </row>
    <row r="4215" spans="1:8" x14ac:dyDescent="0.2">
      <c r="A4215" s="1" t="s">
        <v>24</v>
      </c>
      <c r="B4215" s="1" t="s">
        <v>8895</v>
      </c>
      <c r="C4215" s="1" t="s">
        <v>8896</v>
      </c>
      <c r="D4215" s="87">
        <v>115</v>
      </c>
      <c r="E4215" s="33">
        <v>9147</v>
      </c>
      <c r="F4215" s="30">
        <f t="shared" si="195"/>
        <v>6</v>
      </c>
      <c r="G4215" s="57">
        <f t="shared" si="196"/>
        <v>2.445122020939646</v>
      </c>
      <c r="H4215" s="88">
        <f t="shared" si="197"/>
        <v>10308.534582566508</v>
      </c>
    </row>
    <row r="4216" spans="1:8" x14ac:dyDescent="0.2">
      <c r="A4216" s="1" t="s">
        <v>24</v>
      </c>
      <c r="B4216" s="1" t="s">
        <v>8897</v>
      </c>
      <c r="C4216" s="1" t="s">
        <v>8898</v>
      </c>
      <c r="D4216" s="87">
        <v>78.5</v>
      </c>
      <c r="E4216" s="33">
        <v>7505</v>
      </c>
      <c r="F4216" s="30">
        <f t="shared" si="195"/>
        <v>3</v>
      </c>
      <c r="G4216" s="57">
        <f t="shared" si="196"/>
        <v>1.4299479016542671</v>
      </c>
      <c r="H4216" s="88">
        <f t="shared" si="197"/>
        <v>4946.3930984722811</v>
      </c>
    </row>
    <row r="4217" spans="1:8" x14ac:dyDescent="0.2">
      <c r="A4217" s="1" t="s">
        <v>24</v>
      </c>
      <c r="B4217" s="1" t="s">
        <v>8899</v>
      </c>
      <c r="C4217" s="1" t="s">
        <v>8900</v>
      </c>
      <c r="D4217" s="87">
        <v>131.6</v>
      </c>
      <c r="E4217" s="33">
        <v>6783</v>
      </c>
      <c r="F4217" s="30">
        <f t="shared" si="195"/>
        <v>7</v>
      </c>
      <c r="G4217" s="57">
        <f t="shared" si="196"/>
        <v>2.9238874039223708</v>
      </c>
      <c r="H4217" s="88">
        <f t="shared" si="197"/>
        <v>9141.1361525744687</v>
      </c>
    </row>
    <row r="4218" spans="1:8" x14ac:dyDescent="0.2">
      <c r="A4218" s="1" t="s">
        <v>24</v>
      </c>
      <c r="B4218" s="1" t="s">
        <v>8901</v>
      </c>
      <c r="C4218" s="1" t="s">
        <v>8902</v>
      </c>
      <c r="D4218" s="87">
        <v>106.3</v>
      </c>
      <c r="E4218" s="33">
        <v>12101</v>
      </c>
      <c r="F4218" s="30">
        <f t="shared" si="195"/>
        <v>5</v>
      </c>
      <c r="G4218" s="57">
        <f t="shared" si="196"/>
        <v>2.0447510014454413</v>
      </c>
      <c r="H4218" s="88">
        <f t="shared" si="197"/>
        <v>11404.582906147198</v>
      </c>
    </row>
    <row r="4219" spans="1:8" x14ac:dyDescent="0.2">
      <c r="A4219" s="1" t="s">
        <v>24</v>
      </c>
      <c r="B4219" s="1" t="s">
        <v>8903</v>
      </c>
      <c r="C4219" s="1" t="s">
        <v>8904</v>
      </c>
      <c r="D4219" s="87">
        <v>66.900000000000006</v>
      </c>
      <c r="E4219" s="33">
        <v>10516</v>
      </c>
      <c r="F4219" s="30">
        <f t="shared" si="195"/>
        <v>2</v>
      </c>
      <c r="G4219" s="57">
        <f t="shared" si="196"/>
        <v>1.1958042906990538</v>
      </c>
      <c r="H4219" s="88">
        <f t="shared" si="197"/>
        <v>5796.0003229704807</v>
      </c>
    </row>
    <row r="4220" spans="1:8" x14ac:dyDescent="0.2">
      <c r="A4220" s="1" t="s">
        <v>24</v>
      </c>
      <c r="B4220" s="1" t="s">
        <v>8905</v>
      </c>
      <c r="C4220" s="1" t="s">
        <v>8906</v>
      </c>
      <c r="D4220" s="87">
        <v>115.3</v>
      </c>
      <c r="E4220" s="33">
        <v>5689</v>
      </c>
      <c r="F4220" s="30">
        <f t="shared" si="195"/>
        <v>6</v>
      </c>
      <c r="G4220" s="57">
        <f t="shared" si="196"/>
        <v>2.445122020939646</v>
      </c>
      <c r="H4220" s="88">
        <f t="shared" si="197"/>
        <v>6411.419398734105</v>
      </c>
    </row>
    <row r="4221" spans="1:8" x14ac:dyDescent="0.2">
      <c r="A4221" s="1" t="s">
        <v>24</v>
      </c>
      <c r="B4221" s="1" t="s">
        <v>8907</v>
      </c>
      <c r="C4221" s="1" t="s">
        <v>8908</v>
      </c>
      <c r="D4221" s="87">
        <v>112.8</v>
      </c>
      <c r="E4221" s="33">
        <v>7621</v>
      </c>
      <c r="F4221" s="30">
        <f t="shared" si="195"/>
        <v>6</v>
      </c>
      <c r="G4221" s="57">
        <f t="shared" si="196"/>
        <v>2.445122020939646</v>
      </c>
      <c r="H4221" s="88">
        <f t="shared" si="197"/>
        <v>8588.7550075149629</v>
      </c>
    </row>
    <row r="4222" spans="1:8" x14ac:dyDescent="0.2">
      <c r="A4222" s="1" t="s">
        <v>24</v>
      </c>
      <c r="B4222" s="1" t="s">
        <v>8909</v>
      </c>
      <c r="C4222" s="1" t="s">
        <v>8910</v>
      </c>
      <c r="D4222" s="87">
        <v>112.4</v>
      </c>
      <c r="E4222" s="33">
        <v>6203</v>
      </c>
      <c r="F4222" s="30">
        <f t="shared" si="195"/>
        <v>6</v>
      </c>
      <c r="G4222" s="57">
        <f t="shared" si="196"/>
        <v>2.445122020939646</v>
      </c>
      <c r="H4222" s="88">
        <f t="shared" si="197"/>
        <v>6990.6898453766316</v>
      </c>
    </row>
    <row r="4223" spans="1:8" x14ac:dyDescent="0.2">
      <c r="A4223" s="1" t="s">
        <v>24</v>
      </c>
      <c r="B4223" s="1" t="s">
        <v>8911</v>
      </c>
      <c r="C4223" s="1" t="s">
        <v>8912</v>
      </c>
      <c r="D4223" s="87">
        <v>107.8</v>
      </c>
      <c r="E4223" s="33">
        <v>7524</v>
      </c>
      <c r="F4223" s="30">
        <f t="shared" si="195"/>
        <v>5</v>
      </c>
      <c r="G4223" s="57">
        <f t="shared" si="196"/>
        <v>2.0447510014454413</v>
      </c>
      <c r="H4223" s="88">
        <f t="shared" si="197"/>
        <v>7090.9909747832007</v>
      </c>
    </row>
    <row r="4224" spans="1:8" x14ac:dyDescent="0.2">
      <c r="A4224" s="1" t="s">
        <v>24</v>
      </c>
      <c r="B4224" s="1" t="s">
        <v>8913</v>
      </c>
      <c r="C4224" s="1" t="s">
        <v>8914</v>
      </c>
      <c r="D4224" s="87">
        <v>90</v>
      </c>
      <c r="E4224" s="33">
        <v>8958</v>
      </c>
      <c r="F4224" s="30">
        <f t="shared" si="195"/>
        <v>4</v>
      </c>
      <c r="G4224" s="57">
        <f t="shared" si="196"/>
        <v>1.709937836274281</v>
      </c>
      <c r="H4224" s="88">
        <f t="shared" si="197"/>
        <v>7060.0714531551366</v>
      </c>
    </row>
    <row r="4225" spans="1:8" x14ac:dyDescent="0.2">
      <c r="A4225" s="1" t="s">
        <v>24</v>
      </c>
      <c r="B4225" s="1" t="s">
        <v>8915</v>
      </c>
      <c r="C4225" s="1" t="s">
        <v>8916</v>
      </c>
      <c r="D4225" s="87">
        <v>145.30000000000001</v>
      </c>
      <c r="E4225" s="33">
        <v>8332</v>
      </c>
      <c r="F4225" s="30">
        <f t="shared" si="195"/>
        <v>8</v>
      </c>
      <c r="G4225" s="57">
        <f t="shared" si="196"/>
        <v>3.4963971031312875</v>
      </c>
      <c r="H4225" s="88">
        <f t="shared" si="197"/>
        <v>13427.270224015294</v>
      </c>
    </row>
    <row r="4226" spans="1:8" x14ac:dyDescent="0.2">
      <c r="A4226" s="1" t="s">
        <v>24</v>
      </c>
      <c r="B4226" s="1" t="s">
        <v>8917</v>
      </c>
      <c r="C4226" s="1" t="s">
        <v>8918</v>
      </c>
      <c r="D4226" s="87">
        <v>156.9</v>
      </c>
      <c r="E4226" s="33">
        <v>8501</v>
      </c>
      <c r="F4226" s="30">
        <f t="shared" si="195"/>
        <v>9</v>
      </c>
      <c r="G4226" s="57">
        <f t="shared" si="196"/>
        <v>4.1810066579121354</v>
      </c>
      <c r="H4226" s="88">
        <f t="shared" si="197"/>
        <v>16382.062989738106</v>
      </c>
    </row>
    <row r="4227" spans="1:8" x14ac:dyDescent="0.2">
      <c r="A4227" s="1" t="s">
        <v>24</v>
      </c>
      <c r="B4227" s="1" t="s">
        <v>8919</v>
      </c>
      <c r="C4227" s="1" t="s">
        <v>8920</v>
      </c>
      <c r="D4227" s="87">
        <v>109</v>
      </c>
      <c r="E4227" s="33">
        <v>7984</v>
      </c>
      <c r="F4227" s="30">
        <f t="shared" si="195"/>
        <v>5</v>
      </c>
      <c r="G4227" s="57">
        <f t="shared" si="196"/>
        <v>2.0447510014454413</v>
      </c>
      <c r="H4227" s="88">
        <f t="shared" si="197"/>
        <v>7524.5178020559642</v>
      </c>
    </row>
    <row r="4228" spans="1:8" x14ac:dyDescent="0.2">
      <c r="A4228" s="1" t="s">
        <v>24</v>
      </c>
      <c r="B4228" s="1" t="s">
        <v>8921</v>
      </c>
      <c r="C4228" s="1" t="s">
        <v>8922</v>
      </c>
      <c r="D4228" s="87">
        <v>127.3</v>
      </c>
      <c r="E4228" s="33">
        <v>5670</v>
      </c>
      <c r="F4228" s="30">
        <f t="shared" si="195"/>
        <v>7</v>
      </c>
      <c r="G4228" s="57">
        <f t="shared" si="196"/>
        <v>2.9238874039223708</v>
      </c>
      <c r="H4228" s="88">
        <f t="shared" si="197"/>
        <v>7641.1974030808251</v>
      </c>
    </row>
    <row r="4229" spans="1:8" x14ac:dyDescent="0.2">
      <c r="A4229" s="1" t="s">
        <v>24</v>
      </c>
      <c r="B4229" s="1" t="s">
        <v>8923</v>
      </c>
      <c r="C4229" s="1" t="s">
        <v>8924</v>
      </c>
      <c r="D4229" s="87">
        <v>161</v>
      </c>
      <c r="E4229" s="33">
        <v>8763</v>
      </c>
      <c r="F4229" s="30">
        <f t="shared" si="195"/>
        <v>9</v>
      </c>
      <c r="G4229" s="57">
        <f t="shared" si="196"/>
        <v>4.1810066579121354</v>
      </c>
      <c r="H4229" s="88">
        <f t="shared" si="197"/>
        <v>16886.956590880487</v>
      </c>
    </row>
    <row r="4230" spans="1:8" x14ac:dyDescent="0.2">
      <c r="A4230" s="1" t="s">
        <v>24</v>
      </c>
      <c r="B4230" s="1" t="s">
        <v>8925</v>
      </c>
      <c r="C4230" s="1" t="s">
        <v>8926</v>
      </c>
      <c r="D4230" s="87">
        <v>129.9</v>
      </c>
      <c r="E4230" s="33">
        <v>6311</v>
      </c>
      <c r="F4230" s="30">
        <f t="shared" ref="F4230:F4293" si="198">VLOOKUP(D4230,$K$5:$L$15,2)</f>
        <v>7</v>
      </c>
      <c r="G4230" s="57">
        <f t="shared" ref="G4230:G4293" si="199">VLOOKUP(F4230,$L$5:$M$15,2,0)</f>
        <v>2.9238874039223708</v>
      </c>
      <c r="H4230" s="88">
        <f t="shared" ref="H4230:H4293" si="200">E4230*G4230*$E$6797/SUMPRODUCT($E$5:$E$6795,$G$5:$G$6795)</f>
        <v>8505.0435292492202</v>
      </c>
    </row>
    <row r="4231" spans="1:8" x14ac:dyDescent="0.2">
      <c r="A4231" s="1" t="s">
        <v>24</v>
      </c>
      <c r="B4231" s="1" t="s">
        <v>8927</v>
      </c>
      <c r="C4231" s="1" t="s">
        <v>8928</v>
      </c>
      <c r="D4231" s="87">
        <v>159.80000000000001</v>
      </c>
      <c r="E4231" s="33">
        <v>6322</v>
      </c>
      <c r="F4231" s="30">
        <f t="shared" si="198"/>
        <v>9</v>
      </c>
      <c r="G4231" s="57">
        <f t="shared" si="199"/>
        <v>4.1810066579121354</v>
      </c>
      <c r="H4231" s="88">
        <f t="shared" si="200"/>
        <v>12182.966971076848</v>
      </c>
    </row>
    <row r="4232" spans="1:8" x14ac:dyDescent="0.2">
      <c r="A4232" s="1" t="s">
        <v>24</v>
      </c>
      <c r="B4232" s="1" t="s">
        <v>8929</v>
      </c>
      <c r="C4232" s="1" t="s">
        <v>8930</v>
      </c>
      <c r="D4232" s="87">
        <v>117.2</v>
      </c>
      <c r="E4232" s="33">
        <v>7259</v>
      </c>
      <c r="F4232" s="30">
        <f t="shared" si="198"/>
        <v>6</v>
      </c>
      <c r="G4232" s="57">
        <f t="shared" si="199"/>
        <v>2.445122020939646</v>
      </c>
      <c r="H4232" s="88">
        <f t="shared" si="200"/>
        <v>8180.786327194739</v>
      </c>
    </row>
    <row r="4233" spans="1:8" x14ac:dyDescent="0.2">
      <c r="A4233" s="1" t="s">
        <v>24</v>
      </c>
      <c r="B4233" s="1" t="s">
        <v>8931</v>
      </c>
      <c r="C4233" s="1" t="s">
        <v>8932</v>
      </c>
      <c r="D4233" s="87">
        <v>112.7</v>
      </c>
      <c r="E4233" s="33">
        <v>6769</v>
      </c>
      <c r="F4233" s="30">
        <f t="shared" si="198"/>
        <v>6</v>
      </c>
      <c r="G4233" s="57">
        <f t="shared" si="199"/>
        <v>2.445122020939646</v>
      </c>
      <c r="H4233" s="88">
        <f t="shared" si="200"/>
        <v>7628.5635278662603</v>
      </c>
    </row>
    <row r="4234" spans="1:8" x14ac:dyDescent="0.2">
      <c r="A4234" s="1" t="s">
        <v>24</v>
      </c>
      <c r="B4234" s="1" t="s">
        <v>8933</v>
      </c>
      <c r="C4234" s="1" t="s">
        <v>8934</v>
      </c>
      <c r="D4234" s="87">
        <v>144.1</v>
      </c>
      <c r="E4234" s="33">
        <v>5920</v>
      </c>
      <c r="F4234" s="30">
        <f t="shared" si="198"/>
        <v>8</v>
      </c>
      <c r="G4234" s="57">
        <f t="shared" si="199"/>
        <v>3.4963971031312875</v>
      </c>
      <c r="H4234" s="88">
        <f t="shared" si="200"/>
        <v>9540.2592086138429</v>
      </c>
    </row>
    <row r="4235" spans="1:8" x14ac:dyDescent="0.2">
      <c r="A4235" s="1" t="s">
        <v>24</v>
      </c>
      <c r="B4235" s="1" t="s">
        <v>8935</v>
      </c>
      <c r="C4235" s="1" t="s">
        <v>8936</v>
      </c>
      <c r="D4235" s="87">
        <v>148.4</v>
      </c>
      <c r="E4235" s="33">
        <v>7071</v>
      </c>
      <c r="F4235" s="30">
        <f t="shared" si="198"/>
        <v>8</v>
      </c>
      <c r="G4235" s="57">
        <f t="shared" si="199"/>
        <v>3.4963971031312875</v>
      </c>
      <c r="H4235" s="88">
        <f t="shared" si="200"/>
        <v>11395.130551369677</v>
      </c>
    </row>
    <row r="4236" spans="1:8" x14ac:dyDescent="0.2">
      <c r="A4236" s="1" t="s">
        <v>24</v>
      </c>
      <c r="B4236" s="1" t="s">
        <v>8937</v>
      </c>
      <c r="C4236" s="1" t="s">
        <v>8938</v>
      </c>
      <c r="D4236" s="87">
        <v>108</v>
      </c>
      <c r="E4236" s="33">
        <v>7263</v>
      </c>
      <c r="F4236" s="30">
        <f t="shared" si="198"/>
        <v>5</v>
      </c>
      <c r="G4236" s="57">
        <f t="shared" si="199"/>
        <v>2.0447510014454413</v>
      </c>
      <c r="H4236" s="88">
        <f t="shared" si="200"/>
        <v>6845.0116227871331</v>
      </c>
    </row>
    <row r="4237" spans="1:8" x14ac:dyDescent="0.2">
      <c r="A4237" s="1" t="s">
        <v>24</v>
      </c>
      <c r="B4237" s="1" t="s">
        <v>8939</v>
      </c>
      <c r="C4237" s="1" t="s">
        <v>8940</v>
      </c>
      <c r="D4237" s="87">
        <v>91.7</v>
      </c>
      <c r="E4237" s="33">
        <v>7149</v>
      </c>
      <c r="F4237" s="30">
        <f t="shared" si="198"/>
        <v>4</v>
      </c>
      <c r="G4237" s="57">
        <f t="shared" si="199"/>
        <v>1.709937836274281</v>
      </c>
      <c r="H4237" s="88">
        <f t="shared" si="200"/>
        <v>5634.3436948656026</v>
      </c>
    </row>
    <row r="4238" spans="1:8" x14ac:dyDescent="0.2">
      <c r="A4238" s="1" t="s">
        <v>24</v>
      </c>
      <c r="B4238" s="1" t="s">
        <v>8941</v>
      </c>
      <c r="C4238" s="1" t="s">
        <v>8942</v>
      </c>
      <c r="D4238" s="87">
        <v>133.5</v>
      </c>
      <c r="E4238" s="33">
        <v>7402</v>
      </c>
      <c r="F4238" s="30">
        <f t="shared" si="198"/>
        <v>7</v>
      </c>
      <c r="G4238" s="57">
        <f t="shared" si="199"/>
        <v>2.9238874039223708</v>
      </c>
      <c r="H4238" s="88">
        <f t="shared" si="200"/>
        <v>9975.3338937573662</v>
      </c>
    </row>
    <row r="4239" spans="1:8" x14ac:dyDescent="0.2">
      <c r="A4239" s="1" t="s">
        <v>24</v>
      </c>
      <c r="B4239" s="1" t="s">
        <v>8943</v>
      </c>
      <c r="C4239" s="1" t="s">
        <v>8944</v>
      </c>
      <c r="D4239" s="87">
        <v>149.80000000000001</v>
      </c>
      <c r="E4239" s="33">
        <v>6236</v>
      </c>
      <c r="F4239" s="30">
        <f t="shared" si="198"/>
        <v>9</v>
      </c>
      <c r="G4239" s="57">
        <f t="shared" si="199"/>
        <v>4.1810066579121354</v>
      </c>
      <c r="H4239" s="88">
        <f t="shared" si="200"/>
        <v>12017.238537114083</v>
      </c>
    </row>
    <row r="4240" spans="1:8" x14ac:dyDescent="0.2">
      <c r="A4240" s="1" t="s">
        <v>24</v>
      </c>
      <c r="B4240" s="1" t="s">
        <v>8945</v>
      </c>
      <c r="C4240" s="1" t="s">
        <v>8946</v>
      </c>
      <c r="D4240" s="87">
        <v>129.80000000000001</v>
      </c>
      <c r="E4240" s="33">
        <v>6865</v>
      </c>
      <c r="F4240" s="30">
        <f t="shared" si="198"/>
        <v>7</v>
      </c>
      <c r="G4240" s="57">
        <f t="shared" si="199"/>
        <v>2.9238874039223708</v>
      </c>
      <c r="H4240" s="88">
        <f t="shared" si="200"/>
        <v>9251.6437693385997</v>
      </c>
    </row>
    <row r="4241" spans="1:8" x14ac:dyDescent="0.2">
      <c r="A4241" s="1" t="s">
        <v>24</v>
      </c>
      <c r="B4241" s="1" t="s">
        <v>8947</v>
      </c>
      <c r="C4241" s="1" t="s">
        <v>8948</v>
      </c>
      <c r="D4241" s="87">
        <v>95.5</v>
      </c>
      <c r="E4241" s="33">
        <v>9329</v>
      </c>
      <c r="F4241" s="30">
        <f t="shared" si="198"/>
        <v>4</v>
      </c>
      <c r="G4241" s="57">
        <f t="shared" si="199"/>
        <v>1.709937836274281</v>
      </c>
      <c r="H4241" s="88">
        <f t="shared" si="200"/>
        <v>7352.4678038048969</v>
      </c>
    </row>
    <row r="4242" spans="1:8" x14ac:dyDescent="0.2">
      <c r="A4242" s="1" t="s">
        <v>24</v>
      </c>
      <c r="B4242" s="1" t="s">
        <v>8949</v>
      </c>
      <c r="C4242" s="1" t="s">
        <v>8950</v>
      </c>
      <c r="D4242" s="87">
        <v>132.30000000000001</v>
      </c>
      <c r="E4242" s="33">
        <v>6736</v>
      </c>
      <c r="F4242" s="30">
        <f t="shared" si="198"/>
        <v>7</v>
      </c>
      <c r="G4242" s="57">
        <f t="shared" si="199"/>
        <v>2.9238874039223708</v>
      </c>
      <c r="H4242" s="88">
        <f t="shared" si="200"/>
        <v>9077.7964210145383</v>
      </c>
    </row>
    <row r="4243" spans="1:8" x14ac:dyDescent="0.2">
      <c r="A4243" s="1" t="s">
        <v>24</v>
      </c>
      <c r="B4243" s="1" t="s">
        <v>8951</v>
      </c>
      <c r="C4243" s="1" t="s">
        <v>8952</v>
      </c>
      <c r="D4243" s="87">
        <v>89.7</v>
      </c>
      <c r="E4243" s="33">
        <v>6836</v>
      </c>
      <c r="F4243" s="30">
        <f t="shared" si="198"/>
        <v>4</v>
      </c>
      <c r="G4243" s="57">
        <f t="shared" si="199"/>
        <v>1.709937836274281</v>
      </c>
      <c r="H4243" s="88">
        <f t="shared" si="200"/>
        <v>5387.6589030775294</v>
      </c>
    </row>
    <row r="4244" spans="1:8" x14ac:dyDescent="0.2">
      <c r="A4244" s="1" t="s">
        <v>24</v>
      </c>
      <c r="B4244" s="1" t="s">
        <v>8953</v>
      </c>
      <c r="C4244" s="1" t="s">
        <v>8954</v>
      </c>
      <c r="D4244" s="87">
        <v>159.1</v>
      </c>
      <c r="E4244" s="33">
        <v>10284</v>
      </c>
      <c r="F4244" s="30">
        <f t="shared" si="198"/>
        <v>9</v>
      </c>
      <c r="G4244" s="57">
        <f t="shared" si="199"/>
        <v>4.1810066579121354</v>
      </c>
      <c r="H4244" s="88">
        <f t="shared" si="200"/>
        <v>19818.037382245224</v>
      </c>
    </row>
    <row r="4245" spans="1:8" x14ac:dyDescent="0.2">
      <c r="A4245" s="1" t="s">
        <v>24</v>
      </c>
      <c r="B4245" s="1" t="s">
        <v>8955</v>
      </c>
      <c r="C4245" s="1" t="s">
        <v>8956</v>
      </c>
      <c r="D4245" s="87">
        <v>67</v>
      </c>
      <c r="E4245" s="33">
        <v>8408</v>
      </c>
      <c r="F4245" s="30">
        <f t="shared" si="198"/>
        <v>2</v>
      </c>
      <c r="G4245" s="57">
        <f t="shared" si="199"/>
        <v>1.1958042906990538</v>
      </c>
      <c r="H4245" s="88">
        <f t="shared" si="200"/>
        <v>4634.154689571681</v>
      </c>
    </row>
    <row r="4246" spans="1:8" x14ac:dyDescent="0.2">
      <c r="A4246" s="1" t="s">
        <v>24</v>
      </c>
      <c r="B4246" s="1" t="s">
        <v>8957</v>
      </c>
      <c r="C4246" s="1" t="s">
        <v>8958</v>
      </c>
      <c r="D4246" s="87">
        <v>135.19999999999999</v>
      </c>
      <c r="E4246" s="33">
        <v>6010</v>
      </c>
      <c r="F4246" s="30">
        <f t="shared" si="198"/>
        <v>7</v>
      </c>
      <c r="G4246" s="57">
        <f t="shared" si="199"/>
        <v>2.9238874039223708</v>
      </c>
      <c r="H4246" s="88">
        <f t="shared" si="200"/>
        <v>8099.3997164930788</v>
      </c>
    </row>
    <row r="4247" spans="1:8" x14ac:dyDescent="0.2">
      <c r="A4247" s="1" t="s">
        <v>24</v>
      </c>
      <c r="B4247" s="1" t="s">
        <v>8959</v>
      </c>
      <c r="C4247" s="1" t="s">
        <v>8960</v>
      </c>
      <c r="D4247" s="87">
        <v>109.7</v>
      </c>
      <c r="E4247" s="33">
        <v>5538</v>
      </c>
      <c r="F4247" s="30">
        <f t="shared" si="198"/>
        <v>5</v>
      </c>
      <c r="G4247" s="57">
        <f t="shared" si="199"/>
        <v>2.0447510014454413</v>
      </c>
      <c r="H4247" s="88">
        <f t="shared" si="200"/>
        <v>5219.2860205142706</v>
      </c>
    </row>
    <row r="4248" spans="1:8" x14ac:dyDescent="0.2">
      <c r="A4248" s="1" t="s">
        <v>24</v>
      </c>
      <c r="B4248" s="1" t="s">
        <v>8961</v>
      </c>
      <c r="C4248" s="1" t="s">
        <v>8962</v>
      </c>
      <c r="D4248" s="87">
        <v>134.19999999999999</v>
      </c>
      <c r="E4248" s="33">
        <v>7059</v>
      </c>
      <c r="F4248" s="30">
        <f t="shared" si="198"/>
        <v>7</v>
      </c>
      <c r="G4248" s="57">
        <f t="shared" si="199"/>
        <v>2.9238874039223708</v>
      </c>
      <c r="H4248" s="88">
        <f t="shared" si="200"/>
        <v>9513.0886187561828</v>
      </c>
    </row>
    <row r="4249" spans="1:8" x14ac:dyDescent="0.2">
      <c r="A4249" s="1" t="s">
        <v>24</v>
      </c>
      <c r="B4249" s="1" t="s">
        <v>8963</v>
      </c>
      <c r="C4249" s="1" t="s">
        <v>8964</v>
      </c>
      <c r="D4249" s="87">
        <v>92.5</v>
      </c>
      <c r="E4249" s="33">
        <v>12833</v>
      </c>
      <c r="F4249" s="30">
        <f t="shared" si="198"/>
        <v>4</v>
      </c>
      <c r="G4249" s="57">
        <f t="shared" si="199"/>
        <v>1.709937836274281</v>
      </c>
      <c r="H4249" s="88">
        <f t="shared" si="200"/>
        <v>10114.07646331099</v>
      </c>
    </row>
    <row r="4250" spans="1:8" x14ac:dyDescent="0.2">
      <c r="A4250" s="1" t="s">
        <v>24</v>
      </c>
      <c r="B4250" s="1" t="s">
        <v>8965</v>
      </c>
      <c r="C4250" s="1" t="s">
        <v>8966</v>
      </c>
      <c r="D4250" s="87">
        <v>80.099999999999994</v>
      </c>
      <c r="E4250" s="33">
        <v>5195</v>
      </c>
      <c r="F4250" s="30">
        <f t="shared" si="198"/>
        <v>3</v>
      </c>
      <c r="G4250" s="57">
        <f t="shared" si="199"/>
        <v>1.4299479016542671</v>
      </c>
      <c r="H4250" s="88">
        <f t="shared" si="200"/>
        <v>3423.9190068705539</v>
      </c>
    </row>
    <row r="4251" spans="1:8" x14ac:dyDescent="0.2">
      <c r="A4251" s="1" t="s">
        <v>24</v>
      </c>
      <c r="B4251" s="1" t="s">
        <v>8967</v>
      </c>
      <c r="C4251" s="1" t="s">
        <v>8968</v>
      </c>
      <c r="D4251" s="87">
        <v>97.1</v>
      </c>
      <c r="E4251" s="33">
        <v>7029</v>
      </c>
      <c r="F4251" s="30">
        <f t="shared" si="198"/>
        <v>4</v>
      </c>
      <c r="G4251" s="57">
        <f t="shared" si="199"/>
        <v>1.709937836274281</v>
      </c>
      <c r="H4251" s="88">
        <f t="shared" si="200"/>
        <v>5539.7680558414222</v>
      </c>
    </row>
    <row r="4252" spans="1:8" x14ac:dyDescent="0.2">
      <c r="A4252" s="1" t="s">
        <v>24</v>
      </c>
      <c r="B4252" s="1" t="s">
        <v>8969</v>
      </c>
      <c r="C4252" s="1" t="s">
        <v>8970</v>
      </c>
      <c r="D4252" s="87">
        <v>73.599999999999994</v>
      </c>
      <c r="E4252" s="33">
        <v>8026</v>
      </c>
      <c r="F4252" s="30">
        <f t="shared" si="198"/>
        <v>2</v>
      </c>
      <c r="G4252" s="57">
        <f t="shared" si="199"/>
        <v>1.1958042906990538</v>
      </c>
      <c r="H4252" s="88">
        <f t="shared" si="200"/>
        <v>4423.6115055307218</v>
      </c>
    </row>
    <row r="4253" spans="1:8" x14ac:dyDescent="0.2">
      <c r="A4253" s="1" t="s">
        <v>24</v>
      </c>
      <c r="B4253" s="1" t="s">
        <v>8971</v>
      </c>
      <c r="C4253" s="1" t="s">
        <v>8972</v>
      </c>
      <c r="D4253" s="87">
        <v>135.5</v>
      </c>
      <c r="E4253" s="33">
        <v>9186</v>
      </c>
      <c r="F4253" s="30">
        <f t="shared" si="198"/>
        <v>7</v>
      </c>
      <c r="G4253" s="57">
        <f t="shared" si="199"/>
        <v>2.9238874039223708</v>
      </c>
      <c r="H4253" s="88">
        <f t="shared" si="200"/>
        <v>12379.548385308724</v>
      </c>
    </row>
    <row r="4254" spans="1:8" x14ac:dyDescent="0.2">
      <c r="A4254" s="1" t="s">
        <v>24</v>
      </c>
      <c r="B4254" s="1" t="s">
        <v>8973</v>
      </c>
      <c r="C4254" s="1" t="s">
        <v>8974</v>
      </c>
      <c r="D4254" s="87">
        <v>107.1</v>
      </c>
      <c r="E4254" s="33">
        <v>9630</v>
      </c>
      <c r="F4254" s="30">
        <f t="shared" si="198"/>
        <v>5</v>
      </c>
      <c r="G4254" s="57">
        <f t="shared" si="199"/>
        <v>2.0447510014454413</v>
      </c>
      <c r="H4254" s="88">
        <f t="shared" si="200"/>
        <v>9075.789883992853</v>
      </c>
    </row>
    <row r="4255" spans="1:8" x14ac:dyDescent="0.2">
      <c r="A4255" s="1" t="s">
        <v>24</v>
      </c>
      <c r="B4255" s="1" t="s">
        <v>8975</v>
      </c>
      <c r="C4255" s="1" t="s">
        <v>8976</v>
      </c>
      <c r="D4255" s="87">
        <v>146.5</v>
      </c>
      <c r="E4255" s="33">
        <v>6928</v>
      </c>
      <c r="F4255" s="30">
        <f t="shared" si="198"/>
        <v>8</v>
      </c>
      <c r="G4255" s="57">
        <f t="shared" si="199"/>
        <v>3.4963971031312875</v>
      </c>
      <c r="H4255" s="88">
        <f t="shared" si="200"/>
        <v>11164.681722512956</v>
      </c>
    </row>
    <row r="4256" spans="1:8" x14ac:dyDescent="0.2">
      <c r="A4256" s="1" t="s">
        <v>24</v>
      </c>
      <c r="B4256" s="1" t="s">
        <v>8977</v>
      </c>
      <c r="C4256" s="1" t="s">
        <v>8978</v>
      </c>
      <c r="D4256" s="87">
        <v>139.80000000000001</v>
      </c>
      <c r="E4256" s="33">
        <v>7569</v>
      </c>
      <c r="F4256" s="30">
        <f t="shared" si="198"/>
        <v>8</v>
      </c>
      <c r="G4256" s="57">
        <f t="shared" si="199"/>
        <v>3.4963971031312875</v>
      </c>
      <c r="H4256" s="88">
        <f t="shared" si="200"/>
        <v>12197.672626688884</v>
      </c>
    </row>
    <row r="4257" spans="1:8" x14ac:dyDescent="0.2">
      <c r="A4257" s="1" t="s">
        <v>24</v>
      </c>
      <c r="B4257" s="1" t="s">
        <v>8979</v>
      </c>
      <c r="C4257" s="1" t="s">
        <v>8980</v>
      </c>
      <c r="D4257" s="87">
        <v>86</v>
      </c>
      <c r="E4257" s="33">
        <v>7529</v>
      </c>
      <c r="F4257" s="30">
        <f t="shared" si="198"/>
        <v>3</v>
      </c>
      <c r="G4257" s="57">
        <f t="shared" si="199"/>
        <v>1.4299479016542671</v>
      </c>
      <c r="H4257" s="88">
        <f t="shared" si="200"/>
        <v>4962.2110111122993</v>
      </c>
    </row>
    <row r="4258" spans="1:8" x14ac:dyDescent="0.2">
      <c r="A4258" s="1" t="s">
        <v>24</v>
      </c>
      <c r="B4258" s="1" t="s">
        <v>8981</v>
      </c>
      <c r="C4258" s="1" t="s">
        <v>8982</v>
      </c>
      <c r="D4258" s="87">
        <v>137.9</v>
      </c>
      <c r="E4258" s="33">
        <v>8863</v>
      </c>
      <c r="F4258" s="30">
        <f t="shared" si="198"/>
        <v>8</v>
      </c>
      <c r="G4258" s="57">
        <f t="shared" si="199"/>
        <v>3.4963971031312875</v>
      </c>
      <c r="H4258" s="88">
        <f t="shared" si="200"/>
        <v>14282.992798301435</v>
      </c>
    </row>
    <row r="4259" spans="1:8" x14ac:dyDescent="0.2">
      <c r="A4259" s="1" t="s">
        <v>24</v>
      </c>
      <c r="B4259" s="1" t="s">
        <v>8983</v>
      </c>
      <c r="C4259" s="1" t="s">
        <v>8984</v>
      </c>
      <c r="D4259" s="87">
        <v>156.69999999999999</v>
      </c>
      <c r="E4259" s="33">
        <v>7280</v>
      </c>
      <c r="F4259" s="30">
        <f t="shared" si="198"/>
        <v>9</v>
      </c>
      <c r="G4259" s="57">
        <f t="shared" si="199"/>
        <v>4.1810066579121354</v>
      </c>
      <c r="H4259" s="88">
        <f t="shared" si="200"/>
        <v>14029.104642429525</v>
      </c>
    </row>
    <row r="4260" spans="1:8" x14ac:dyDescent="0.2">
      <c r="A4260" s="1" t="s">
        <v>399</v>
      </c>
      <c r="B4260" s="1" t="s">
        <v>8985</v>
      </c>
      <c r="C4260" s="1" t="s">
        <v>8986</v>
      </c>
      <c r="D4260" s="87">
        <v>109.4</v>
      </c>
      <c r="E4260" s="33">
        <v>7511</v>
      </c>
      <c r="F4260" s="30">
        <f t="shared" si="198"/>
        <v>5</v>
      </c>
      <c r="G4260" s="57">
        <f t="shared" si="199"/>
        <v>2.0447510014454413</v>
      </c>
      <c r="H4260" s="88">
        <f t="shared" si="200"/>
        <v>7078.7391296646229</v>
      </c>
    </row>
    <row r="4261" spans="1:8" x14ac:dyDescent="0.2">
      <c r="A4261" s="1" t="s">
        <v>399</v>
      </c>
      <c r="B4261" s="1" t="s">
        <v>8987</v>
      </c>
      <c r="C4261" s="1" t="s">
        <v>8988</v>
      </c>
      <c r="D4261" s="87">
        <v>107.2</v>
      </c>
      <c r="E4261" s="33">
        <v>7723</v>
      </c>
      <c r="F4261" s="30">
        <f t="shared" si="198"/>
        <v>5</v>
      </c>
      <c r="G4261" s="57">
        <f t="shared" si="199"/>
        <v>2.0447510014454413</v>
      </c>
      <c r="H4261" s="88">
        <f t="shared" si="200"/>
        <v>7278.5384500598966</v>
      </c>
    </row>
    <row r="4262" spans="1:8" x14ac:dyDescent="0.2">
      <c r="A4262" s="1" t="s">
        <v>399</v>
      </c>
      <c r="B4262" s="1" t="s">
        <v>8989</v>
      </c>
      <c r="C4262" s="1" t="s">
        <v>8990</v>
      </c>
      <c r="D4262" s="87">
        <v>100.8</v>
      </c>
      <c r="E4262" s="33">
        <v>7728</v>
      </c>
      <c r="F4262" s="30">
        <f t="shared" si="198"/>
        <v>5</v>
      </c>
      <c r="G4262" s="57">
        <f t="shared" si="199"/>
        <v>2.0447510014454413</v>
      </c>
      <c r="H4262" s="88">
        <f t="shared" si="200"/>
        <v>7283.2506981824263</v>
      </c>
    </row>
    <row r="4263" spans="1:8" x14ac:dyDescent="0.2">
      <c r="A4263" s="1" t="s">
        <v>399</v>
      </c>
      <c r="B4263" s="1" t="s">
        <v>8991</v>
      </c>
      <c r="C4263" s="1" t="s">
        <v>8992</v>
      </c>
      <c r="D4263" s="87">
        <v>97.5</v>
      </c>
      <c r="E4263" s="33">
        <v>7916</v>
      </c>
      <c r="F4263" s="30">
        <f t="shared" si="198"/>
        <v>4</v>
      </c>
      <c r="G4263" s="57">
        <f t="shared" si="199"/>
        <v>1.709937836274281</v>
      </c>
      <c r="H4263" s="88">
        <f t="shared" si="200"/>
        <v>6238.8396542951623</v>
      </c>
    </row>
    <row r="4264" spans="1:8" x14ac:dyDescent="0.2">
      <c r="A4264" s="1" t="s">
        <v>399</v>
      </c>
      <c r="B4264" s="1" t="s">
        <v>8993</v>
      </c>
      <c r="C4264" s="1" t="s">
        <v>8994</v>
      </c>
      <c r="D4264" s="87">
        <v>77.599999999999994</v>
      </c>
      <c r="E4264" s="33">
        <v>8007</v>
      </c>
      <c r="F4264" s="30">
        <f t="shared" si="198"/>
        <v>3</v>
      </c>
      <c r="G4264" s="57">
        <f t="shared" si="199"/>
        <v>1.4299479016542671</v>
      </c>
      <c r="H4264" s="88">
        <f t="shared" si="200"/>
        <v>5277.2511045259907</v>
      </c>
    </row>
    <row r="4265" spans="1:8" x14ac:dyDescent="0.2">
      <c r="A4265" s="1" t="s">
        <v>399</v>
      </c>
      <c r="B4265" s="1" t="s">
        <v>8995</v>
      </c>
      <c r="C4265" s="1" t="s">
        <v>8996</v>
      </c>
      <c r="D4265" s="87">
        <v>109.3</v>
      </c>
      <c r="E4265" s="33">
        <v>8732</v>
      </c>
      <c r="F4265" s="30">
        <f t="shared" si="198"/>
        <v>5</v>
      </c>
      <c r="G4265" s="57">
        <f t="shared" si="199"/>
        <v>2.0447510014454413</v>
      </c>
      <c r="H4265" s="88">
        <f t="shared" si="200"/>
        <v>8229.4701211864576</v>
      </c>
    </row>
    <row r="4266" spans="1:8" x14ac:dyDescent="0.2">
      <c r="A4266" s="1" t="s">
        <v>399</v>
      </c>
      <c r="B4266" s="1" t="s">
        <v>8997</v>
      </c>
      <c r="C4266" s="1" t="s">
        <v>8998</v>
      </c>
      <c r="D4266" s="87">
        <v>126.6</v>
      </c>
      <c r="E4266" s="33">
        <v>6716</v>
      </c>
      <c r="F4266" s="30">
        <f t="shared" si="198"/>
        <v>7</v>
      </c>
      <c r="G4266" s="57">
        <f t="shared" si="199"/>
        <v>2.9238874039223708</v>
      </c>
      <c r="H4266" s="88">
        <f t="shared" si="200"/>
        <v>9050.8433437549957</v>
      </c>
    </row>
    <row r="4267" spans="1:8" x14ac:dyDescent="0.2">
      <c r="A4267" s="1" t="s">
        <v>399</v>
      </c>
      <c r="B4267" s="1" t="s">
        <v>8999</v>
      </c>
      <c r="C4267" s="1" t="s">
        <v>9000</v>
      </c>
      <c r="D4267" s="87">
        <v>87.1</v>
      </c>
      <c r="E4267" s="33">
        <v>8211</v>
      </c>
      <c r="F4267" s="30">
        <f t="shared" si="198"/>
        <v>4</v>
      </c>
      <c r="G4267" s="57">
        <f t="shared" si="199"/>
        <v>1.709937836274281</v>
      </c>
      <c r="H4267" s="88">
        <f t="shared" si="200"/>
        <v>6471.3381002296073</v>
      </c>
    </row>
    <row r="4268" spans="1:8" x14ac:dyDescent="0.2">
      <c r="A4268" s="1" t="s">
        <v>399</v>
      </c>
      <c r="B4268" s="1" t="s">
        <v>9001</v>
      </c>
      <c r="C4268" s="1" t="s">
        <v>9002</v>
      </c>
      <c r="D4268" s="87">
        <v>159.4</v>
      </c>
      <c r="E4268" s="33">
        <v>7612</v>
      </c>
      <c r="F4268" s="30">
        <f t="shared" si="198"/>
        <v>9</v>
      </c>
      <c r="G4268" s="57">
        <f t="shared" si="199"/>
        <v>4.1810066579121354</v>
      </c>
      <c r="H4268" s="88">
        <f t="shared" si="200"/>
        <v>14668.893480518343</v>
      </c>
    </row>
    <row r="4269" spans="1:8" x14ac:dyDescent="0.2">
      <c r="A4269" s="1" t="s">
        <v>399</v>
      </c>
      <c r="B4269" s="1" t="s">
        <v>9003</v>
      </c>
      <c r="C4269" s="1" t="s">
        <v>9004</v>
      </c>
      <c r="D4269" s="87">
        <v>102.4</v>
      </c>
      <c r="E4269" s="33">
        <v>7046</v>
      </c>
      <c r="F4269" s="30">
        <f t="shared" si="198"/>
        <v>5</v>
      </c>
      <c r="G4269" s="57">
        <f t="shared" si="199"/>
        <v>2.0447510014454413</v>
      </c>
      <c r="H4269" s="88">
        <f t="shared" si="200"/>
        <v>6640.5000542693297</v>
      </c>
    </row>
    <row r="4270" spans="1:8" x14ac:dyDescent="0.2">
      <c r="A4270" s="1" t="s">
        <v>399</v>
      </c>
      <c r="B4270" s="1" t="s">
        <v>9005</v>
      </c>
      <c r="C4270" s="1" t="s">
        <v>9006</v>
      </c>
      <c r="D4270" s="87">
        <v>82.7</v>
      </c>
      <c r="E4270" s="33">
        <v>7045</v>
      </c>
      <c r="F4270" s="30">
        <f t="shared" si="198"/>
        <v>3</v>
      </c>
      <c r="G4270" s="57">
        <f t="shared" si="199"/>
        <v>1.4299479016542671</v>
      </c>
      <c r="H4270" s="88">
        <f t="shared" si="200"/>
        <v>4643.2164395386044</v>
      </c>
    </row>
    <row r="4271" spans="1:8" x14ac:dyDescent="0.2">
      <c r="A4271" s="1" t="s">
        <v>399</v>
      </c>
      <c r="B4271" s="1" t="s">
        <v>9007</v>
      </c>
      <c r="C4271" s="1" t="s">
        <v>9008</v>
      </c>
      <c r="D4271" s="87">
        <v>85.2</v>
      </c>
      <c r="E4271" s="33">
        <v>8032</v>
      </c>
      <c r="F4271" s="30">
        <f t="shared" si="198"/>
        <v>3</v>
      </c>
      <c r="G4271" s="57">
        <f t="shared" si="199"/>
        <v>1.4299479016542671</v>
      </c>
      <c r="H4271" s="88">
        <f t="shared" si="200"/>
        <v>5293.7280968593423</v>
      </c>
    </row>
    <row r="4272" spans="1:8" x14ac:dyDescent="0.2">
      <c r="A4272" s="1" t="s">
        <v>399</v>
      </c>
      <c r="B4272" s="1" t="s">
        <v>9009</v>
      </c>
      <c r="C4272" s="1" t="s">
        <v>9010</v>
      </c>
      <c r="D4272" s="87">
        <v>78.599999999999994</v>
      </c>
      <c r="E4272" s="33">
        <v>9617</v>
      </c>
      <c r="F4272" s="30">
        <f t="shared" si="198"/>
        <v>3</v>
      </c>
      <c r="G4272" s="57">
        <f t="shared" si="199"/>
        <v>1.4299479016542671</v>
      </c>
      <c r="H4272" s="88">
        <f t="shared" si="200"/>
        <v>6338.3694107938627</v>
      </c>
    </row>
    <row r="4273" spans="1:8" x14ac:dyDescent="0.2">
      <c r="A4273" s="1" t="s">
        <v>399</v>
      </c>
      <c r="B4273" s="1" t="s">
        <v>9011</v>
      </c>
      <c r="C4273" s="1" t="s">
        <v>9012</v>
      </c>
      <c r="D4273" s="87">
        <v>158.80000000000001</v>
      </c>
      <c r="E4273" s="33">
        <v>7680</v>
      </c>
      <c r="F4273" s="30">
        <f t="shared" si="198"/>
        <v>9</v>
      </c>
      <c r="G4273" s="57">
        <f t="shared" si="199"/>
        <v>4.1810066579121354</v>
      </c>
      <c r="H4273" s="88">
        <f t="shared" si="200"/>
        <v>14799.934567837743</v>
      </c>
    </row>
    <row r="4274" spans="1:8" x14ac:dyDescent="0.2">
      <c r="A4274" s="1" t="s">
        <v>399</v>
      </c>
      <c r="B4274" s="1" t="s">
        <v>9013</v>
      </c>
      <c r="C4274" s="1" t="s">
        <v>9014</v>
      </c>
      <c r="D4274" s="87">
        <v>121.1</v>
      </c>
      <c r="E4274" s="33">
        <v>7044</v>
      </c>
      <c r="F4274" s="30">
        <f t="shared" si="198"/>
        <v>6</v>
      </c>
      <c r="G4274" s="57">
        <f t="shared" si="199"/>
        <v>2.445122020939646</v>
      </c>
      <c r="H4274" s="88">
        <f t="shared" si="200"/>
        <v>7938.48448667306</v>
      </c>
    </row>
    <row r="4275" spans="1:8" x14ac:dyDescent="0.2">
      <c r="A4275" s="1" t="s">
        <v>399</v>
      </c>
      <c r="B4275" s="1" t="s">
        <v>9015</v>
      </c>
      <c r="C4275" s="1" t="s">
        <v>9016</v>
      </c>
      <c r="D4275" s="87">
        <v>164.5</v>
      </c>
      <c r="E4275" s="33">
        <v>6604</v>
      </c>
      <c r="F4275" s="30">
        <f t="shared" si="198"/>
        <v>9</v>
      </c>
      <c r="G4275" s="57">
        <f t="shared" si="199"/>
        <v>4.1810066579121354</v>
      </c>
      <c r="H4275" s="88">
        <f t="shared" si="200"/>
        <v>12726.402068489642</v>
      </c>
    </row>
    <row r="4276" spans="1:8" x14ac:dyDescent="0.2">
      <c r="A4276" s="1" t="s">
        <v>399</v>
      </c>
      <c r="B4276" s="1" t="s">
        <v>9017</v>
      </c>
      <c r="C4276" s="1" t="s">
        <v>9018</v>
      </c>
      <c r="D4276" s="87">
        <v>114</v>
      </c>
      <c r="E4276" s="33">
        <v>8620</v>
      </c>
      <c r="F4276" s="30">
        <f t="shared" si="198"/>
        <v>6</v>
      </c>
      <c r="G4276" s="57">
        <f t="shared" si="199"/>
        <v>2.445122020939646</v>
      </c>
      <c r="H4276" s="88">
        <f t="shared" si="200"/>
        <v>9714.613326962206</v>
      </c>
    </row>
    <row r="4277" spans="1:8" x14ac:dyDescent="0.2">
      <c r="A4277" s="1" t="s">
        <v>399</v>
      </c>
      <c r="B4277" s="1" t="s">
        <v>9019</v>
      </c>
      <c r="C4277" s="1" t="s">
        <v>9020</v>
      </c>
      <c r="D4277" s="87">
        <v>113.1</v>
      </c>
      <c r="E4277" s="33">
        <v>7719</v>
      </c>
      <c r="F4277" s="30">
        <f t="shared" si="198"/>
        <v>6</v>
      </c>
      <c r="G4277" s="57">
        <f t="shared" si="199"/>
        <v>2.445122020939646</v>
      </c>
      <c r="H4277" s="88">
        <f t="shared" si="200"/>
        <v>8699.1995673806578</v>
      </c>
    </row>
    <row r="4278" spans="1:8" x14ac:dyDescent="0.2">
      <c r="A4278" s="1" t="s">
        <v>399</v>
      </c>
      <c r="B4278" s="1" t="s">
        <v>9021</v>
      </c>
      <c r="C4278" s="1" t="s">
        <v>9022</v>
      </c>
      <c r="D4278" s="87">
        <v>126</v>
      </c>
      <c r="E4278" s="33">
        <v>8493</v>
      </c>
      <c r="F4278" s="30">
        <f t="shared" si="198"/>
        <v>7</v>
      </c>
      <c r="G4278" s="57">
        <f t="shared" si="199"/>
        <v>2.9238874039223708</v>
      </c>
      <c r="H4278" s="88">
        <f t="shared" si="200"/>
        <v>11445.62425826551</v>
      </c>
    </row>
    <row r="4279" spans="1:8" x14ac:dyDescent="0.2">
      <c r="A4279" s="1" t="s">
        <v>399</v>
      </c>
      <c r="B4279" s="1" t="s">
        <v>9023</v>
      </c>
      <c r="C4279" s="1" t="s">
        <v>9024</v>
      </c>
      <c r="D4279" s="87">
        <v>143.5</v>
      </c>
      <c r="E4279" s="33">
        <v>6867</v>
      </c>
      <c r="F4279" s="30">
        <f t="shared" si="198"/>
        <v>8</v>
      </c>
      <c r="G4279" s="57">
        <f t="shared" si="199"/>
        <v>3.4963971031312875</v>
      </c>
      <c r="H4279" s="88">
        <f t="shared" si="200"/>
        <v>11066.378375937713</v>
      </c>
    </row>
    <row r="4280" spans="1:8" x14ac:dyDescent="0.2">
      <c r="A4280" s="1" t="s">
        <v>399</v>
      </c>
      <c r="B4280" s="1" t="s">
        <v>9025</v>
      </c>
      <c r="C4280" s="1" t="s">
        <v>9026</v>
      </c>
      <c r="D4280" s="87">
        <v>105.7</v>
      </c>
      <c r="E4280" s="33">
        <v>10666</v>
      </c>
      <c r="F4280" s="30">
        <f t="shared" si="198"/>
        <v>5</v>
      </c>
      <c r="G4280" s="57">
        <f t="shared" si="199"/>
        <v>2.0447510014454413</v>
      </c>
      <c r="H4280" s="88">
        <f t="shared" si="200"/>
        <v>10052.167694981077</v>
      </c>
    </row>
    <row r="4281" spans="1:8" x14ac:dyDescent="0.2">
      <c r="A4281" s="1" t="s">
        <v>399</v>
      </c>
      <c r="B4281" s="1" t="s">
        <v>9027</v>
      </c>
      <c r="C4281" s="1" t="s">
        <v>9028</v>
      </c>
      <c r="D4281" s="87">
        <v>178.2</v>
      </c>
      <c r="E4281" s="33">
        <v>9003</v>
      </c>
      <c r="F4281" s="30">
        <f t="shared" si="198"/>
        <v>10</v>
      </c>
      <c r="G4281" s="57">
        <f t="shared" si="199"/>
        <v>4.9996657009726428</v>
      </c>
      <c r="H4281" s="88">
        <f t="shared" si="200"/>
        <v>20746.552187544981</v>
      </c>
    </row>
    <row r="4282" spans="1:8" x14ac:dyDescent="0.2">
      <c r="A4282" s="1" t="s">
        <v>399</v>
      </c>
      <c r="B4282" s="1" t="s">
        <v>9029</v>
      </c>
      <c r="C4282" s="1" t="s">
        <v>9030</v>
      </c>
      <c r="D4282" s="87">
        <v>65.099999999999994</v>
      </c>
      <c r="E4282" s="33">
        <v>7720</v>
      </c>
      <c r="F4282" s="30">
        <f t="shared" si="198"/>
        <v>2</v>
      </c>
      <c r="G4282" s="57">
        <f t="shared" si="199"/>
        <v>1.1958042906990538</v>
      </c>
      <c r="H4282" s="88">
        <f t="shared" si="200"/>
        <v>4254.9564942308962</v>
      </c>
    </row>
    <row r="4283" spans="1:8" x14ac:dyDescent="0.2">
      <c r="A4283" s="1" t="s">
        <v>399</v>
      </c>
      <c r="B4283" s="1" t="s">
        <v>9031</v>
      </c>
      <c r="C4283" s="1" t="s">
        <v>9032</v>
      </c>
      <c r="D4283" s="87">
        <v>63.3</v>
      </c>
      <c r="E4283" s="33">
        <v>8934</v>
      </c>
      <c r="F4283" s="30">
        <f t="shared" si="198"/>
        <v>2</v>
      </c>
      <c r="G4283" s="57">
        <f t="shared" si="199"/>
        <v>1.1958042906990538</v>
      </c>
      <c r="H4283" s="88">
        <f t="shared" si="200"/>
        <v>4924.0649377537329</v>
      </c>
    </row>
    <row r="4284" spans="1:8" x14ac:dyDescent="0.2">
      <c r="A4284" s="1" t="s">
        <v>399</v>
      </c>
      <c r="B4284" s="1" t="s">
        <v>9033</v>
      </c>
      <c r="C4284" s="1" t="s">
        <v>9034</v>
      </c>
      <c r="D4284" s="87">
        <v>80.099999999999994</v>
      </c>
      <c r="E4284" s="33">
        <v>9720</v>
      </c>
      <c r="F4284" s="30">
        <f t="shared" si="198"/>
        <v>3</v>
      </c>
      <c r="G4284" s="57">
        <f t="shared" si="199"/>
        <v>1.4299479016542671</v>
      </c>
      <c r="H4284" s="88">
        <f t="shared" si="200"/>
        <v>6406.2546192072723</v>
      </c>
    </row>
    <row r="4285" spans="1:8" x14ac:dyDescent="0.2">
      <c r="A4285" s="1" t="s">
        <v>399</v>
      </c>
      <c r="B4285" s="1" t="s">
        <v>9035</v>
      </c>
      <c r="C4285" s="1" t="s">
        <v>9036</v>
      </c>
      <c r="D4285" s="87">
        <v>70.099999999999994</v>
      </c>
      <c r="E4285" s="33">
        <v>6484</v>
      </c>
      <c r="F4285" s="30">
        <f t="shared" si="198"/>
        <v>2</v>
      </c>
      <c r="G4285" s="57">
        <f t="shared" si="199"/>
        <v>1.1958042906990538</v>
      </c>
      <c r="H4285" s="88">
        <f t="shared" si="200"/>
        <v>3573.722527019836</v>
      </c>
    </row>
    <row r="4286" spans="1:8" x14ac:dyDescent="0.2">
      <c r="A4286" s="1" t="s">
        <v>399</v>
      </c>
      <c r="B4286" s="1" t="s">
        <v>9037</v>
      </c>
      <c r="C4286" s="1" t="s">
        <v>9038</v>
      </c>
      <c r="D4286" s="87">
        <v>69.3</v>
      </c>
      <c r="E4286" s="33">
        <v>7851</v>
      </c>
      <c r="F4286" s="30">
        <f t="shared" si="198"/>
        <v>2</v>
      </c>
      <c r="G4286" s="57">
        <f t="shared" si="199"/>
        <v>1.1958042906990538</v>
      </c>
      <c r="H4286" s="88">
        <f t="shared" si="200"/>
        <v>4327.1584761925869</v>
      </c>
    </row>
    <row r="4287" spans="1:8" x14ac:dyDescent="0.2">
      <c r="A4287" s="1" t="s">
        <v>399</v>
      </c>
      <c r="B4287" s="1" t="s">
        <v>9039</v>
      </c>
      <c r="C4287" s="1" t="s">
        <v>9040</v>
      </c>
      <c r="D4287" s="87">
        <v>88.9</v>
      </c>
      <c r="E4287" s="33">
        <v>7557</v>
      </c>
      <c r="F4287" s="30">
        <f t="shared" si="198"/>
        <v>4</v>
      </c>
      <c r="G4287" s="57">
        <f t="shared" si="199"/>
        <v>1.709937836274281</v>
      </c>
      <c r="H4287" s="88">
        <f t="shared" si="200"/>
        <v>5955.9008675478199</v>
      </c>
    </row>
    <row r="4288" spans="1:8" x14ac:dyDescent="0.2">
      <c r="A4288" s="1" t="s">
        <v>399</v>
      </c>
      <c r="B4288" s="1" t="s">
        <v>9041</v>
      </c>
      <c r="C4288" s="1" t="s">
        <v>9042</v>
      </c>
      <c r="D4288" s="87">
        <v>103.2</v>
      </c>
      <c r="E4288" s="33">
        <v>7744</v>
      </c>
      <c r="F4288" s="30">
        <f t="shared" si="198"/>
        <v>5</v>
      </c>
      <c r="G4288" s="57">
        <f t="shared" si="199"/>
        <v>2.0447510014454413</v>
      </c>
      <c r="H4288" s="88">
        <f t="shared" si="200"/>
        <v>7298.3298921745227</v>
      </c>
    </row>
    <row r="4289" spans="1:8" x14ac:dyDescent="0.2">
      <c r="A4289" s="1" t="s">
        <v>399</v>
      </c>
      <c r="B4289" s="1" t="s">
        <v>9043</v>
      </c>
      <c r="C4289" s="1" t="s">
        <v>9044</v>
      </c>
      <c r="D4289" s="87">
        <v>109.5</v>
      </c>
      <c r="E4289" s="33">
        <v>6328</v>
      </c>
      <c r="F4289" s="30">
        <f t="shared" si="198"/>
        <v>5</v>
      </c>
      <c r="G4289" s="57">
        <f t="shared" si="199"/>
        <v>2.0447510014454413</v>
      </c>
      <c r="H4289" s="88">
        <f t="shared" si="200"/>
        <v>5963.8212238740161</v>
      </c>
    </row>
    <row r="4290" spans="1:8" x14ac:dyDescent="0.2">
      <c r="A4290" s="1" t="s">
        <v>399</v>
      </c>
      <c r="B4290" s="1" t="s">
        <v>9045</v>
      </c>
      <c r="C4290" s="1" t="s">
        <v>9046</v>
      </c>
      <c r="D4290" s="87">
        <v>108.4</v>
      </c>
      <c r="E4290" s="33">
        <v>5932</v>
      </c>
      <c r="F4290" s="30">
        <f t="shared" si="198"/>
        <v>5</v>
      </c>
      <c r="G4290" s="57">
        <f t="shared" si="199"/>
        <v>2.0447510014454413</v>
      </c>
      <c r="H4290" s="88">
        <f t="shared" si="200"/>
        <v>5590.6111725696373</v>
      </c>
    </row>
    <row r="4291" spans="1:8" x14ac:dyDescent="0.2">
      <c r="A4291" s="1" t="s">
        <v>399</v>
      </c>
      <c r="B4291" s="1" t="s">
        <v>9047</v>
      </c>
      <c r="C4291" s="1" t="s">
        <v>9048</v>
      </c>
      <c r="D4291" s="87">
        <v>107.1</v>
      </c>
      <c r="E4291" s="33">
        <v>6770</v>
      </c>
      <c r="F4291" s="30">
        <f t="shared" si="198"/>
        <v>5</v>
      </c>
      <c r="G4291" s="57">
        <f t="shared" si="199"/>
        <v>2.0447510014454413</v>
      </c>
      <c r="H4291" s="88">
        <f t="shared" si="200"/>
        <v>6380.3839579056712</v>
      </c>
    </row>
    <row r="4292" spans="1:8" x14ac:dyDescent="0.2">
      <c r="A4292" s="1" t="s">
        <v>399</v>
      </c>
      <c r="B4292" s="1" t="s">
        <v>9049</v>
      </c>
      <c r="C4292" s="1" t="s">
        <v>9050</v>
      </c>
      <c r="D4292" s="87">
        <v>66.3</v>
      </c>
      <c r="E4292" s="33">
        <v>9459</v>
      </c>
      <c r="F4292" s="30">
        <f t="shared" si="198"/>
        <v>2</v>
      </c>
      <c r="G4292" s="57">
        <f t="shared" si="199"/>
        <v>1.1958042906990538</v>
      </c>
      <c r="H4292" s="88">
        <f t="shared" si="200"/>
        <v>5213.4240257681404</v>
      </c>
    </row>
    <row r="4293" spans="1:8" x14ac:dyDescent="0.2">
      <c r="A4293" s="1" t="s">
        <v>399</v>
      </c>
      <c r="B4293" s="1" t="s">
        <v>9051</v>
      </c>
      <c r="C4293" s="1" t="s">
        <v>9052</v>
      </c>
      <c r="D4293" s="87">
        <v>81</v>
      </c>
      <c r="E4293" s="33">
        <v>7869</v>
      </c>
      <c r="F4293" s="30">
        <f t="shared" si="198"/>
        <v>3</v>
      </c>
      <c r="G4293" s="57">
        <f t="shared" si="199"/>
        <v>1.4299479016542671</v>
      </c>
      <c r="H4293" s="88">
        <f t="shared" si="200"/>
        <v>5186.2981068458867</v>
      </c>
    </row>
    <row r="4294" spans="1:8" x14ac:dyDescent="0.2">
      <c r="A4294" s="1" t="s">
        <v>399</v>
      </c>
      <c r="B4294" s="1" t="s">
        <v>9053</v>
      </c>
      <c r="C4294" s="1" t="s">
        <v>9054</v>
      </c>
      <c r="D4294" s="87">
        <v>92.4</v>
      </c>
      <c r="E4294" s="33">
        <v>6322</v>
      </c>
      <c r="F4294" s="30">
        <f t="shared" ref="F4294:F4357" si="201">VLOOKUP(D4294,$K$5:$L$15,2)</f>
        <v>4</v>
      </c>
      <c r="G4294" s="57">
        <f t="shared" ref="G4294:G4357" si="202">VLOOKUP(F4294,$L$5:$M$15,2,0)</f>
        <v>1.709937836274281</v>
      </c>
      <c r="H4294" s="88">
        <f t="shared" ref="H4294:H4357" si="203">E4294*G4294*$E$6797/SUMPRODUCT($E$5:$E$6795,$G$5:$G$6795)</f>
        <v>4982.5599159239537</v>
      </c>
    </row>
    <row r="4295" spans="1:8" x14ac:dyDescent="0.2">
      <c r="A4295" s="1" t="s">
        <v>399</v>
      </c>
      <c r="B4295" s="1" t="s">
        <v>9055</v>
      </c>
      <c r="C4295" s="1" t="s">
        <v>9056</v>
      </c>
      <c r="D4295" s="87">
        <v>67.2</v>
      </c>
      <c r="E4295" s="33">
        <v>9357</v>
      </c>
      <c r="F4295" s="30">
        <f t="shared" si="201"/>
        <v>2</v>
      </c>
      <c r="G4295" s="57">
        <f t="shared" si="202"/>
        <v>1.1958042906990538</v>
      </c>
      <c r="H4295" s="88">
        <f t="shared" si="203"/>
        <v>5157.2056886681985</v>
      </c>
    </row>
    <row r="4296" spans="1:8" x14ac:dyDescent="0.2">
      <c r="A4296" s="1" t="s">
        <v>399</v>
      </c>
      <c r="B4296" s="1" t="s">
        <v>9057</v>
      </c>
      <c r="C4296" s="1" t="s">
        <v>9058</v>
      </c>
      <c r="D4296" s="87">
        <v>76.2</v>
      </c>
      <c r="E4296" s="33">
        <v>6213</v>
      </c>
      <c r="F4296" s="30">
        <f t="shared" si="201"/>
        <v>3</v>
      </c>
      <c r="G4296" s="57">
        <f t="shared" si="202"/>
        <v>1.4299479016542671</v>
      </c>
      <c r="H4296" s="88">
        <f t="shared" si="203"/>
        <v>4094.862134684648</v>
      </c>
    </row>
    <row r="4297" spans="1:8" x14ac:dyDescent="0.2">
      <c r="A4297" s="1" t="s">
        <v>399</v>
      </c>
      <c r="B4297" s="1" t="s">
        <v>9059</v>
      </c>
      <c r="C4297" s="1" t="s">
        <v>9060</v>
      </c>
      <c r="D4297" s="87">
        <v>81.7</v>
      </c>
      <c r="E4297" s="33">
        <v>7940</v>
      </c>
      <c r="F4297" s="30">
        <f t="shared" si="201"/>
        <v>3</v>
      </c>
      <c r="G4297" s="57">
        <f t="shared" si="202"/>
        <v>1.4299479016542671</v>
      </c>
      <c r="H4297" s="88">
        <f t="shared" si="203"/>
        <v>5233.0927650726071</v>
      </c>
    </row>
    <row r="4298" spans="1:8" x14ac:dyDescent="0.2">
      <c r="A4298" s="1" t="s">
        <v>399</v>
      </c>
      <c r="B4298" s="1" t="s">
        <v>9061</v>
      </c>
      <c r="C4298" s="1" t="s">
        <v>9062</v>
      </c>
      <c r="D4298" s="87">
        <v>95.3</v>
      </c>
      <c r="E4298" s="33">
        <v>7697</v>
      </c>
      <c r="F4298" s="30">
        <f t="shared" si="201"/>
        <v>4</v>
      </c>
      <c r="G4298" s="57">
        <f t="shared" si="202"/>
        <v>1.709937836274281</v>
      </c>
      <c r="H4298" s="88">
        <f t="shared" si="203"/>
        <v>6066.2391130760307</v>
      </c>
    </row>
    <row r="4299" spans="1:8" x14ac:dyDescent="0.2">
      <c r="A4299" s="1" t="s">
        <v>399</v>
      </c>
      <c r="B4299" s="1" t="s">
        <v>9063</v>
      </c>
      <c r="C4299" s="1" t="s">
        <v>9064</v>
      </c>
      <c r="D4299" s="87">
        <v>71</v>
      </c>
      <c r="E4299" s="33">
        <v>8796</v>
      </c>
      <c r="F4299" s="30">
        <f t="shared" si="201"/>
        <v>2</v>
      </c>
      <c r="G4299" s="57">
        <f t="shared" si="202"/>
        <v>1.1958042906990538</v>
      </c>
      <c r="H4299" s="88">
        <f t="shared" si="203"/>
        <v>4848.0048346185185</v>
      </c>
    </row>
    <row r="4300" spans="1:8" x14ac:dyDescent="0.2">
      <c r="A4300" s="1" t="s">
        <v>399</v>
      </c>
      <c r="B4300" s="1" t="s">
        <v>9065</v>
      </c>
      <c r="C4300" s="1" t="s">
        <v>9066</v>
      </c>
      <c r="D4300" s="87">
        <v>92.5</v>
      </c>
      <c r="E4300" s="33">
        <v>7927</v>
      </c>
      <c r="F4300" s="30">
        <f t="shared" si="201"/>
        <v>4</v>
      </c>
      <c r="G4300" s="57">
        <f t="shared" si="202"/>
        <v>1.709937836274281</v>
      </c>
      <c r="H4300" s="88">
        <f t="shared" si="203"/>
        <v>6247.5090878723777</v>
      </c>
    </row>
    <row r="4301" spans="1:8" x14ac:dyDescent="0.2">
      <c r="A4301" s="1" t="s">
        <v>399</v>
      </c>
      <c r="B4301" s="1" t="s">
        <v>9067</v>
      </c>
      <c r="C4301" s="1" t="s">
        <v>9068</v>
      </c>
      <c r="D4301" s="87">
        <v>113.6</v>
      </c>
      <c r="E4301" s="33">
        <v>8774</v>
      </c>
      <c r="F4301" s="30">
        <f t="shared" si="201"/>
        <v>6</v>
      </c>
      <c r="G4301" s="57">
        <f t="shared" si="202"/>
        <v>2.445122020939646</v>
      </c>
      <c r="H4301" s="88">
        <f t="shared" si="203"/>
        <v>9888.1690638940145</v>
      </c>
    </row>
    <row r="4302" spans="1:8" x14ac:dyDescent="0.2">
      <c r="A4302" s="1" t="s">
        <v>399</v>
      </c>
      <c r="B4302" s="1" t="s">
        <v>9069</v>
      </c>
      <c r="C4302" s="1" t="s">
        <v>9070</v>
      </c>
      <c r="D4302" s="87">
        <v>88.1</v>
      </c>
      <c r="E4302" s="33">
        <v>7796</v>
      </c>
      <c r="F4302" s="30">
        <f t="shared" si="201"/>
        <v>4</v>
      </c>
      <c r="G4302" s="57">
        <f t="shared" si="202"/>
        <v>1.709937836274281</v>
      </c>
      <c r="H4302" s="88">
        <f t="shared" si="203"/>
        <v>6144.2640152709801</v>
      </c>
    </row>
    <row r="4303" spans="1:8" x14ac:dyDescent="0.2">
      <c r="A4303" s="1" t="s">
        <v>399</v>
      </c>
      <c r="B4303" s="1" t="s">
        <v>9071</v>
      </c>
      <c r="C4303" s="1" t="s">
        <v>9072</v>
      </c>
      <c r="D4303" s="87">
        <v>64</v>
      </c>
      <c r="E4303" s="33">
        <v>10066</v>
      </c>
      <c r="F4303" s="30">
        <f t="shared" si="201"/>
        <v>2</v>
      </c>
      <c r="G4303" s="57">
        <f t="shared" si="202"/>
        <v>1.1958042906990538</v>
      </c>
      <c r="H4303" s="88">
        <f t="shared" si="203"/>
        <v>5547.9782475295597</v>
      </c>
    </row>
    <row r="4304" spans="1:8" x14ac:dyDescent="0.2">
      <c r="A4304" s="1" t="s">
        <v>399</v>
      </c>
      <c r="B4304" s="1" t="s">
        <v>9073</v>
      </c>
      <c r="C4304" s="1" t="s">
        <v>9074</v>
      </c>
      <c r="D4304" s="87">
        <v>76.099999999999994</v>
      </c>
      <c r="E4304" s="33">
        <v>7692</v>
      </c>
      <c r="F4304" s="30">
        <f t="shared" si="201"/>
        <v>3</v>
      </c>
      <c r="G4304" s="57">
        <f t="shared" si="202"/>
        <v>1.4299479016542671</v>
      </c>
      <c r="H4304" s="88">
        <f t="shared" si="203"/>
        <v>5069.6410011257549</v>
      </c>
    </row>
    <row r="4305" spans="1:8" x14ac:dyDescent="0.2">
      <c r="A4305" s="1" t="s">
        <v>399</v>
      </c>
      <c r="B4305" s="1" t="s">
        <v>9075</v>
      </c>
      <c r="C4305" s="1" t="s">
        <v>9076</v>
      </c>
      <c r="D4305" s="87">
        <v>130.30000000000001</v>
      </c>
      <c r="E4305" s="33">
        <v>8830</v>
      </c>
      <c r="F4305" s="30">
        <f t="shared" si="201"/>
        <v>7</v>
      </c>
      <c r="G4305" s="57">
        <f t="shared" si="202"/>
        <v>2.9238874039223708</v>
      </c>
      <c r="H4305" s="88">
        <f t="shared" si="203"/>
        <v>11899.783610088834</v>
      </c>
    </row>
    <row r="4306" spans="1:8" x14ac:dyDescent="0.2">
      <c r="A4306" s="1" t="s">
        <v>399</v>
      </c>
      <c r="B4306" s="1" t="s">
        <v>9077</v>
      </c>
      <c r="C4306" s="1" t="s">
        <v>9078</v>
      </c>
      <c r="D4306" s="87">
        <v>60.9</v>
      </c>
      <c r="E4306" s="33">
        <v>6528</v>
      </c>
      <c r="F4306" s="30">
        <f t="shared" si="201"/>
        <v>1</v>
      </c>
      <c r="G4306" s="57">
        <f t="shared" si="202"/>
        <v>1</v>
      </c>
      <c r="H4306" s="88">
        <f t="shared" si="203"/>
        <v>3008.8314637949206</v>
      </c>
    </row>
    <row r="4307" spans="1:8" x14ac:dyDescent="0.2">
      <c r="A4307" s="1" t="s">
        <v>399</v>
      </c>
      <c r="B4307" s="1" t="s">
        <v>9079</v>
      </c>
      <c r="C4307" s="1" t="s">
        <v>9080</v>
      </c>
      <c r="D4307" s="87">
        <v>45</v>
      </c>
      <c r="E4307" s="33">
        <v>6417</v>
      </c>
      <c r="F4307" s="30">
        <f t="shared" si="201"/>
        <v>1</v>
      </c>
      <c r="G4307" s="57">
        <f t="shared" si="202"/>
        <v>1</v>
      </c>
      <c r="H4307" s="88">
        <f t="shared" si="203"/>
        <v>2957.6702670300256</v>
      </c>
    </row>
    <row r="4308" spans="1:8" x14ac:dyDescent="0.2">
      <c r="A4308" s="1" t="s">
        <v>399</v>
      </c>
      <c r="B4308" s="1" t="s">
        <v>9081</v>
      </c>
      <c r="C4308" s="1" t="s">
        <v>9082</v>
      </c>
      <c r="D4308" s="87">
        <v>73.8</v>
      </c>
      <c r="E4308" s="33">
        <v>5983</v>
      </c>
      <c r="F4308" s="30">
        <f t="shared" si="201"/>
        <v>2</v>
      </c>
      <c r="G4308" s="57">
        <f t="shared" si="202"/>
        <v>1.1958042906990538</v>
      </c>
      <c r="H4308" s="88">
        <f t="shared" si="203"/>
        <v>3297.5912830289444</v>
      </c>
    </row>
    <row r="4309" spans="1:8" x14ac:dyDescent="0.2">
      <c r="A4309" s="1" t="s">
        <v>399</v>
      </c>
      <c r="B4309" s="1" t="s">
        <v>9083</v>
      </c>
      <c r="C4309" s="1" t="s">
        <v>9084</v>
      </c>
      <c r="D4309" s="87">
        <v>84.1</v>
      </c>
      <c r="E4309" s="33">
        <v>7274</v>
      </c>
      <c r="F4309" s="30">
        <f t="shared" si="201"/>
        <v>3</v>
      </c>
      <c r="G4309" s="57">
        <f t="shared" si="202"/>
        <v>1.4299479016542671</v>
      </c>
      <c r="H4309" s="88">
        <f t="shared" si="203"/>
        <v>4794.1456893121085</v>
      </c>
    </row>
    <row r="4310" spans="1:8" x14ac:dyDescent="0.2">
      <c r="A4310" s="1" t="s">
        <v>399</v>
      </c>
      <c r="B4310" s="1" t="s">
        <v>9085</v>
      </c>
      <c r="C4310" s="1" t="s">
        <v>9086</v>
      </c>
      <c r="D4310" s="87">
        <v>65.099999999999994</v>
      </c>
      <c r="E4310" s="33">
        <v>7927</v>
      </c>
      <c r="F4310" s="30">
        <f t="shared" si="201"/>
        <v>2</v>
      </c>
      <c r="G4310" s="57">
        <f t="shared" si="202"/>
        <v>1.1958042906990538</v>
      </c>
      <c r="H4310" s="88">
        <f t="shared" si="203"/>
        <v>4369.0466489337196</v>
      </c>
    </row>
    <row r="4311" spans="1:8" x14ac:dyDescent="0.2">
      <c r="A4311" s="1" t="s">
        <v>399</v>
      </c>
      <c r="B4311" s="1" t="s">
        <v>9087</v>
      </c>
      <c r="C4311" s="1" t="s">
        <v>9088</v>
      </c>
      <c r="D4311" s="87">
        <v>85.6</v>
      </c>
      <c r="E4311" s="33">
        <v>8106</v>
      </c>
      <c r="F4311" s="30">
        <f t="shared" si="201"/>
        <v>3</v>
      </c>
      <c r="G4311" s="57">
        <f t="shared" si="202"/>
        <v>1.4299479016542671</v>
      </c>
      <c r="H4311" s="88">
        <f t="shared" si="203"/>
        <v>5342.4999941660644</v>
      </c>
    </row>
    <row r="4312" spans="1:8" x14ac:dyDescent="0.2">
      <c r="A4312" s="1" t="s">
        <v>399</v>
      </c>
      <c r="B4312" s="1" t="s">
        <v>9089</v>
      </c>
      <c r="C4312" s="1" t="s">
        <v>9090</v>
      </c>
      <c r="D4312" s="87">
        <v>61.5</v>
      </c>
      <c r="E4312" s="33">
        <v>5518</v>
      </c>
      <c r="F4312" s="30">
        <f t="shared" si="201"/>
        <v>1</v>
      </c>
      <c r="G4312" s="57">
        <f t="shared" si="202"/>
        <v>1</v>
      </c>
      <c r="H4312" s="88">
        <f t="shared" si="203"/>
        <v>2543.3106644026307</v>
      </c>
    </row>
    <row r="4313" spans="1:8" x14ac:dyDescent="0.2">
      <c r="A4313" s="1" t="s">
        <v>399</v>
      </c>
      <c r="B4313" s="1" t="s">
        <v>9091</v>
      </c>
      <c r="C4313" s="1" t="s">
        <v>9092</v>
      </c>
      <c r="D4313" s="87">
        <v>64.5</v>
      </c>
      <c r="E4313" s="33">
        <v>8008</v>
      </c>
      <c r="F4313" s="30">
        <f t="shared" si="201"/>
        <v>2</v>
      </c>
      <c r="G4313" s="57">
        <f t="shared" si="202"/>
        <v>1.1958042906990538</v>
      </c>
      <c r="H4313" s="88">
        <f t="shared" si="203"/>
        <v>4413.6906225130851</v>
      </c>
    </row>
    <row r="4314" spans="1:8" x14ac:dyDescent="0.2">
      <c r="A4314" s="1" t="s">
        <v>399</v>
      </c>
      <c r="B4314" s="1" t="s">
        <v>9093</v>
      </c>
      <c r="C4314" s="1" t="s">
        <v>9094</v>
      </c>
      <c r="D4314" s="87">
        <v>78</v>
      </c>
      <c r="E4314" s="33">
        <v>8596</v>
      </c>
      <c r="F4314" s="30">
        <f t="shared" si="201"/>
        <v>3</v>
      </c>
      <c r="G4314" s="57">
        <f t="shared" si="202"/>
        <v>1.4299479016542671</v>
      </c>
      <c r="H4314" s="88">
        <f t="shared" si="203"/>
        <v>5665.4490438997645</v>
      </c>
    </row>
    <row r="4315" spans="1:8" x14ac:dyDescent="0.2">
      <c r="A4315" s="1" t="s">
        <v>399</v>
      </c>
      <c r="B4315" s="1" t="s">
        <v>9095</v>
      </c>
      <c r="C4315" s="1" t="s">
        <v>9096</v>
      </c>
      <c r="D4315" s="87">
        <v>80.099999999999994</v>
      </c>
      <c r="E4315" s="33">
        <v>7807</v>
      </c>
      <c r="F4315" s="30">
        <f t="shared" si="201"/>
        <v>3</v>
      </c>
      <c r="G4315" s="57">
        <f t="shared" si="202"/>
        <v>1.4299479016542671</v>
      </c>
      <c r="H4315" s="88">
        <f t="shared" si="203"/>
        <v>5145.435165859175</v>
      </c>
    </row>
    <row r="4316" spans="1:8" x14ac:dyDescent="0.2">
      <c r="A4316" s="1" t="s">
        <v>399</v>
      </c>
      <c r="B4316" s="1" t="s">
        <v>9097</v>
      </c>
      <c r="C4316" s="1" t="s">
        <v>9098</v>
      </c>
      <c r="D4316" s="87">
        <v>69.599999999999994</v>
      </c>
      <c r="E4316" s="33">
        <v>6813</v>
      </c>
      <c r="F4316" s="30">
        <f t="shared" si="201"/>
        <v>2</v>
      </c>
      <c r="G4316" s="57">
        <f t="shared" si="202"/>
        <v>1.1958042906990538</v>
      </c>
      <c r="H4316" s="88">
        <f t="shared" si="203"/>
        <v>3755.0542221755304</v>
      </c>
    </row>
    <row r="4317" spans="1:8" x14ac:dyDescent="0.2">
      <c r="A4317" s="1" t="s">
        <v>399</v>
      </c>
      <c r="B4317" s="1" t="s">
        <v>9099</v>
      </c>
      <c r="C4317" s="1" t="s">
        <v>9100</v>
      </c>
      <c r="D4317" s="87">
        <v>77.8</v>
      </c>
      <c r="E4317" s="33">
        <v>6174</v>
      </c>
      <c r="F4317" s="30">
        <f t="shared" si="201"/>
        <v>3</v>
      </c>
      <c r="G4317" s="57">
        <f t="shared" si="202"/>
        <v>1.4299479016542671</v>
      </c>
      <c r="H4317" s="88">
        <f t="shared" si="203"/>
        <v>4069.1580266446185</v>
      </c>
    </row>
    <row r="4318" spans="1:8" x14ac:dyDescent="0.2">
      <c r="A4318" s="1" t="s">
        <v>399</v>
      </c>
      <c r="B4318" s="1" t="s">
        <v>9101</v>
      </c>
      <c r="C4318" s="1" t="s">
        <v>9102</v>
      </c>
      <c r="D4318" s="87">
        <v>72.7</v>
      </c>
      <c r="E4318" s="33">
        <v>6402</v>
      </c>
      <c r="F4318" s="30">
        <f t="shared" si="201"/>
        <v>2</v>
      </c>
      <c r="G4318" s="57">
        <f t="shared" si="202"/>
        <v>1.1958042906990538</v>
      </c>
      <c r="H4318" s="88">
        <f t="shared" si="203"/>
        <v>3528.5273932728232</v>
      </c>
    </row>
    <row r="4319" spans="1:8" x14ac:dyDescent="0.2">
      <c r="A4319" s="1" t="s">
        <v>399</v>
      </c>
      <c r="B4319" s="1" t="s">
        <v>9103</v>
      </c>
      <c r="C4319" s="1" t="s">
        <v>9104</v>
      </c>
      <c r="D4319" s="87">
        <v>61.6</v>
      </c>
      <c r="E4319" s="33">
        <v>6509</v>
      </c>
      <c r="F4319" s="30">
        <f t="shared" si="201"/>
        <v>1</v>
      </c>
      <c r="G4319" s="57">
        <f t="shared" si="202"/>
        <v>1</v>
      </c>
      <c r="H4319" s="88">
        <f t="shared" si="203"/>
        <v>3000.074141826155</v>
      </c>
    </row>
    <row r="4320" spans="1:8" x14ac:dyDescent="0.2">
      <c r="A4320" s="1" t="s">
        <v>399</v>
      </c>
      <c r="B4320" s="1" t="s">
        <v>9105</v>
      </c>
      <c r="C4320" s="1" t="s">
        <v>9106</v>
      </c>
      <c r="D4320" s="87">
        <v>102.5</v>
      </c>
      <c r="E4320" s="33">
        <v>5707</v>
      </c>
      <c r="F4320" s="30">
        <f t="shared" si="201"/>
        <v>5</v>
      </c>
      <c r="G4320" s="57">
        <f t="shared" si="202"/>
        <v>2.0447510014454413</v>
      </c>
      <c r="H4320" s="88">
        <f t="shared" si="203"/>
        <v>5378.5600070557857</v>
      </c>
    </row>
    <row r="4321" spans="1:8" x14ac:dyDescent="0.2">
      <c r="A4321" s="1" t="s">
        <v>399</v>
      </c>
      <c r="B4321" s="1" t="s">
        <v>9107</v>
      </c>
      <c r="C4321" s="1" t="s">
        <v>9108</v>
      </c>
      <c r="D4321" s="87">
        <v>92.2</v>
      </c>
      <c r="E4321" s="33">
        <v>5559</v>
      </c>
      <c r="F4321" s="30">
        <f t="shared" si="201"/>
        <v>4</v>
      </c>
      <c r="G4321" s="57">
        <f t="shared" si="202"/>
        <v>1.709937836274281</v>
      </c>
      <c r="H4321" s="88">
        <f t="shared" si="203"/>
        <v>4381.2164777952003</v>
      </c>
    </row>
    <row r="4322" spans="1:8" x14ac:dyDescent="0.2">
      <c r="A4322" s="1" t="s">
        <v>399</v>
      </c>
      <c r="B4322" s="1" t="s">
        <v>9109</v>
      </c>
      <c r="C4322" s="1" t="s">
        <v>9110</v>
      </c>
      <c r="D4322" s="87">
        <v>112.6</v>
      </c>
      <c r="E4322" s="33">
        <v>5874</v>
      </c>
      <c r="F4322" s="30">
        <f t="shared" si="201"/>
        <v>6</v>
      </c>
      <c r="G4322" s="57">
        <f t="shared" si="202"/>
        <v>2.445122020939646</v>
      </c>
      <c r="H4322" s="88">
        <f t="shared" si="203"/>
        <v>6619.9116801132241</v>
      </c>
    </row>
    <row r="4323" spans="1:8" x14ac:dyDescent="0.2">
      <c r="A4323" s="1" t="s">
        <v>399</v>
      </c>
      <c r="B4323" s="1" t="s">
        <v>9111</v>
      </c>
      <c r="C4323" s="1" t="s">
        <v>9112</v>
      </c>
      <c r="D4323" s="87">
        <v>76.8</v>
      </c>
      <c r="E4323" s="33">
        <v>10953</v>
      </c>
      <c r="F4323" s="30">
        <f t="shared" si="201"/>
        <v>3</v>
      </c>
      <c r="G4323" s="57">
        <f t="shared" si="202"/>
        <v>1.4299479016542671</v>
      </c>
      <c r="H4323" s="88">
        <f t="shared" si="203"/>
        <v>7218.8998810881949</v>
      </c>
    </row>
    <row r="4324" spans="1:8" x14ac:dyDescent="0.2">
      <c r="A4324" s="1" t="s">
        <v>399</v>
      </c>
      <c r="B4324" s="1" t="s">
        <v>9113</v>
      </c>
      <c r="C4324" s="1" t="s">
        <v>9114</v>
      </c>
      <c r="D4324" s="87">
        <v>92</v>
      </c>
      <c r="E4324" s="33">
        <v>7783</v>
      </c>
      <c r="F4324" s="30">
        <f t="shared" si="201"/>
        <v>4</v>
      </c>
      <c r="G4324" s="57">
        <f t="shared" si="202"/>
        <v>1.709937836274281</v>
      </c>
      <c r="H4324" s="88">
        <f t="shared" si="203"/>
        <v>6134.0183210433615</v>
      </c>
    </row>
    <row r="4325" spans="1:8" x14ac:dyDescent="0.2">
      <c r="A4325" s="1" t="s">
        <v>399</v>
      </c>
      <c r="B4325" s="1" t="s">
        <v>9115</v>
      </c>
      <c r="C4325" s="1" t="s">
        <v>9116</v>
      </c>
      <c r="D4325" s="87">
        <v>82.3</v>
      </c>
      <c r="E4325" s="33">
        <v>9706</v>
      </c>
      <c r="F4325" s="30">
        <f t="shared" si="201"/>
        <v>3</v>
      </c>
      <c r="G4325" s="57">
        <f t="shared" si="202"/>
        <v>1.4299479016542671</v>
      </c>
      <c r="H4325" s="88">
        <f t="shared" si="203"/>
        <v>6397.0275035005952</v>
      </c>
    </row>
    <row r="4326" spans="1:8" x14ac:dyDescent="0.2">
      <c r="A4326" s="1" t="s">
        <v>399</v>
      </c>
      <c r="B4326" s="1" t="s">
        <v>9117</v>
      </c>
      <c r="C4326" s="1" t="s">
        <v>9118</v>
      </c>
      <c r="D4326" s="87">
        <v>84.1</v>
      </c>
      <c r="E4326" s="33">
        <v>7385</v>
      </c>
      <c r="F4326" s="30">
        <f t="shared" si="201"/>
        <v>3</v>
      </c>
      <c r="G4326" s="57">
        <f t="shared" si="202"/>
        <v>1.4299479016542671</v>
      </c>
      <c r="H4326" s="88">
        <f t="shared" si="203"/>
        <v>4867.3035352721918</v>
      </c>
    </row>
    <row r="4327" spans="1:8" x14ac:dyDescent="0.2">
      <c r="A4327" s="1" t="s">
        <v>249</v>
      </c>
      <c r="B4327" s="1" t="s">
        <v>9119</v>
      </c>
      <c r="C4327" s="1" t="s">
        <v>9120</v>
      </c>
      <c r="D4327" s="87">
        <v>49.5</v>
      </c>
      <c r="E4327" s="33">
        <v>7165</v>
      </c>
      <c r="F4327" s="30">
        <f t="shared" si="201"/>
        <v>1</v>
      </c>
      <c r="G4327" s="57">
        <f t="shared" si="202"/>
        <v>1</v>
      </c>
      <c r="H4327" s="88">
        <f t="shared" si="203"/>
        <v>3302.4322055898601</v>
      </c>
    </row>
    <row r="4328" spans="1:8" x14ac:dyDescent="0.2">
      <c r="A4328" s="1" t="s">
        <v>249</v>
      </c>
      <c r="B4328" s="1" t="s">
        <v>9121</v>
      </c>
      <c r="C4328" s="1" t="s">
        <v>9122</v>
      </c>
      <c r="D4328" s="87">
        <v>79.900000000000006</v>
      </c>
      <c r="E4328" s="33">
        <v>7310</v>
      </c>
      <c r="F4328" s="30">
        <f t="shared" si="201"/>
        <v>3</v>
      </c>
      <c r="G4328" s="57">
        <f t="shared" si="202"/>
        <v>1.4299479016542671</v>
      </c>
      <c r="H4328" s="88">
        <f t="shared" si="203"/>
        <v>4817.8725582721354</v>
      </c>
    </row>
    <row r="4329" spans="1:8" x14ac:dyDescent="0.2">
      <c r="A4329" s="1" t="s">
        <v>249</v>
      </c>
      <c r="B4329" s="1" t="s">
        <v>9123</v>
      </c>
      <c r="C4329" s="1" t="s">
        <v>9124</v>
      </c>
      <c r="D4329" s="87">
        <v>78.400000000000006</v>
      </c>
      <c r="E4329" s="33">
        <v>7919</v>
      </c>
      <c r="F4329" s="30">
        <f t="shared" si="201"/>
        <v>3</v>
      </c>
      <c r="G4329" s="57">
        <f t="shared" si="202"/>
        <v>1.4299479016542671</v>
      </c>
      <c r="H4329" s="88">
        <f t="shared" si="203"/>
        <v>5219.2520915125906</v>
      </c>
    </row>
    <row r="4330" spans="1:8" x14ac:dyDescent="0.2">
      <c r="A4330" s="1" t="s">
        <v>249</v>
      </c>
      <c r="B4330" s="1" t="s">
        <v>9125</v>
      </c>
      <c r="C4330" s="1" t="s">
        <v>9126</v>
      </c>
      <c r="D4330" s="87">
        <v>69.3</v>
      </c>
      <c r="E4330" s="33">
        <v>7552</v>
      </c>
      <c r="F4330" s="30">
        <f t="shared" si="201"/>
        <v>2</v>
      </c>
      <c r="G4330" s="57">
        <f t="shared" si="202"/>
        <v>1.1958042906990538</v>
      </c>
      <c r="H4330" s="88">
        <f t="shared" si="203"/>
        <v>4162.3615860662867</v>
      </c>
    </row>
    <row r="4331" spans="1:8" x14ac:dyDescent="0.2">
      <c r="A4331" s="1" t="s">
        <v>249</v>
      </c>
      <c r="B4331" s="1" t="s">
        <v>9127</v>
      </c>
      <c r="C4331" s="1" t="s">
        <v>9128</v>
      </c>
      <c r="D4331" s="87">
        <v>101.6</v>
      </c>
      <c r="E4331" s="33">
        <v>6264</v>
      </c>
      <c r="F4331" s="30">
        <f t="shared" si="201"/>
        <v>5</v>
      </c>
      <c r="G4331" s="57">
        <f t="shared" si="202"/>
        <v>2.0447510014454413</v>
      </c>
      <c r="H4331" s="88">
        <f t="shared" si="203"/>
        <v>5903.5044479056314</v>
      </c>
    </row>
    <row r="4332" spans="1:8" x14ac:dyDescent="0.2">
      <c r="A4332" s="1" t="s">
        <v>249</v>
      </c>
      <c r="B4332" s="1" t="s">
        <v>9129</v>
      </c>
      <c r="C4332" s="1" t="s">
        <v>9130</v>
      </c>
      <c r="D4332" s="87">
        <v>75</v>
      </c>
      <c r="E4332" s="33">
        <v>7502</v>
      </c>
      <c r="F4332" s="30">
        <f t="shared" si="201"/>
        <v>3</v>
      </c>
      <c r="G4332" s="57">
        <f t="shared" si="202"/>
        <v>1.4299479016542671</v>
      </c>
      <c r="H4332" s="88">
        <f t="shared" si="203"/>
        <v>4944.4158593922793</v>
      </c>
    </row>
    <row r="4333" spans="1:8" x14ac:dyDescent="0.2">
      <c r="A4333" s="1" t="s">
        <v>249</v>
      </c>
      <c r="B4333" s="1" t="s">
        <v>9131</v>
      </c>
      <c r="C4333" s="1" t="s">
        <v>9132</v>
      </c>
      <c r="D4333" s="87">
        <v>71.099999999999994</v>
      </c>
      <c r="E4333" s="33">
        <v>8178</v>
      </c>
      <c r="F4333" s="30">
        <f t="shared" si="201"/>
        <v>2</v>
      </c>
      <c r="G4333" s="57">
        <f t="shared" si="202"/>
        <v>1.1958042906990538</v>
      </c>
      <c r="H4333" s="88">
        <f t="shared" si="203"/>
        <v>4507.387851012988</v>
      </c>
    </row>
    <row r="4334" spans="1:8" x14ac:dyDescent="0.2">
      <c r="A4334" s="1" t="s">
        <v>249</v>
      </c>
      <c r="B4334" s="1" t="s">
        <v>9133</v>
      </c>
      <c r="C4334" s="1" t="s">
        <v>9134</v>
      </c>
      <c r="D4334" s="87">
        <v>87.2</v>
      </c>
      <c r="E4334" s="33">
        <v>9213</v>
      </c>
      <c r="F4334" s="30">
        <f t="shared" si="201"/>
        <v>4</v>
      </c>
      <c r="G4334" s="57">
        <f t="shared" si="202"/>
        <v>1.709937836274281</v>
      </c>
      <c r="H4334" s="88">
        <f t="shared" si="203"/>
        <v>7261.0446860815227</v>
      </c>
    </row>
    <row r="4335" spans="1:8" x14ac:dyDescent="0.2">
      <c r="A4335" s="1" t="s">
        <v>249</v>
      </c>
      <c r="B4335" s="1" t="s">
        <v>9135</v>
      </c>
      <c r="C4335" s="1" t="s">
        <v>9136</v>
      </c>
      <c r="D4335" s="87">
        <v>62.3</v>
      </c>
      <c r="E4335" s="33">
        <v>6898</v>
      </c>
      <c r="F4335" s="30">
        <f t="shared" si="201"/>
        <v>2</v>
      </c>
      <c r="G4335" s="57">
        <f t="shared" si="202"/>
        <v>1.1958042906990538</v>
      </c>
      <c r="H4335" s="88">
        <f t="shared" si="203"/>
        <v>3801.9028364254823</v>
      </c>
    </row>
    <row r="4336" spans="1:8" x14ac:dyDescent="0.2">
      <c r="A4336" s="1" t="s">
        <v>249</v>
      </c>
      <c r="B4336" s="1" t="s">
        <v>9137</v>
      </c>
      <c r="C4336" s="1" t="s">
        <v>9138</v>
      </c>
      <c r="D4336" s="87">
        <v>96.1</v>
      </c>
      <c r="E4336" s="33">
        <v>8748</v>
      </c>
      <c r="F4336" s="30">
        <f t="shared" si="201"/>
        <v>4</v>
      </c>
      <c r="G4336" s="57">
        <f t="shared" si="202"/>
        <v>1.709937836274281</v>
      </c>
      <c r="H4336" s="88">
        <f t="shared" si="203"/>
        <v>6894.5640848628191</v>
      </c>
    </row>
    <row r="4337" spans="1:8" x14ac:dyDescent="0.2">
      <c r="A4337" s="1" t="s">
        <v>249</v>
      </c>
      <c r="B4337" s="1" t="s">
        <v>9139</v>
      </c>
      <c r="C4337" s="1" t="s">
        <v>9140</v>
      </c>
      <c r="D4337" s="87">
        <v>93.6</v>
      </c>
      <c r="E4337" s="33">
        <v>8377</v>
      </c>
      <c r="F4337" s="30">
        <f t="shared" si="201"/>
        <v>4</v>
      </c>
      <c r="G4337" s="57">
        <f t="shared" si="202"/>
        <v>1.709937836274281</v>
      </c>
      <c r="H4337" s="88">
        <f t="shared" si="203"/>
        <v>6602.1677342130588</v>
      </c>
    </row>
    <row r="4338" spans="1:8" x14ac:dyDescent="0.2">
      <c r="A4338" s="1" t="s">
        <v>249</v>
      </c>
      <c r="B4338" s="1" t="s">
        <v>9141</v>
      </c>
      <c r="C4338" s="1" t="s">
        <v>9142</v>
      </c>
      <c r="D4338" s="87">
        <v>93.7</v>
      </c>
      <c r="E4338" s="33">
        <v>8448</v>
      </c>
      <c r="F4338" s="30">
        <f t="shared" si="201"/>
        <v>4</v>
      </c>
      <c r="G4338" s="57">
        <f t="shared" si="202"/>
        <v>1.709937836274281</v>
      </c>
      <c r="H4338" s="88">
        <f t="shared" si="203"/>
        <v>6658.1249873023653</v>
      </c>
    </row>
    <row r="4339" spans="1:8" x14ac:dyDescent="0.2">
      <c r="A4339" s="1" t="s">
        <v>249</v>
      </c>
      <c r="B4339" s="1" t="s">
        <v>9143</v>
      </c>
      <c r="C4339" s="1" t="s">
        <v>9144</v>
      </c>
      <c r="D4339" s="87">
        <v>161.5</v>
      </c>
      <c r="E4339" s="33">
        <v>7638</v>
      </c>
      <c r="F4339" s="30">
        <f t="shared" si="201"/>
        <v>9</v>
      </c>
      <c r="G4339" s="57">
        <f t="shared" si="202"/>
        <v>4.1810066579121354</v>
      </c>
      <c r="H4339" s="88">
        <f t="shared" si="203"/>
        <v>14718.997425669879</v>
      </c>
    </row>
    <row r="4340" spans="1:8" x14ac:dyDescent="0.2">
      <c r="A4340" s="1" t="s">
        <v>249</v>
      </c>
      <c r="B4340" s="1" t="s">
        <v>9145</v>
      </c>
      <c r="C4340" s="1" t="s">
        <v>9146</v>
      </c>
      <c r="D4340" s="87">
        <v>115.4</v>
      </c>
      <c r="E4340" s="33">
        <v>8053</v>
      </c>
      <c r="F4340" s="30">
        <f t="shared" si="201"/>
        <v>6</v>
      </c>
      <c r="G4340" s="57">
        <f t="shared" si="202"/>
        <v>2.445122020939646</v>
      </c>
      <c r="H4340" s="88">
        <f t="shared" si="203"/>
        <v>9075.6126591678239</v>
      </c>
    </row>
    <row r="4341" spans="1:8" x14ac:dyDescent="0.2">
      <c r="A4341" s="1" t="s">
        <v>249</v>
      </c>
      <c r="B4341" s="1" t="s">
        <v>9147</v>
      </c>
      <c r="C4341" s="1" t="s">
        <v>9148</v>
      </c>
      <c r="D4341" s="87">
        <v>130.4</v>
      </c>
      <c r="E4341" s="33">
        <v>8774</v>
      </c>
      <c r="F4341" s="30">
        <f t="shared" si="201"/>
        <v>7</v>
      </c>
      <c r="G4341" s="57">
        <f t="shared" si="202"/>
        <v>2.9238874039223708</v>
      </c>
      <c r="H4341" s="88">
        <f t="shared" si="203"/>
        <v>11824.314993762109</v>
      </c>
    </row>
    <row r="4342" spans="1:8" x14ac:dyDescent="0.2">
      <c r="A4342" s="1" t="s">
        <v>249</v>
      </c>
      <c r="B4342" s="1" t="s">
        <v>9149</v>
      </c>
      <c r="C4342" s="1" t="s">
        <v>9150</v>
      </c>
      <c r="D4342" s="87">
        <v>126.7</v>
      </c>
      <c r="E4342" s="33">
        <v>8921</v>
      </c>
      <c r="F4342" s="30">
        <f t="shared" si="201"/>
        <v>7</v>
      </c>
      <c r="G4342" s="57">
        <f t="shared" si="202"/>
        <v>2.9238874039223708</v>
      </c>
      <c r="H4342" s="88">
        <f t="shared" si="203"/>
        <v>12022.420111619758</v>
      </c>
    </row>
    <row r="4343" spans="1:8" x14ac:dyDescent="0.2">
      <c r="A4343" s="1" t="s">
        <v>249</v>
      </c>
      <c r="B4343" s="1" t="s">
        <v>9151</v>
      </c>
      <c r="C4343" s="1" t="s">
        <v>9152</v>
      </c>
      <c r="D4343" s="87">
        <v>99.4</v>
      </c>
      <c r="E4343" s="33">
        <v>8044</v>
      </c>
      <c r="F4343" s="30">
        <f t="shared" si="201"/>
        <v>5</v>
      </c>
      <c r="G4343" s="57">
        <f t="shared" si="202"/>
        <v>2.0447510014454413</v>
      </c>
      <c r="H4343" s="88">
        <f t="shared" si="203"/>
        <v>7581.0647795263249</v>
      </c>
    </row>
    <row r="4344" spans="1:8" x14ac:dyDescent="0.2">
      <c r="A4344" s="1" t="s">
        <v>249</v>
      </c>
      <c r="B4344" s="1" t="s">
        <v>9153</v>
      </c>
      <c r="C4344" s="1" t="s">
        <v>9154</v>
      </c>
      <c r="D4344" s="87">
        <v>131.1</v>
      </c>
      <c r="E4344" s="33">
        <v>7507</v>
      </c>
      <c r="F4344" s="30">
        <f t="shared" si="201"/>
        <v>7</v>
      </c>
      <c r="G4344" s="57">
        <f t="shared" si="202"/>
        <v>2.9238874039223708</v>
      </c>
      <c r="H4344" s="88">
        <f t="shared" si="203"/>
        <v>10116.837549369975</v>
      </c>
    </row>
    <row r="4345" spans="1:8" x14ac:dyDescent="0.2">
      <c r="A4345" s="1" t="s">
        <v>249</v>
      </c>
      <c r="B4345" s="1" t="s">
        <v>9155</v>
      </c>
      <c r="C4345" s="1" t="s">
        <v>9156</v>
      </c>
      <c r="D4345" s="87">
        <v>127.2</v>
      </c>
      <c r="E4345" s="33">
        <v>8332</v>
      </c>
      <c r="F4345" s="30">
        <f t="shared" si="201"/>
        <v>7</v>
      </c>
      <c r="G4345" s="57">
        <f t="shared" si="202"/>
        <v>2.9238874039223708</v>
      </c>
      <c r="H4345" s="88">
        <f t="shared" si="203"/>
        <v>11228.65198632618</v>
      </c>
    </row>
    <row r="4346" spans="1:8" x14ac:dyDescent="0.2">
      <c r="A4346" s="1" t="s">
        <v>249</v>
      </c>
      <c r="B4346" s="1" t="s">
        <v>9157</v>
      </c>
      <c r="C4346" s="1" t="s">
        <v>9158</v>
      </c>
      <c r="D4346" s="87">
        <v>96</v>
      </c>
      <c r="E4346" s="33">
        <v>8326</v>
      </c>
      <c r="F4346" s="30">
        <f t="shared" si="201"/>
        <v>4</v>
      </c>
      <c r="G4346" s="57">
        <f t="shared" si="202"/>
        <v>1.709937836274281</v>
      </c>
      <c r="H4346" s="88">
        <f t="shared" si="203"/>
        <v>6561.9730876277808</v>
      </c>
    </row>
    <row r="4347" spans="1:8" x14ac:dyDescent="0.2">
      <c r="A4347" s="1" t="s">
        <v>249</v>
      </c>
      <c r="B4347" s="1" t="s">
        <v>9159</v>
      </c>
      <c r="C4347" s="1" t="s">
        <v>9160</v>
      </c>
      <c r="D4347" s="87">
        <v>67.400000000000006</v>
      </c>
      <c r="E4347" s="33">
        <v>9123</v>
      </c>
      <c r="F4347" s="30">
        <f t="shared" si="201"/>
        <v>2</v>
      </c>
      <c r="G4347" s="57">
        <f t="shared" si="202"/>
        <v>1.1958042906990538</v>
      </c>
      <c r="H4347" s="88">
        <f t="shared" si="203"/>
        <v>5028.2342094389196</v>
      </c>
    </row>
    <row r="4348" spans="1:8" x14ac:dyDescent="0.2">
      <c r="A4348" s="1" t="s">
        <v>249</v>
      </c>
      <c r="B4348" s="1" t="s">
        <v>9161</v>
      </c>
      <c r="C4348" s="1" t="s">
        <v>9162</v>
      </c>
      <c r="D4348" s="87">
        <v>112.5</v>
      </c>
      <c r="E4348" s="33">
        <v>8182</v>
      </c>
      <c r="F4348" s="30">
        <f t="shared" si="201"/>
        <v>6</v>
      </c>
      <c r="G4348" s="57">
        <f t="shared" si="202"/>
        <v>2.445122020939646</v>
      </c>
      <c r="H4348" s="88">
        <f t="shared" si="203"/>
        <v>9220.9937634808302</v>
      </c>
    </row>
    <row r="4349" spans="1:8" x14ac:dyDescent="0.2">
      <c r="A4349" s="1" t="s">
        <v>249</v>
      </c>
      <c r="B4349" s="1" t="s">
        <v>9163</v>
      </c>
      <c r="C4349" s="1" t="s">
        <v>9164</v>
      </c>
      <c r="D4349" s="87">
        <v>70.099999999999994</v>
      </c>
      <c r="E4349" s="33">
        <v>6915</v>
      </c>
      <c r="F4349" s="30">
        <f t="shared" si="201"/>
        <v>2</v>
      </c>
      <c r="G4349" s="57">
        <f t="shared" si="202"/>
        <v>1.1958042906990538</v>
      </c>
      <c r="H4349" s="88">
        <f t="shared" si="203"/>
        <v>3811.2725592754718</v>
      </c>
    </row>
    <row r="4350" spans="1:8" x14ac:dyDescent="0.2">
      <c r="A4350" s="1" t="s">
        <v>249</v>
      </c>
      <c r="B4350" s="1" t="s">
        <v>9165</v>
      </c>
      <c r="C4350" s="1" t="s">
        <v>9166</v>
      </c>
      <c r="D4350" s="87">
        <v>62.9</v>
      </c>
      <c r="E4350" s="33">
        <v>5870</v>
      </c>
      <c r="F4350" s="30">
        <f t="shared" si="201"/>
        <v>2</v>
      </c>
      <c r="G4350" s="57">
        <f t="shared" si="202"/>
        <v>1.1958042906990538</v>
      </c>
      <c r="H4350" s="88">
        <f t="shared" si="203"/>
        <v>3235.3101840848913</v>
      </c>
    </row>
    <row r="4351" spans="1:8" x14ac:dyDescent="0.2">
      <c r="A4351" s="1" t="s">
        <v>249</v>
      </c>
      <c r="B4351" s="1" t="s">
        <v>9167</v>
      </c>
      <c r="C4351" s="1" t="s">
        <v>9168</v>
      </c>
      <c r="D4351" s="87">
        <v>77.599999999999994</v>
      </c>
      <c r="E4351" s="33">
        <v>6373</v>
      </c>
      <c r="F4351" s="30">
        <f t="shared" si="201"/>
        <v>3</v>
      </c>
      <c r="G4351" s="57">
        <f t="shared" si="202"/>
        <v>1.4299479016542671</v>
      </c>
      <c r="H4351" s="88">
        <f t="shared" si="203"/>
        <v>4200.3148856181015</v>
      </c>
    </row>
    <row r="4352" spans="1:8" x14ac:dyDescent="0.2">
      <c r="A4352" s="1" t="s">
        <v>249</v>
      </c>
      <c r="B4352" s="1" t="s">
        <v>9169</v>
      </c>
      <c r="C4352" s="1" t="s">
        <v>9170</v>
      </c>
      <c r="D4352" s="87">
        <v>105</v>
      </c>
      <c r="E4352" s="33">
        <v>8563</v>
      </c>
      <c r="F4352" s="30">
        <f t="shared" si="201"/>
        <v>5</v>
      </c>
      <c r="G4352" s="57">
        <f t="shared" si="202"/>
        <v>2.0447510014454413</v>
      </c>
      <c r="H4352" s="88">
        <f t="shared" si="203"/>
        <v>8070.1961346449425</v>
      </c>
    </row>
    <row r="4353" spans="1:8" x14ac:dyDescent="0.2">
      <c r="A4353" s="1" t="s">
        <v>249</v>
      </c>
      <c r="B4353" s="1" t="s">
        <v>9171</v>
      </c>
      <c r="C4353" s="1" t="s">
        <v>9172</v>
      </c>
      <c r="D4353" s="87">
        <v>78.5</v>
      </c>
      <c r="E4353" s="33">
        <v>6076</v>
      </c>
      <c r="F4353" s="30">
        <f t="shared" si="201"/>
        <v>3</v>
      </c>
      <c r="G4353" s="57">
        <f t="shared" si="202"/>
        <v>1.4299479016542671</v>
      </c>
      <c r="H4353" s="88">
        <f t="shared" si="203"/>
        <v>4004.5682166978791</v>
      </c>
    </row>
    <row r="4354" spans="1:8" x14ac:dyDescent="0.2">
      <c r="A4354" s="1" t="s">
        <v>249</v>
      </c>
      <c r="B4354" s="1" t="s">
        <v>9173</v>
      </c>
      <c r="C4354" s="1" t="s">
        <v>9174</v>
      </c>
      <c r="D4354" s="87">
        <v>93.7</v>
      </c>
      <c r="E4354" s="33">
        <v>8666</v>
      </c>
      <c r="F4354" s="30">
        <f t="shared" si="201"/>
        <v>4</v>
      </c>
      <c r="G4354" s="57">
        <f t="shared" si="202"/>
        <v>1.709937836274281</v>
      </c>
      <c r="H4354" s="88">
        <f t="shared" si="203"/>
        <v>6829.9373981962945</v>
      </c>
    </row>
    <row r="4355" spans="1:8" x14ac:dyDescent="0.2">
      <c r="A4355" s="1" t="s">
        <v>249</v>
      </c>
      <c r="B4355" s="1" t="s">
        <v>9175</v>
      </c>
      <c r="C4355" s="1" t="s">
        <v>9176</v>
      </c>
      <c r="D4355" s="87">
        <v>86.2</v>
      </c>
      <c r="E4355" s="33">
        <v>9411</v>
      </c>
      <c r="F4355" s="30">
        <f t="shared" si="201"/>
        <v>3</v>
      </c>
      <c r="G4355" s="57">
        <f t="shared" si="202"/>
        <v>1.4299479016542671</v>
      </c>
      <c r="H4355" s="88">
        <f t="shared" si="203"/>
        <v>6202.5989939670408</v>
      </c>
    </row>
    <row r="4356" spans="1:8" x14ac:dyDescent="0.2">
      <c r="A4356" s="1" t="s">
        <v>249</v>
      </c>
      <c r="B4356" s="1" t="s">
        <v>9177</v>
      </c>
      <c r="C4356" s="1" t="s">
        <v>9178</v>
      </c>
      <c r="D4356" s="87">
        <v>114.7</v>
      </c>
      <c r="E4356" s="33">
        <v>7108</v>
      </c>
      <c r="F4356" s="30">
        <f t="shared" si="201"/>
        <v>6</v>
      </c>
      <c r="G4356" s="57">
        <f t="shared" si="202"/>
        <v>2.445122020939646</v>
      </c>
      <c r="H4356" s="88">
        <f t="shared" si="203"/>
        <v>8010.6115461771888</v>
      </c>
    </row>
    <row r="4357" spans="1:8" x14ac:dyDescent="0.2">
      <c r="A4357" s="1" t="s">
        <v>249</v>
      </c>
      <c r="B4357" s="1" t="s">
        <v>9179</v>
      </c>
      <c r="C4357" s="1" t="s">
        <v>9180</v>
      </c>
      <c r="D4357" s="87">
        <v>99.6</v>
      </c>
      <c r="E4357" s="33">
        <v>9104</v>
      </c>
      <c r="F4357" s="30">
        <f t="shared" si="201"/>
        <v>5</v>
      </c>
      <c r="G4357" s="57">
        <f t="shared" si="202"/>
        <v>2.0447510014454413</v>
      </c>
      <c r="H4357" s="88">
        <f t="shared" si="203"/>
        <v>8580.0613815026918</v>
      </c>
    </row>
    <row r="4358" spans="1:8" x14ac:dyDescent="0.2">
      <c r="A4358" s="1" t="s">
        <v>249</v>
      </c>
      <c r="B4358" s="1" t="s">
        <v>9181</v>
      </c>
      <c r="C4358" s="1" t="s">
        <v>9182</v>
      </c>
      <c r="D4358" s="87">
        <v>63.1</v>
      </c>
      <c r="E4358" s="33">
        <v>7710</v>
      </c>
      <c r="F4358" s="30">
        <f t="shared" ref="F4358:F4421" si="204">VLOOKUP(D4358,$K$5:$L$15,2)</f>
        <v>2</v>
      </c>
      <c r="G4358" s="57">
        <f t="shared" ref="G4358:G4421" si="205">VLOOKUP(F4358,$L$5:$M$15,2,0)</f>
        <v>1.1958042906990538</v>
      </c>
      <c r="H4358" s="88">
        <f t="shared" ref="H4358:H4421" si="206">E4358*G4358*$E$6797/SUMPRODUCT($E$5:$E$6795,$G$5:$G$6795)</f>
        <v>4249.4448925544311</v>
      </c>
    </row>
    <row r="4359" spans="1:8" x14ac:dyDescent="0.2">
      <c r="A4359" s="1" t="s">
        <v>249</v>
      </c>
      <c r="B4359" s="1" t="s">
        <v>9183</v>
      </c>
      <c r="C4359" s="1" t="s">
        <v>9184</v>
      </c>
      <c r="D4359" s="87">
        <v>107.1</v>
      </c>
      <c r="E4359" s="33">
        <v>9227</v>
      </c>
      <c r="F4359" s="30">
        <f t="shared" si="204"/>
        <v>5</v>
      </c>
      <c r="G4359" s="57">
        <f t="shared" si="205"/>
        <v>2.0447510014454413</v>
      </c>
      <c r="H4359" s="88">
        <f t="shared" si="206"/>
        <v>8695.9826853169325</v>
      </c>
    </row>
    <row r="4360" spans="1:8" x14ac:dyDescent="0.2">
      <c r="A4360" s="1" t="s">
        <v>249</v>
      </c>
      <c r="B4360" s="1" t="s">
        <v>9185</v>
      </c>
      <c r="C4360" s="1" t="s">
        <v>9186</v>
      </c>
      <c r="D4360" s="87">
        <v>87.6</v>
      </c>
      <c r="E4360" s="33">
        <v>10392</v>
      </c>
      <c r="F4360" s="30">
        <f t="shared" si="204"/>
        <v>4</v>
      </c>
      <c r="G4360" s="57">
        <f t="shared" si="205"/>
        <v>1.709937836274281</v>
      </c>
      <c r="H4360" s="88">
        <f t="shared" si="206"/>
        <v>8190.2503394941032</v>
      </c>
    </row>
    <row r="4361" spans="1:8" x14ac:dyDescent="0.2">
      <c r="A4361" s="1" t="s">
        <v>249</v>
      </c>
      <c r="B4361" s="1" t="s">
        <v>9187</v>
      </c>
      <c r="C4361" s="1" t="s">
        <v>9188</v>
      </c>
      <c r="D4361" s="87">
        <v>70.900000000000006</v>
      </c>
      <c r="E4361" s="33">
        <v>9529</v>
      </c>
      <c r="F4361" s="30">
        <f t="shared" si="204"/>
        <v>2</v>
      </c>
      <c r="G4361" s="57">
        <f t="shared" si="205"/>
        <v>1.1958042906990538</v>
      </c>
      <c r="H4361" s="88">
        <f t="shared" si="206"/>
        <v>5252.0052375033956</v>
      </c>
    </row>
    <row r="4362" spans="1:8" x14ac:dyDescent="0.2">
      <c r="A4362" s="1" t="s">
        <v>249</v>
      </c>
      <c r="B4362" s="1" t="s">
        <v>9189</v>
      </c>
      <c r="C4362" s="1" t="s">
        <v>9190</v>
      </c>
      <c r="D4362" s="87">
        <v>86.4</v>
      </c>
      <c r="E4362" s="33">
        <v>10385</v>
      </c>
      <c r="F4362" s="30">
        <f t="shared" si="204"/>
        <v>3</v>
      </c>
      <c r="G4362" s="57">
        <f t="shared" si="205"/>
        <v>1.4299479016542671</v>
      </c>
      <c r="H4362" s="88">
        <f t="shared" si="206"/>
        <v>6844.5426152744358</v>
      </c>
    </row>
    <row r="4363" spans="1:8" x14ac:dyDescent="0.2">
      <c r="A4363" s="1" t="s">
        <v>249</v>
      </c>
      <c r="B4363" s="1" t="s">
        <v>9191</v>
      </c>
      <c r="C4363" s="1" t="s">
        <v>9192</v>
      </c>
      <c r="D4363" s="87">
        <v>91.5</v>
      </c>
      <c r="E4363" s="33">
        <v>8886</v>
      </c>
      <c r="F4363" s="30">
        <f t="shared" si="204"/>
        <v>4</v>
      </c>
      <c r="G4363" s="57">
        <f t="shared" si="205"/>
        <v>1.709937836274281</v>
      </c>
      <c r="H4363" s="88">
        <f t="shared" si="206"/>
        <v>7003.3260697406276</v>
      </c>
    </row>
    <row r="4364" spans="1:8" x14ac:dyDescent="0.2">
      <c r="A4364" s="1" t="s">
        <v>249</v>
      </c>
      <c r="B4364" s="1" t="s">
        <v>9193</v>
      </c>
      <c r="C4364" s="1" t="s">
        <v>9194</v>
      </c>
      <c r="D4364" s="87">
        <v>106.7</v>
      </c>
      <c r="E4364" s="33">
        <v>5819</v>
      </c>
      <c r="F4364" s="30">
        <f t="shared" si="204"/>
        <v>5</v>
      </c>
      <c r="G4364" s="57">
        <f t="shared" si="205"/>
        <v>2.0447510014454413</v>
      </c>
      <c r="H4364" s="88">
        <f t="shared" si="206"/>
        <v>5484.1143650004578</v>
      </c>
    </row>
    <row r="4365" spans="1:8" x14ac:dyDescent="0.2">
      <c r="A4365" s="1" t="s">
        <v>249</v>
      </c>
      <c r="B4365" s="1" t="s">
        <v>9195</v>
      </c>
      <c r="C4365" s="1" t="s">
        <v>9196</v>
      </c>
      <c r="D4365" s="87">
        <v>117.8</v>
      </c>
      <c r="E4365" s="33">
        <v>10288</v>
      </c>
      <c r="F4365" s="30">
        <f t="shared" si="204"/>
        <v>6</v>
      </c>
      <c r="G4365" s="57">
        <f t="shared" si="205"/>
        <v>2.445122020939646</v>
      </c>
      <c r="H4365" s="88">
        <f t="shared" si="206"/>
        <v>11594.424815288536</v>
      </c>
    </row>
    <row r="4366" spans="1:8" x14ac:dyDescent="0.2">
      <c r="A4366" s="1" t="s">
        <v>249</v>
      </c>
      <c r="B4366" s="1" t="s">
        <v>9197</v>
      </c>
      <c r="C4366" s="1" t="s">
        <v>9198</v>
      </c>
      <c r="D4366" s="87">
        <v>76.2</v>
      </c>
      <c r="E4366" s="33">
        <v>8062</v>
      </c>
      <c r="F4366" s="30">
        <f t="shared" si="204"/>
        <v>3</v>
      </c>
      <c r="G4366" s="57">
        <f t="shared" si="205"/>
        <v>1.4299479016542671</v>
      </c>
      <c r="H4366" s="88">
        <f t="shared" si="206"/>
        <v>5313.5004876593648</v>
      </c>
    </row>
    <row r="4367" spans="1:8" x14ac:dyDescent="0.2">
      <c r="A4367" s="1" t="s">
        <v>249</v>
      </c>
      <c r="B4367" s="1" t="s">
        <v>9199</v>
      </c>
      <c r="C4367" s="1" t="s">
        <v>9200</v>
      </c>
      <c r="D4367" s="87">
        <v>64.8</v>
      </c>
      <c r="E4367" s="33">
        <v>9729</v>
      </c>
      <c r="F4367" s="30">
        <f t="shared" si="204"/>
        <v>2</v>
      </c>
      <c r="G4367" s="57">
        <f t="shared" si="205"/>
        <v>1.1958042906990538</v>
      </c>
      <c r="H4367" s="88">
        <f t="shared" si="206"/>
        <v>5362.2372710326927</v>
      </c>
    </row>
    <row r="4368" spans="1:8" x14ac:dyDescent="0.2">
      <c r="A4368" s="1" t="s">
        <v>249</v>
      </c>
      <c r="B4368" s="1" t="s">
        <v>9201</v>
      </c>
      <c r="C4368" s="1" t="s">
        <v>9202</v>
      </c>
      <c r="D4368" s="87">
        <v>78.2</v>
      </c>
      <c r="E4368" s="33">
        <v>6006</v>
      </c>
      <c r="F4368" s="30">
        <f t="shared" si="204"/>
        <v>3</v>
      </c>
      <c r="G4368" s="57">
        <f t="shared" si="205"/>
        <v>1.4299479016542671</v>
      </c>
      <c r="H4368" s="88">
        <f t="shared" si="206"/>
        <v>3958.4326381644937</v>
      </c>
    </row>
    <row r="4369" spans="1:8" x14ac:dyDescent="0.2">
      <c r="A4369" s="1" t="s">
        <v>249</v>
      </c>
      <c r="B4369" s="1" t="s">
        <v>9203</v>
      </c>
      <c r="C4369" s="1" t="s">
        <v>9204</v>
      </c>
      <c r="D4369" s="87">
        <v>87.8</v>
      </c>
      <c r="E4369" s="33">
        <v>8076</v>
      </c>
      <c r="F4369" s="30">
        <f t="shared" si="204"/>
        <v>4</v>
      </c>
      <c r="G4369" s="57">
        <f t="shared" si="205"/>
        <v>1.709937836274281</v>
      </c>
      <c r="H4369" s="88">
        <f t="shared" si="206"/>
        <v>6364.9405063274035</v>
      </c>
    </row>
    <row r="4370" spans="1:8" x14ac:dyDescent="0.2">
      <c r="A4370" s="1" t="s">
        <v>249</v>
      </c>
      <c r="B4370" s="1" t="s">
        <v>9205</v>
      </c>
      <c r="C4370" s="1" t="s">
        <v>9206</v>
      </c>
      <c r="D4370" s="87">
        <v>98</v>
      </c>
      <c r="E4370" s="33">
        <v>7860</v>
      </c>
      <c r="F4370" s="30">
        <f t="shared" si="204"/>
        <v>4</v>
      </c>
      <c r="G4370" s="57">
        <f t="shared" si="205"/>
        <v>1.709937836274281</v>
      </c>
      <c r="H4370" s="88">
        <f t="shared" si="206"/>
        <v>6194.7043560838783</v>
      </c>
    </row>
    <row r="4371" spans="1:8" x14ac:dyDescent="0.2">
      <c r="A4371" s="1" t="s">
        <v>249</v>
      </c>
      <c r="B4371" s="1" t="s">
        <v>9207</v>
      </c>
      <c r="C4371" s="1" t="s">
        <v>9208</v>
      </c>
      <c r="D4371" s="87">
        <v>57.5</v>
      </c>
      <c r="E4371" s="33">
        <v>10369</v>
      </c>
      <c r="F4371" s="30">
        <f t="shared" si="204"/>
        <v>1</v>
      </c>
      <c r="G4371" s="57">
        <f t="shared" si="205"/>
        <v>1</v>
      </c>
      <c r="H4371" s="88">
        <f t="shared" si="206"/>
        <v>4779.1932365333232</v>
      </c>
    </row>
    <row r="4372" spans="1:8" x14ac:dyDescent="0.2">
      <c r="A4372" s="1" t="s">
        <v>249</v>
      </c>
      <c r="B4372" s="1" t="s">
        <v>9209</v>
      </c>
      <c r="C4372" s="1" t="s">
        <v>9210</v>
      </c>
      <c r="D4372" s="87">
        <v>65.599999999999994</v>
      </c>
      <c r="E4372" s="33">
        <v>6855</v>
      </c>
      <c r="F4372" s="30">
        <f t="shared" si="204"/>
        <v>2</v>
      </c>
      <c r="G4372" s="57">
        <f t="shared" si="205"/>
        <v>1.1958042906990538</v>
      </c>
      <c r="H4372" s="88">
        <f t="shared" si="206"/>
        <v>3778.202949216683</v>
      </c>
    </row>
    <row r="4373" spans="1:8" x14ac:dyDescent="0.2">
      <c r="A4373" s="1" t="s">
        <v>249</v>
      </c>
      <c r="B4373" s="1" t="s">
        <v>9211</v>
      </c>
      <c r="C4373" s="1" t="s">
        <v>9212</v>
      </c>
      <c r="D4373" s="87">
        <v>94.7</v>
      </c>
      <c r="E4373" s="33">
        <v>10863</v>
      </c>
      <c r="F4373" s="30">
        <f t="shared" si="204"/>
        <v>4</v>
      </c>
      <c r="G4373" s="57">
        <f t="shared" si="205"/>
        <v>1.709937836274281</v>
      </c>
      <c r="H4373" s="88">
        <f t="shared" si="206"/>
        <v>8561.4597226640144</v>
      </c>
    </row>
    <row r="4374" spans="1:8" x14ac:dyDescent="0.2">
      <c r="A4374" s="1" t="s">
        <v>249</v>
      </c>
      <c r="B4374" s="1" t="s">
        <v>9213</v>
      </c>
      <c r="C4374" s="1" t="s">
        <v>9214</v>
      </c>
      <c r="D4374" s="87">
        <v>93</v>
      </c>
      <c r="E4374" s="33">
        <v>8055</v>
      </c>
      <c r="F4374" s="30">
        <f t="shared" si="204"/>
        <v>4</v>
      </c>
      <c r="G4374" s="57">
        <f t="shared" si="205"/>
        <v>1.709937836274281</v>
      </c>
      <c r="H4374" s="88">
        <f t="shared" si="206"/>
        <v>6348.3897694981715</v>
      </c>
    </row>
    <row r="4375" spans="1:8" x14ac:dyDescent="0.2">
      <c r="A4375" s="1" t="s">
        <v>249</v>
      </c>
      <c r="B4375" s="1" t="s">
        <v>9215</v>
      </c>
      <c r="C4375" s="1" t="s">
        <v>9216</v>
      </c>
      <c r="D4375" s="87">
        <v>68.7</v>
      </c>
      <c r="E4375" s="33">
        <v>6207</v>
      </c>
      <c r="F4375" s="30">
        <f t="shared" si="204"/>
        <v>2</v>
      </c>
      <c r="G4375" s="57">
        <f t="shared" si="205"/>
        <v>1.1958042906990538</v>
      </c>
      <c r="H4375" s="88">
        <f t="shared" si="206"/>
        <v>3421.0511605817583</v>
      </c>
    </row>
    <row r="4376" spans="1:8" x14ac:dyDescent="0.2">
      <c r="A4376" s="1" t="s">
        <v>249</v>
      </c>
      <c r="B4376" s="1" t="s">
        <v>9217</v>
      </c>
      <c r="C4376" s="1" t="s">
        <v>9218</v>
      </c>
      <c r="D4376" s="87">
        <v>74</v>
      </c>
      <c r="E4376" s="33">
        <v>7686</v>
      </c>
      <c r="F4376" s="30">
        <f t="shared" si="204"/>
        <v>2</v>
      </c>
      <c r="G4376" s="57">
        <f t="shared" si="205"/>
        <v>1.1958042906990538</v>
      </c>
      <c r="H4376" s="88">
        <f t="shared" si="206"/>
        <v>4236.2170485309152</v>
      </c>
    </row>
    <row r="4377" spans="1:8" x14ac:dyDescent="0.2">
      <c r="A4377" s="1" t="s">
        <v>249</v>
      </c>
      <c r="B4377" s="1" t="s">
        <v>9219</v>
      </c>
      <c r="C4377" s="1" t="s">
        <v>9220</v>
      </c>
      <c r="D4377" s="87">
        <v>77.900000000000006</v>
      </c>
      <c r="E4377" s="33">
        <v>7138</v>
      </c>
      <c r="F4377" s="30">
        <f t="shared" si="204"/>
        <v>3</v>
      </c>
      <c r="G4377" s="57">
        <f t="shared" si="205"/>
        <v>1.4299479016542671</v>
      </c>
      <c r="H4377" s="88">
        <f t="shared" si="206"/>
        <v>4704.5108510186737</v>
      </c>
    </row>
    <row r="4378" spans="1:8" x14ac:dyDescent="0.2">
      <c r="A4378" s="1" t="s">
        <v>249</v>
      </c>
      <c r="B4378" s="1" t="s">
        <v>9221</v>
      </c>
      <c r="C4378" s="1" t="s">
        <v>9222</v>
      </c>
      <c r="D4378" s="87">
        <v>71.3</v>
      </c>
      <c r="E4378" s="33">
        <v>6561</v>
      </c>
      <c r="F4378" s="30">
        <f t="shared" si="204"/>
        <v>2</v>
      </c>
      <c r="G4378" s="57">
        <f t="shared" si="205"/>
        <v>1.1958042906990538</v>
      </c>
      <c r="H4378" s="88">
        <f t="shared" si="206"/>
        <v>3616.1618599286157</v>
      </c>
    </row>
    <row r="4379" spans="1:8" x14ac:dyDescent="0.2">
      <c r="A4379" s="1" t="s">
        <v>249</v>
      </c>
      <c r="B4379" s="1" t="s">
        <v>9223</v>
      </c>
      <c r="C4379" s="1" t="s">
        <v>9224</v>
      </c>
      <c r="D4379" s="87">
        <v>70.5</v>
      </c>
      <c r="E4379" s="33">
        <v>8042</v>
      </c>
      <c r="F4379" s="30">
        <f t="shared" si="204"/>
        <v>2</v>
      </c>
      <c r="G4379" s="57">
        <f t="shared" si="205"/>
        <v>1.1958042906990538</v>
      </c>
      <c r="H4379" s="88">
        <f t="shared" si="206"/>
        <v>4432.4300682130652</v>
      </c>
    </row>
    <row r="4380" spans="1:8" x14ac:dyDescent="0.2">
      <c r="A4380" s="1" t="s">
        <v>249</v>
      </c>
      <c r="B4380" s="1" t="s">
        <v>9225</v>
      </c>
      <c r="C4380" s="1" t="s">
        <v>9226</v>
      </c>
      <c r="D4380" s="87">
        <v>66</v>
      </c>
      <c r="E4380" s="33">
        <v>6015</v>
      </c>
      <c r="F4380" s="30">
        <f t="shared" si="204"/>
        <v>2</v>
      </c>
      <c r="G4380" s="57">
        <f t="shared" si="205"/>
        <v>1.1958042906990538</v>
      </c>
      <c r="H4380" s="88">
        <f t="shared" si="206"/>
        <v>3315.228408393632</v>
      </c>
    </row>
    <row r="4381" spans="1:8" x14ac:dyDescent="0.2">
      <c r="A4381" s="1" t="s">
        <v>249</v>
      </c>
      <c r="B4381" s="1" t="s">
        <v>9227</v>
      </c>
      <c r="C4381" s="1" t="s">
        <v>9228</v>
      </c>
      <c r="D4381" s="87">
        <v>78.599999999999994</v>
      </c>
      <c r="E4381" s="33">
        <v>6642</v>
      </c>
      <c r="F4381" s="30">
        <f t="shared" si="204"/>
        <v>3</v>
      </c>
      <c r="G4381" s="57">
        <f t="shared" si="205"/>
        <v>1.4299479016542671</v>
      </c>
      <c r="H4381" s="88">
        <f t="shared" si="206"/>
        <v>4377.6073231249693</v>
      </c>
    </row>
    <row r="4382" spans="1:8" x14ac:dyDescent="0.2">
      <c r="A4382" s="1" t="s">
        <v>249</v>
      </c>
      <c r="B4382" s="1" t="s">
        <v>9229</v>
      </c>
      <c r="C4382" s="1" t="s">
        <v>9230</v>
      </c>
      <c r="D4382" s="87">
        <v>82.1</v>
      </c>
      <c r="E4382" s="33">
        <v>7947</v>
      </c>
      <c r="F4382" s="30">
        <f t="shared" si="204"/>
        <v>3</v>
      </c>
      <c r="G4382" s="57">
        <f t="shared" si="205"/>
        <v>1.4299479016542671</v>
      </c>
      <c r="H4382" s="88">
        <f t="shared" si="206"/>
        <v>5237.7063229259447</v>
      </c>
    </row>
    <row r="4383" spans="1:8" x14ac:dyDescent="0.2">
      <c r="A4383" s="1" t="s">
        <v>249</v>
      </c>
      <c r="B4383" s="1" t="s">
        <v>9231</v>
      </c>
      <c r="C4383" s="1" t="s">
        <v>9232</v>
      </c>
      <c r="D4383" s="87">
        <v>79.400000000000006</v>
      </c>
      <c r="E4383" s="33">
        <v>7090</v>
      </c>
      <c r="F4383" s="30">
        <f t="shared" si="204"/>
        <v>3</v>
      </c>
      <c r="G4383" s="57">
        <f t="shared" si="205"/>
        <v>1.4299479016542671</v>
      </c>
      <c r="H4383" s="88">
        <f t="shared" si="206"/>
        <v>4672.8750257386382</v>
      </c>
    </row>
    <row r="4384" spans="1:8" x14ac:dyDescent="0.2">
      <c r="A4384" s="1" t="s">
        <v>249</v>
      </c>
      <c r="B4384" s="1" t="s">
        <v>9233</v>
      </c>
      <c r="C4384" s="1" t="s">
        <v>9234</v>
      </c>
      <c r="D4384" s="87">
        <v>96.5</v>
      </c>
      <c r="E4384" s="33">
        <v>6758</v>
      </c>
      <c r="F4384" s="30">
        <f t="shared" si="204"/>
        <v>4</v>
      </c>
      <c r="G4384" s="57">
        <f t="shared" si="205"/>
        <v>1.709937836274281</v>
      </c>
      <c r="H4384" s="88">
        <f t="shared" si="206"/>
        <v>5326.184737711812</v>
      </c>
    </row>
    <row r="4385" spans="1:8" x14ac:dyDescent="0.2">
      <c r="A4385" s="1" t="s">
        <v>249</v>
      </c>
      <c r="B4385" s="1" t="s">
        <v>9235</v>
      </c>
      <c r="C4385" s="1" t="s">
        <v>9236</v>
      </c>
      <c r="D4385" s="87">
        <v>115.5</v>
      </c>
      <c r="E4385" s="33">
        <v>8376</v>
      </c>
      <c r="F4385" s="30">
        <f t="shared" si="204"/>
        <v>6</v>
      </c>
      <c r="G4385" s="57">
        <f t="shared" si="205"/>
        <v>2.445122020939646</v>
      </c>
      <c r="H4385" s="88">
        <f t="shared" si="206"/>
        <v>9439.6289126027186</v>
      </c>
    </row>
    <row r="4386" spans="1:8" x14ac:dyDescent="0.2">
      <c r="A4386" s="1" t="s">
        <v>249</v>
      </c>
      <c r="B4386" s="1" t="s">
        <v>9237</v>
      </c>
      <c r="C4386" s="1" t="s">
        <v>9238</v>
      </c>
      <c r="D4386" s="87">
        <v>90.6</v>
      </c>
      <c r="E4386" s="33">
        <v>8194</v>
      </c>
      <c r="F4386" s="30">
        <f t="shared" si="204"/>
        <v>4</v>
      </c>
      <c r="G4386" s="57">
        <f t="shared" si="205"/>
        <v>1.709937836274281</v>
      </c>
      <c r="H4386" s="88">
        <f t="shared" si="206"/>
        <v>6457.9398847011817</v>
      </c>
    </row>
    <row r="4387" spans="1:8" x14ac:dyDescent="0.2">
      <c r="A4387" s="1" t="s">
        <v>249</v>
      </c>
      <c r="B4387" s="1" t="s">
        <v>9239</v>
      </c>
      <c r="C4387" s="1" t="s">
        <v>9240</v>
      </c>
      <c r="D4387" s="87">
        <v>116.1</v>
      </c>
      <c r="E4387" s="33">
        <v>7769</v>
      </c>
      <c r="F4387" s="30">
        <f t="shared" si="204"/>
        <v>6</v>
      </c>
      <c r="G4387" s="57">
        <f t="shared" si="205"/>
        <v>2.445122020939646</v>
      </c>
      <c r="H4387" s="88">
        <f t="shared" si="206"/>
        <v>8755.5488326182585</v>
      </c>
    </row>
    <row r="4388" spans="1:8" x14ac:dyDescent="0.2">
      <c r="A4388" s="1" t="s">
        <v>249</v>
      </c>
      <c r="B4388" s="1" t="s">
        <v>9241</v>
      </c>
      <c r="C4388" s="1" t="s">
        <v>9242</v>
      </c>
      <c r="D4388" s="87">
        <v>80.7</v>
      </c>
      <c r="E4388" s="33">
        <v>7024</v>
      </c>
      <c r="F4388" s="30">
        <f t="shared" si="204"/>
        <v>3</v>
      </c>
      <c r="G4388" s="57">
        <f t="shared" si="205"/>
        <v>1.4299479016542671</v>
      </c>
      <c r="H4388" s="88">
        <f t="shared" si="206"/>
        <v>4629.3757659785888</v>
      </c>
    </row>
    <row r="4389" spans="1:8" x14ac:dyDescent="0.2">
      <c r="A4389" s="1" t="s">
        <v>249</v>
      </c>
      <c r="B4389" s="1" t="s">
        <v>9243</v>
      </c>
      <c r="C4389" s="1" t="s">
        <v>9244</v>
      </c>
      <c r="D4389" s="87">
        <v>65.400000000000006</v>
      </c>
      <c r="E4389" s="33">
        <v>8222</v>
      </c>
      <c r="F4389" s="30">
        <f t="shared" si="204"/>
        <v>2</v>
      </c>
      <c r="G4389" s="57">
        <f t="shared" si="205"/>
        <v>1.1958042906990538</v>
      </c>
      <c r="H4389" s="88">
        <f t="shared" si="206"/>
        <v>4531.638898389434</v>
      </c>
    </row>
    <row r="4390" spans="1:8" x14ac:dyDescent="0.2">
      <c r="A4390" s="1" t="s">
        <v>249</v>
      </c>
      <c r="B4390" s="1" t="s">
        <v>9245</v>
      </c>
      <c r="C4390" s="1" t="s">
        <v>9246</v>
      </c>
      <c r="D4390" s="87">
        <v>118.6</v>
      </c>
      <c r="E4390" s="33">
        <v>7110</v>
      </c>
      <c r="F4390" s="30">
        <f t="shared" si="204"/>
        <v>6</v>
      </c>
      <c r="G4390" s="57">
        <f t="shared" si="205"/>
        <v>2.445122020939646</v>
      </c>
      <c r="H4390" s="88">
        <f t="shared" si="206"/>
        <v>8012.8655167866918</v>
      </c>
    </row>
    <row r="4391" spans="1:8" x14ac:dyDescent="0.2">
      <c r="A4391" s="1" t="s">
        <v>249</v>
      </c>
      <c r="B4391" s="1" t="s">
        <v>9247</v>
      </c>
      <c r="C4391" s="1" t="s">
        <v>9248</v>
      </c>
      <c r="D4391" s="87">
        <v>78.5</v>
      </c>
      <c r="E4391" s="33">
        <v>8306</v>
      </c>
      <c r="F4391" s="30">
        <f t="shared" si="204"/>
        <v>3</v>
      </c>
      <c r="G4391" s="57">
        <f t="shared" si="205"/>
        <v>1.4299479016542671</v>
      </c>
      <c r="H4391" s="88">
        <f t="shared" si="206"/>
        <v>5474.3159328328802</v>
      </c>
    </row>
    <row r="4392" spans="1:8" x14ac:dyDescent="0.2">
      <c r="A4392" s="1" t="s">
        <v>249</v>
      </c>
      <c r="B4392" s="1" t="s">
        <v>9249</v>
      </c>
      <c r="C4392" s="1" t="s">
        <v>9250</v>
      </c>
      <c r="D4392" s="87">
        <v>59.4</v>
      </c>
      <c r="E4392" s="33">
        <v>9227</v>
      </c>
      <c r="F4392" s="30">
        <f t="shared" si="204"/>
        <v>1</v>
      </c>
      <c r="G4392" s="57">
        <f t="shared" si="205"/>
        <v>1</v>
      </c>
      <c r="H4392" s="88">
        <f t="shared" si="206"/>
        <v>4252.8320950422385</v>
      </c>
    </row>
    <row r="4393" spans="1:8" x14ac:dyDescent="0.2">
      <c r="A4393" s="1" t="s">
        <v>249</v>
      </c>
      <c r="B4393" s="1" t="s">
        <v>9251</v>
      </c>
      <c r="C4393" s="1" t="s">
        <v>9252</v>
      </c>
      <c r="D4393" s="87">
        <v>152.1</v>
      </c>
      <c r="E4393" s="33">
        <v>7802</v>
      </c>
      <c r="F4393" s="30">
        <f t="shared" si="204"/>
        <v>9</v>
      </c>
      <c r="G4393" s="57">
        <f t="shared" si="205"/>
        <v>4.1810066579121354</v>
      </c>
      <c r="H4393" s="88">
        <f t="shared" si="206"/>
        <v>15035.037695087247</v>
      </c>
    </row>
    <row r="4394" spans="1:8" x14ac:dyDescent="0.2">
      <c r="A4394" s="1" t="s">
        <v>249</v>
      </c>
      <c r="B4394" s="1" t="s">
        <v>9253</v>
      </c>
      <c r="C4394" s="1" t="s">
        <v>9254</v>
      </c>
      <c r="D4394" s="87">
        <v>55.5</v>
      </c>
      <c r="E4394" s="33">
        <v>7463</v>
      </c>
      <c r="F4394" s="30">
        <f t="shared" si="204"/>
        <v>1</v>
      </c>
      <c r="G4394" s="57">
        <f t="shared" si="205"/>
        <v>1</v>
      </c>
      <c r="H4394" s="88">
        <f t="shared" si="206"/>
        <v>3439.7838869947141</v>
      </c>
    </row>
    <row r="4395" spans="1:8" x14ac:dyDescent="0.2">
      <c r="A4395" s="1" t="s">
        <v>249</v>
      </c>
      <c r="B4395" s="1" t="s">
        <v>9255</v>
      </c>
      <c r="C4395" s="1" t="s">
        <v>9256</v>
      </c>
      <c r="D4395" s="87">
        <v>71.7</v>
      </c>
      <c r="E4395" s="33">
        <v>9313</v>
      </c>
      <c r="F4395" s="30">
        <f t="shared" si="204"/>
        <v>2</v>
      </c>
      <c r="G4395" s="57">
        <f t="shared" si="205"/>
        <v>1.1958042906990538</v>
      </c>
      <c r="H4395" s="88">
        <f t="shared" si="206"/>
        <v>5132.9546412917525</v>
      </c>
    </row>
    <row r="4396" spans="1:8" x14ac:dyDescent="0.2">
      <c r="A4396" s="1" t="s">
        <v>249</v>
      </c>
      <c r="B4396" s="1" t="s">
        <v>9257</v>
      </c>
      <c r="C4396" s="1" t="s">
        <v>9258</v>
      </c>
      <c r="D4396" s="87">
        <v>103.2</v>
      </c>
      <c r="E4396" s="33">
        <v>10287</v>
      </c>
      <c r="F4396" s="30">
        <f t="shared" si="204"/>
        <v>5</v>
      </c>
      <c r="G4396" s="57">
        <f t="shared" si="205"/>
        <v>2.0447510014454413</v>
      </c>
      <c r="H4396" s="88">
        <f t="shared" si="206"/>
        <v>9694.9792872932994</v>
      </c>
    </row>
    <row r="4397" spans="1:8" x14ac:dyDescent="0.2">
      <c r="A4397" s="1" t="s">
        <v>249</v>
      </c>
      <c r="B4397" s="1" t="s">
        <v>9259</v>
      </c>
      <c r="C4397" s="1" t="s">
        <v>9260</v>
      </c>
      <c r="D4397" s="87">
        <v>95.2</v>
      </c>
      <c r="E4397" s="33">
        <v>9819</v>
      </c>
      <c r="F4397" s="30">
        <f t="shared" si="204"/>
        <v>4</v>
      </c>
      <c r="G4397" s="57">
        <f t="shared" si="205"/>
        <v>1.709937836274281</v>
      </c>
      <c r="H4397" s="88">
        <f t="shared" si="206"/>
        <v>7738.6516631536379</v>
      </c>
    </row>
    <row r="4398" spans="1:8" x14ac:dyDescent="0.2">
      <c r="A4398" s="1" t="s">
        <v>249</v>
      </c>
      <c r="B4398" s="1" t="s">
        <v>9261</v>
      </c>
      <c r="C4398" s="1" t="s">
        <v>9262</v>
      </c>
      <c r="D4398" s="87">
        <v>72.599999999999994</v>
      </c>
      <c r="E4398" s="33">
        <v>8299</v>
      </c>
      <c r="F4398" s="30">
        <f t="shared" si="204"/>
        <v>2</v>
      </c>
      <c r="G4398" s="57">
        <f t="shared" si="205"/>
        <v>1.1958042906990538</v>
      </c>
      <c r="H4398" s="88">
        <f t="shared" si="206"/>
        <v>4574.0782312982128</v>
      </c>
    </row>
    <row r="4399" spans="1:8" x14ac:dyDescent="0.2">
      <c r="A4399" s="1" t="s">
        <v>249</v>
      </c>
      <c r="B4399" s="1" t="s">
        <v>9263</v>
      </c>
      <c r="C4399" s="1" t="s">
        <v>9264</v>
      </c>
      <c r="D4399" s="87">
        <v>60.8</v>
      </c>
      <c r="E4399" s="33">
        <v>7448</v>
      </c>
      <c r="F4399" s="30">
        <f t="shared" si="204"/>
        <v>1</v>
      </c>
      <c r="G4399" s="57">
        <f t="shared" si="205"/>
        <v>1</v>
      </c>
      <c r="H4399" s="88">
        <f t="shared" si="206"/>
        <v>3432.8702117562148</v>
      </c>
    </row>
    <row r="4400" spans="1:8" x14ac:dyDescent="0.2">
      <c r="A4400" s="1" t="s">
        <v>249</v>
      </c>
      <c r="B4400" s="1" t="s">
        <v>9265</v>
      </c>
      <c r="C4400" s="1" t="s">
        <v>9266</v>
      </c>
      <c r="D4400" s="87">
        <v>52.3</v>
      </c>
      <c r="E4400" s="33">
        <v>7844</v>
      </c>
      <c r="F4400" s="30">
        <f t="shared" si="204"/>
        <v>1</v>
      </c>
      <c r="G4400" s="57">
        <f t="shared" si="205"/>
        <v>1</v>
      </c>
      <c r="H4400" s="88">
        <f t="shared" si="206"/>
        <v>3615.3912380525981</v>
      </c>
    </row>
    <row r="4401" spans="1:8" x14ac:dyDescent="0.2">
      <c r="A4401" s="1" t="s">
        <v>249</v>
      </c>
      <c r="B4401" s="1" t="s">
        <v>9267</v>
      </c>
      <c r="C4401" s="1" t="s">
        <v>9268</v>
      </c>
      <c r="D4401" s="87">
        <v>104.9</v>
      </c>
      <c r="E4401" s="33">
        <v>9787</v>
      </c>
      <c r="F4401" s="30">
        <f t="shared" si="204"/>
        <v>5</v>
      </c>
      <c r="G4401" s="57">
        <f t="shared" si="205"/>
        <v>2.0447510014454413</v>
      </c>
      <c r="H4401" s="88">
        <f t="shared" si="206"/>
        <v>9223.7544750402958</v>
      </c>
    </row>
    <row r="4402" spans="1:8" x14ac:dyDescent="0.2">
      <c r="A4402" s="1" t="s">
        <v>249</v>
      </c>
      <c r="B4402" s="1" t="s">
        <v>9269</v>
      </c>
      <c r="C4402" s="1" t="s">
        <v>9270</v>
      </c>
      <c r="D4402" s="87">
        <v>63.5</v>
      </c>
      <c r="E4402" s="33">
        <v>6938</v>
      </c>
      <c r="F4402" s="30">
        <f t="shared" si="204"/>
        <v>2</v>
      </c>
      <c r="G4402" s="57">
        <f t="shared" si="205"/>
        <v>1.1958042906990538</v>
      </c>
      <c r="H4402" s="88">
        <f t="shared" si="206"/>
        <v>3823.949243131342</v>
      </c>
    </row>
    <row r="4403" spans="1:8" x14ac:dyDescent="0.2">
      <c r="A4403" s="1" t="s">
        <v>249</v>
      </c>
      <c r="B4403" s="1" t="s">
        <v>9271</v>
      </c>
      <c r="C4403" s="1" t="s">
        <v>9272</v>
      </c>
      <c r="D4403" s="87">
        <v>71.2</v>
      </c>
      <c r="E4403" s="33">
        <v>9153</v>
      </c>
      <c r="F4403" s="30">
        <f t="shared" si="204"/>
        <v>2</v>
      </c>
      <c r="G4403" s="57">
        <f t="shared" si="205"/>
        <v>1.1958042906990538</v>
      </c>
      <c r="H4403" s="88">
        <f t="shared" si="206"/>
        <v>5044.7690144683156</v>
      </c>
    </row>
    <row r="4404" spans="1:8" x14ac:dyDescent="0.2">
      <c r="A4404" s="1" t="s">
        <v>249</v>
      </c>
      <c r="B4404" s="1" t="s">
        <v>9273</v>
      </c>
      <c r="C4404" s="1" t="s">
        <v>9274</v>
      </c>
      <c r="D4404" s="87">
        <v>71.900000000000006</v>
      </c>
      <c r="E4404" s="33">
        <v>7217</v>
      </c>
      <c r="F4404" s="30">
        <f t="shared" si="204"/>
        <v>2</v>
      </c>
      <c r="G4404" s="57">
        <f t="shared" si="205"/>
        <v>1.1958042906990538</v>
      </c>
      <c r="H4404" s="88">
        <f t="shared" si="206"/>
        <v>3977.7229299047121</v>
      </c>
    </row>
    <row r="4405" spans="1:8" x14ac:dyDescent="0.2">
      <c r="A4405" s="1" t="s">
        <v>249</v>
      </c>
      <c r="B4405" s="1" t="s">
        <v>9275</v>
      </c>
      <c r="C4405" s="1" t="s">
        <v>9276</v>
      </c>
      <c r="D4405" s="87">
        <v>70.5</v>
      </c>
      <c r="E4405" s="33">
        <v>6574</v>
      </c>
      <c r="F4405" s="30">
        <f t="shared" si="204"/>
        <v>2</v>
      </c>
      <c r="G4405" s="57">
        <f t="shared" si="205"/>
        <v>1.1958042906990538</v>
      </c>
      <c r="H4405" s="88">
        <f t="shared" si="206"/>
        <v>3623.3269421080195</v>
      </c>
    </row>
    <row r="4406" spans="1:8" x14ac:dyDescent="0.2">
      <c r="A4406" s="1" t="s">
        <v>249</v>
      </c>
      <c r="B4406" s="1" t="s">
        <v>9277</v>
      </c>
      <c r="C4406" s="1" t="s">
        <v>9278</v>
      </c>
      <c r="D4406" s="87">
        <v>77</v>
      </c>
      <c r="E4406" s="33">
        <v>8060</v>
      </c>
      <c r="F4406" s="30">
        <f t="shared" si="204"/>
        <v>3</v>
      </c>
      <c r="G4406" s="57">
        <f t="shared" si="205"/>
        <v>1.4299479016542671</v>
      </c>
      <c r="H4406" s="88">
        <f t="shared" si="206"/>
        <v>5312.1823282726964</v>
      </c>
    </row>
    <row r="4407" spans="1:8" x14ac:dyDescent="0.2">
      <c r="A4407" s="1" t="s">
        <v>249</v>
      </c>
      <c r="B4407" s="1" t="s">
        <v>9279</v>
      </c>
      <c r="C4407" s="1" t="s">
        <v>9280</v>
      </c>
      <c r="D4407" s="87">
        <v>81.599999999999994</v>
      </c>
      <c r="E4407" s="33">
        <v>8340</v>
      </c>
      <c r="F4407" s="30">
        <f t="shared" si="204"/>
        <v>3</v>
      </c>
      <c r="G4407" s="57">
        <f t="shared" si="205"/>
        <v>1.4299479016542671</v>
      </c>
      <c r="H4407" s="88">
        <f t="shared" si="206"/>
        <v>5496.7246424062396</v>
      </c>
    </row>
    <row r="4408" spans="1:8" x14ac:dyDescent="0.2">
      <c r="A4408" s="1" t="s">
        <v>249</v>
      </c>
      <c r="B4408" s="1" t="s">
        <v>9281</v>
      </c>
      <c r="C4408" s="1" t="s">
        <v>9282</v>
      </c>
      <c r="D4408" s="87">
        <v>73.5</v>
      </c>
      <c r="E4408" s="33">
        <v>5102</v>
      </c>
      <c r="F4408" s="30">
        <f t="shared" si="204"/>
        <v>2</v>
      </c>
      <c r="G4408" s="57">
        <f t="shared" si="205"/>
        <v>1.1958042906990538</v>
      </c>
      <c r="H4408" s="88">
        <f t="shared" si="206"/>
        <v>2812.0191753323875</v>
      </c>
    </row>
    <row r="4409" spans="1:8" x14ac:dyDescent="0.2">
      <c r="A4409" s="1" t="s">
        <v>249</v>
      </c>
      <c r="B4409" s="1" t="s">
        <v>9283</v>
      </c>
      <c r="C4409" s="1" t="s">
        <v>9284</v>
      </c>
      <c r="D4409" s="87">
        <v>73.5</v>
      </c>
      <c r="E4409" s="33">
        <v>6873</v>
      </c>
      <c r="F4409" s="30">
        <f t="shared" si="204"/>
        <v>2</v>
      </c>
      <c r="G4409" s="57">
        <f t="shared" si="205"/>
        <v>1.1958042906990538</v>
      </c>
      <c r="H4409" s="88">
        <f t="shared" si="206"/>
        <v>3788.1238322343197</v>
      </c>
    </row>
    <row r="4410" spans="1:8" x14ac:dyDescent="0.2">
      <c r="A4410" s="1" t="s">
        <v>249</v>
      </c>
      <c r="B4410" s="1" t="s">
        <v>9285</v>
      </c>
      <c r="C4410" s="1" t="s">
        <v>9286</v>
      </c>
      <c r="D4410" s="87">
        <v>89.2</v>
      </c>
      <c r="E4410" s="33">
        <v>10103</v>
      </c>
      <c r="F4410" s="30">
        <f t="shared" si="204"/>
        <v>4</v>
      </c>
      <c r="G4410" s="57">
        <f t="shared" si="205"/>
        <v>1.709937836274281</v>
      </c>
      <c r="H4410" s="88">
        <f t="shared" si="206"/>
        <v>7962.4806755108675</v>
      </c>
    </row>
    <row r="4411" spans="1:8" x14ac:dyDescent="0.2">
      <c r="A4411" s="1" t="s">
        <v>249</v>
      </c>
      <c r="B4411" s="1" t="s">
        <v>9287</v>
      </c>
      <c r="C4411" s="1" t="s">
        <v>9288</v>
      </c>
      <c r="D4411" s="87">
        <v>73.599999999999994</v>
      </c>
      <c r="E4411" s="33">
        <v>6543</v>
      </c>
      <c r="F4411" s="30">
        <f t="shared" si="204"/>
        <v>2</v>
      </c>
      <c r="G4411" s="57">
        <f t="shared" si="205"/>
        <v>1.1958042906990538</v>
      </c>
      <c r="H4411" s="88">
        <f t="shared" si="206"/>
        <v>3606.2409769109781</v>
      </c>
    </row>
    <row r="4412" spans="1:8" x14ac:dyDescent="0.2">
      <c r="A4412" s="1" t="s">
        <v>249</v>
      </c>
      <c r="B4412" s="1" t="s">
        <v>9289</v>
      </c>
      <c r="C4412" s="1" t="s">
        <v>9290</v>
      </c>
      <c r="D4412" s="87">
        <v>95.7</v>
      </c>
      <c r="E4412" s="33">
        <v>11096</v>
      </c>
      <c r="F4412" s="30">
        <f t="shared" si="204"/>
        <v>4</v>
      </c>
      <c r="G4412" s="57">
        <f t="shared" si="205"/>
        <v>1.709937836274281</v>
      </c>
      <c r="H4412" s="88">
        <f t="shared" si="206"/>
        <v>8745.0940884359679</v>
      </c>
    </row>
    <row r="4413" spans="1:8" x14ac:dyDescent="0.2">
      <c r="A4413" s="1" t="s">
        <v>249</v>
      </c>
      <c r="B4413" s="1" t="s">
        <v>9291</v>
      </c>
      <c r="C4413" s="1" t="s">
        <v>9292</v>
      </c>
      <c r="D4413" s="87">
        <v>103</v>
      </c>
      <c r="E4413" s="33">
        <v>10283</v>
      </c>
      <c r="F4413" s="30">
        <f t="shared" si="204"/>
        <v>5</v>
      </c>
      <c r="G4413" s="57">
        <f t="shared" si="205"/>
        <v>2.0447510014454413</v>
      </c>
      <c r="H4413" s="88">
        <f t="shared" si="206"/>
        <v>9691.2094887952771</v>
      </c>
    </row>
    <row r="4414" spans="1:8" x14ac:dyDescent="0.2">
      <c r="A4414" s="1" t="s">
        <v>249</v>
      </c>
      <c r="B4414" s="1" t="s">
        <v>9293</v>
      </c>
      <c r="C4414" s="1" t="s">
        <v>9294</v>
      </c>
      <c r="D4414" s="87">
        <v>137.30000000000001</v>
      </c>
      <c r="E4414" s="33">
        <v>11241</v>
      </c>
      <c r="F4414" s="30">
        <f t="shared" si="204"/>
        <v>8</v>
      </c>
      <c r="G4414" s="57">
        <f t="shared" si="205"/>
        <v>3.4963971031312875</v>
      </c>
      <c r="H4414" s="88">
        <f t="shared" si="206"/>
        <v>18115.211784464227</v>
      </c>
    </row>
    <row r="4415" spans="1:8" x14ac:dyDescent="0.2">
      <c r="A4415" s="1" t="s">
        <v>249</v>
      </c>
      <c r="B4415" s="1" t="s">
        <v>9295</v>
      </c>
      <c r="C4415" s="1" t="s">
        <v>9296</v>
      </c>
      <c r="D4415" s="87">
        <v>71.2</v>
      </c>
      <c r="E4415" s="33">
        <v>5525</v>
      </c>
      <c r="F4415" s="30">
        <f t="shared" si="204"/>
        <v>2</v>
      </c>
      <c r="G4415" s="57">
        <f t="shared" si="205"/>
        <v>1.1958042906990538</v>
      </c>
      <c r="H4415" s="88">
        <f t="shared" si="206"/>
        <v>3045.159926246853</v>
      </c>
    </row>
    <row r="4416" spans="1:8" x14ac:dyDescent="0.2">
      <c r="A4416" s="1" t="s">
        <v>249</v>
      </c>
      <c r="B4416" s="1" t="s">
        <v>9297</v>
      </c>
      <c r="C4416" s="1" t="s">
        <v>9298</v>
      </c>
      <c r="D4416" s="87">
        <v>71</v>
      </c>
      <c r="E4416" s="33">
        <v>7176</v>
      </c>
      <c r="F4416" s="30">
        <f t="shared" si="204"/>
        <v>2</v>
      </c>
      <c r="G4416" s="57">
        <f t="shared" si="205"/>
        <v>1.1958042906990538</v>
      </c>
      <c r="H4416" s="88">
        <f t="shared" si="206"/>
        <v>3955.1253630312062</v>
      </c>
    </row>
    <row r="4417" spans="1:8" x14ac:dyDescent="0.2">
      <c r="A4417" s="1" t="s">
        <v>249</v>
      </c>
      <c r="B4417" s="1" t="s">
        <v>9299</v>
      </c>
      <c r="C4417" s="1" t="s">
        <v>9300</v>
      </c>
      <c r="D4417" s="87">
        <v>131.69999999999999</v>
      </c>
      <c r="E4417" s="33">
        <v>10986</v>
      </c>
      <c r="F4417" s="30">
        <f t="shared" si="204"/>
        <v>7</v>
      </c>
      <c r="G4417" s="57">
        <f t="shared" si="205"/>
        <v>2.9238874039223708</v>
      </c>
      <c r="H4417" s="88">
        <f t="shared" si="206"/>
        <v>14805.325338667715</v>
      </c>
    </row>
    <row r="4418" spans="1:8" x14ac:dyDescent="0.2">
      <c r="A4418" s="1" t="s">
        <v>249</v>
      </c>
      <c r="B4418" s="1" t="s">
        <v>9301</v>
      </c>
      <c r="C4418" s="1" t="s">
        <v>9302</v>
      </c>
      <c r="D4418" s="87">
        <v>84.2</v>
      </c>
      <c r="E4418" s="33">
        <v>8265</v>
      </c>
      <c r="F4418" s="30">
        <f t="shared" si="204"/>
        <v>3</v>
      </c>
      <c r="G4418" s="57">
        <f t="shared" si="205"/>
        <v>1.4299479016542671</v>
      </c>
      <c r="H4418" s="88">
        <f t="shared" si="206"/>
        <v>5447.2936654061841</v>
      </c>
    </row>
    <row r="4419" spans="1:8" x14ac:dyDescent="0.2">
      <c r="A4419" s="1" t="s">
        <v>249</v>
      </c>
      <c r="B4419" s="1" t="s">
        <v>9303</v>
      </c>
      <c r="C4419" s="1" t="s">
        <v>9304</v>
      </c>
      <c r="D4419" s="87">
        <v>74.099999999999994</v>
      </c>
      <c r="E4419" s="33">
        <v>6491</v>
      </c>
      <c r="F4419" s="30">
        <f t="shared" si="204"/>
        <v>2</v>
      </c>
      <c r="G4419" s="57">
        <f t="shared" si="205"/>
        <v>1.1958042906990538</v>
      </c>
      <c r="H4419" s="88">
        <f t="shared" si="206"/>
        <v>3577.580648193361</v>
      </c>
    </row>
    <row r="4420" spans="1:8" x14ac:dyDescent="0.2">
      <c r="A4420" s="1" t="s">
        <v>249</v>
      </c>
      <c r="B4420" s="1" t="s">
        <v>9305</v>
      </c>
      <c r="C4420" s="1" t="s">
        <v>9306</v>
      </c>
      <c r="D4420" s="87">
        <v>75.5</v>
      </c>
      <c r="E4420" s="33">
        <v>7269</v>
      </c>
      <c r="F4420" s="30">
        <f t="shared" si="204"/>
        <v>3</v>
      </c>
      <c r="G4420" s="57">
        <f t="shared" si="205"/>
        <v>1.4299479016542671</v>
      </c>
      <c r="H4420" s="88">
        <f t="shared" si="206"/>
        <v>4790.8502908454384</v>
      </c>
    </row>
    <row r="4421" spans="1:8" x14ac:dyDescent="0.2">
      <c r="A4421" s="1" t="s">
        <v>249</v>
      </c>
      <c r="B4421" s="1" t="s">
        <v>9307</v>
      </c>
      <c r="C4421" s="1" t="s">
        <v>9308</v>
      </c>
      <c r="D4421" s="87">
        <v>128.30000000000001</v>
      </c>
      <c r="E4421" s="33">
        <v>9108</v>
      </c>
      <c r="F4421" s="30">
        <f t="shared" si="204"/>
        <v>7</v>
      </c>
      <c r="G4421" s="57">
        <f t="shared" si="205"/>
        <v>2.9238874039223708</v>
      </c>
      <c r="H4421" s="88">
        <f t="shared" si="206"/>
        <v>12274.4313839965</v>
      </c>
    </row>
    <row r="4422" spans="1:8" x14ac:dyDescent="0.2">
      <c r="A4422" s="1" t="s">
        <v>249</v>
      </c>
      <c r="B4422" s="1" t="s">
        <v>9309</v>
      </c>
      <c r="C4422" s="1" t="s">
        <v>9310</v>
      </c>
      <c r="D4422" s="87">
        <v>126.2</v>
      </c>
      <c r="E4422" s="33">
        <v>8806</v>
      </c>
      <c r="F4422" s="30">
        <f t="shared" ref="F4422:F4485" si="207">VLOOKUP(D4422,$K$5:$L$15,2)</f>
        <v>7</v>
      </c>
      <c r="G4422" s="57">
        <f t="shared" ref="G4422:G4485" si="208">VLOOKUP(F4422,$L$5:$M$15,2,0)</f>
        <v>2.9238874039223708</v>
      </c>
      <c r="H4422" s="88">
        <f t="shared" ref="H4422:H4485" si="209">E4422*G4422*$E$6797/SUMPRODUCT($E$5:$E$6795,$G$5:$G$6795)</f>
        <v>11867.43991737738</v>
      </c>
    </row>
    <row r="4423" spans="1:8" x14ac:dyDescent="0.2">
      <c r="A4423" s="1" t="s">
        <v>249</v>
      </c>
      <c r="B4423" s="1" t="s">
        <v>9311</v>
      </c>
      <c r="C4423" s="1" t="s">
        <v>9312</v>
      </c>
      <c r="D4423" s="87">
        <v>62.7</v>
      </c>
      <c r="E4423" s="33">
        <v>10272</v>
      </c>
      <c r="F4423" s="30">
        <f t="shared" si="207"/>
        <v>2</v>
      </c>
      <c r="G4423" s="57">
        <f t="shared" si="208"/>
        <v>1.1958042906990538</v>
      </c>
      <c r="H4423" s="88">
        <f t="shared" si="209"/>
        <v>5661.5172420647359</v>
      </c>
    </row>
    <row r="4424" spans="1:8" x14ac:dyDescent="0.2">
      <c r="A4424" s="1" t="s">
        <v>249</v>
      </c>
      <c r="B4424" s="1" t="s">
        <v>9313</v>
      </c>
      <c r="C4424" s="1" t="s">
        <v>9314</v>
      </c>
      <c r="D4424" s="87">
        <v>118.5</v>
      </c>
      <c r="E4424" s="33">
        <v>9246</v>
      </c>
      <c r="F4424" s="30">
        <f t="shared" si="207"/>
        <v>6</v>
      </c>
      <c r="G4424" s="57">
        <f t="shared" si="208"/>
        <v>2.445122020939646</v>
      </c>
      <c r="H4424" s="88">
        <f t="shared" si="209"/>
        <v>10420.106127736955</v>
      </c>
    </row>
    <row r="4425" spans="1:8" x14ac:dyDescent="0.2">
      <c r="A4425" s="1" t="s">
        <v>249</v>
      </c>
      <c r="B4425" s="1" t="s">
        <v>9315</v>
      </c>
      <c r="C4425" s="1" t="s">
        <v>9316</v>
      </c>
      <c r="D4425" s="87">
        <v>69.2</v>
      </c>
      <c r="E4425" s="33">
        <v>8207</v>
      </c>
      <c r="F4425" s="30">
        <f t="shared" si="207"/>
        <v>2</v>
      </c>
      <c r="G4425" s="57">
        <f t="shared" si="208"/>
        <v>1.1958042906990538</v>
      </c>
      <c r="H4425" s="88">
        <f t="shared" si="209"/>
        <v>4523.371495874736</v>
      </c>
    </row>
    <row r="4426" spans="1:8" x14ac:dyDescent="0.2">
      <c r="A4426" s="1" t="s">
        <v>249</v>
      </c>
      <c r="B4426" s="1" t="s">
        <v>9317</v>
      </c>
      <c r="C4426" s="1" t="s">
        <v>9318</v>
      </c>
      <c r="D4426" s="87">
        <v>98.9</v>
      </c>
      <c r="E4426" s="33">
        <v>7605</v>
      </c>
      <c r="F4426" s="30">
        <f t="shared" si="207"/>
        <v>4</v>
      </c>
      <c r="G4426" s="57">
        <f t="shared" si="208"/>
        <v>1.709937836274281</v>
      </c>
      <c r="H4426" s="88">
        <f t="shared" si="209"/>
        <v>5993.7311231574922</v>
      </c>
    </row>
    <row r="4427" spans="1:8" x14ac:dyDescent="0.2">
      <c r="A4427" s="1" t="s">
        <v>249</v>
      </c>
      <c r="B4427" s="1" t="s">
        <v>9319</v>
      </c>
      <c r="C4427" s="1" t="s">
        <v>9320</v>
      </c>
      <c r="D4427" s="87">
        <v>64.599999999999994</v>
      </c>
      <c r="E4427" s="33">
        <v>7199</v>
      </c>
      <c r="F4427" s="30">
        <f t="shared" si="207"/>
        <v>2</v>
      </c>
      <c r="G4427" s="57">
        <f t="shared" si="208"/>
        <v>1.1958042906990538</v>
      </c>
      <c r="H4427" s="88">
        <f t="shared" si="209"/>
        <v>3967.802046887075</v>
      </c>
    </row>
    <row r="4428" spans="1:8" x14ac:dyDescent="0.2">
      <c r="A4428" s="1" t="s">
        <v>249</v>
      </c>
      <c r="B4428" s="1" t="s">
        <v>9321</v>
      </c>
      <c r="C4428" s="1" t="s">
        <v>9322</v>
      </c>
      <c r="D4428" s="87">
        <v>95.5</v>
      </c>
      <c r="E4428" s="33">
        <v>8875</v>
      </c>
      <c r="F4428" s="30">
        <f t="shared" si="207"/>
        <v>4</v>
      </c>
      <c r="G4428" s="57">
        <f t="shared" si="208"/>
        <v>1.709937836274281</v>
      </c>
      <c r="H4428" s="88">
        <f t="shared" si="209"/>
        <v>6994.6566361634113</v>
      </c>
    </row>
    <row r="4429" spans="1:8" x14ac:dyDescent="0.2">
      <c r="A4429" s="1" t="s">
        <v>249</v>
      </c>
      <c r="B4429" s="1" t="s">
        <v>9323</v>
      </c>
      <c r="C4429" s="1" t="s">
        <v>9324</v>
      </c>
      <c r="D4429" s="87">
        <v>86.4</v>
      </c>
      <c r="E4429" s="33">
        <v>8077</v>
      </c>
      <c r="F4429" s="30">
        <f t="shared" si="207"/>
        <v>3</v>
      </c>
      <c r="G4429" s="57">
        <f t="shared" si="208"/>
        <v>1.4299479016542671</v>
      </c>
      <c r="H4429" s="88">
        <f t="shared" si="209"/>
        <v>5323.3866830593761</v>
      </c>
    </row>
    <row r="4430" spans="1:8" x14ac:dyDescent="0.2">
      <c r="A4430" s="1" t="s">
        <v>249</v>
      </c>
      <c r="B4430" s="1" t="s">
        <v>9325</v>
      </c>
      <c r="C4430" s="1" t="s">
        <v>9326</v>
      </c>
      <c r="D4430" s="87">
        <v>85.6</v>
      </c>
      <c r="E4430" s="33">
        <v>6673</v>
      </c>
      <c r="F4430" s="30">
        <f t="shared" si="207"/>
        <v>3</v>
      </c>
      <c r="G4430" s="57">
        <f t="shared" si="208"/>
        <v>1.4299479016542671</v>
      </c>
      <c r="H4430" s="88">
        <f t="shared" si="209"/>
        <v>4398.0387936183261</v>
      </c>
    </row>
    <row r="4431" spans="1:8" x14ac:dyDescent="0.2">
      <c r="A4431" s="1" t="s">
        <v>249</v>
      </c>
      <c r="B4431" s="1" t="s">
        <v>9327</v>
      </c>
      <c r="C4431" s="1" t="s">
        <v>9328</v>
      </c>
      <c r="D4431" s="87">
        <v>77.900000000000006</v>
      </c>
      <c r="E4431" s="33">
        <v>6278</v>
      </c>
      <c r="F4431" s="30">
        <f t="shared" si="207"/>
        <v>3</v>
      </c>
      <c r="G4431" s="57">
        <f t="shared" si="208"/>
        <v>1.4299479016542671</v>
      </c>
      <c r="H4431" s="88">
        <f t="shared" si="209"/>
        <v>4137.7023147513637</v>
      </c>
    </row>
    <row r="4432" spans="1:8" x14ac:dyDescent="0.2">
      <c r="A4432" s="1" t="s">
        <v>249</v>
      </c>
      <c r="B4432" s="1" t="s">
        <v>9329</v>
      </c>
      <c r="C4432" s="1" t="s">
        <v>9330</v>
      </c>
      <c r="D4432" s="87">
        <v>96.5</v>
      </c>
      <c r="E4432" s="33">
        <v>6381</v>
      </c>
      <c r="F4432" s="30">
        <f t="shared" si="207"/>
        <v>4</v>
      </c>
      <c r="G4432" s="57">
        <f t="shared" si="208"/>
        <v>1.709937836274281</v>
      </c>
      <c r="H4432" s="88">
        <f t="shared" si="209"/>
        <v>5029.0596051108423</v>
      </c>
    </row>
    <row r="4433" spans="1:8" x14ac:dyDescent="0.2">
      <c r="A4433" s="1" t="s">
        <v>249</v>
      </c>
      <c r="B4433" s="1" t="s">
        <v>9331</v>
      </c>
      <c r="C4433" s="1" t="s">
        <v>9332</v>
      </c>
      <c r="D4433" s="87">
        <v>91.9</v>
      </c>
      <c r="E4433" s="33">
        <v>6271</v>
      </c>
      <c r="F4433" s="30">
        <f t="shared" si="207"/>
        <v>4</v>
      </c>
      <c r="G4433" s="57">
        <f t="shared" si="208"/>
        <v>1.709937836274281</v>
      </c>
      <c r="H4433" s="88">
        <f t="shared" si="209"/>
        <v>4942.3652693386757</v>
      </c>
    </row>
    <row r="4434" spans="1:8" x14ac:dyDescent="0.2">
      <c r="A4434" s="1" t="s">
        <v>249</v>
      </c>
      <c r="B4434" s="1" t="s">
        <v>9333</v>
      </c>
      <c r="C4434" s="1" t="s">
        <v>9334</v>
      </c>
      <c r="D4434" s="87">
        <v>152.19999999999999</v>
      </c>
      <c r="E4434" s="33">
        <v>7098</v>
      </c>
      <c r="F4434" s="30">
        <f t="shared" si="207"/>
        <v>9</v>
      </c>
      <c r="G4434" s="57">
        <f t="shared" si="208"/>
        <v>4.1810066579121354</v>
      </c>
      <c r="H4434" s="88">
        <f t="shared" si="209"/>
        <v>13678.377026368787</v>
      </c>
    </row>
    <row r="4435" spans="1:8" x14ac:dyDescent="0.2">
      <c r="A4435" s="1" t="s">
        <v>249</v>
      </c>
      <c r="B4435" s="1" t="s">
        <v>9335</v>
      </c>
      <c r="C4435" s="1" t="s">
        <v>9336</v>
      </c>
      <c r="D4435" s="87">
        <v>94.3</v>
      </c>
      <c r="E4435" s="33">
        <v>8826</v>
      </c>
      <c r="F4435" s="30">
        <f t="shared" si="207"/>
        <v>4</v>
      </c>
      <c r="G4435" s="57">
        <f t="shared" si="208"/>
        <v>1.709937836274281</v>
      </c>
      <c r="H4435" s="88">
        <f t="shared" si="209"/>
        <v>6956.0382502285374</v>
      </c>
    </row>
    <row r="4436" spans="1:8" x14ac:dyDescent="0.2">
      <c r="A4436" s="1" t="s">
        <v>249</v>
      </c>
      <c r="B4436" s="1" t="s">
        <v>9337</v>
      </c>
      <c r="C4436" s="1" t="s">
        <v>9338</v>
      </c>
      <c r="D4436" s="87">
        <v>100.1</v>
      </c>
      <c r="E4436" s="33">
        <v>5360</v>
      </c>
      <c r="F4436" s="30">
        <f t="shared" si="207"/>
        <v>5</v>
      </c>
      <c r="G4436" s="57">
        <f t="shared" si="208"/>
        <v>2.0447510014454413</v>
      </c>
      <c r="H4436" s="88">
        <f t="shared" si="209"/>
        <v>5051.5299873521999</v>
      </c>
    </row>
    <row r="4437" spans="1:8" x14ac:dyDescent="0.2">
      <c r="A4437" s="1" t="s">
        <v>249</v>
      </c>
      <c r="B4437" s="1" t="s">
        <v>9339</v>
      </c>
      <c r="C4437" s="1" t="s">
        <v>9340</v>
      </c>
      <c r="D4437" s="87">
        <v>84.6</v>
      </c>
      <c r="E4437" s="33">
        <v>6079</v>
      </c>
      <c r="F4437" s="30">
        <f t="shared" si="207"/>
        <v>3</v>
      </c>
      <c r="G4437" s="57">
        <f t="shared" si="208"/>
        <v>1.4299479016542671</v>
      </c>
      <c r="H4437" s="88">
        <f t="shared" si="209"/>
        <v>4006.5454557778812</v>
      </c>
    </row>
    <row r="4438" spans="1:8" x14ac:dyDescent="0.2">
      <c r="A4438" s="1" t="s">
        <v>249</v>
      </c>
      <c r="B4438" s="1" t="s">
        <v>9341</v>
      </c>
      <c r="C4438" s="1" t="s">
        <v>9342</v>
      </c>
      <c r="D4438" s="87">
        <v>87.8</v>
      </c>
      <c r="E4438" s="33">
        <v>8696</v>
      </c>
      <c r="F4438" s="30">
        <f t="shared" si="207"/>
        <v>4</v>
      </c>
      <c r="G4438" s="57">
        <f t="shared" si="208"/>
        <v>1.709937836274281</v>
      </c>
      <c r="H4438" s="88">
        <f t="shared" si="209"/>
        <v>6853.5813079523405</v>
      </c>
    </row>
    <row r="4439" spans="1:8" x14ac:dyDescent="0.2">
      <c r="A4439" s="1" t="s">
        <v>249</v>
      </c>
      <c r="B4439" s="1" t="s">
        <v>9343</v>
      </c>
      <c r="C4439" s="1" t="s">
        <v>9344</v>
      </c>
      <c r="D4439" s="87">
        <v>63.2</v>
      </c>
      <c r="E4439" s="33">
        <v>9141</v>
      </c>
      <c r="F4439" s="30">
        <f t="shared" si="207"/>
        <v>2</v>
      </c>
      <c r="G4439" s="57">
        <f t="shared" si="208"/>
        <v>1.1958042906990538</v>
      </c>
      <c r="H4439" s="88">
        <f t="shared" si="209"/>
        <v>5038.1550924565572</v>
      </c>
    </row>
    <row r="4440" spans="1:8" x14ac:dyDescent="0.2">
      <c r="A4440" s="1" t="s">
        <v>249</v>
      </c>
      <c r="B4440" s="1" t="s">
        <v>9345</v>
      </c>
      <c r="C4440" s="1" t="s">
        <v>9346</v>
      </c>
      <c r="D4440" s="87">
        <v>93.3</v>
      </c>
      <c r="E4440" s="33">
        <v>7697</v>
      </c>
      <c r="F4440" s="30">
        <f t="shared" si="207"/>
        <v>4</v>
      </c>
      <c r="G4440" s="57">
        <f t="shared" si="208"/>
        <v>1.709937836274281</v>
      </c>
      <c r="H4440" s="88">
        <f t="shared" si="209"/>
        <v>6066.2391130760307</v>
      </c>
    </row>
    <row r="4441" spans="1:8" x14ac:dyDescent="0.2">
      <c r="A4441" s="1" t="s">
        <v>249</v>
      </c>
      <c r="B4441" s="1" t="s">
        <v>9347</v>
      </c>
      <c r="C4441" s="1" t="s">
        <v>9348</v>
      </c>
      <c r="D4441" s="87">
        <v>70.5</v>
      </c>
      <c r="E4441" s="33">
        <v>6018</v>
      </c>
      <c r="F4441" s="30">
        <f t="shared" si="207"/>
        <v>2</v>
      </c>
      <c r="G4441" s="57">
        <f t="shared" si="208"/>
        <v>1.1958042906990538</v>
      </c>
      <c r="H4441" s="88">
        <f t="shared" si="209"/>
        <v>3316.8818888965716</v>
      </c>
    </row>
    <row r="4442" spans="1:8" x14ac:dyDescent="0.2">
      <c r="A4442" s="1" t="s">
        <v>249</v>
      </c>
      <c r="B4442" s="1" t="s">
        <v>9349</v>
      </c>
      <c r="C4442" s="1" t="s">
        <v>9350</v>
      </c>
      <c r="D4442" s="87">
        <v>85.4</v>
      </c>
      <c r="E4442" s="33">
        <v>11482</v>
      </c>
      <c r="F4442" s="30">
        <f t="shared" si="207"/>
        <v>3</v>
      </c>
      <c r="G4442" s="57">
        <f t="shared" si="208"/>
        <v>1.4299479016542671</v>
      </c>
      <c r="H4442" s="88">
        <f t="shared" si="209"/>
        <v>7567.5530388619236</v>
      </c>
    </row>
    <row r="4443" spans="1:8" x14ac:dyDescent="0.2">
      <c r="A4443" s="1" t="s">
        <v>249</v>
      </c>
      <c r="B4443" s="1" t="s">
        <v>9351</v>
      </c>
      <c r="C4443" s="1" t="s">
        <v>9352</v>
      </c>
      <c r="D4443" s="87">
        <v>70.2</v>
      </c>
      <c r="E4443" s="33">
        <v>6371</v>
      </c>
      <c r="F4443" s="30">
        <f t="shared" si="207"/>
        <v>2</v>
      </c>
      <c r="G4443" s="57">
        <f t="shared" si="208"/>
        <v>1.1958042906990538</v>
      </c>
      <c r="H4443" s="88">
        <f t="shared" si="209"/>
        <v>3511.4414280757824</v>
      </c>
    </row>
    <row r="4444" spans="1:8" x14ac:dyDescent="0.2">
      <c r="A4444" s="1" t="s">
        <v>249</v>
      </c>
      <c r="B4444" s="1" t="s">
        <v>9353</v>
      </c>
      <c r="C4444" s="1" t="s">
        <v>9354</v>
      </c>
      <c r="D4444" s="87">
        <v>92.7</v>
      </c>
      <c r="E4444" s="33">
        <v>6757</v>
      </c>
      <c r="F4444" s="30">
        <f t="shared" si="207"/>
        <v>4</v>
      </c>
      <c r="G4444" s="57">
        <f t="shared" si="208"/>
        <v>1.709937836274281</v>
      </c>
      <c r="H4444" s="88">
        <f t="shared" si="209"/>
        <v>5325.3966073866104</v>
      </c>
    </row>
    <row r="4445" spans="1:8" x14ac:dyDescent="0.2">
      <c r="A4445" s="1" t="s">
        <v>249</v>
      </c>
      <c r="B4445" s="1" t="s">
        <v>9355</v>
      </c>
      <c r="C4445" s="1" t="s">
        <v>9356</v>
      </c>
      <c r="D4445" s="87">
        <v>99.3</v>
      </c>
      <c r="E4445" s="33">
        <v>6996</v>
      </c>
      <c r="F4445" s="30">
        <f t="shared" si="207"/>
        <v>5</v>
      </c>
      <c r="G4445" s="57">
        <f t="shared" si="208"/>
        <v>2.0447510014454413</v>
      </c>
      <c r="H4445" s="88">
        <f t="shared" si="209"/>
        <v>6593.3775730440293</v>
      </c>
    </row>
    <row r="4446" spans="1:8" x14ac:dyDescent="0.2">
      <c r="A4446" s="1" t="s">
        <v>249</v>
      </c>
      <c r="B4446" s="1" t="s">
        <v>9357</v>
      </c>
      <c r="C4446" s="1" t="s">
        <v>9358</v>
      </c>
      <c r="D4446" s="87">
        <v>116.1</v>
      </c>
      <c r="E4446" s="33">
        <v>7205</v>
      </c>
      <c r="F4446" s="30">
        <f t="shared" si="207"/>
        <v>6</v>
      </c>
      <c r="G4446" s="57">
        <f t="shared" si="208"/>
        <v>2.445122020939646</v>
      </c>
      <c r="H4446" s="88">
        <f t="shared" si="209"/>
        <v>8119.9291207381311</v>
      </c>
    </row>
    <row r="4447" spans="1:8" x14ac:dyDescent="0.2">
      <c r="A4447" s="1" t="s">
        <v>249</v>
      </c>
      <c r="B4447" s="1" t="s">
        <v>9359</v>
      </c>
      <c r="C4447" s="1" t="s">
        <v>9360</v>
      </c>
      <c r="D4447" s="87">
        <v>142</v>
      </c>
      <c r="E4447" s="33">
        <v>7511</v>
      </c>
      <c r="F4447" s="30">
        <f t="shared" si="207"/>
        <v>8</v>
      </c>
      <c r="G4447" s="57">
        <f t="shared" si="208"/>
        <v>3.4963971031312875</v>
      </c>
      <c r="H4447" s="88">
        <f t="shared" si="209"/>
        <v>12104.203870928815</v>
      </c>
    </row>
    <row r="4448" spans="1:8" x14ac:dyDescent="0.2">
      <c r="A4448" s="1" t="s">
        <v>249</v>
      </c>
      <c r="B4448" s="1" t="s">
        <v>9361</v>
      </c>
      <c r="C4448" s="1" t="s">
        <v>9362</v>
      </c>
      <c r="D4448" s="87">
        <v>126</v>
      </c>
      <c r="E4448" s="33">
        <v>8210</v>
      </c>
      <c r="F4448" s="30">
        <f t="shared" si="207"/>
        <v>7</v>
      </c>
      <c r="G4448" s="57">
        <f t="shared" si="208"/>
        <v>2.9238874039223708</v>
      </c>
      <c r="H4448" s="88">
        <f t="shared" si="209"/>
        <v>11064.238215042958</v>
      </c>
    </row>
    <row r="4449" spans="1:8" x14ac:dyDescent="0.2">
      <c r="A4449" s="1" t="s">
        <v>249</v>
      </c>
      <c r="B4449" s="1" t="s">
        <v>9363</v>
      </c>
      <c r="C4449" s="1" t="s">
        <v>9364</v>
      </c>
      <c r="D4449" s="87">
        <v>64</v>
      </c>
      <c r="E4449" s="33">
        <v>8898</v>
      </c>
      <c r="F4449" s="30">
        <f t="shared" si="207"/>
        <v>2</v>
      </c>
      <c r="G4449" s="57">
        <f t="shared" si="208"/>
        <v>1.1958042906990538</v>
      </c>
      <c r="H4449" s="88">
        <f t="shared" si="209"/>
        <v>4904.2231717184604</v>
      </c>
    </row>
    <row r="4450" spans="1:8" x14ac:dyDescent="0.2">
      <c r="A4450" s="1" t="s">
        <v>249</v>
      </c>
      <c r="B4450" s="1" t="s">
        <v>9365</v>
      </c>
      <c r="C4450" s="1" t="s">
        <v>9366</v>
      </c>
      <c r="D4450" s="87">
        <v>109.3</v>
      </c>
      <c r="E4450" s="33">
        <v>7677</v>
      </c>
      <c r="F4450" s="30">
        <f t="shared" si="207"/>
        <v>5</v>
      </c>
      <c r="G4450" s="57">
        <f t="shared" si="208"/>
        <v>2.0447510014454413</v>
      </c>
      <c r="H4450" s="88">
        <f t="shared" si="209"/>
        <v>7235.1857673326203</v>
      </c>
    </row>
    <row r="4451" spans="1:8" x14ac:dyDescent="0.2">
      <c r="A4451" s="1" t="s">
        <v>249</v>
      </c>
      <c r="B4451" s="1" t="s">
        <v>9367</v>
      </c>
      <c r="C4451" s="1" t="s">
        <v>9368</v>
      </c>
      <c r="D4451" s="87">
        <v>121.2</v>
      </c>
      <c r="E4451" s="33">
        <v>7882</v>
      </c>
      <c r="F4451" s="30">
        <f t="shared" si="207"/>
        <v>6</v>
      </c>
      <c r="G4451" s="57">
        <f t="shared" si="208"/>
        <v>2.445122020939646</v>
      </c>
      <c r="H4451" s="88">
        <f t="shared" si="209"/>
        <v>8882.8981720552329</v>
      </c>
    </row>
    <row r="4452" spans="1:8" x14ac:dyDescent="0.2">
      <c r="A4452" s="1" t="s">
        <v>249</v>
      </c>
      <c r="B4452" s="1" t="s">
        <v>9369</v>
      </c>
      <c r="C4452" s="1" t="s">
        <v>9370</v>
      </c>
      <c r="D4452" s="87">
        <v>121.5</v>
      </c>
      <c r="E4452" s="33">
        <v>7233</v>
      </c>
      <c r="F4452" s="30">
        <f t="shared" si="207"/>
        <v>6</v>
      </c>
      <c r="G4452" s="57">
        <f t="shared" si="208"/>
        <v>2.445122020939646</v>
      </c>
      <c r="H4452" s="88">
        <f t="shared" si="209"/>
        <v>8151.4847092711871</v>
      </c>
    </row>
    <row r="4453" spans="1:8" x14ac:dyDescent="0.2">
      <c r="A4453" s="1" t="s">
        <v>249</v>
      </c>
      <c r="B4453" s="1" t="s">
        <v>9371</v>
      </c>
      <c r="C4453" s="1" t="s">
        <v>9372</v>
      </c>
      <c r="D4453" s="87">
        <v>86.9</v>
      </c>
      <c r="E4453" s="33">
        <v>6392</v>
      </c>
      <c r="F4453" s="30">
        <f t="shared" si="207"/>
        <v>4</v>
      </c>
      <c r="G4453" s="57">
        <f t="shared" si="208"/>
        <v>1.709937836274281</v>
      </c>
      <c r="H4453" s="88">
        <f t="shared" si="209"/>
        <v>5037.7290386880586</v>
      </c>
    </row>
    <row r="4454" spans="1:8" x14ac:dyDescent="0.2">
      <c r="A4454" s="1" t="s">
        <v>249</v>
      </c>
      <c r="B4454" s="1" t="s">
        <v>9373</v>
      </c>
      <c r="C4454" s="1" t="s">
        <v>9374</v>
      </c>
      <c r="D4454" s="87">
        <v>119.5</v>
      </c>
      <c r="E4454" s="33">
        <v>7344</v>
      </c>
      <c r="F4454" s="30">
        <f t="shared" si="207"/>
        <v>6</v>
      </c>
      <c r="G4454" s="57">
        <f t="shared" si="208"/>
        <v>2.445122020939646</v>
      </c>
      <c r="H4454" s="88">
        <f t="shared" si="209"/>
        <v>8276.5800780986592</v>
      </c>
    </row>
    <row r="4455" spans="1:8" x14ac:dyDescent="0.2">
      <c r="A4455" s="1" t="s">
        <v>249</v>
      </c>
      <c r="B4455" s="1" t="s">
        <v>9375</v>
      </c>
      <c r="C4455" s="1" t="s">
        <v>9376</v>
      </c>
      <c r="D4455" s="87">
        <v>119.1</v>
      </c>
      <c r="E4455" s="33">
        <v>7328</v>
      </c>
      <c r="F4455" s="30">
        <f t="shared" si="207"/>
        <v>6</v>
      </c>
      <c r="G4455" s="57">
        <f t="shared" si="208"/>
        <v>2.445122020939646</v>
      </c>
      <c r="H4455" s="88">
        <f t="shared" si="209"/>
        <v>8258.5483132226273</v>
      </c>
    </row>
    <row r="4456" spans="1:8" x14ac:dyDescent="0.2">
      <c r="A4456" s="1" t="s">
        <v>249</v>
      </c>
      <c r="B4456" s="1" t="s">
        <v>9377</v>
      </c>
      <c r="C4456" s="1" t="s">
        <v>9378</v>
      </c>
      <c r="D4456" s="87">
        <v>73.099999999999994</v>
      </c>
      <c r="E4456" s="33">
        <v>6093</v>
      </c>
      <c r="F4456" s="30">
        <f t="shared" si="207"/>
        <v>2</v>
      </c>
      <c r="G4456" s="57">
        <f t="shared" si="208"/>
        <v>1.1958042906990538</v>
      </c>
      <c r="H4456" s="88">
        <f t="shared" si="209"/>
        <v>3358.2189014700584</v>
      </c>
    </row>
    <row r="4457" spans="1:8" x14ac:dyDescent="0.2">
      <c r="A4457" s="1" t="s">
        <v>249</v>
      </c>
      <c r="B4457" s="1" t="s">
        <v>9379</v>
      </c>
      <c r="C4457" s="1" t="s">
        <v>9380</v>
      </c>
      <c r="D4457" s="87">
        <v>69.400000000000006</v>
      </c>
      <c r="E4457" s="33">
        <v>7189</v>
      </c>
      <c r="F4457" s="30">
        <f t="shared" si="207"/>
        <v>2</v>
      </c>
      <c r="G4457" s="57">
        <f t="shared" si="208"/>
        <v>1.1958042906990538</v>
      </c>
      <c r="H4457" s="88">
        <f t="shared" si="209"/>
        <v>3962.2904452106104</v>
      </c>
    </row>
    <row r="4458" spans="1:8" x14ac:dyDescent="0.2">
      <c r="A4458" s="1" t="s">
        <v>249</v>
      </c>
      <c r="B4458" s="1" t="s">
        <v>9381</v>
      </c>
      <c r="C4458" s="1" t="s">
        <v>9382</v>
      </c>
      <c r="D4458" s="87">
        <v>95.1</v>
      </c>
      <c r="E4458" s="33">
        <v>8247</v>
      </c>
      <c r="F4458" s="30">
        <f t="shared" si="207"/>
        <v>4</v>
      </c>
      <c r="G4458" s="57">
        <f t="shared" si="208"/>
        <v>1.709937836274281</v>
      </c>
      <c r="H4458" s="88">
        <f t="shared" si="209"/>
        <v>6499.7107919368618</v>
      </c>
    </row>
    <row r="4459" spans="1:8" x14ac:dyDescent="0.2">
      <c r="A4459" s="1" t="s">
        <v>249</v>
      </c>
      <c r="B4459" s="1" t="s">
        <v>9383</v>
      </c>
      <c r="C4459" s="1" t="s">
        <v>9384</v>
      </c>
      <c r="D4459" s="87">
        <v>108.7</v>
      </c>
      <c r="E4459" s="33">
        <v>6522</v>
      </c>
      <c r="F4459" s="30">
        <f t="shared" si="207"/>
        <v>5</v>
      </c>
      <c r="G4459" s="57">
        <f t="shared" si="208"/>
        <v>2.0447510014454413</v>
      </c>
      <c r="H4459" s="88">
        <f t="shared" si="209"/>
        <v>6146.6564510281805</v>
      </c>
    </row>
    <row r="4460" spans="1:8" x14ac:dyDescent="0.2">
      <c r="A4460" s="1" t="s">
        <v>249</v>
      </c>
      <c r="B4460" s="1" t="s">
        <v>9385</v>
      </c>
      <c r="C4460" s="1" t="s">
        <v>9386</v>
      </c>
      <c r="D4460" s="87">
        <v>81.7</v>
      </c>
      <c r="E4460" s="33">
        <v>7744</v>
      </c>
      <c r="F4460" s="30">
        <f t="shared" si="207"/>
        <v>3</v>
      </c>
      <c r="G4460" s="57">
        <f t="shared" si="208"/>
        <v>1.4299479016542671</v>
      </c>
      <c r="H4460" s="88">
        <f t="shared" si="209"/>
        <v>5103.9131451791272</v>
      </c>
    </row>
    <row r="4461" spans="1:8" x14ac:dyDescent="0.2">
      <c r="A4461" s="1" t="s">
        <v>249</v>
      </c>
      <c r="B4461" s="1" t="s">
        <v>9387</v>
      </c>
      <c r="C4461" s="1" t="s">
        <v>9388</v>
      </c>
      <c r="D4461" s="87">
        <v>84.1</v>
      </c>
      <c r="E4461" s="33">
        <v>8374</v>
      </c>
      <c r="F4461" s="30">
        <f t="shared" si="207"/>
        <v>3</v>
      </c>
      <c r="G4461" s="57">
        <f t="shared" si="208"/>
        <v>1.4299479016542671</v>
      </c>
      <c r="H4461" s="88">
        <f t="shared" si="209"/>
        <v>5519.133351979599</v>
      </c>
    </row>
    <row r="4462" spans="1:8" x14ac:dyDescent="0.2">
      <c r="A4462" s="1" t="s">
        <v>249</v>
      </c>
      <c r="B4462" s="1" t="s">
        <v>9389</v>
      </c>
      <c r="C4462" s="1" t="s">
        <v>9390</v>
      </c>
      <c r="D4462" s="87">
        <v>75.8</v>
      </c>
      <c r="E4462" s="33">
        <v>10092</v>
      </c>
      <c r="F4462" s="30">
        <f t="shared" si="207"/>
        <v>3</v>
      </c>
      <c r="G4462" s="57">
        <f t="shared" si="208"/>
        <v>1.4299479016542671</v>
      </c>
      <c r="H4462" s="88">
        <f t="shared" si="209"/>
        <v>6651.4322651275515</v>
      </c>
    </row>
    <row r="4463" spans="1:8" x14ac:dyDescent="0.2">
      <c r="A4463" s="1" t="s">
        <v>249</v>
      </c>
      <c r="B4463" s="1" t="s">
        <v>9391</v>
      </c>
      <c r="C4463" s="1" t="s">
        <v>9392</v>
      </c>
      <c r="D4463" s="87">
        <v>83.3</v>
      </c>
      <c r="E4463" s="33">
        <v>7657</v>
      </c>
      <c r="F4463" s="30">
        <f t="shared" si="207"/>
        <v>3</v>
      </c>
      <c r="G4463" s="57">
        <f t="shared" si="208"/>
        <v>1.4299479016542671</v>
      </c>
      <c r="H4463" s="88">
        <f t="shared" si="209"/>
        <v>5046.5732118590622</v>
      </c>
    </row>
    <row r="4464" spans="1:8" x14ac:dyDescent="0.2">
      <c r="A4464" s="1" t="s">
        <v>249</v>
      </c>
      <c r="B4464" s="1" t="s">
        <v>9393</v>
      </c>
      <c r="C4464" s="1" t="s">
        <v>9394</v>
      </c>
      <c r="D4464" s="87">
        <v>79.900000000000006</v>
      </c>
      <c r="E4464" s="33">
        <v>6480</v>
      </c>
      <c r="F4464" s="30">
        <f t="shared" si="207"/>
        <v>3</v>
      </c>
      <c r="G4464" s="57">
        <f t="shared" si="208"/>
        <v>1.4299479016542671</v>
      </c>
      <c r="H4464" s="88">
        <f t="shared" si="209"/>
        <v>4270.8364128048479</v>
      </c>
    </row>
    <row r="4465" spans="1:8" x14ac:dyDescent="0.2">
      <c r="A4465" s="1" t="s">
        <v>249</v>
      </c>
      <c r="B4465" s="1" t="s">
        <v>9395</v>
      </c>
      <c r="C4465" s="1" t="s">
        <v>9396</v>
      </c>
      <c r="D4465" s="87">
        <v>68.3</v>
      </c>
      <c r="E4465" s="33">
        <v>7998</v>
      </c>
      <c r="F4465" s="30">
        <f t="shared" si="207"/>
        <v>2</v>
      </c>
      <c r="G4465" s="57">
        <f t="shared" si="208"/>
        <v>1.1958042906990538</v>
      </c>
      <c r="H4465" s="88">
        <f t="shared" si="209"/>
        <v>4408.1790208366201</v>
      </c>
    </row>
    <row r="4466" spans="1:8" x14ac:dyDescent="0.2">
      <c r="A4466" s="1" t="s">
        <v>249</v>
      </c>
      <c r="B4466" s="1" t="s">
        <v>9397</v>
      </c>
      <c r="C4466" s="1" t="s">
        <v>9398</v>
      </c>
      <c r="D4466" s="87">
        <v>66.599999999999994</v>
      </c>
      <c r="E4466" s="33">
        <v>14962</v>
      </c>
      <c r="F4466" s="30">
        <f t="shared" si="207"/>
        <v>2</v>
      </c>
      <c r="G4466" s="57">
        <f t="shared" si="208"/>
        <v>1.1958042906990538</v>
      </c>
      <c r="H4466" s="88">
        <f t="shared" si="209"/>
        <v>8246.4584283267704</v>
      </c>
    </row>
    <row r="4467" spans="1:8" x14ac:dyDescent="0.2">
      <c r="A4467" s="1" t="s">
        <v>249</v>
      </c>
      <c r="B4467" s="1" t="s">
        <v>9399</v>
      </c>
      <c r="C4467" s="1" t="s">
        <v>9400</v>
      </c>
      <c r="D4467" s="87">
        <v>96.4</v>
      </c>
      <c r="E4467" s="33">
        <v>5759</v>
      </c>
      <c r="F4467" s="30">
        <f t="shared" si="207"/>
        <v>4</v>
      </c>
      <c r="G4467" s="57">
        <f t="shared" si="208"/>
        <v>1.709937836274281</v>
      </c>
      <c r="H4467" s="88">
        <f t="shared" si="209"/>
        <v>4538.8425428355031</v>
      </c>
    </row>
    <row r="4468" spans="1:8" x14ac:dyDescent="0.2">
      <c r="A4468" s="1" t="s">
        <v>249</v>
      </c>
      <c r="B4468" s="1" t="s">
        <v>9401</v>
      </c>
      <c r="C4468" s="1" t="s">
        <v>9402</v>
      </c>
      <c r="D4468" s="87">
        <v>66.099999999999994</v>
      </c>
      <c r="E4468" s="33">
        <v>8189</v>
      </c>
      <c r="F4468" s="30">
        <f t="shared" si="207"/>
        <v>2</v>
      </c>
      <c r="G4468" s="57">
        <f t="shared" si="208"/>
        <v>1.1958042906990538</v>
      </c>
      <c r="H4468" s="88">
        <f t="shared" si="209"/>
        <v>4513.4506128570993</v>
      </c>
    </row>
    <row r="4469" spans="1:8" x14ac:dyDescent="0.2">
      <c r="A4469" s="1" t="s">
        <v>249</v>
      </c>
      <c r="B4469" s="1" t="s">
        <v>9403</v>
      </c>
      <c r="C4469" s="1" t="s">
        <v>9404</v>
      </c>
      <c r="D4469" s="87">
        <v>76.5</v>
      </c>
      <c r="E4469" s="33">
        <v>8707</v>
      </c>
      <c r="F4469" s="30">
        <f t="shared" si="207"/>
        <v>3</v>
      </c>
      <c r="G4469" s="57">
        <f t="shared" si="208"/>
        <v>1.4299479016542671</v>
      </c>
      <c r="H4469" s="88">
        <f t="shared" si="209"/>
        <v>5738.6068898598469</v>
      </c>
    </row>
    <row r="4470" spans="1:8" x14ac:dyDescent="0.2">
      <c r="A4470" s="1" t="s">
        <v>249</v>
      </c>
      <c r="B4470" s="1" t="s">
        <v>9405</v>
      </c>
      <c r="C4470" s="1" t="s">
        <v>9406</v>
      </c>
      <c r="D4470" s="87">
        <v>97.4</v>
      </c>
      <c r="E4470" s="33">
        <v>7315</v>
      </c>
      <c r="F4470" s="30">
        <f t="shared" si="207"/>
        <v>4</v>
      </c>
      <c r="G4470" s="57">
        <f t="shared" si="208"/>
        <v>1.709937836274281</v>
      </c>
      <c r="H4470" s="88">
        <f t="shared" si="209"/>
        <v>5765.1733288490541</v>
      </c>
    </row>
    <row r="4471" spans="1:8" x14ac:dyDescent="0.2">
      <c r="A4471" s="1" t="s">
        <v>249</v>
      </c>
      <c r="B4471" s="1" t="s">
        <v>9407</v>
      </c>
      <c r="C4471" s="1" t="s">
        <v>9408</v>
      </c>
      <c r="D4471" s="87">
        <v>87.1</v>
      </c>
      <c r="E4471" s="33">
        <v>8820</v>
      </c>
      <c r="F4471" s="30">
        <f t="shared" si="207"/>
        <v>4</v>
      </c>
      <c r="G4471" s="57">
        <f t="shared" si="208"/>
        <v>1.709937836274281</v>
      </c>
      <c r="H4471" s="88">
        <f t="shared" si="209"/>
        <v>6951.3094682773281</v>
      </c>
    </row>
    <row r="4472" spans="1:8" x14ac:dyDescent="0.2">
      <c r="A4472" s="1" t="s">
        <v>249</v>
      </c>
      <c r="B4472" s="1" t="s">
        <v>9409</v>
      </c>
      <c r="C4472" s="1" t="s">
        <v>9410</v>
      </c>
      <c r="D4472" s="87">
        <v>64.7</v>
      </c>
      <c r="E4472" s="33">
        <v>8000</v>
      </c>
      <c r="F4472" s="30">
        <f t="shared" si="207"/>
        <v>2</v>
      </c>
      <c r="G4472" s="57">
        <f t="shared" si="208"/>
        <v>1.1958042906990538</v>
      </c>
      <c r="H4472" s="88">
        <f t="shared" si="209"/>
        <v>4409.2813411719135</v>
      </c>
    </row>
    <row r="4473" spans="1:8" x14ac:dyDescent="0.2">
      <c r="A4473" s="1" t="s">
        <v>249</v>
      </c>
      <c r="B4473" s="1" t="s">
        <v>9411</v>
      </c>
      <c r="C4473" s="1" t="s">
        <v>9412</v>
      </c>
      <c r="D4473" s="87">
        <v>92.5</v>
      </c>
      <c r="E4473" s="33">
        <v>7639</v>
      </c>
      <c r="F4473" s="30">
        <f t="shared" si="207"/>
        <v>4</v>
      </c>
      <c r="G4473" s="57">
        <f t="shared" si="208"/>
        <v>1.709937836274281</v>
      </c>
      <c r="H4473" s="88">
        <f t="shared" si="209"/>
        <v>6020.5275542143436</v>
      </c>
    </row>
    <row r="4474" spans="1:8" x14ac:dyDescent="0.2">
      <c r="A4474" s="1" t="s">
        <v>249</v>
      </c>
      <c r="B4474" s="1" t="s">
        <v>9413</v>
      </c>
      <c r="C4474" s="1" t="s">
        <v>9414</v>
      </c>
      <c r="D4474" s="87">
        <v>147.6</v>
      </c>
      <c r="E4474" s="33">
        <v>6139</v>
      </c>
      <c r="F4474" s="30">
        <f t="shared" si="207"/>
        <v>8</v>
      </c>
      <c r="G4474" s="57">
        <f t="shared" si="208"/>
        <v>3.4963971031312875</v>
      </c>
      <c r="H4474" s="88">
        <f t="shared" si="209"/>
        <v>9893.1843381216859</v>
      </c>
    </row>
    <row r="4475" spans="1:8" x14ac:dyDescent="0.2">
      <c r="A4475" s="1" t="s">
        <v>249</v>
      </c>
      <c r="B4475" s="1" t="s">
        <v>9415</v>
      </c>
      <c r="C4475" s="1" t="s">
        <v>9416</v>
      </c>
      <c r="D4475" s="87">
        <v>85.5</v>
      </c>
      <c r="E4475" s="33">
        <v>7330</v>
      </c>
      <c r="F4475" s="30">
        <f t="shared" si="207"/>
        <v>3</v>
      </c>
      <c r="G4475" s="57">
        <f t="shared" si="208"/>
        <v>1.4299479016542671</v>
      </c>
      <c r="H4475" s="88">
        <f t="shared" si="209"/>
        <v>4831.0541521388177</v>
      </c>
    </row>
    <row r="4476" spans="1:8" x14ac:dyDescent="0.2">
      <c r="A4476" s="1" t="s">
        <v>249</v>
      </c>
      <c r="B4476" s="1" t="s">
        <v>9417</v>
      </c>
      <c r="C4476" s="1" t="s">
        <v>9418</v>
      </c>
      <c r="D4476" s="87">
        <v>98.5</v>
      </c>
      <c r="E4476" s="33">
        <v>11095</v>
      </c>
      <c r="F4476" s="30">
        <f t="shared" si="207"/>
        <v>4</v>
      </c>
      <c r="G4476" s="57">
        <f t="shared" si="208"/>
        <v>1.709937836274281</v>
      </c>
      <c r="H4476" s="88">
        <f t="shared" si="209"/>
        <v>8744.3059581107645</v>
      </c>
    </row>
    <row r="4477" spans="1:8" x14ac:dyDescent="0.2">
      <c r="A4477" s="6" t="s">
        <v>249</v>
      </c>
      <c r="B4477" s="1" t="s">
        <v>9419</v>
      </c>
      <c r="C4477" s="1" t="s">
        <v>9420</v>
      </c>
      <c r="D4477" s="87">
        <v>100</v>
      </c>
      <c r="E4477" s="33">
        <v>8809</v>
      </c>
      <c r="F4477" s="30">
        <f t="shared" si="207"/>
        <v>5</v>
      </c>
      <c r="G4477" s="57">
        <f t="shared" si="208"/>
        <v>2.0447510014454413</v>
      </c>
      <c r="H4477" s="88">
        <f t="shared" si="209"/>
        <v>8302.0387422734202</v>
      </c>
    </row>
    <row r="4478" spans="1:8" x14ac:dyDescent="0.2">
      <c r="A4478" s="1" t="s">
        <v>249</v>
      </c>
      <c r="B4478" s="1" t="s">
        <v>9421</v>
      </c>
      <c r="C4478" s="1" t="s">
        <v>9422</v>
      </c>
      <c r="D4478" s="87">
        <v>89.3</v>
      </c>
      <c r="E4478" s="33">
        <v>5212</v>
      </c>
      <c r="F4478" s="30">
        <f t="shared" si="207"/>
        <v>4</v>
      </c>
      <c r="G4478" s="57">
        <f t="shared" si="208"/>
        <v>1.709937836274281</v>
      </c>
      <c r="H4478" s="88">
        <f t="shared" si="209"/>
        <v>4107.7352549502757</v>
      </c>
    </row>
    <row r="4479" spans="1:8" x14ac:dyDescent="0.2">
      <c r="A4479" s="1" t="s">
        <v>249</v>
      </c>
      <c r="B4479" s="1" t="s">
        <v>9423</v>
      </c>
      <c r="C4479" s="1" t="s">
        <v>9424</v>
      </c>
      <c r="D4479" s="87">
        <v>83.9</v>
      </c>
      <c r="E4479" s="33">
        <v>7047</v>
      </c>
      <c r="F4479" s="30">
        <f t="shared" si="207"/>
        <v>3</v>
      </c>
      <c r="G4479" s="57">
        <f t="shared" si="208"/>
        <v>1.4299479016542671</v>
      </c>
      <c r="H4479" s="88">
        <f t="shared" si="209"/>
        <v>4644.5345989252728</v>
      </c>
    </row>
    <row r="4480" spans="1:8" x14ac:dyDescent="0.2">
      <c r="A4480" s="1" t="s">
        <v>249</v>
      </c>
      <c r="B4480" s="1" t="s">
        <v>9425</v>
      </c>
      <c r="C4480" s="1" t="s">
        <v>9426</v>
      </c>
      <c r="D4480" s="87">
        <v>114.4</v>
      </c>
      <c r="E4480" s="33">
        <v>6841</v>
      </c>
      <c r="F4480" s="30">
        <f t="shared" si="207"/>
        <v>6</v>
      </c>
      <c r="G4480" s="57">
        <f t="shared" si="208"/>
        <v>2.445122020939646</v>
      </c>
      <c r="H4480" s="88">
        <f t="shared" si="209"/>
        <v>7709.7064698084059</v>
      </c>
    </row>
    <row r="4481" spans="1:8" x14ac:dyDescent="0.2">
      <c r="A4481" s="1" t="s">
        <v>249</v>
      </c>
      <c r="B4481" s="1" t="s">
        <v>9427</v>
      </c>
      <c r="C4481" s="1" t="s">
        <v>9428</v>
      </c>
      <c r="D4481" s="87">
        <v>90.3</v>
      </c>
      <c r="E4481" s="33">
        <v>11575</v>
      </c>
      <c r="F4481" s="30">
        <f t="shared" si="207"/>
        <v>4</v>
      </c>
      <c r="G4481" s="57">
        <f t="shared" si="208"/>
        <v>1.709937836274281</v>
      </c>
      <c r="H4481" s="88">
        <f t="shared" si="209"/>
        <v>9122.6085142074917</v>
      </c>
    </row>
    <row r="4482" spans="1:8" x14ac:dyDescent="0.2">
      <c r="A4482" s="1" t="s">
        <v>249</v>
      </c>
      <c r="B4482" s="1" t="s">
        <v>9429</v>
      </c>
      <c r="C4482" s="1" t="s">
        <v>9430</v>
      </c>
      <c r="D4482" s="87">
        <v>80.599999999999994</v>
      </c>
      <c r="E4482" s="33">
        <v>7466</v>
      </c>
      <c r="F4482" s="30">
        <f t="shared" si="207"/>
        <v>3</v>
      </c>
      <c r="G4482" s="57">
        <f t="shared" si="208"/>
        <v>1.4299479016542671</v>
      </c>
      <c r="H4482" s="88">
        <f t="shared" si="209"/>
        <v>4920.6889904322525</v>
      </c>
    </row>
    <row r="4483" spans="1:8" x14ac:dyDescent="0.2">
      <c r="A4483" s="1" t="s">
        <v>249</v>
      </c>
      <c r="B4483" s="1" t="s">
        <v>9431</v>
      </c>
      <c r="C4483" s="1" t="s">
        <v>9432</v>
      </c>
      <c r="D4483" s="87">
        <v>101.5</v>
      </c>
      <c r="E4483" s="33">
        <v>6749</v>
      </c>
      <c r="F4483" s="30">
        <f t="shared" si="207"/>
        <v>5</v>
      </c>
      <c r="G4483" s="57">
        <f t="shared" si="208"/>
        <v>2.0447510014454413</v>
      </c>
      <c r="H4483" s="88">
        <f t="shared" si="209"/>
        <v>6360.5925157910451</v>
      </c>
    </row>
    <row r="4484" spans="1:8" x14ac:dyDescent="0.2">
      <c r="A4484" s="1" t="s">
        <v>249</v>
      </c>
      <c r="B4484" s="1" t="s">
        <v>9433</v>
      </c>
      <c r="C4484" s="1" t="s">
        <v>9434</v>
      </c>
      <c r="D4484" s="87">
        <v>98.1</v>
      </c>
      <c r="E4484" s="33">
        <v>8315</v>
      </c>
      <c r="F4484" s="30">
        <f t="shared" si="207"/>
        <v>4</v>
      </c>
      <c r="G4484" s="57">
        <f t="shared" si="208"/>
        <v>1.709937836274281</v>
      </c>
      <c r="H4484" s="88">
        <f t="shared" si="209"/>
        <v>6553.3036540505655</v>
      </c>
    </row>
    <row r="4485" spans="1:8" x14ac:dyDescent="0.2">
      <c r="A4485" s="1" t="s">
        <v>249</v>
      </c>
      <c r="B4485" s="1" t="s">
        <v>9435</v>
      </c>
      <c r="C4485" s="1" t="s">
        <v>9436</v>
      </c>
      <c r="D4485" s="87">
        <v>89</v>
      </c>
      <c r="E4485" s="33">
        <v>6515</v>
      </c>
      <c r="F4485" s="30">
        <f t="shared" si="207"/>
        <v>4</v>
      </c>
      <c r="G4485" s="57">
        <f t="shared" si="208"/>
        <v>1.709937836274281</v>
      </c>
      <c r="H4485" s="88">
        <f t="shared" si="209"/>
        <v>5134.6690686878446</v>
      </c>
    </row>
    <row r="4486" spans="1:8" x14ac:dyDescent="0.2">
      <c r="A4486" s="1" t="s">
        <v>249</v>
      </c>
      <c r="B4486" s="1" t="s">
        <v>9437</v>
      </c>
      <c r="C4486" s="1" t="s">
        <v>9438</v>
      </c>
      <c r="D4486" s="87">
        <v>112.9</v>
      </c>
      <c r="E4486" s="33">
        <v>7858</v>
      </c>
      <c r="F4486" s="30">
        <f t="shared" ref="F4486:F4549" si="210">VLOOKUP(D4486,$K$5:$L$15,2)</f>
        <v>6</v>
      </c>
      <c r="G4486" s="57">
        <f t="shared" ref="G4486:G4549" si="211">VLOOKUP(F4486,$L$5:$M$15,2,0)</f>
        <v>2.445122020939646</v>
      </c>
      <c r="H4486" s="88">
        <f t="shared" ref="H4486:H4549" si="212">E4486*G4486*$E$6797/SUMPRODUCT($E$5:$E$6795,$G$5:$G$6795)</f>
        <v>8855.8505247411849</v>
      </c>
    </row>
    <row r="4487" spans="1:8" x14ac:dyDescent="0.2">
      <c r="A4487" s="1" t="s">
        <v>249</v>
      </c>
      <c r="B4487" s="1" t="s">
        <v>9439</v>
      </c>
      <c r="C4487" s="1" t="s">
        <v>9440</v>
      </c>
      <c r="D4487" s="87">
        <v>124.8</v>
      </c>
      <c r="E4487" s="33">
        <v>8076</v>
      </c>
      <c r="F4487" s="30">
        <f t="shared" si="210"/>
        <v>7</v>
      </c>
      <c r="G4487" s="57">
        <f t="shared" si="211"/>
        <v>2.9238874039223708</v>
      </c>
      <c r="H4487" s="88">
        <f t="shared" si="212"/>
        <v>10883.652597404012</v>
      </c>
    </row>
    <row r="4488" spans="1:8" x14ac:dyDescent="0.2">
      <c r="A4488" s="1" t="s">
        <v>249</v>
      </c>
      <c r="B4488" s="1" t="s">
        <v>9441</v>
      </c>
      <c r="C4488" s="1" t="s">
        <v>9442</v>
      </c>
      <c r="D4488" s="87">
        <v>136.4</v>
      </c>
      <c r="E4488" s="33">
        <v>7764</v>
      </c>
      <c r="F4488" s="30">
        <f t="shared" si="210"/>
        <v>8</v>
      </c>
      <c r="G4488" s="57">
        <f t="shared" si="211"/>
        <v>3.4963971031312875</v>
      </c>
      <c r="H4488" s="88">
        <f t="shared" si="212"/>
        <v>12511.921029675319</v>
      </c>
    </row>
    <row r="4489" spans="1:8" x14ac:dyDescent="0.2">
      <c r="A4489" s="1" t="s">
        <v>249</v>
      </c>
      <c r="B4489" s="1" t="s">
        <v>9443</v>
      </c>
      <c r="C4489" s="1" t="s">
        <v>9444</v>
      </c>
      <c r="D4489" s="87">
        <v>213.8</v>
      </c>
      <c r="E4489" s="33">
        <v>6498</v>
      </c>
      <c r="F4489" s="30">
        <f t="shared" si="210"/>
        <v>10</v>
      </c>
      <c r="G4489" s="57">
        <f t="shared" si="211"/>
        <v>4.9996657009726428</v>
      </c>
      <c r="H4489" s="88">
        <f t="shared" si="212"/>
        <v>14974.019339627599</v>
      </c>
    </row>
    <row r="4490" spans="1:8" x14ac:dyDescent="0.2">
      <c r="A4490" s="1" t="s">
        <v>249</v>
      </c>
      <c r="B4490" s="1" t="s">
        <v>9445</v>
      </c>
      <c r="C4490" s="1" t="s">
        <v>9446</v>
      </c>
      <c r="D4490" s="87">
        <v>124</v>
      </c>
      <c r="E4490" s="33">
        <v>7379</v>
      </c>
      <c r="F4490" s="30">
        <f t="shared" si="210"/>
        <v>7</v>
      </c>
      <c r="G4490" s="57">
        <f t="shared" si="211"/>
        <v>2.9238874039223708</v>
      </c>
      <c r="H4490" s="88">
        <f t="shared" si="212"/>
        <v>9944.3378549088902</v>
      </c>
    </row>
    <row r="4491" spans="1:8" x14ac:dyDescent="0.2">
      <c r="A4491" s="1" t="s">
        <v>249</v>
      </c>
      <c r="B4491" s="1" t="s">
        <v>9447</v>
      </c>
      <c r="C4491" s="1" t="s">
        <v>9448</v>
      </c>
      <c r="D4491" s="87">
        <v>142.80000000000001</v>
      </c>
      <c r="E4491" s="33">
        <v>7617</v>
      </c>
      <c r="F4491" s="30">
        <f t="shared" si="210"/>
        <v>8</v>
      </c>
      <c r="G4491" s="57">
        <f t="shared" si="211"/>
        <v>3.4963971031312875</v>
      </c>
      <c r="H4491" s="88">
        <f t="shared" si="212"/>
        <v>12275.026079731697</v>
      </c>
    </row>
    <row r="4492" spans="1:8" x14ac:dyDescent="0.2">
      <c r="A4492" s="1" t="s">
        <v>249</v>
      </c>
      <c r="B4492" s="1" t="s">
        <v>9449</v>
      </c>
      <c r="C4492" s="1" t="s">
        <v>9450</v>
      </c>
      <c r="D4492" s="87">
        <v>66.5</v>
      </c>
      <c r="E4492" s="33">
        <v>6985</v>
      </c>
      <c r="F4492" s="30">
        <f t="shared" si="210"/>
        <v>2</v>
      </c>
      <c r="G4492" s="57">
        <f t="shared" si="211"/>
        <v>1.1958042906990538</v>
      </c>
      <c r="H4492" s="88">
        <f t="shared" si="212"/>
        <v>3849.8537710107271</v>
      </c>
    </row>
    <row r="4493" spans="1:8" x14ac:dyDescent="0.2">
      <c r="A4493" s="1" t="s">
        <v>249</v>
      </c>
      <c r="B4493" s="1" t="s">
        <v>9451</v>
      </c>
      <c r="C4493" s="1" t="s">
        <v>9452</v>
      </c>
      <c r="D4493" s="87">
        <v>80.8</v>
      </c>
      <c r="E4493" s="33">
        <v>12295</v>
      </c>
      <c r="F4493" s="30">
        <f t="shared" si="210"/>
        <v>3</v>
      </c>
      <c r="G4493" s="57">
        <f t="shared" si="211"/>
        <v>1.4299479016542671</v>
      </c>
      <c r="H4493" s="88">
        <f t="shared" si="212"/>
        <v>8103.3848295425323</v>
      </c>
    </row>
    <row r="4494" spans="1:8" x14ac:dyDescent="0.2">
      <c r="A4494" s="1" t="s">
        <v>249</v>
      </c>
      <c r="B4494" s="1" t="s">
        <v>9453</v>
      </c>
      <c r="C4494" s="1" t="s">
        <v>9454</v>
      </c>
      <c r="D4494" s="87">
        <v>60.1</v>
      </c>
      <c r="E4494" s="33">
        <v>8164</v>
      </c>
      <c r="F4494" s="30">
        <f t="shared" si="210"/>
        <v>1</v>
      </c>
      <c r="G4494" s="57">
        <f t="shared" si="211"/>
        <v>1</v>
      </c>
      <c r="H4494" s="88">
        <f t="shared" si="212"/>
        <v>3762.8829764739176</v>
      </c>
    </row>
    <row r="4495" spans="1:8" x14ac:dyDescent="0.2">
      <c r="A4495" s="1" t="s">
        <v>249</v>
      </c>
      <c r="B4495" s="1" t="s">
        <v>9455</v>
      </c>
      <c r="C4495" s="1" t="s">
        <v>9456</v>
      </c>
      <c r="D4495" s="87">
        <v>60.8</v>
      </c>
      <c r="E4495" s="33">
        <v>8168</v>
      </c>
      <c r="F4495" s="30">
        <f t="shared" si="210"/>
        <v>1</v>
      </c>
      <c r="G4495" s="57">
        <f t="shared" si="211"/>
        <v>1</v>
      </c>
      <c r="H4495" s="88">
        <f t="shared" si="212"/>
        <v>3764.7266232041839</v>
      </c>
    </row>
    <row r="4496" spans="1:8" x14ac:dyDescent="0.2">
      <c r="A4496" s="1" t="s">
        <v>249</v>
      </c>
      <c r="B4496" s="1" t="s">
        <v>9457</v>
      </c>
      <c r="C4496" s="1" t="s">
        <v>9458</v>
      </c>
      <c r="D4496" s="87">
        <v>66.400000000000006</v>
      </c>
      <c r="E4496" s="33">
        <v>12101</v>
      </c>
      <c r="F4496" s="30">
        <f t="shared" si="210"/>
        <v>2</v>
      </c>
      <c r="G4496" s="57">
        <f t="shared" si="211"/>
        <v>1.1958042906990538</v>
      </c>
      <c r="H4496" s="88">
        <f t="shared" si="212"/>
        <v>6669.5891886901654</v>
      </c>
    </row>
    <row r="4497" spans="1:8" x14ac:dyDescent="0.2">
      <c r="A4497" s="1" t="s">
        <v>249</v>
      </c>
      <c r="B4497" s="1" t="s">
        <v>9459</v>
      </c>
      <c r="C4497" s="1" t="s">
        <v>9460</v>
      </c>
      <c r="D4497" s="87">
        <v>85.4</v>
      </c>
      <c r="E4497" s="33">
        <v>8254</v>
      </c>
      <c r="F4497" s="30">
        <f t="shared" si="210"/>
        <v>3</v>
      </c>
      <c r="G4497" s="57">
        <f t="shared" si="211"/>
        <v>1.4299479016542671</v>
      </c>
      <c r="H4497" s="88">
        <f t="shared" si="212"/>
        <v>5440.0437887795088</v>
      </c>
    </row>
    <row r="4498" spans="1:8" x14ac:dyDescent="0.2">
      <c r="A4498" s="1" t="s">
        <v>249</v>
      </c>
      <c r="B4498" s="1" t="s">
        <v>9461</v>
      </c>
      <c r="C4498" s="1" t="s">
        <v>9462</v>
      </c>
      <c r="D4498" s="87">
        <v>72.7</v>
      </c>
      <c r="E4498" s="33">
        <v>7373</v>
      </c>
      <c r="F4498" s="30">
        <f t="shared" si="210"/>
        <v>2</v>
      </c>
      <c r="G4498" s="57">
        <f t="shared" si="211"/>
        <v>1.1958042906990538</v>
      </c>
      <c r="H4498" s="88">
        <f t="shared" si="212"/>
        <v>4063.7039160575646</v>
      </c>
    </row>
    <row r="4499" spans="1:8" x14ac:dyDescent="0.2">
      <c r="A4499" s="1" t="s">
        <v>249</v>
      </c>
      <c r="B4499" s="1" t="s">
        <v>9463</v>
      </c>
      <c r="C4499" s="1" t="s">
        <v>9464</v>
      </c>
      <c r="D4499" s="87">
        <v>61.6</v>
      </c>
      <c r="E4499" s="33">
        <v>10468</v>
      </c>
      <c r="F4499" s="30">
        <f t="shared" si="210"/>
        <v>1</v>
      </c>
      <c r="G4499" s="57">
        <f t="shared" si="211"/>
        <v>1</v>
      </c>
      <c r="H4499" s="88">
        <f t="shared" si="212"/>
        <v>4824.8234931074194</v>
      </c>
    </row>
    <row r="4500" spans="1:8" x14ac:dyDescent="0.2">
      <c r="A4500" s="1" t="s">
        <v>249</v>
      </c>
      <c r="B4500" s="1" t="s">
        <v>9465</v>
      </c>
      <c r="C4500" s="1" t="s">
        <v>9466</v>
      </c>
      <c r="D4500" s="87">
        <v>76.5</v>
      </c>
      <c r="E4500" s="33">
        <v>7442</v>
      </c>
      <c r="F4500" s="30">
        <f t="shared" si="210"/>
        <v>3</v>
      </c>
      <c r="G4500" s="57">
        <f t="shared" si="211"/>
        <v>1.4299479016542671</v>
      </c>
      <c r="H4500" s="88">
        <f t="shared" si="212"/>
        <v>4904.8710777922333</v>
      </c>
    </row>
    <row r="4501" spans="1:8" x14ac:dyDescent="0.2">
      <c r="A4501" s="1" t="s">
        <v>459</v>
      </c>
      <c r="B4501" s="1" t="s">
        <v>9467</v>
      </c>
      <c r="C4501" s="1" t="s">
        <v>9468</v>
      </c>
      <c r="D4501" s="87">
        <v>91.2</v>
      </c>
      <c r="E4501" s="33">
        <v>5711</v>
      </c>
      <c r="F4501" s="30">
        <f t="shared" si="210"/>
        <v>4</v>
      </c>
      <c r="G4501" s="57">
        <f t="shared" si="211"/>
        <v>1.709937836274281</v>
      </c>
      <c r="H4501" s="88">
        <f t="shared" si="212"/>
        <v>4501.0122872258298</v>
      </c>
    </row>
    <row r="4502" spans="1:8" x14ac:dyDescent="0.2">
      <c r="A4502" s="1" t="s">
        <v>459</v>
      </c>
      <c r="B4502" s="1" t="s">
        <v>9469</v>
      </c>
      <c r="C4502" s="1" t="s">
        <v>9470</v>
      </c>
      <c r="D4502" s="87">
        <v>64.7</v>
      </c>
      <c r="E4502" s="33">
        <v>5219</v>
      </c>
      <c r="F4502" s="30">
        <f t="shared" si="210"/>
        <v>2</v>
      </c>
      <c r="G4502" s="57">
        <f t="shared" si="211"/>
        <v>1.1958042906990538</v>
      </c>
      <c r="H4502" s="88">
        <f t="shared" si="212"/>
        <v>2876.5049149470269</v>
      </c>
    </row>
    <row r="4503" spans="1:8" x14ac:dyDescent="0.2">
      <c r="A4503" s="1" t="s">
        <v>459</v>
      </c>
      <c r="B4503" s="1" t="s">
        <v>9471</v>
      </c>
      <c r="C4503" s="1" t="s">
        <v>9472</v>
      </c>
      <c r="D4503" s="87">
        <v>110.2</v>
      </c>
      <c r="E4503" s="33">
        <v>6497</v>
      </c>
      <c r="F4503" s="30">
        <f t="shared" si="210"/>
        <v>5</v>
      </c>
      <c r="G4503" s="57">
        <f t="shared" si="211"/>
        <v>2.0447510014454413</v>
      </c>
      <c r="H4503" s="88">
        <f t="shared" si="212"/>
        <v>6123.0952104155313</v>
      </c>
    </row>
    <row r="4504" spans="1:8" x14ac:dyDescent="0.2">
      <c r="A4504" s="1" t="s">
        <v>459</v>
      </c>
      <c r="B4504" s="1" t="s">
        <v>9473</v>
      </c>
      <c r="C4504" s="1" t="s">
        <v>9474</v>
      </c>
      <c r="D4504" s="87">
        <v>129.19999999999999</v>
      </c>
      <c r="E4504" s="33">
        <v>7804</v>
      </c>
      <c r="F4504" s="30">
        <f t="shared" si="210"/>
        <v>7</v>
      </c>
      <c r="G4504" s="57">
        <f t="shared" si="211"/>
        <v>2.9238874039223708</v>
      </c>
      <c r="H4504" s="88">
        <f t="shared" si="212"/>
        <v>10517.090746674208</v>
      </c>
    </row>
    <row r="4505" spans="1:8" x14ac:dyDescent="0.2">
      <c r="A4505" s="1" t="s">
        <v>459</v>
      </c>
      <c r="B4505" s="1" t="s">
        <v>9475</v>
      </c>
      <c r="C4505" s="1" t="s">
        <v>9476</v>
      </c>
      <c r="D4505" s="87">
        <v>134.9</v>
      </c>
      <c r="E4505" s="33">
        <v>8044</v>
      </c>
      <c r="F4505" s="30">
        <f t="shared" si="210"/>
        <v>7</v>
      </c>
      <c r="G4505" s="57">
        <f t="shared" si="211"/>
        <v>2.9238874039223708</v>
      </c>
      <c r="H4505" s="88">
        <f t="shared" si="212"/>
        <v>10840.52767378874</v>
      </c>
    </row>
    <row r="4506" spans="1:8" x14ac:dyDescent="0.2">
      <c r="A4506" s="1" t="s">
        <v>459</v>
      </c>
      <c r="B4506" s="1" t="s">
        <v>9477</v>
      </c>
      <c r="C4506" s="1" t="s">
        <v>9478</v>
      </c>
      <c r="D4506" s="87">
        <v>133.69999999999999</v>
      </c>
      <c r="E4506" s="33">
        <v>5837</v>
      </c>
      <c r="F4506" s="30">
        <f t="shared" si="210"/>
        <v>7</v>
      </c>
      <c r="G4506" s="57">
        <f t="shared" si="211"/>
        <v>2.9238874039223708</v>
      </c>
      <c r="H4506" s="88">
        <f t="shared" si="212"/>
        <v>7866.2555981980213</v>
      </c>
    </row>
    <row r="4507" spans="1:8" x14ac:dyDescent="0.2">
      <c r="A4507" s="1" t="s">
        <v>459</v>
      </c>
      <c r="B4507" s="1" t="s">
        <v>9479</v>
      </c>
      <c r="C4507" s="1" t="s">
        <v>9480</v>
      </c>
      <c r="D4507" s="87">
        <v>106.4</v>
      </c>
      <c r="E4507" s="33">
        <v>9869</v>
      </c>
      <c r="F4507" s="30">
        <f t="shared" si="210"/>
        <v>5</v>
      </c>
      <c r="G4507" s="57">
        <f t="shared" si="211"/>
        <v>2.0447510014454413</v>
      </c>
      <c r="H4507" s="88">
        <f t="shared" si="212"/>
        <v>9301.035344249789</v>
      </c>
    </row>
    <row r="4508" spans="1:8" x14ac:dyDescent="0.2">
      <c r="A4508" s="1" t="s">
        <v>459</v>
      </c>
      <c r="B4508" s="1" t="s">
        <v>9481</v>
      </c>
      <c r="C4508" s="1" t="s">
        <v>9482</v>
      </c>
      <c r="D4508" s="87">
        <v>89.9</v>
      </c>
      <c r="E4508" s="33">
        <v>9542</v>
      </c>
      <c r="F4508" s="30">
        <f t="shared" si="210"/>
        <v>4</v>
      </c>
      <c r="G4508" s="57">
        <f t="shared" si="211"/>
        <v>1.709937836274281</v>
      </c>
      <c r="H4508" s="88">
        <f t="shared" si="212"/>
        <v>7520.3395630728191</v>
      </c>
    </row>
    <row r="4509" spans="1:8" x14ac:dyDescent="0.2">
      <c r="A4509" s="1" t="s">
        <v>459</v>
      </c>
      <c r="B4509" s="1" t="s">
        <v>9483</v>
      </c>
      <c r="C4509" s="1" t="s">
        <v>9484</v>
      </c>
      <c r="D4509" s="87">
        <v>101</v>
      </c>
      <c r="E4509" s="33">
        <v>10285</v>
      </c>
      <c r="F4509" s="30">
        <f t="shared" si="210"/>
        <v>5</v>
      </c>
      <c r="G4509" s="57">
        <f t="shared" si="211"/>
        <v>2.0447510014454413</v>
      </c>
      <c r="H4509" s="88">
        <f t="shared" si="212"/>
        <v>9693.0943880442865</v>
      </c>
    </row>
    <row r="4510" spans="1:8" x14ac:dyDescent="0.2">
      <c r="A4510" s="1" t="s">
        <v>459</v>
      </c>
      <c r="B4510" s="1" t="s">
        <v>9485</v>
      </c>
      <c r="C4510" s="1" t="s">
        <v>9486</v>
      </c>
      <c r="D4510" s="87">
        <v>68.5</v>
      </c>
      <c r="E4510" s="33">
        <v>7323</v>
      </c>
      <c r="F4510" s="30">
        <f t="shared" si="210"/>
        <v>2</v>
      </c>
      <c r="G4510" s="57">
        <f t="shared" si="211"/>
        <v>1.1958042906990538</v>
      </c>
      <c r="H4510" s="88">
        <f t="shared" si="212"/>
        <v>4036.1459076752399</v>
      </c>
    </row>
    <row r="4511" spans="1:8" x14ac:dyDescent="0.2">
      <c r="A4511" s="1" t="s">
        <v>459</v>
      </c>
      <c r="B4511" s="1" t="s">
        <v>9487</v>
      </c>
      <c r="C4511" s="1" t="s">
        <v>9488</v>
      </c>
      <c r="D4511" s="87">
        <v>62.6</v>
      </c>
      <c r="E4511" s="33">
        <v>7836</v>
      </c>
      <c r="F4511" s="30">
        <f t="shared" si="210"/>
        <v>2</v>
      </c>
      <c r="G4511" s="57">
        <f t="shared" si="211"/>
        <v>1.1958042906990538</v>
      </c>
      <c r="H4511" s="88">
        <f t="shared" si="212"/>
        <v>4318.8910736778889</v>
      </c>
    </row>
    <row r="4512" spans="1:8" x14ac:dyDescent="0.2">
      <c r="A4512" s="1" t="s">
        <v>459</v>
      </c>
      <c r="B4512" s="1" t="s">
        <v>9489</v>
      </c>
      <c r="C4512" s="1" t="s">
        <v>9490</v>
      </c>
      <c r="D4512" s="87">
        <v>76.400000000000006</v>
      </c>
      <c r="E4512" s="33">
        <v>11137</v>
      </c>
      <c r="F4512" s="30">
        <f t="shared" si="210"/>
        <v>3</v>
      </c>
      <c r="G4512" s="57">
        <f t="shared" si="211"/>
        <v>1.4299479016542671</v>
      </c>
      <c r="H4512" s="88">
        <f t="shared" si="212"/>
        <v>7340.1705446616661</v>
      </c>
    </row>
    <row r="4513" spans="1:8" x14ac:dyDescent="0.2">
      <c r="A4513" s="1" t="s">
        <v>459</v>
      </c>
      <c r="B4513" s="1" t="s">
        <v>9491</v>
      </c>
      <c r="C4513" s="1" t="s">
        <v>9492</v>
      </c>
      <c r="D4513" s="87">
        <v>72.2</v>
      </c>
      <c r="E4513" s="33">
        <v>9451</v>
      </c>
      <c r="F4513" s="30">
        <f t="shared" si="210"/>
        <v>2</v>
      </c>
      <c r="G4513" s="57">
        <f t="shared" si="211"/>
        <v>1.1958042906990538</v>
      </c>
      <c r="H4513" s="88">
        <f t="shared" si="212"/>
        <v>5209.0147444269687</v>
      </c>
    </row>
    <row r="4514" spans="1:8" x14ac:dyDescent="0.2">
      <c r="A4514" s="1" t="s">
        <v>459</v>
      </c>
      <c r="B4514" s="1" t="s">
        <v>9493</v>
      </c>
      <c r="C4514" s="1" t="s">
        <v>9494</v>
      </c>
      <c r="D4514" s="87">
        <v>62.2</v>
      </c>
      <c r="E4514" s="33">
        <v>6256</v>
      </c>
      <c r="F4514" s="30">
        <f t="shared" si="210"/>
        <v>2</v>
      </c>
      <c r="G4514" s="57">
        <f t="shared" si="211"/>
        <v>1.1958042906990538</v>
      </c>
      <c r="H4514" s="88">
        <f t="shared" si="212"/>
        <v>3448.0580087964363</v>
      </c>
    </row>
    <row r="4515" spans="1:8" x14ac:dyDescent="0.2">
      <c r="A4515" s="1" t="s">
        <v>459</v>
      </c>
      <c r="B4515" s="1" t="s">
        <v>9495</v>
      </c>
      <c r="C4515" s="1" t="s">
        <v>9496</v>
      </c>
      <c r="D4515" s="87">
        <v>78.8</v>
      </c>
      <c r="E4515" s="33">
        <v>5269</v>
      </c>
      <c r="F4515" s="30">
        <f t="shared" si="210"/>
        <v>3</v>
      </c>
      <c r="G4515" s="57">
        <f t="shared" si="211"/>
        <v>1.4299479016542671</v>
      </c>
      <c r="H4515" s="88">
        <f t="shared" si="212"/>
        <v>3472.6909041772756</v>
      </c>
    </row>
    <row r="4516" spans="1:8" x14ac:dyDescent="0.2">
      <c r="A4516" s="1" t="s">
        <v>459</v>
      </c>
      <c r="B4516" s="1" t="s">
        <v>9497</v>
      </c>
      <c r="C4516" s="1" t="s">
        <v>9498</v>
      </c>
      <c r="D4516" s="87">
        <v>50.1</v>
      </c>
      <c r="E4516" s="33">
        <v>7974</v>
      </c>
      <c r="F4516" s="30">
        <f t="shared" si="210"/>
        <v>1</v>
      </c>
      <c r="G4516" s="57">
        <f t="shared" si="211"/>
        <v>1</v>
      </c>
      <c r="H4516" s="88">
        <f t="shared" si="212"/>
        <v>3675.3097567862592</v>
      </c>
    </row>
    <row r="4517" spans="1:8" x14ac:dyDescent="0.2">
      <c r="A4517" s="1" t="s">
        <v>459</v>
      </c>
      <c r="B4517" s="1" t="s">
        <v>9499</v>
      </c>
      <c r="C4517" s="1" t="s">
        <v>9500</v>
      </c>
      <c r="D4517" s="87">
        <v>82.5</v>
      </c>
      <c r="E4517" s="33">
        <v>8707</v>
      </c>
      <c r="F4517" s="30">
        <f t="shared" si="210"/>
        <v>3</v>
      </c>
      <c r="G4517" s="57">
        <f t="shared" si="211"/>
        <v>1.4299479016542671</v>
      </c>
      <c r="H4517" s="88">
        <f t="shared" si="212"/>
        <v>5738.6068898598469</v>
      </c>
    </row>
    <row r="4518" spans="1:8" x14ac:dyDescent="0.2">
      <c r="A4518" s="1" t="s">
        <v>459</v>
      </c>
      <c r="B4518" s="1" t="s">
        <v>9501</v>
      </c>
      <c r="C4518" s="1" t="s">
        <v>9502</v>
      </c>
      <c r="D4518" s="87">
        <v>75</v>
      </c>
      <c r="E4518" s="33">
        <v>7717</v>
      </c>
      <c r="F4518" s="30">
        <f t="shared" si="210"/>
        <v>3</v>
      </c>
      <c r="G4518" s="57">
        <f t="shared" si="211"/>
        <v>1.4299479016542671</v>
      </c>
      <c r="H4518" s="88">
        <f t="shared" si="212"/>
        <v>5086.1179934591073</v>
      </c>
    </row>
    <row r="4519" spans="1:8" x14ac:dyDescent="0.2">
      <c r="A4519" s="1" t="s">
        <v>459</v>
      </c>
      <c r="B4519" s="1" t="s">
        <v>9503</v>
      </c>
      <c r="C4519" s="1" t="s">
        <v>9504</v>
      </c>
      <c r="D4519" s="87">
        <v>51.8</v>
      </c>
      <c r="E4519" s="33">
        <v>7319</v>
      </c>
      <c r="F4519" s="30">
        <f t="shared" si="210"/>
        <v>1</v>
      </c>
      <c r="G4519" s="57">
        <f t="shared" si="211"/>
        <v>1</v>
      </c>
      <c r="H4519" s="88">
        <f t="shared" si="212"/>
        <v>3373.4126047051204</v>
      </c>
    </row>
    <row r="4520" spans="1:8" x14ac:dyDescent="0.2">
      <c r="A4520" s="1" t="s">
        <v>459</v>
      </c>
      <c r="B4520" s="1" t="s">
        <v>9505</v>
      </c>
      <c r="C4520" s="1" t="s">
        <v>9506</v>
      </c>
      <c r="D4520" s="87">
        <v>70.099999999999994</v>
      </c>
      <c r="E4520" s="33">
        <v>7307</v>
      </c>
      <c r="F4520" s="30">
        <f t="shared" si="210"/>
        <v>2</v>
      </c>
      <c r="G4520" s="57">
        <f t="shared" si="211"/>
        <v>1.1958042906990538</v>
      </c>
      <c r="H4520" s="88">
        <f t="shared" si="212"/>
        <v>4027.3273449928965</v>
      </c>
    </row>
    <row r="4521" spans="1:8" x14ac:dyDescent="0.2">
      <c r="A4521" s="1" t="s">
        <v>459</v>
      </c>
      <c r="B4521" s="1" t="s">
        <v>9507</v>
      </c>
      <c r="C4521" s="1" t="s">
        <v>9508</v>
      </c>
      <c r="D4521" s="87">
        <v>88.7</v>
      </c>
      <c r="E4521" s="33">
        <v>7921</v>
      </c>
      <c r="F4521" s="30">
        <f t="shared" si="210"/>
        <v>4</v>
      </c>
      <c r="G4521" s="57">
        <f t="shared" si="211"/>
        <v>1.709937836274281</v>
      </c>
      <c r="H4521" s="88">
        <f t="shared" si="212"/>
        <v>6242.7803059211692</v>
      </c>
    </row>
    <row r="4522" spans="1:8" x14ac:dyDescent="0.2">
      <c r="A4522" s="1" t="s">
        <v>459</v>
      </c>
      <c r="B4522" s="1" t="s">
        <v>9509</v>
      </c>
      <c r="C4522" s="1" t="s">
        <v>9510</v>
      </c>
      <c r="D4522" s="87">
        <v>110.5</v>
      </c>
      <c r="E4522" s="33">
        <v>6350</v>
      </c>
      <c r="F4522" s="30">
        <f t="shared" si="210"/>
        <v>5</v>
      </c>
      <c r="G4522" s="57">
        <f t="shared" si="211"/>
        <v>2.0447510014454413</v>
      </c>
      <c r="H4522" s="88">
        <f t="shared" si="212"/>
        <v>5984.5551156131478</v>
      </c>
    </row>
    <row r="4523" spans="1:8" x14ac:dyDescent="0.2">
      <c r="A4523" s="1" t="s">
        <v>459</v>
      </c>
      <c r="B4523" s="1" t="s">
        <v>9511</v>
      </c>
      <c r="C4523" s="1" t="s">
        <v>9512</v>
      </c>
      <c r="D4523" s="87">
        <v>94</v>
      </c>
      <c r="E4523" s="33">
        <v>7118</v>
      </c>
      <c r="F4523" s="30">
        <f t="shared" si="210"/>
        <v>4</v>
      </c>
      <c r="G4523" s="57">
        <f t="shared" si="211"/>
        <v>1.709937836274281</v>
      </c>
      <c r="H4523" s="88">
        <f t="shared" si="212"/>
        <v>5609.911654784356</v>
      </c>
    </row>
    <row r="4524" spans="1:8" x14ac:dyDescent="0.2">
      <c r="A4524" s="1" t="s">
        <v>459</v>
      </c>
      <c r="B4524" s="1" t="s">
        <v>9513</v>
      </c>
      <c r="C4524" s="1" t="s">
        <v>9514</v>
      </c>
      <c r="D4524" s="87">
        <v>81.400000000000006</v>
      </c>
      <c r="E4524" s="33">
        <v>7982</v>
      </c>
      <c r="F4524" s="30">
        <f t="shared" si="210"/>
        <v>3</v>
      </c>
      <c r="G4524" s="57">
        <f t="shared" si="211"/>
        <v>1.4299479016542671</v>
      </c>
      <c r="H4524" s="88">
        <f t="shared" si="212"/>
        <v>5260.7741121926383</v>
      </c>
    </row>
    <row r="4525" spans="1:8" x14ac:dyDescent="0.2">
      <c r="A4525" s="1" t="s">
        <v>459</v>
      </c>
      <c r="B4525" s="1" t="s">
        <v>9515</v>
      </c>
      <c r="C4525" s="1" t="s">
        <v>9516</v>
      </c>
      <c r="D4525" s="87">
        <v>75.400000000000006</v>
      </c>
      <c r="E4525" s="33">
        <v>5925</v>
      </c>
      <c r="F4525" s="30">
        <f t="shared" si="210"/>
        <v>3</v>
      </c>
      <c r="G4525" s="57">
        <f t="shared" si="211"/>
        <v>1.4299479016542671</v>
      </c>
      <c r="H4525" s="88">
        <f t="shared" si="212"/>
        <v>3905.047183004433</v>
      </c>
    </row>
    <row r="4526" spans="1:8" x14ac:dyDescent="0.2">
      <c r="A4526" s="1" t="s">
        <v>459</v>
      </c>
      <c r="B4526" s="1" t="s">
        <v>9517</v>
      </c>
      <c r="C4526" s="1" t="s">
        <v>9518</v>
      </c>
      <c r="D4526" s="87">
        <v>78.099999999999994</v>
      </c>
      <c r="E4526" s="33">
        <v>9242</v>
      </c>
      <c r="F4526" s="30">
        <f t="shared" si="210"/>
        <v>3</v>
      </c>
      <c r="G4526" s="57">
        <f t="shared" si="211"/>
        <v>1.4299479016542671</v>
      </c>
      <c r="H4526" s="88">
        <f t="shared" si="212"/>
        <v>6091.2145257935808</v>
      </c>
    </row>
    <row r="4527" spans="1:8" x14ac:dyDescent="0.2">
      <c r="A4527" s="1" t="s">
        <v>459</v>
      </c>
      <c r="B4527" s="1" t="s">
        <v>9519</v>
      </c>
      <c r="C4527" s="1" t="s">
        <v>9520</v>
      </c>
      <c r="D4527" s="87">
        <v>59</v>
      </c>
      <c r="E4527" s="33">
        <v>9795</v>
      </c>
      <c r="F4527" s="30">
        <f t="shared" si="210"/>
        <v>1</v>
      </c>
      <c r="G4527" s="57">
        <f t="shared" si="211"/>
        <v>1</v>
      </c>
      <c r="H4527" s="88">
        <f t="shared" si="212"/>
        <v>4514.6299307400814</v>
      </c>
    </row>
    <row r="4528" spans="1:8" x14ac:dyDescent="0.2">
      <c r="A4528" s="1" t="s">
        <v>459</v>
      </c>
      <c r="B4528" s="1" t="s">
        <v>9521</v>
      </c>
      <c r="C4528" s="1" t="s">
        <v>9522</v>
      </c>
      <c r="D4528" s="87">
        <v>74.2</v>
      </c>
      <c r="E4528" s="33">
        <v>5513</v>
      </c>
      <c r="F4528" s="30">
        <f t="shared" si="210"/>
        <v>2</v>
      </c>
      <c r="G4528" s="57">
        <f t="shared" si="211"/>
        <v>1.1958042906990538</v>
      </c>
      <c r="H4528" s="88">
        <f t="shared" si="212"/>
        <v>3038.5460042350946</v>
      </c>
    </row>
    <row r="4529" spans="1:8" x14ac:dyDescent="0.2">
      <c r="A4529" s="1" t="s">
        <v>459</v>
      </c>
      <c r="B4529" s="1" t="s">
        <v>9523</v>
      </c>
      <c r="C4529" s="1" t="s">
        <v>9524</v>
      </c>
      <c r="D4529" s="87">
        <v>111.8</v>
      </c>
      <c r="E4529" s="33">
        <v>7842</v>
      </c>
      <c r="F4529" s="30">
        <f t="shared" si="210"/>
        <v>6</v>
      </c>
      <c r="G4529" s="57">
        <f t="shared" si="211"/>
        <v>2.445122020939646</v>
      </c>
      <c r="H4529" s="88">
        <f t="shared" si="212"/>
        <v>8837.818759865153</v>
      </c>
    </row>
    <row r="4530" spans="1:8" x14ac:dyDescent="0.2">
      <c r="A4530" s="1" t="s">
        <v>459</v>
      </c>
      <c r="B4530" s="1" t="s">
        <v>9525</v>
      </c>
      <c r="C4530" s="1" t="s">
        <v>9526</v>
      </c>
      <c r="D4530" s="87">
        <v>99.7</v>
      </c>
      <c r="E4530" s="33">
        <v>12480</v>
      </c>
      <c r="F4530" s="30">
        <f t="shared" si="210"/>
        <v>5</v>
      </c>
      <c r="G4530" s="57">
        <f t="shared" si="211"/>
        <v>2.0447510014454413</v>
      </c>
      <c r="H4530" s="88">
        <f t="shared" si="212"/>
        <v>11761.771313834974</v>
      </c>
    </row>
    <row r="4531" spans="1:8" x14ac:dyDescent="0.2">
      <c r="A4531" s="1" t="s">
        <v>459</v>
      </c>
      <c r="B4531" s="1" t="s">
        <v>9527</v>
      </c>
      <c r="C4531" s="1" t="s">
        <v>9528</v>
      </c>
      <c r="D4531" s="87">
        <v>99.1</v>
      </c>
      <c r="E4531" s="33">
        <v>6557</v>
      </c>
      <c r="F4531" s="30">
        <f t="shared" si="210"/>
        <v>5</v>
      </c>
      <c r="G4531" s="57">
        <f t="shared" si="211"/>
        <v>2.0447510014454413</v>
      </c>
      <c r="H4531" s="88">
        <f t="shared" si="212"/>
        <v>6179.642187885891</v>
      </c>
    </row>
    <row r="4532" spans="1:8" x14ac:dyDescent="0.2">
      <c r="A4532" s="1" t="s">
        <v>459</v>
      </c>
      <c r="B4532" s="1" t="s">
        <v>9529</v>
      </c>
      <c r="C4532" s="1" t="s">
        <v>9530</v>
      </c>
      <c r="D4532" s="87">
        <v>83</v>
      </c>
      <c r="E4532" s="33">
        <v>4956</v>
      </c>
      <c r="F4532" s="30">
        <f t="shared" si="210"/>
        <v>3</v>
      </c>
      <c r="G4532" s="57">
        <f t="shared" si="211"/>
        <v>1.4299479016542671</v>
      </c>
      <c r="H4532" s="88">
        <f t="shared" si="212"/>
        <v>3266.3989601637081</v>
      </c>
    </row>
    <row r="4533" spans="1:8" x14ac:dyDescent="0.2">
      <c r="A4533" s="1" t="s">
        <v>459</v>
      </c>
      <c r="B4533" s="1" t="s">
        <v>9531</v>
      </c>
      <c r="C4533" s="1" t="s">
        <v>9532</v>
      </c>
      <c r="D4533" s="87">
        <v>94.9</v>
      </c>
      <c r="E4533" s="33">
        <v>10051</v>
      </c>
      <c r="F4533" s="30">
        <f t="shared" si="210"/>
        <v>4</v>
      </c>
      <c r="G4533" s="57">
        <f t="shared" si="211"/>
        <v>1.709937836274281</v>
      </c>
      <c r="H4533" s="88">
        <f t="shared" si="212"/>
        <v>7921.497898600388</v>
      </c>
    </row>
    <row r="4534" spans="1:8" x14ac:dyDescent="0.2">
      <c r="A4534" s="1" t="s">
        <v>459</v>
      </c>
      <c r="B4534" s="1" t="s">
        <v>9533</v>
      </c>
      <c r="C4534" s="1" t="s">
        <v>9534</v>
      </c>
      <c r="D4534" s="87">
        <v>80.599999999999994</v>
      </c>
      <c r="E4534" s="33">
        <v>8195</v>
      </c>
      <c r="F4534" s="30">
        <f t="shared" si="210"/>
        <v>3</v>
      </c>
      <c r="G4534" s="57">
        <f t="shared" si="211"/>
        <v>1.4299479016542671</v>
      </c>
      <c r="H4534" s="88">
        <f t="shared" si="212"/>
        <v>5401.1580868727979</v>
      </c>
    </row>
    <row r="4535" spans="1:8" x14ac:dyDescent="0.2">
      <c r="A4535" s="1" t="s">
        <v>459</v>
      </c>
      <c r="B4535" s="1" t="s">
        <v>9535</v>
      </c>
      <c r="C4535" s="1" t="s">
        <v>9536</v>
      </c>
      <c r="D4535" s="87">
        <v>97</v>
      </c>
      <c r="E4535" s="33">
        <v>9990</v>
      </c>
      <c r="F4535" s="30">
        <f t="shared" si="210"/>
        <v>4</v>
      </c>
      <c r="G4535" s="57">
        <f t="shared" si="211"/>
        <v>1.709937836274281</v>
      </c>
      <c r="H4535" s="88">
        <f t="shared" si="212"/>
        <v>7873.4219487630962</v>
      </c>
    </row>
    <row r="4536" spans="1:8" x14ac:dyDescent="0.2">
      <c r="A4536" s="1" t="s">
        <v>459</v>
      </c>
      <c r="B4536" s="1" t="s">
        <v>9537</v>
      </c>
      <c r="C4536" s="1" t="s">
        <v>9538</v>
      </c>
      <c r="D4536" s="87">
        <v>78.2</v>
      </c>
      <c r="E4536" s="33">
        <v>7352</v>
      </c>
      <c r="F4536" s="30">
        <f t="shared" si="210"/>
        <v>3</v>
      </c>
      <c r="G4536" s="57">
        <f t="shared" si="211"/>
        <v>1.4299479016542671</v>
      </c>
      <c r="H4536" s="88">
        <f t="shared" si="212"/>
        <v>4845.5539053921666</v>
      </c>
    </row>
    <row r="4537" spans="1:8" x14ac:dyDescent="0.2">
      <c r="A4537" s="1" t="s">
        <v>459</v>
      </c>
      <c r="B4537" s="1" t="s">
        <v>9539</v>
      </c>
      <c r="C4537" s="1" t="s">
        <v>9540</v>
      </c>
      <c r="D4537" s="87">
        <v>79.5</v>
      </c>
      <c r="E4537" s="33">
        <v>8118</v>
      </c>
      <c r="F4537" s="30">
        <f t="shared" si="210"/>
        <v>3</v>
      </c>
      <c r="G4537" s="57">
        <f t="shared" si="211"/>
        <v>1.4299479016542671</v>
      </c>
      <c r="H4537" s="88">
        <f t="shared" si="212"/>
        <v>5350.408950486074</v>
      </c>
    </row>
    <row r="4538" spans="1:8" x14ac:dyDescent="0.2">
      <c r="A4538" s="1" t="s">
        <v>459</v>
      </c>
      <c r="B4538" s="1" t="s">
        <v>9541</v>
      </c>
      <c r="C4538" s="1" t="s">
        <v>9542</v>
      </c>
      <c r="D4538" s="87">
        <v>132.80000000000001</v>
      </c>
      <c r="E4538" s="33">
        <v>9091</v>
      </c>
      <c r="F4538" s="30">
        <f t="shared" si="210"/>
        <v>7</v>
      </c>
      <c r="G4538" s="57">
        <f t="shared" si="211"/>
        <v>2.9238874039223708</v>
      </c>
      <c r="H4538" s="88">
        <f t="shared" si="212"/>
        <v>12251.521268325887</v>
      </c>
    </row>
    <row r="4539" spans="1:8" x14ac:dyDescent="0.2">
      <c r="A4539" s="1" t="s">
        <v>459</v>
      </c>
      <c r="B4539" s="1" t="s">
        <v>9543</v>
      </c>
      <c r="C4539" s="1" t="s">
        <v>9544</v>
      </c>
      <c r="D4539" s="87">
        <v>90.9</v>
      </c>
      <c r="E4539" s="33">
        <v>5820</v>
      </c>
      <c r="F4539" s="30">
        <f t="shared" si="210"/>
        <v>4</v>
      </c>
      <c r="G4539" s="57">
        <f t="shared" si="211"/>
        <v>1.709937836274281</v>
      </c>
      <c r="H4539" s="88">
        <f t="shared" si="212"/>
        <v>4586.9184926727949</v>
      </c>
    </row>
    <row r="4540" spans="1:8" x14ac:dyDescent="0.2">
      <c r="A4540" s="1" t="s">
        <v>459</v>
      </c>
      <c r="B4540" s="1" t="s">
        <v>9545</v>
      </c>
      <c r="C4540" s="1" t="s">
        <v>9546</v>
      </c>
      <c r="D4540" s="87">
        <v>153.69999999999999</v>
      </c>
      <c r="E4540" s="33">
        <v>8496</v>
      </c>
      <c r="F4540" s="30">
        <f t="shared" si="210"/>
        <v>9</v>
      </c>
      <c r="G4540" s="57">
        <f t="shared" si="211"/>
        <v>4.1810066579121354</v>
      </c>
      <c r="H4540" s="88">
        <f t="shared" si="212"/>
        <v>16372.427615670502</v>
      </c>
    </row>
    <row r="4541" spans="1:8" x14ac:dyDescent="0.2">
      <c r="A4541" s="1" t="s">
        <v>459</v>
      </c>
      <c r="B4541" s="1" t="s">
        <v>9547</v>
      </c>
      <c r="C4541" s="1" t="s">
        <v>9548</v>
      </c>
      <c r="D4541" s="87">
        <v>157</v>
      </c>
      <c r="E4541" s="33">
        <v>7918</v>
      </c>
      <c r="F4541" s="30">
        <f t="shared" si="210"/>
        <v>9</v>
      </c>
      <c r="G4541" s="57">
        <f t="shared" si="211"/>
        <v>4.1810066579121354</v>
      </c>
      <c r="H4541" s="88">
        <f t="shared" si="212"/>
        <v>15258.57837345563</v>
      </c>
    </row>
    <row r="4542" spans="1:8" x14ac:dyDescent="0.2">
      <c r="A4542" s="1" t="s">
        <v>459</v>
      </c>
      <c r="B4542" s="1" t="s">
        <v>9549</v>
      </c>
      <c r="C4542" s="1" t="s">
        <v>9550</v>
      </c>
      <c r="D4542" s="87">
        <v>74.2</v>
      </c>
      <c r="E4542" s="33">
        <v>7327</v>
      </c>
      <c r="F4542" s="30">
        <f t="shared" si="210"/>
        <v>2</v>
      </c>
      <c r="G4542" s="57">
        <f t="shared" si="211"/>
        <v>1.1958042906990538</v>
      </c>
      <c r="H4542" s="88">
        <f t="shared" si="212"/>
        <v>4038.3505483458262</v>
      </c>
    </row>
    <row r="4543" spans="1:8" x14ac:dyDescent="0.2">
      <c r="A4543" s="1" t="s">
        <v>459</v>
      </c>
      <c r="B4543" s="1" t="s">
        <v>9551</v>
      </c>
      <c r="C4543" s="1" t="s">
        <v>9552</v>
      </c>
      <c r="D4543" s="87">
        <v>91.4</v>
      </c>
      <c r="E4543" s="33">
        <v>11947</v>
      </c>
      <c r="F4543" s="30">
        <f t="shared" si="210"/>
        <v>4</v>
      </c>
      <c r="G4543" s="57">
        <f t="shared" si="211"/>
        <v>1.709937836274281</v>
      </c>
      <c r="H4543" s="88">
        <f t="shared" si="212"/>
        <v>9415.7929951824535</v>
      </c>
    </row>
    <row r="4544" spans="1:8" x14ac:dyDescent="0.2">
      <c r="A4544" s="1" t="s">
        <v>459</v>
      </c>
      <c r="B4544" s="1" t="s">
        <v>9553</v>
      </c>
      <c r="C4544" s="1" t="s">
        <v>9554</v>
      </c>
      <c r="D4544" s="87">
        <v>166.8</v>
      </c>
      <c r="E4544" s="33">
        <v>7861</v>
      </c>
      <c r="F4544" s="30">
        <f t="shared" si="210"/>
        <v>10</v>
      </c>
      <c r="G4544" s="57">
        <f t="shared" si="211"/>
        <v>4.9996657009726428</v>
      </c>
      <c r="H4544" s="88">
        <f t="shared" si="212"/>
        <v>18114.922442107192</v>
      </c>
    </row>
    <row r="4545" spans="1:8" x14ac:dyDescent="0.2">
      <c r="A4545" s="1" t="s">
        <v>459</v>
      </c>
      <c r="B4545" s="1" t="s">
        <v>9555</v>
      </c>
      <c r="C4545" s="1" t="s">
        <v>9556</v>
      </c>
      <c r="D4545" s="87">
        <v>119</v>
      </c>
      <c r="E4545" s="33">
        <v>8812</v>
      </c>
      <c r="F4545" s="30">
        <f t="shared" si="210"/>
        <v>6</v>
      </c>
      <c r="G4545" s="57">
        <f t="shared" si="211"/>
        <v>2.445122020939646</v>
      </c>
      <c r="H4545" s="88">
        <f t="shared" si="212"/>
        <v>9930.9945054745895</v>
      </c>
    </row>
    <row r="4546" spans="1:8" x14ac:dyDescent="0.2">
      <c r="A4546" s="1" t="s">
        <v>459</v>
      </c>
      <c r="B4546" s="1" t="s">
        <v>9557</v>
      </c>
      <c r="C4546" s="1" t="s">
        <v>9558</v>
      </c>
      <c r="D4546" s="87">
        <v>62</v>
      </c>
      <c r="E4546" s="33">
        <v>9422</v>
      </c>
      <c r="F4546" s="30">
        <f t="shared" si="210"/>
        <v>2</v>
      </c>
      <c r="G4546" s="57">
        <f t="shared" si="211"/>
        <v>1.1958042906990538</v>
      </c>
      <c r="H4546" s="88">
        <f t="shared" si="212"/>
        <v>5193.0310995652208</v>
      </c>
    </row>
    <row r="4547" spans="1:8" x14ac:dyDescent="0.2">
      <c r="A4547" s="1" t="s">
        <v>459</v>
      </c>
      <c r="B4547" s="1" t="s">
        <v>9559</v>
      </c>
      <c r="C4547" s="1" t="s">
        <v>9560</v>
      </c>
      <c r="D4547" s="87">
        <v>128.1</v>
      </c>
      <c r="E4547" s="33">
        <v>8620</v>
      </c>
      <c r="F4547" s="30">
        <f t="shared" si="210"/>
        <v>7</v>
      </c>
      <c r="G4547" s="57">
        <f t="shared" si="211"/>
        <v>2.9238874039223708</v>
      </c>
      <c r="H4547" s="88">
        <f t="shared" si="212"/>
        <v>11616.776298863617</v>
      </c>
    </row>
    <row r="4548" spans="1:8" x14ac:dyDescent="0.2">
      <c r="A4548" s="1" t="s">
        <v>459</v>
      </c>
      <c r="B4548" s="1" t="s">
        <v>9561</v>
      </c>
      <c r="C4548" s="1" t="s">
        <v>9562</v>
      </c>
      <c r="D4548" s="87">
        <v>107.9</v>
      </c>
      <c r="E4548" s="33">
        <v>5833</v>
      </c>
      <c r="F4548" s="30">
        <f t="shared" si="210"/>
        <v>5</v>
      </c>
      <c r="G4548" s="57">
        <f t="shared" si="211"/>
        <v>2.0447510014454413</v>
      </c>
      <c r="H4548" s="88">
        <f t="shared" si="212"/>
        <v>5497.3086597435422</v>
      </c>
    </row>
    <row r="4549" spans="1:8" x14ac:dyDescent="0.2">
      <c r="A4549" s="1" t="s">
        <v>459</v>
      </c>
      <c r="B4549" s="1" t="s">
        <v>9563</v>
      </c>
      <c r="C4549" s="1" t="s">
        <v>9564</v>
      </c>
      <c r="D4549" s="87">
        <v>95.5</v>
      </c>
      <c r="E4549" s="33">
        <v>5832</v>
      </c>
      <c r="F4549" s="30">
        <f t="shared" si="210"/>
        <v>4</v>
      </c>
      <c r="G4549" s="57">
        <f t="shared" si="211"/>
        <v>1.709937836274281</v>
      </c>
      <c r="H4549" s="88">
        <f t="shared" si="212"/>
        <v>4596.3760565752127</v>
      </c>
    </row>
    <row r="4550" spans="1:8" x14ac:dyDescent="0.2">
      <c r="A4550" s="1" t="s">
        <v>459</v>
      </c>
      <c r="B4550" s="1" t="s">
        <v>9565</v>
      </c>
      <c r="C4550" s="1" t="s">
        <v>9566</v>
      </c>
      <c r="D4550" s="87">
        <v>68.7</v>
      </c>
      <c r="E4550" s="33">
        <v>7269</v>
      </c>
      <c r="F4550" s="30">
        <f t="shared" ref="F4550:F4613" si="213">VLOOKUP(D4550,$K$5:$L$15,2)</f>
        <v>2</v>
      </c>
      <c r="G4550" s="57">
        <f t="shared" ref="G4550:G4613" si="214">VLOOKUP(F4550,$L$5:$M$15,2,0)</f>
        <v>1.1958042906990538</v>
      </c>
      <c r="H4550" s="88">
        <f t="shared" ref="H4550:H4613" si="215">E4550*G4550*$E$6797/SUMPRODUCT($E$5:$E$6795,$G$5:$G$6795)</f>
        <v>4006.3832586223298</v>
      </c>
    </row>
    <row r="4551" spans="1:8" x14ac:dyDescent="0.2">
      <c r="A4551" s="1" t="s">
        <v>459</v>
      </c>
      <c r="B4551" s="1" t="s">
        <v>9567</v>
      </c>
      <c r="C4551" s="1" t="s">
        <v>9568</v>
      </c>
      <c r="D4551" s="87">
        <v>92</v>
      </c>
      <c r="E4551" s="33">
        <v>11073</v>
      </c>
      <c r="F4551" s="30">
        <f t="shared" si="213"/>
        <v>4</v>
      </c>
      <c r="G4551" s="57">
        <f t="shared" si="214"/>
        <v>1.709937836274281</v>
      </c>
      <c r="H4551" s="88">
        <f t="shared" si="215"/>
        <v>8726.9670909563338</v>
      </c>
    </row>
    <row r="4552" spans="1:8" x14ac:dyDescent="0.2">
      <c r="A4552" s="1" t="s">
        <v>459</v>
      </c>
      <c r="B4552" s="1" t="s">
        <v>9569</v>
      </c>
      <c r="C4552" s="1" t="s">
        <v>9570</v>
      </c>
      <c r="D4552" s="87">
        <v>64.7</v>
      </c>
      <c r="E4552" s="33">
        <v>7851</v>
      </c>
      <c r="F4552" s="30">
        <f t="shared" si="213"/>
        <v>2</v>
      </c>
      <c r="G4552" s="57">
        <f t="shared" si="214"/>
        <v>1.1958042906990538</v>
      </c>
      <c r="H4552" s="88">
        <f t="shared" si="215"/>
        <v>4327.1584761925869</v>
      </c>
    </row>
    <row r="4553" spans="1:8" x14ac:dyDescent="0.2">
      <c r="A4553" s="1" t="s">
        <v>459</v>
      </c>
      <c r="B4553" s="1" t="s">
        <v>9571</v>
      </c>
      <c r="C4553" s="1" t="s">
        <v>9572</v>
      </c>
      <c r="D4553" s="87">
        <v>62.9</v>
      </c>
      <c r="E4553" s="33">
        <v>6336</v>
      </c>
      <c r="F4553" s="30">
        <f t="shared" si="213"/>
        <v>2</v>
      </c>
      <c r="G4553" s="57">
        <f t="shared" si="214"/>
        <v>1.1958042906990538</v>
      </c>
      <c r="H4553" s="88">
        <f t="shared" si="215"/>
        <v>3492.1508222081552</v>
      </c>
    </row>
    <row r="4554" spans="1:8" x14ac:dyDescent="0.2">
      <c r="A4554" s="1" t="s">
        <v>459</v>
      </c>
      <c r="B4554" s="1" t="s">
        <v>9573</v>
      </c>
      <c r="C4554" s="1" t="s">
        <v>9574</v>
      </c>
      <c r="D4554" s="87">
        <v>77.900000000000006</v>
      </c>
      <c r="E4554" s="33">
        <v>6567</v>
      </c>
      <c r="F4554" s="30">
        <f t="shared" si="213"/>
        <v>3</v>
      </c>
      <c r="G4554" s="57">
        <f t="shared" si="214"/>
        <v>1.4299479016542671</v>
      </c>
      <c r="H4554" s="88">
        <f t="shared" si="215"/>
        <v>4328.1763461249129</v>
      </c>
    </row>
    <row r="4555" spans="1:8" x14ac:dyDescent="0.2">
      <c r="A4555" s="1" t="s">
        <v>459</v>
      </c>
      <c r="B4555" s="1" t="s">
        <v>9575</v>
      </c>
      <c r="C4555" s="1" t="s">
        <v>9576</v>
      </c>
      <c r="D4555" s="87">
        <v>85.6</v>
      </c>
      <c r="E4555" s="33">
        <v>11243</v>
      </c>
      <c r="F4555" s="30">
        <f t="shared" si="213"/>
        <v>3</v>
      </c>
      <c r="G4555" s="57">
        <f t="shared" si="214"/>
        <v>1.4299479016542671</v>
      </c>
      <c r="H4555" s="88">
        <f t="shared" si="215"/>
        <v>7410.0329921550792</v>
      </c>
    </row>
    <row r="4556" spans="1:8" x14ac:dyDescent="0.2">
      <c r="A4556" s="1" t="s">
        <v>459</v>
      </c>
      <c r="B4556" s="1" t="s">
        <v>9577</v>
      </c>
      <c r="C4556" s="1" t="s">
        <v>9578</v>
      </c>
      <c r="D4556" s="87">
        <v>105.1</v>
      </c>
      <c r="E4556" s="33">
        <v>7823</v>
      </c>
      <c r="F4556" s="30">
        <f t="shared" si="213"/>
        <v>5</v>
      </c>
      <c r="G4556" s="57">
        <f t="shared" si="214"/>
        <v>2.0447510014454413</v>
      </c>
      <c r="H4556" s="88">
        <f t="shared" si="215"/>
        <v>7372.7834125104973</v>
      </c>
    </row>
    <row r="4557" spans="1:8" x14ac:dyDescent="0.2">
      <c r="A4557" s="1" t="s">
        <v>459</v>
      </c>
      <c r="B4557" s="1" t="s">
        <v>9579</v>
      </c>
      <c r="C4557" s="1" t="s">
        <v>9580</v>
      </c>
      <c r="D4557" s="87">
        <v>97.1</v>
      </c>
      <c r="E4557" s="33">
        <v>11282</v>
      </c>
      <c r="F4557" s="30">
        <f t="shared" si="213"/>
        <v>4</v>
      </c>
      <c r="G4557" s="57">
        <f t="shared" si="214"/>
        <v>1.709937836274281</v>
      </c>
      <c r="H4557" s="88">
        <f t="shared" si="215"/>
        <v>8891.6863289234498</v>
      </c>
    </row>
    <row r="4558" spans="1:8" x14ac:dyDescent="0.2">
      <c r="A4558" s="1" t="s">
        <v>459</v>
      </c>
      <c r="B4558" s="1" t="s">
        <v>9581</v>
      </c>
      <c r="C4558" s="1" t="s">
        <v>9582</v>
      </c>
      <c r="D4558" s="87">
        <v>68.900000000000006</v>
      </c>
      <c r="E4558" s="33">
        <v>6911</v>
      </c>
      <c r="F4558" s="30">
        <f t="shared" si="213"/>
        <v>2</v>
      </c>
      <c r="G4558" s="57">
        <f t="shared" si="214"/>
        <v>1.1958042906990538</v>
      </c>
      <c r="H4558" s="88">
        <f t="shared" si="215"/>
        <v>3809.0679186048865</v>
      </c>
    </row>
    <row r="4559" spans="1:8" x14ac:dyDescent="0.2">
      <c r="A4559" s="1" t="s">
        <v>459</v>
      </c>
      <c r="B4559" s="1" t="s">
        <v>9583</v>
      </c>
      <c r="C4559" s="1" t="s">
        <v>9584</v>
      </c>
      <c r="D4559" s="87">
        <v>63.9</v>
      </c>
      <c r="E4559" s="33">
        <v>6507</v>
      </c>
      <c r="F4559" s="30">
        <f t="shared" si="213"/>
        <v>2</v>
      </c>
      <c r="G4559" s="57">
        <f t="shared" si="214"/>
        <v>1.1958042906990538</v>
      </c>
      <c r="H4559" s="88">
        <f t="shared" si="215"/>
        <v>3586.3992108757047</v>
      </c>
    </row>
    <row r="4560" spans="1:8" x14ac:dyDescent="0.2">
      <c r="A4560" s="1" t="s">
        <v>459</v>
      </c>
      <c r="B4560" s="1" t="s">
        <v>9585</v>
      </c>
      <c r="C4560" s="1" t="s">
        <v>9586</v>
      </c>
      <c r="D4560" s="87">
        <v>77.400000000000006</v>
      </c>
      <c r="E4560" s="33">
        <v>6207</v>
      </c>
      <c r="F4560" s="30">
        <f t="shared" si="213"/>
        <v>3</v>
      </c>
      <c r="G4560" s="57">
        <f t="shared" si="214"/>
        <v>1.4299479016542671</v>
      </c>
      <c r="H4560" s="88">
        <f t="shared" si="215"/>
        <v>4090.9076565246437</v>
      </c>
    </row>
    <row r="4561" spans="1:8" x14ac:dyDescent="0.2">
      <c r="A4561" s="1" t="s">
        <v>459</v>
      </c>
      <c r="B4561" s="1" t="s">
        <v>9587</v>
      </c>
      <c r="C4561" s="1" t="s">
        <v>9588</v>
      </c>
      <c r="D4561" s="87">
        <v>74.2</v>
      </c>
      <c r="E4561" s="33">
        <v>6437</v>
      </c>
      <c r="F4561" s="30">
        <f t="shared" si="213"/>
        <v>2</v>
      </c>
      <c r="G4561" s="57">
        <f t="shared" si="214"/>
        <v>1.1958042906990538</v>
      </c>
      <c r="H4561" s="88">
        <f t="shared" si="215"/>
        <v>3547.8179991404509</v>
      </c>
    </row>
    <row r="4562" spans="1:8" x14ac:dyDescent="0.2">
      <c r="A4562" s="1" t="s">
        <v>459</v>
      </c>
      <c r="B4562" s="1" t="s">
        <v>9589</v>
      </c>
      <c r="C4562" s="1" t="s">
        <v>9590</v>
      </c>
      <c r="D4562" s="87">
        <v>86.3</v>
      </c>
      <c r="E4562" s="33">
        <v>8226</v>
      </c>
      <c r="F4562" s="30">
        <f t="shared" si="213"/>
        <v>3</v>
      </c>
      <c r="G4562" s="57">
        <f t="shared" si="214"/>
        <v>1.4299479016542671</v>
      </c>
      <c r="H4562" s="88">
        <f t="shared" si="215"/>
        <v>5421.5895573661546</v>
      </c>
    </row>
    <row r="4563" spans="1:8" x14ac:dyDescent="0.2">
      <c r="A4563" s="1" t="s">
        <v>459</v>
      </c>
      <c r="B4563" s="1" t="s">
        <v>9591</v>
      </c>
      <c r="C4563" s="1" t="s">
        <v>9592</v>
      </c>
      <c r="D4563" s="87">
        <v>95.3</v>
      </c>
      <c r="E4563" s="33">
        <v>6068</v>
      </c>
      <c r="F4563" s="30">
        <f t="shared" si="213"/>
        <v>4</v>
      </c>
      <c r="G4563" s="57">
        <f t="shared" si="214"/>
        <v>1.709937836274281</v>
      </c>
      <c r="H4563" s="88">
        <f t="shared" si="215"/>
        <v>4782.37481332277</v>
      </c>
    </row>
    <row r="4564" spans="1:8" x14ac:dyDescent="0.2">
      <c r="A4564" s="1" t="s">
        <v>459</v>
      </c>
      <c r="B4564" s="1" t="s">
        <v>9593</v>
      </c>
      <c r="C4564" s="1" t="s">
        <v>9594</v>
      </c>
      <c r="D4564" s="87">
        <v>83.6</v>
      </c>
      <c r="E4564" s="33">
        <v>6627</v>
      </c>
      <c r="F4564" s="30">
        <f t="shared" si="213"/>
        <v>3</v>
      </c>
      <c r="G4564" s="57">
        <f t="shared" si="214"/>
        <v>1.4299479016542671</v>
      </c>
      <c r="H4564" s="88">
        <f t="shared" si="215"/>
        <v>4367.721127724958</v>
      </c>
    </row>
    <row r="4565" spans="1:8" x14ac:dyDescent="0.2">
      <c r="A4565" s="1" t="s">
        <v>459</v>
      </c>
      <c r="B4565" s="1" t="s">
        <v>9595</v>
      </c>
      <c r="C4565" s="1" t="s">
        <v>9596</v>
      </c>
      <c r="D4565" s="87">
        <v>99.6</v>
      </c>
      <c r="E4565" s="33">
        <v>6738</v>
      </c>
      <c r="F4565" s="30">
        <f t="shared" si="213"/>
        <v>5</v>
      </c>
      <c r="G4565" s="57">
        <f t="shared" si="214"/>
        <v>2.0447510014454413</v>
      </c>
      <c r="H4565" s="88">
        <f t="shared" si="215"/>
        <v>6350.2255699214793</v>
      </c>
    </row>
    <row r="4566" spans="1:8" x14ac:dyDescent="0.2">
      <c r="A4566" s="1" t="s">
        <v>459</v>
      </c>
      <c r="B4566" s="1" t="s">
        <v>9597</v>
      </c>
      <c r="C4566" s="1" t="s">
        <v>9598</v>
      </c>
      <c r="D4566" s="87">
        <v>75.2</v>
      </c>
      <c r="E4566" s="33">
        <v>8540</v>
      </c>
      <c r="F4566" s="30">
        <f t="shared" si="213"/>
        <v>3</v>
      </c>
      <c r="G4566" s="57">
        <f t="shared" si="214"/>
        <v>1.4299479016542671</v>
      </c>
      <c r="H4566" s="88">
        <f t="shared" si="215"/>
        <v>5628.5405810730554</v>
      </c>
    </row>
    <row r="4567" spans="1:8" x14ac:dyDescent="0.2">
      <c r="A4567" s="1" t="s">
        <v>459</v>
      </c>
      <c r="B4567" s="1" t="s">
        <v>9599</v>
      </c>
      <c r="C4567" s="1" t="s">
        <v>9600</v>
      </c>
      <c r="D4567" s="87">
        <v>94.8</v>
      </c>
      <c r="E4567" s="33">
        <v>11741</v>
      </c>
      <c r="F4567" s="30">
        <f t="shared" si="213"/>
        <v>4</v>
      </c>
      <c r="G4567" s="57">
        <f t="shared" si="214"/>
        <v>1.709937836274281</v>
      </c>
      <c r="H4567" s="88">
        <f t="shared" si="215"/>
        <v>9253.4381481909422</v>
      </c>
    </row>
    <row r="4568" spans="1:8" x14ac:dyDescent="0.2">
      <c r="A4568" s="1" t="s">
        <v>459</v>
      </c>
      <c r="B4568" s="1" t="s">
        <v>9601</v>
      </c>
      <c r="C4568" s="1" t="s">
        <v>9602</v>
      </c>
      <c r="D4568" s="87">
        <v>102.5</v>
      </c>
      <c r="E4568" s="33">
        <v>10475</v>
      </c>
      <c r="F4568" s="30">
        <f t="shared" si="213"/>
        <v>5</v>
      </c>
      <c r="G4568" s="57">
        <f t="shared" si="214"/>
        <v>2.0447510014454413</v>
      </c>
      <c r="H4568" s="88">
        <f t="shared" si="215"/>
        <v>9872.1598167004286</v>
      </c>
    </row>
    <row r="4569" spans="1:8" x14ac:dyDescent="0.2">
      <c r="A4569" s="1" t="s">
        <v>459</v>
      </c>
      <c r="B4569" s="1" t="s">
        <v>9603</v>
      </c>
      <c r="C4569" s="1" t="s">
        <v>9604</v>
      </c>
      <c r="D4569" s="87">
        <v>68.5</v>
      </c>
      <c r="E4569" s="33">
        <v>8262</v>
      </c>
      <c r="F4569" s="30">
        <f t="shared" si="213"/>
        <v>2</v>
      </c>
      <c r="G4569" s="57">
        <f t="shared" si="214"/>
        <v>1.1958042906990538</v>
      </c>
      <c r="H4569" s="88">
        <f t="shared" si="215"/>
        <v>4553.6853050952923</v>
      </c>
    </row>
    <row r="4570" spans="1:8" x14ac:dyDescent="0.2">
      <c r="A4570" s="1" t="s">
        <v>459</v>
      </c>
      <c r="B4570" s="1" t="s">
        <v>9605</v>
      </c>
      <c r="C4570" s="1" t="s">
        <v>9606</v>
      </c>
      <c r="D4570" s="87">
        <v>62.6</v>
      </c>
      <c r="E4570" s="33">
        <v>6665</v>
      </c>
      <c r="F4570" s="30">
        <f t="shared" si="213"/>
        <v>2</v>
      </c>
      <c r="G4570" s="57">
        <f t="shared" si="214"/>
        <v>1.1958042906990538</v>
      </c>
      <c r="H4570" s="88">
        <f t="shared" si="215"/>
        <v>3673.4825173638501</v>
      </c>
    </row>
    <row r="4571" spans="1:8" x14ac:dyDescent="0.2">
      <c r="A4571" s="1" t="s">
        <v>459</v>
      </c>
      <c r="B4571" s="1" t="s">
        <v>9607</v>
      </c>
      <c r="C4571" s="1" t="s">
        <v>9608</v>
      </c>
      <c r="D4571" s="87">
        <v>95.2</v>
      </c>
      <c r="E4571" s="33">
        <v>12820</v>
      </c>
      <c r="F4571" s="30">
        <f t="shared" si="213"/>
        <v>4</v>
      </c>
      <c r="G4571" s="57">
        <f t="shared" si="214"/>
        <v>1.709937836274281</v>
      </c>
      <c r="H4571" s="88">
        <f t="shared" si="215"/>
        <v>10103.830769083374</v>
      </c>
    </row>
    <row r="4572" spans="1:8" x14ac:dyDescent="0.2">
      <c r="A4572" s="1" t="s">
        <v>459</v>
      </c>
      <c r="B4572" s="1" t="s">
        <v>9609</v>
      </c>
      <c r="C4572" s="1" t="s">
        <v>9610</v>
      </c>
      <c r="D4572" s="87">
        <v>80.3</v>
      </c>
      <c r="E4572" s="33">
        <v>5842</v>
      </c>
      <c r="F4572" s="30">
        <f t="shared" si="213"/>
        <v>3</v>
      </c>
      <c r="G4572" s="57">
        <f t="shared" si="214"/>
        <v>1.4299479016542671</v>
      </c>
      <c r="H4572" s="88">
        <f t="shared" si="215"/>
        <v>3850.3435684577039</v>
      </c>
    </row>
    <row r="4573" spans="1:8" x14ac:dyDescent="0.2">
      <c r="A4573" s="1" t="s">
        <v>459</v>
      </c>
      <c r="B4573" s="1" t="s">
        <v>9611</v>
      </c>
      <c r="C4573" s="1" t="s">
        <v>9612</v>
      </c>
      <c r="D4573" s="87">
        <v>84.5</v>
      </c>
      <c r="E4573" s="33">
        <v>12692</v>
      </c>
      <c r="F4573" s="30">
        <f t="shared" si="213"/>
        <v>3</v>
      </c>
      <c r="G4573" s="57">
        <f t="shared" si="214"/>
        <v>1.4299479016542671</v>
      </c>
      <c r="H4573" s="88">
        <f t="shared" si="215"/>
        <v>8365.0394677961631</v>
      </c>
    </row>
    <row r="4574" spans="1:8" x14ac:dyDescent="0.2">
      <c r="A4574" s="1" t="s">
        <v>459</v>
      </c>
      <c r="B4574" s="1" t="s">
        <v>9613</v>
      </c>
      <c r="C4574" s="1" t="s">
        <v>9614</v>
      </c>
      <c r="D4574" s="87">
        <v>107.9</v>
      </c>
      <c r="E4574" s="33">
        <v>5541</v>
      </c>
      <c r="F4574" s="30">
        <f t="shared" si="213"/>
        <v>5</v>
      </c>
      <c r="G4574" s="57">
        <f t="shared" si="214"/>
        <v>2.0447510014454413</v>
      </c>
      <c r="H4574" s="88">
        <f t="shared" si="215"/>
        <v>5222.1133693877891</v>
      </c>
    </row>
    <row r="4575" spans="1:8" x14ac:dyDescent="0.2">
      <c r="A4575" s="1" t="s">
        <v>459</v>
      </c>
      <c r="B4575" s="1" t="s">
        <v>9615</v>
      </c>
      <c r="C4575" s="1" t="s">
        <v>9616</v>
      </c>
      <c r="D4575" s="87">
        <v>115.7</v>
      </c>
      <c r="E4575" s="33">
        <v>8946</v>
      </c>
      <c r="F4575" s="30">
        <f t="shared" si="213"/>
        <v>6</v>
      </c>
      <c r="G4575" s="57">
        <f t="shared" si="214"/>
        <v>2.445122020939646</v>
      </c>
      <c r="H4575" s="88">
        <f t="shared" si="215"/>
        <v>10082.010536311356</v>
      </c>
    </row>
    <row r="4576" spans="1:8" x14ac:dyDescent="0.2">
      <c r="A4576" s="1" t="s">
        <v>402</v>
      </c>
      <c r="B4576" s="1" t="s">
        <v>9617</v>
      </c>
      <c r="C4576" s="1" t="s">
        <v>9618</v>
      </c>
      <c r="D4576" s="87">
        <v>96.1</v>
      </c>
      <c r="E4576" s="33">
        <v>7410</v>
      </c>
      <c r="F4576" s="30">
        <f t="shared" si="213"/>
        <v>4</v>
      </c>
      <c r="G4576" s="57">
        <f t="shared" si="214"/>
        <v>1.709937836274281</v>
      </c>
      <c r="H4576" s="88">
        <f t="shared" si="215"/>
        <v>5840.0457097431972</v>
      </c>
    </row>
    <row r="4577" spans="1:8" x14ac:dyDescent="0.2">
      <c r="A4577" s="1" t="s">
        <v>402</v>
      </c>
      <c r="B4577" s="1" t="s">
        <v>9619</v>
      </c>
      <c r="C4577" s="1" t="s">
        <v>9620</v>
      </c>
      <c r="D4577" s="87">
        <v>62.6</v>
      </c>
      <c r="E4577" s="33">
        <v>7995</v>
      </c>
      <c r="F4577" s="30">
        <f t="shared" si="213"/>
        <v>2</v>
      </c>
      <c r="G4577" s="57">
        <f t="shared" si="214"/>
        <v>1.1958042906990538</v>
      </c>
      <c r="H4577" s="88">
        <f t="shared" si="215"/>
        <v>4406.5255403336805</v>
      </c>
    </row>
    <row r="4578" spans="1:8" x14ac:dyDescent="0.2">
      <c r="A4578" s="1" t="s">
        <v>402</v>
      </c>
      <c r="B4578" s="1" t="s">
        <v>9621</v>
      </c>
      <c r="C4578" s="1" t="s">
        <v>9622</v>
      </c>
      <c r="D4578" s="87">
        <v>68.400000000000006</v>
      </c>
      <c r="E4578" s="33">
        <v>7351</v>
      </c>
      <c r="F4578" s="30">
        <f t="shared" si="213"/>
        <v>2</v>
      </c>
      <c r="G4578" s="57">
        <f t="shared" si="214"/>
        <v>1.1958042906990538</v>
      </c>
      <c r="H4578" s="88">
        <f t="shared" si="215"/>
        <v>4051.5783923693411</v>
      </c>
    </row>
    <row r="4579" spans="1:8" x14ac:dyDescent="0.2">
      <c r="A4579" s="1" t="s">
        <v>402</v>
      </c>
      <c r="B4579" s="1" t="s">
        <v>9623</v>
      </c>
      <c r="C4579" s="1" t="s">
        <v>9624</v>
      </c>
      <c r="D4579" s="87">
        <v>79.8</v>
      </c>
      <c r="E4579" s="33">
        <v>7427</v>
      </c>
      <c r="F4579" s="30">
        <f t="shared" si="213"/>
        <v>3</v>
      </c>
      <c r="G4579" s="57">
        <f t="shared" si="214"/>
        <v>1.4299479016542671</v>
      </c>
      <c r="H4579" s="88">
        <f t="shared" si="215"/>
        <v>4894.984882392223</v>
      </c>
    </row>
    <row r="4580" spans="1:8" x14ac:dyDescent="0.2">
      <c r="A4580" s="1" t="s">
        <v>402</v>
      </c>
      <c r="B4580" s="1" t="s">
        <v>9625</v>
      </c>
      <c r="C4580" s="1" t="s">
        <v>9626</v>
      </c>
      <c r="D4580" s="87">
        <v>64</v>
      </c>
      <c r="E4580" s="33">
        <v>8590</v>
      </c>
      <c r="F4580" s="30">
        <f t="shared" si="213"/>
        <v>2</v>
      </c>
      <c r="G4580" s="57">
        <f t="shared" si="214"/>
        <v>1.1958042906990538</v>
      </c>
      <c r="H4580" s="88">
        <f t="shared" si="215"/>
        <v>4734.4658400833414</v>
      </c>
    </row>
    <row r="4581" spans="1:8" x14ac:dyDescent="0.2">
      <c r="A4581" s="1" t="s">
        <v>402</v>
      </c>
      <c r="B4581" s="1" t="s">
        <v>9627</v>
      </c>
      <c r="C4581" s="1" t="s">
        <v>9628</v>
      </c>
      <c r="D4581" s="87">
        <v>68.7</v>
      </c>
      <c r="E4581" s="33">
        <v>7135</v>
      </c>
      <c r="F4581" s="30">
        <f t="shared" si="213"/>
        <v>2</v>
      </c>
      <c r="G4581" s="57">
        <f t="shared" si="214"/>
        <v>1.1958042906990538</v>
      </c>
      <c r="H4581" s="88">
        <f t="shared" si="215"/>
        <v>3932.5277961576999</v>
      </c>
    </row>
    <row r="4582" spans="1:8" x14ac:dyDescent="0.2">
      <c r="A4582" s="1" t="s">
        <v>402</v>
      </c>
      <c r="B4582" s="1" t="s">
        <v>9629</v>
      </c>
      <c r="C4582" s="1" t="s">
        <v>9630</v>
      </c>
      <c r="D4582" s="87">
        <v>123.1</v>
      </c>
      <c r="E4582" s="33">
        <v>12084</v>
      </c>
      <c r="F4582" s="30">
        <f t="shared" si="213"/>
        <v>6</v>
      </c>
      <c r="G4582" s="57">
        <f t="shared" si="214"/>
        <v>2.445122020939646</v>
      </c>
      <c r="H4582" s="88">
        <f t="shared" si="215"/>
        <v>13618.490422623121</v>
      </c>
    </row>
    <row r="4583" spans="1:8" x14ac:dyDescent="0.2">
      <c r="A4583" s="1" t="s">
        <v>402</v>
      </c>
      <c r="B4583" s="1" t="s">
        <v>9631</v>
      </c>
      <c r="C4583" s="1" t="s">
        <v>9632</v>
      </c>
      <c r="D4583" s="87">
        <v>82.8</v>
      </c>
      <c r="E4583" s="33">
        <v>7920</v>
      </c>
      <c r="F4583" s="30">
        <f t="shared" si="213"/>
        <v>3</v>
      </c>
      <c r="G4583" s="57">
        <f t="shared" si="214"/>
        <v>1.4299479016542671</v>
      </c>
      <c r="H4583" s="88">
        <f t="shared" si="215"/>
        <v>5219.9111712059257</v>
      </c>
    </row>
    <row r="4584" spans="1:8" x14ac:dyDescent="0.2">
      <c r="A4584" s="1" t="s">
        <v>402</v>
      </c>
      <c r="B4584" s="1" t="s">
        <v>9633</v>
      </c>
      <c r="C4584" s="1" t="s">
        <v>9634</v>
      </c>
      <c r="D4584" s="87">
        <v>123.2</v>
      </c>
      <c r="E4584" s="33">
        <v>6967</v>
      </c>
      <c r="F4584" s="30">
        <f t="shared" si="213"/>
        <v>6</v>
      </c>
      <c r="G4584" s="57">
        <f t="shared" si="214"/>
        <v>2.445122020939646</v>
      </c>
      <c r="H4584" s="88">
        <f t="shared" si="215"/>
        <v>7851.7066182071567</v>
      </c>
    </row>
    <row r="4585" spans="1:8" x14ac:dyDescent="0.2">
      <c r="A4585" s="1" t="s">
        <v>402</v>
      </c>
      <c r="B4585" s="1" t="s">
        <v>9635</v>
      </c>
      <c r="C4585" s="1" t="s">
        <v>9636</v>
      </c>
      <c r="D4585" s="87">
        <v>114</v>
      </c>
      <c r="E4585" s="33">
        <v>9448</v>
      </c>
      <c r="F4585" s="30">
        <f t="shared" si="213"/>
        <v>6</v>
      </c>
      <c r="G4585" s="57">
        <f t="shared" si="214"/>
        <v>2.445122020939646</v>
      </c>
      <c r="H4585" s="88">
        <f t="shared" si="215"/>
        <v>10647.75715929686</v>
      </c>
    </row>
    <row r="4586" spans="1:8" x14ac:dyDescent="0.2">
      <c r="A4586" s="1" t="s">
        <v>402</v>
      </c>
      <c r="B4586" s="1" t="s">
        <v>9637</v>
      </c>
      <c r="C4586" s="1" t="s">
        <v>9638</v>
      </c>
      <c r="D4586" s="87">
        <v>103.7</v>
      </c>
      <c r="E4586" s="33">
        <v>7224</v>
      </c>
      <c r="F4586" s="30">
        <f t="shared" si="213"/>
        <v>5</v>
      </c>
      <c r="G4586" s="57">
        <f t="shared" si="214"/>
        <v>2.0447510014454413</v>
      </c>
      <c r="H4586" s="88">
        <f t="shared" si="215"/>
        <v>6808.2560874313986</v>
      </c>
    </row>
    <row r="4587" spans="1:8" x14ac:dyDescent="0.2">
      <c r="A4587" s="1" t="s">
        <v>402</v>
      </c>
      <c r="B4587" s="1" t="s">
        <v>9639</v>
      </c>
      <c r="C4587" s="1" t="s">
        <v>9640</v>
      </c>
      <c r="D4587" s="87">
        <v>101.4</v>
      </c>
      <c r="E4587" s="33">
        <v>8104</v>
      </c>
      <c r="F4587" s="30">
        <f t="shared" si="213"/>
        <v>5</v>
      </c>
      <c r="G4587" s="57">
        <f t="shared" si="214"/>
        <v>2.0447510014454413</v>
      </c>
      <c r="H4587" s="88">
        <f t="shared" si="215"/>
        <v>7637.6117569966855</v>
      </c>
    </row>
    <row r="4588" spans="1:8" x14ac:dyDescent="0.2">
      <c r="A4588" s="1" t="s">
        <v>402</v>
      </c>
      <c r="B4588" s="1" t="s">
        <v>9641</v>
      </c>
      <c r="C4588" s="1" t="s">
        <v>9642</v>
      </c>
      <c r="D4588" s="87">
        <v>115</v>
      </c>
      <c r="E4588" s="33">
        <v>7220</v>
      </c>
      <c r="F4588" s="30">
        <f t="shared" si="213"/>
        <v>6</v>
      </c>
      <c r="G4588" s="57">
        <f t="shared" si="214"/>
        <v>2.445122020939646</v>
      </c>
      <c r="H4588" s="88">
        <f t="shared" si="215"/>
        <v>8136.8339003094115</v>
      </c>
    </row>
    <row r="4589" spans="1:8" x14ac:dyDescent="0.2">
      <c r="A4589" s="1" t="s">
        <v>402</v>
      </c>
      <c r="B4589" s="1" t="s">
        <v>9643</v>
      </c>
      <c r="C4589" s="1" t="s">
        <v>9644</v>
      </c>
      <c r="D4589" s="87">
        <v>126.8</v>
      </c>
      <c r="E4589" s="33">
        <v>7740</v>
      </c>
      <c r="F4589" s="30">
        <f t="shared" si="213"/>
        <v>7</v>
      </c>
      <c r="G4589" s="57">
        <f t="shared" si="214"/>
        <v>2.9238874039223708</v>
      </c>
      <c r="H4589" s="88">
        <f t="shared" si="215"/>
        <v>10430.840899443665</v>
      </c>
    </row>
    <row r="4590" spans="1:8" x14ac:dyDescent="0.2">
      <c r="A4590" s="1" t="s">
        <v>402</v>
      </c>
      <c r="B4590" s="1" t="s">
        <v>9645</v>
      </c>
      <c r="C4590" s="1" t="s">
        <v>9646</v>
      </c>
      <c r="D4590" s="87">
        <v>63.7</v>
      </c>
      <c r="E4590" s="33">
        <v>5492</v>
      </c>
      <c r="F4590" s="30">
        <f t="shared" si="213"/>
        <v>2</v>
      </c>
      <c r="G4590" s="57">
        <f t="shared" si="214"/>
        <v>1.1958042906990538</v>
      </c>
      <c r="H4590" s="88">
        <f t="shared" si="215"/>
        <v>3026.9716407145183</v>
      </c>
    </row>
    <row r="4591" spans="1:8" x14ac:dyDescent="0.2">
      <c r="A4591" s="1" t="s">
        <v>402</v>
      </c>
      <c r="B4591" s="1" t="s">
        <v>9647</v>
      </c>
      <c r="C4591" s="1" t="s">
        <v>9648</v>
      </c>
      <c r="D4591" s="87">
        <v>82.1</v>
      </c>
      <c r="E4591" s="33">
        <v>7958</v>
      </c>
      <c r="F4591" s="30">
        <f t="shared" si="213"/>
        <v>3</v>
      </c>
      <c r="G4591" s="57">
        <f t="shared" si="214"/>
        <v>1.4299479016542671</v>
      </c>
      <c r="H4591" s="88">
        <f t="shared" si="215"/>
        <v>5244.9561995526201</v>
      </c>
    </row>
    <row r="4592" spans="1:8" x14ac:dyDescent="0.2">
      <c r="A4592" s="1" t="s">
        <v>402</v>
      </c>
      <c r="B4592" s="1" t="s">
        <v>9649</v>
      </c>
      <c r="C4592" s="1" t="s">
        <v>9650</v>
      </c>
      <c r="D4592" s="87">
        <v>74</v>
      </c>
      <c r="E4592" s="33">
        <v>7892</v>
      </c>
      <c r="F4592" s="30">
        <f t="shared" si="213"/>
        <v>2</v>
      </c>
      <c r="G4592" s="57">
        <f t="shared" si="214"/>
        <v>1.1958042906990538</v>
      </c>
      <c r="H4592" s="88">
        <f t="shared" si="215"/>
        <v>4349.7560430660924</v>
      </c>
    </row>
    <row r="4593" spans="1:8" x14ac:dyDescent="0.2">
      <c r="A4593" s="1" t="s">
        <v>402</v>
      </c>
      <c r="B4593" s="1" t="s">
        <v>9651</v>
      </c>
      <c r="C4593" s="1" t="s">
        <v>9652</v>
      </c>
      <c r="D4593" s="87">
        <v>63.8</v>
      </c>
      <c r="E4593" s="33">
        <v>7244</v>
      </c>
      <c r="F4593" s="30">
        <f t="shared" si="213"/>
        <v>2</v>
      </c>
      <c r="G4593" s="57">
        <f t="shared" si="214"/>
        <v>1.1958042906990538</v>
      </c>
      <c r="H4593" s="88">
        <f t="shared" si="215"/>
        <v>3992.6042544311672</v>
      </c>
    </row>
    <row r="4594" spans="1:8" x14ac:dyDescent="0.2">
      <c r="A4594" s="1" t="s">
        <v>402</v>
      </c>
      <c r="B4594" s="1" t="s">
        <v>9653</v>
      </c>
      <c r="C4594" s="1" t="s">
        <v>9654</v>
      </c>
      <c r="D4594" s="87">
        <v>106.7</v>
      </c>
      <c r="E4594" s="33">
        <v>7268</v>
      </c>
      <c r="F4594" s="30">
        <f t="shared" si="213"/>
        <v>5</v>
      </c>
      <c r="G4594" s="57">
        <f t="shared" si="214"/>
        <v>2.0447510014454413</v>
      </c>
      <c r="H4594" s="88">
        <f t="shared" si="215"/>
        <v>6849.7238709096637</v>
      </c>
    </row>
    <row r="4595" spans="1:8" x14ac:dyDescent="0.2">
      <c r="A4595" s="1" t="s">
        <v>402</v>
      </c>
      <c r="B4595" s="1" t="s">
        <v>9655</v>
      </c>
      <c r="C4595" s="1" t="s">
        <v>9656</v>
      </c>
      <c r="D4595" s="87">
        <v>80.900000000000006</v>
      </c>
      <c r="E4595" s="33">
        <v>6745</v>
      </c>
      <c r="F4595" s="30">
        <f t="shared" si="213"/>
        <v>3</v>
      </c>
      <c r="G4595" s="57">
        <f t="shared" si="214"/>
        <v>1.4299479016542671</v>
      </c>
      <c r="H4595" s="88">
        <f t="shared" si="215"/>
        <v>4445.4925315383798</v>
      </c>
    </row>
    <row r="4596" spans="1:8" x14ac:dyDescent="0.2">
      <c r="A4596" s="1" t="s">
        <v>402</v>
      </c>
      <c r="B4596" s="1" t="s">
        <v>9657</v>
      </c>
      <c r="C4596" s="1" t="s">
        <v>9658</v>
      </c>
      <c r="D4596" s="87">
        <v>48.1</v>
      </c>
      <c r="E4596" s="33">
        <v>8983</v>
      </c>
      <c r="F4596" s="30">
        <f t="shared" si="213"/>
        <v>1</v>
      </c>
      <c r="G4596" s="57">
        <f t="shared" si="214"/>
        <v>1</v>
      </c>
      <c r="H4596" s="88">
        <f t="shared" si="215"/>
        <v>4140.3696444959824</v>
      </c>
    </row>
    <row r="4597" spans="1:8" x14ac:dyDescent="0.2">
      <c r="A4597" s="1" t="s">
        <v>402</v>
      </c>
      <c r="B4597" s="1" t="s">
        <v>9659</v>
      </c>
      <c r="C4597" s="1" t="s">
        <v>9660</v>
      </c>
      <c r="D4597" s="87">
        <v>67.7</v>
      </c>
      <c r="E4597" s="33">
        <v>6295</v>
      </c>
      <c r="F4597" s="30">
        <f t="shared" si="213"/>
        <v>2</v>
      </c>
      <c r="G4597" s="57">
        <f t="shared" si="214"/>
        <v>1.1958042906990538</v>
      </c>
      <c r="H4597" s="88">
        <f t="shared" si="215"/>
        <v>3469.5532553346493</v>
      </c>
    </row>
    <row r="4598" spans="1:8" x14ac:dyDescent="0.2">
      <c r="A4598" s="1" t="s">
        <v>402</v>
      </c>
      <c r="B4598" s="1" t="s">
        <v>9661</v>
      </c>
      <c r="C4598" s="1" t="s">
        <v>9662</v>
      </c>
      <c r="D4598" s="87">
        <v>51.2</v>
      </c>
      <c r="E4598" s="33">
        <v>5850</v>
      </c>
      <c r="F4598" s="30">
        <f t="shared" si="213"/>
        <v>1</v>
      </c>
      <c r="G4598" s="57">
        <f t="shared" si="214"/>
        <v>1</v>
      </c>
      <c r="H4598" s="88">
        <f t="shared" si="215"/>
        <v>2696.33334301475</v>
      </c>
    </row>
    <row r="4599" spans="1:8" x14ac:dyDescent="0.2">
      <c r="A4599" s="1" t="s">
        <v>402</v>
      </c>
      <c r="B4599" s="1" t="s">
        <v>9663</v>
      </c>
      <c r="C4599" s="1" t="s">
        <v>9664</v>
      </c>
      <c r="D4599" s="87">
        <v>129.1</v>
      </c>
      <c r="E4599" s="33">
        <v>5604</v>
      </c>
      <c r="F4599" s="30">
        <f t="shared" si="213"/>
        <v>7</v>
      </c>
      <c r="G4599" s="57">
        <f t="shared" si="214"/>
        <v>2.9238874039223708</v>
      </c>
      <c r="H4599" s="88">
        <f t="shared" si="215"/>
        <v>7552.2522481243295</v>
      </c>
    </row>
    <row r="4600" spans="1:8" x14ac:dyDescent="0.2">
      <c r="A4600" s="1" t="s">
        <v>402</v>
      </c>
      <c r="B4600" s="1" t="s">
        <v>9665</v>
      </c>
      <c r="C4600" s="1" t="s">
        <v>9666</v>
      </c>
      <c r="D4600" s="87">
        <v>76</v>
      </c>
      <c r="E4600" s="33">
        <v>10791</v>
      </c>
      <c r="F4600" s="30">
        <f t="shared" si="213"/>
        <v>3</v>
      </c>
      <c r="G4600" s="57">
        <f t="shared" si="214"/>
        <v>1.4299479016542671</v>
      </c>
      <c r="H4600" s="88">
        <f t="shared" si="215"/>
        <v>7112.1289707680735</v>
      </c>
    </row>
    <row r="4601" spans="1:8" x14ac:dyDescent="0.2">
      <c r="A4601" s="1" t="s">
        <v>402</v>
      </c>
      <c r="B4601" s="1" t="s">
        <v>9667</v>
      </c>
      <c r="C4601" s="1" t="s">
        <v>9668</v>
      </c>
      <c r="D4601" s="87">
        <v>114.3</v>
      </c>
      <c r="E4601" s="33">
        <v>5943</v>
      </c>
      <c r="F4601" s="30">
        <f t="shared" si="213"/>
        <v>6</v>
      </c>
      <c r="G4601" s="57">
        <f t="shared" si="214"/>
        <v>2.445122020939646</v>
      </c>
      <c r="H4601" s="88">
        <f t="shared" si="215"/>
        <v>6697.6736661411123</v>
      </c>
    </row>
    <row r="4602" spans="1:8" x14ac:dyDescent="0.2">
      <c r="A4602" s="1" t="s">
        <v>402</v>
      </c>
      <c r="B4602" s="1" t="s">
        <v>9669</v>
      </c>
      <c r="C4602" s="1" t="s">
        <v>9670</v>
      </c>
      <c r="D4602" s="87">
        <v>97.8</v>
      </c>
      <c r="E4602" s="33">
        <v>8282</v>
      </c>
      <c r="F4602" s="30">
        <f t="shared" si="213"/>
        <v>4</v>
      </c>
      <c r="G4602" s="57">
        <f t="shared" si="214"/>
        <v>1.709937836274281</v>
      </c>
      <c r="H4602" s="88">
        <f t="shared" si="215"/>
        <v>6527.2953533189157</v>
      </c>
    </row>
    <row r="4603" spans="1:8" x14ac:dyDescent="0.2">
      <c r="A4603" s="1" t="s">
        <v>402</v>
      </c>
      <c r="B4603" s="1" t="s">
        <v>9671</v>
      </c>
      <c r="C4603" s="1" t="s">
        <v>9672</v>
      </c>
      <c r="D4603" s="87">
        <v>59.1</v>
      </c>
      <c r="E4603" s="33">
        <v>10809</v>
      </c>
      <c r="F4603" s="30">
        <f t="shared" si="213"/>
        <v>1</v>
      </c>
      <c r="G4603" s="57">
        <f t="shared" si="214"/>
        <v>1</v>
      </c>
      <c r="H4603" s="88">
        <f t="shared" si="215"/>
        <v>4981.9943768626381</v>
      </c>
    </row>
    <row r="4604" spans="1:8" x14ac:dyDescent="0.2">
      <c r="A4604" s="1" t="s">
        <v>402</v>
      </c>
      <c r="B4604" s="1" t="s">
        <v>9673</v>
      </c>
      <c r="C4604" s="1" t="s">
        <v>9674</v>
      </c>
      <c r="D4604" s="87">
        <v>63.4</v>
      </c>
      <c r="E4604" s="33">
        <v>5879</v>
      </c>
      <c r="F4604" s="30">
        <f t="shared" si="213"/>
        <v>2</v>
      </c>
      <c r="G4604" s="57">
        <f t="shared" si="214"/>
        <v>1.1958042906990538</v>
      </c>
      <c r="H4604" s="88">
        <f t="shared" si="215"/>
        <v>3240.2706255937096</v>
      </c>
    </row>
    <row r="4605" spans="1:8" x14ac:dyDescent="0.2">
      <c r="A4605" s="1" t="s">
        <v>402</v>
      </c>
      <c r="B4605" s="1" t="s">
        <v>9675</v>
      </c>
      <c r="C4605" s="1" t="s">
        <v>9676</v>
      </c>
      <c r="D4605" s="87">
        <v>76.2</v>
      </c>
      <c r="E4605" s="33">
        <v>8545</v>
      </c>
      <c r="F4605" s="30">
        <f t="shared" si="213"/>
        <v>3</v>
      </c>
      <c r="G4605" s="57">
        <f t="shared" si="214"/>
        <v>1.4299479016542671</v>
      </c>
      <c r="H4605" s="88">
        <f t="shared" si="215"/>
        <v>5631.8359795397264</v>
      </c>
    </row>
    <row r="4606" spans="1:8" x14ac:dyDescent="0.2">
      <c r="A4606" s="1" t="s">
        <v>402</v>
      </c>
      <c r="B4606" s="1" t="s">
        <v>9677</v>
      </c>
      <c r="C4606" s="1" t="s">
        <v>9678</v>
      </c>
      <c r="D4606" s="87">
        <v>101.1</v>
      </c>
      <c r="E4606" s="33">
        <v>7601</v>
      </c>
      <c r="F4606" s="30">
        <f t="shared" si="213"/>
        <v>5</v>
      </c>
      <c r="G4606" s="57">
        <f t="shared" si="214"/>
        <v>2.0447510014454413</v>
      </c>
      <c r="H4606" s="88">
        <f t="shared" si="215"/>
        <v>7163.5595958701633</v>
      </c>
    </row>
    <row r="4607" spans="1:8" x14ac:dyDescent="0.2">
      <c r="A4607" s="1" t="s">
        <v>402</v>
      </c>
      <c r="B4607" s="1" t="s">
        <v>9679</v>
      </c>
      <c r="C4607" s="1" t="s">
        <v>9680</v>
      </c>
      <c r="D4607" s="87">
        <v>67.3</v>
      </c>
      <c r="E4607" s="33">
        <v>11560</v>
      </c>
      <c r="F4607" s="30">
        <f t="shared" si="213"/>
        <v>2</v>
      </c>
      <c r="G4607" s="57">
        <f t="shared" si="214"/>
        <v>1.1958042906990538</v>
      </c>
      <c r="H4607" s="88">
        <f t="shared" si="215"/>
        <v>6371.4115379934146</v>
      </c>
    </row>
    <row r="4608" spans="1:8" x14ac:dyDescent="0.2">
      <c r="A4608" s="1" t="s">
        <v>402</v>
      </c>
      <c r="B4608" s="1" t="s">
        <v>9681</v>
      </c>
      <c r="C4608" s="1" t="s">
        <v>9682</v>
      </c>
      <c r="D4608" s="87">
        <v>88</v>
      </c>
      <c r="E4608" s="33">
        <v>8640</v>
      </c>
      <c r="F4608" s="30">
        <f t="shared" si="213"/>
        <v>4</v>
      </c>
      <c r="G4608" s="57">
        <f t="shared" si="214"/>
        <v>1.709937836274281</v>
      </c>
      <c r="H4608" s="88">
        <f t="shared" si="215"/>
        <v>6809.4460097410556</v>
      </c>
    </row>
    <row r="4609" spans="1:8" x14ac:dyDescent="0.2">
      <c r="A4609" s="1" t="s">
        <v>402</v>
      </c>
      <c r="B4609" s="1" t="s">
        <v>9683</v>
      </c>
      <c r="C4609" s="1" t="s">
        <v>9684</v>
      </c>
      <c r="D4609" s="87">
        <v>52.8</v>
      </c>
      <c r="E4609" s="33">
        <v>7405</v>
      </c>
      <c r="F4609" s="30">
        <f t="shared" si="213"/>
        <v>1</v>
      </c>
      <c r="G4609" s="57">
        <f t="shared" si="214"/>
        <v>1</v>
      </c>
      <c r="H4609" s="88">
        <f t="shared" si="215"/>
        <v>3413.05100940585</v>
      </c>
    </row>
    <row r="4610" spans="1:8" x14ac:dyDescent="0.2">
      <c r="A4610" s="1" t="s">
        <v>402</v>
      </c>
      <c r="B4610" s="1" t="s">
        <v>9685</v>
      </c>
      <c r="C4610" s="1" t="s">
        <v>9686</v>
      </c>
      <c r="D4610" s="87">
        <v>69</v>
      </c>
      <c r="E4610" s="33">
        <v>6394</v>
      </c>
      <c r="F4610" s="30">
        <f t="shared" si="213"/>
        <v>2</v>
      </c>
      <c r="G4610" s="57">
        <f t="shared" si="214"/>
        <v>1.1958042906990538</v>
      </c>
      <c r="H4610" s="88">
        <f t="shared" si="215"/>
        <v>3524.1181119316516</v>
      </c>
    </row>
    <row r="4611" spans="1:8" x14ac:dyDescent="0.2">
      <c r="A4611" s="1" t="s">
        <v>402</v>
      </c>
      <c r="B4611" s="1" t="s">
        <v>9687</v>
      </c>
      <c r="C4611" s="1" t="s">
        <v>9688</v>
      </c>
      <c r="D4611" s="87">
        <v>48.6</v>
      </c>
      <c r="E4611" s="33">
        <v>8909</v>
      </c>
      <c r="F4611" s="30">
        <f t="shared" si="213"/>
        <v>1</v>
      </c>
      <c r="G4611" s="57">
        <f t="shared" si="214"/>
        <v>1</v>
      </c>
      <c r="H4611" s="88">
        <f t="shared" si="215"/>
        <v>4106.2621799860526</v>
      </c>
    </row>
    <row r="4612" spans="1:8" x14ac:dyDescent="0.2">
      <c r="A4612" s="1" t="s">
        <v>402</v>
      </c>
      <c r="B4612" s="1" t="s">
        <v>9689</v>
      </c>
      <c r="C4612" s="1" t="s">
        <v>9690</v>
      </c>
      <c r="D4612" s="87">
        <v>63.8</v>
      </c>
      <c r="E4612" s="33">
        <v>7795</v>
      </c>
      <c r="F4612" s="30">
        <f t="shared" si="213"/>
        <v>2</v>
      </c>
      <c r="G4612" s="57">
        <f t="shared" si="214"/>
        <v>1.1958042906990538</v>
      </c>
      <c r="H4612" s="88">
        <f t="shared" si="215"/>
        <v>4296.2935068043826</v>
      </c>
    </row>
    <row r="4613" spans="1:8" x14ac:dyDescent="0.2">
      <c r="A4613" s="1" t="s">
        <v>402</v>
      </c>
      <c r="B4613" s="1" t="s">
        <v>9691</v>
      </c>
      <c r="C4613" s="1" t="s">
        <v>9692</v>
      </c>
      <c r="D4613" s="87">
        <v>69.099999999999994</v>
      </c>
      <c r="E4613" s="33">
        <v>7779</v>
      </c>
      <c r="F4613" s="30">
        <f t="shared" si="213"/>
        <v>2</v>
      </c>
      <c r="G4613" s="57">
        <f t="shared" si="214"/>
        <v>1.1958042906990538</v>
      </c>
      <c r="H4613" s="88">
        <f t="shared" si="215"/>
        <v>4287.4749441220383</v>
      </c>
    </row>
    <row r="4614" spans="1:8" x14ac:dyDescent="0.2">
      <c r="A4614" s="1" t="s">
        <v>402</v>
      </c>
      <c r="B4614" s="1" t="s">
        <v>9693</v>
      </c>
      <c r="C4614" s="1" t="s">
        <v>9694</v>
      </c>
      <c r="D4614" s="87">
        <v>75.5</v>
      </c>
      <c r="E4614" s="33">
        <v>8090</v>
      </c>
      <c r="F4614" s="30">
        <f t="shared" ref="F4614:F4677" si="216">VLOOKUP(D4614,$K$5:$L$15,2)</f>
        <v>3</v>
      </c>
      <c r="G4614" s="57">
        <f t="shared" ref="G4614:G4677" si="217">VLOOKUP(F4614,$L$5:$M$15,2,0)</f>
        <v>1.4299479016542671</v>
      </c>
      <c r="H4614" s="88">
        <f t="shared" ref="H4614:H4677" si="218">E4614*G4614*$E$6797/SUMPRODUCT($E$5:$E$6795,$G$5:$G$6795)</f>
        <v>5331.9547190727199</v>
      </c>
    </row>
    <row r="4615" spans="1:8" x14ac:dyDescent="0.2">
      <c r="A4615" s="1" t="s">
        <v>402</v>
      </c>
      <c r="B4615" s="1" t="s">
        <v>9695</v>
      </c>
      <c r="C4615" s="1" t="s">
        <v>9696</v>
      </c>
      <c r="D4615" s="87">
        <v>80.8</v>
      </c>
      <c r="E4615" s="33">
        <v>8833</v>
      </c>
      <c r="F4615" s="30">
        <f t="shared" si="216"/>
        <v>3</v>
      </c>
      <c r="G4615" s="57">
        <f t="shared" si="217"/>
        <v>1.4299479016542671</v>
      </c>
      <c r="H4615" s="88">
        <f t="shared" si="218"/>
        <v>5821.6509312199414</v>
      </c>
    </row>
    <row r="4616" spans="1:8" x14ac:dyDescent="0.2">
      <c r="A4616" s="1" t="s">
        <v>402</v>
      </c>
      <c r="B4616" s="1" t="s">
        <v>9697</v>
      </c>
      <c r="C4616" s="1" t="s">
        <v>9698</v>
      </c>
      <c r="D4616" s="87">
        <v>130.6</v>
      </c>
      <c r="E4616" s="33">
        <v>10316</v>
      </c>
      <c r="F4616" s="30">
        <f t="shared" si="216"/>
        <v>7</v>
      </c>
      <c r="G4616" s="57">
        <f t="shared" si="217"/>
        <v>2.9238874039223708</v>
      </c>
      <c r="H4616" s="88">
        <f t="shared" si="218"/>
        <v>13902.397250472979</v>
      </c>
    </row>
    <row r="4617" spans="1:8" x14ac:dyDescent="0.2">
      <c r="A4617" s="1" t="s">
        <v>402</v>
      </c>
      <c r="B4617" s="1" t="s">
        <v>9699</v>
      </c>
      <c r="C4617" s="1" t="s">
        <v>9700</v>
      </c>
      <c r="D4617" s="87">
        <v>96.5</v>
      </c>
      <c r="E4617" s="33">
        <v>9050</v>
      </c>
      <c r="F4617" s="30">
        <f t="shared" si="216"/>
        <v>4</v>
      </c>
      <c r="G4617" s="57">
        <f t="shared" si="217"/>
        <v>1.709937836274281</v>
      </c>
      <c r="H4617" s="88">
        <f t="shared" si="218"/>
        <v>7132.5794430736751</v>
      </c>
    </row>
    <row r="4618" spans="1:8" x14ac:dyDescent="0.2">
      <c r="A4618" s="1" t="s">
        <v>402</v>
      </c>
      <c r="B4618" s="1" t="s">
        <v>9701</v>
      </c>
      <c r="C4618" s="1" t="s">
        <v>9702</v>
      </c>
      <c r="D4618" s="87">
        <v>60.8</v>
      </c>
      <c r="E4618" s="33">
        <v>10085</v>
      </c>
      <c r="F4618" s="30">
        <f t="shared" si="216"/>
        <v>1</v>
      </c>
      <c r="G4618" s="57">
        <f t="shared" si="217"/>
        <v>1</v>
      </c>
      <c r="H4618" s="88">
        <f t="shared" si="218"/>
        <v>4648.2943186844022</v>
      </c>
    </row>
    <row r="4619" spans="1:8" x14ac:dyDescent="0.2">
      <c r="A4619" s="1" t="s">
        <v>402</v>
      </c>
      <c r="B4619" s="1" t="s">
        <v>9703</v>
      </c>
      <c r="C4619" s="1" t="s">
        <v>9704</v>
      </c>
      <c r="D4619" s="87">
        <v>72.2</v>
      </c>
      <c r="E4619" s="33">
        <v>10741</v>
      </c>
      <c r="F4619" s="30">
        <f t="shared" si="216"/>
        <v>2</v>
      </c>
      <c r="G4619" s="57">
        <f t="shared" si="217"/>
        <v>1.1958042906990538</v>
      </c>
      <c r="H4619" s="88">
        <f t="shared" si="218"/>
        <v>5920.0113606909399</v>
      </c>
    </row>
    <row r="4620" spans="1:8" x14ac:dyDescent="0.2">
      <c r="A4620" s="1" t="s">
        <v>402</v>
      </c>
      <c r="B4620" s="1" t="s">
        <v>9705</v>
      </c>
      <c r="C4620" s="1" t="s">
        <v>9706</v>
      </c>
      <c r="D4620" s="87">
        <v>62.5</v>
      </c>
      <c r="E4620" s="33">
        <v>9543</v>
      </c>
      <c r="F4620" s="30">
        <f t="shared" si="216"/>
        <v>2</v>
      </c>
      <c r="G4620" s="57">
        <f t="shared" si="217"/>
        <v>1.1958042906990538</v>
      </c>
      <c r="H4620" s="88">
        <f t="shared" si="218"/>
        <v>5259.7214798504456</v>
      </c>
    </row>
    <row r="4621" spans="1:8" x14ac:dyDescent="0.2">
      <c r="A4621" s="1" t="s">
        <v>402</v>
      </c>
      <c r="B4621" s="1" t="s">
        <v>9707</v>
      </c>
      <c r="C4621" s="1" t="s">
        <v>9708</v>
      </c>
      <c r="D4621" s="87">
        <v>98.7</v>
      </c>
      <c r="E4621" s="33">
        <v>7267</v>
      </c>
      <c r="F4621" s="30">
        <f t="shared" si="216"/>
        <v>4</v>
      </c>
      <c r="G4621" s="57">
        <f t="shared" si="217"/>
        <v>1.709937836274281</v>
      </c>
      <c r="H4621" s="88">
        <f t="shared" si="218"/>
        <v>5727.3430732393817</v>
      </c>
    </row>
    <row r="4622" spans="1:8" x14ac:dyDescent="0.2">
      <c r="A4622" s="1" t="s">
        <v>402</v>
      </c>
      <c r="B4622" s="1" t="s">
        <v>9709</v>
      </c>
      <c r="C4622" s="1" t="s">
        <v>9710</v>
      </c>
      <c r="D4622" s="87">
        <v>60.3</v>
      </c>
      <c r="E4622" s="33">
        <v>9545</v>
      </c>
      <c r="F4622" s="30">
        <f t="shared" si="216"/>
        <v>1</v>
      </c>
      <c r="G4622" s="57">
        <f t="shared" si="217"/>
        <v>1</v>
      </c>
      <c r="H4622" s="88">
        <f t="shared" si="218"/>
        <v>4399.4020100984253</v>
      </c>
    </row>
    <row r="4623" spans="1:8" x14ac:dyDescent="0.2">
      <c r="A4623" s="1" t="s">
        <v>402</v>
      </c>
      <c r="B4623" s="1" t="s">
        <v>9711</v>
      </c>
      <c r="C4623" s="1" t="s">
        <v>9712</v>
      </c>
      <c r="D4623" s="87">
        <v>79.3</v>
      </c>
      <c r="E4623" s="33">
        <v>7709</v>
      </c>
      <c r="F4623" s="30">
        <f t="shared" si="216"/>
        <v>3</v>
      </c>
      <c r="G4623" s="57">
        <f t="shared" si="217"/>
        <v>1.4299479016542671</v>
      </c>
      <c r="H4623" s="88">
        <f t="shared" si="218"/>
        <v>5080.8453559124346</v>
      </c>
    </row>
    <row r="4624" spans="1:8" x14ac:dyDescent="0.2">
      <c r="A4624" s="1" t="s">
        <v>402</v>
      </c>
      <c r="B4624" s="1" t="s">
        <v>9713</v>
      </c>
      <c r="C4624" s="1" t="s">
        <v>9714</v>
      </c>
      <c r="D4624" s="87">
        <v>108</v>
      </c>
      <c r="E4624" s="33">
        <v>5408</v>
      </c>
      <c r="F4624" s="30">
        <f t="shared" si="216"/>
        <v>5</v>
      </c>
      <c r="G4624" s="57">
        <f t="shared" si="217"/>
        <v>2.0447510014454413</v>
      </c>
      <c r="H4624" s="88">
        <f t="shared" si="218"/>
        <v>5096.7675693284891</v>
      </c>
    </row>
    <row r="4625" spans="1:8" x14ac:dyDescent="0.2">
      <c r="A4625" s="1" t="s">
        <v>402</v>
      </c>
      <c r="B4625" s="1" t="s">
        <v>9715</v>
      </c>
      <c r="C4625" s="1" t="s">
        <v>9716</v>
      </c>
      <c r="D4625" s="87">
        <v>64.7</v>
      </c>
      <c r="E4625" s="33">
        <v>5694</v>
      </c>
      <c r="F4625" s="30">
        <f t="shared" si="216"/>
        <v>2</v>
      </c>
      <c r="G4625" s="57">
        <f t="shared" si="217"/>
        <v>1.1958042906990538</v>
      </c>
      <c r="H4625" s="88">
        <f t="shared" si="218"/>
        <v>3138.3059945791092</v>
      </c>
    </row>
    <row r="4626" spans="1:8" x14ac:dyDescent="0.2">
      <c r="A4626" s="1" t="s">
        <v>402</v>
      </c>
      <c r="B4626" s="1" t="s">
        <v>9717</v>
      </c>
      <c r="C4626" s="1" t="s">
        <v>9718</v>
      </c>
      <c r="D4626" s="87">
        <v>70.900000000000006</v>
      </c>
      <c r="E4626" s="33">
        <v>9197</v>
      </c>
      <c r="F4626" s="30">
        <f t="shared" si="216"/>
        <v>2</v>
      </c>
      <c r="G4626" s="57">
        <f t="shared" si="217"/>
        <v>1.1958042906990538</v>
      </c>
      <c r="H4626" s="88">
        <f t="shared" si="218"/>
        <v>5069.0200618447607</v>
      </c>
    </row>
    <row r="4627" spans="1:8" x14ac:dyDescent="0.2">
      <c r="A4627" s="1" t="s">
        <v>402</v>
      </c>
      <c r="B4627" s="1" t="s">
        <v>9719</v>
      </c>
      <c r="C4627" s="1" t="s">
        <v>9720</v>
      </c>
      <c r="D4627" s="87">
        <v>83.4</v>
      </c>
      <c r="E4627" s="33">
        <v>8652</v>
      </c>
      <c r="F4627" s="30">
        <f t="shared" si="216"/>
        <v>3</v>
      </c>
      <c r="G4627" s="57">
        <f t="shared" si="217"/>
        <v>1.4299479016542671</v>
      </c>
      <c r="H4627" s="88">
        <f t="shared" si="218"/>
        <v>5702.3575067264737</v>
      </c>
    </row>
    <row r="4628" spans="1:8" x14ac:dyDescent="0.2">
      <c r="A4628" s="1" t="s">
        <v>402</v>
      </c>
      <c r="B4628" s="1" t="s">
        <v>9721</v>
      </c>
      <c r="C4628" s="1" t="s">
        <v>9722</v>
      </c>
      <c r="D4628" s="87">
        <v>103.3</v>
      </c>
      <c r="E4628" s="33">
        <v>7467</v>
      </c>
      <c r="F4628" s="30">
        <f t="shared" si="216"/>
        <v>5</v>
      </c>
      <c r="G4628" s="57">
        <f t="shared" si="217"/>
        <v>2.0447510014454413</v>
      </c>
      <c r="H4628" s="88">
        <f t="shared" si="218"/>
        <v>7037.2713461863586</v>
      </c>
    </row>
    <row r="4629" spans="1:8" x14ac:dyDescent="0.2">
      <c r="A4629" s="1" t="s">
        <v>402</v>
      </c>
      <c r="B4629" s="1" t="s">
        <v>9723</v>
      </c>
      <c r="C4629" s="1" t="s">
        <v>9724</v>
      </c>
      <c r="D4629" s="87">
        <v>69.099999999999994</v>
      </c>
      <c r="E4629" s="33">
        <v>8734</v>
      </c>
      <c r="F4629" s="30">
        <f t="shared" si="216"/>
        <v>2</v>
      </c>
      <c r="G4629" s="57">
        <f t="shared" si="217"/>
        <v>1.1958042906990538</v>
      </c>
      <c r="H4629" s="88">
        <f t="shared" si="218"/>
        <v>4813.8329042244359</v>
      </c>
    </row>
    <row r="4630" spans="1:8" x14ac:dyDescent="0.2">
      <c r="A4630" s="1" t="s">
        <v>402</v>
      </c>
      <c r="B4630" s="1" t="s">
        <v>9725</v>
      </c>
      <c r="C4630" s="1" t="s">
        <v>9726</v>
      </c>
      <c r="D4630" s="87">
        <v>63.3</v>
      </c>
      <c r="E4630" s="33">
        <v>7876</v>
      </c>
      <c r="F4630" s="30">
        <f t="shared" si="216"/>
        <v>2</v>
      </c>
      <c r="G4630" s="57">
        <f t="shared" si="217"/>
        <v>1.1958042906990538</v>
      </c>
      <c r="H4630" s="88">
        <f t="shared" si="218"/>
        <v>4340.9374803837482</v>
      </c>
    </row>
    <row r="4631" spans="1:8" x14ac:dyDescent="0.2">
      <c r="A4631" s="1" t="s">
        <v>402</v>
      </c>
      <c r="B4631" s="1" t="s">
        <v>9727</v>
      </c>
      <c r="C4631" s="1" t="s">
        <v>9728</v>
      </c>
      <c r="D4631" s="87">
        <v>66.599999999999994</v>
      </c>
      <c r="E4631" s="33">
        <v>8187</v>
      </c>
      <c r="F4631" s="30">
        <f t="shared" si="216"/>
        <v>2</v>
      </c>
      <c r="G4631" s="57">
        <f t="shared" si="217"/>
        <v>1.1958042906990538</v>
      </c>
      <c r="H4631" s="88">
        <f t="shared" si="218"/>
        <v>4512.3482925218068</v>
      </c>
    </row>
    <row r="4632" spans="1:8" x14ac:dyDescent="0.2">
      <c r="A4632" s="1" t="s">
        <v>402</v>
      </c>
      <c r="B4632" s="1" t="s">
        <v>9729</v>
      </c>
      <c r="C4632" s="1" t="s">
        <v>9730</v>
      </c>
      <c r="D4632" s="87">
        <v>64.400000000000006</v>
      </c>
      <c r="E4632" s="33">
        <v>7686</v>
      </c>
      <c r="F4632" s="30">
        <f t="shared" si="216"/>
        <v>2</v>
      </c>
      <c r="G4632" s="57">
        <f t="shared" si="217"/>
        <v>1.1958042906990538</v>
      </c>
      <c r="H4632" s="88">
        <f t="shared" si="218"/>
        <v>4236.2170485309152</v>
      </c>
    </row>
    <row r="4633" spans="1:8" x14ac:dyDescent="0.2">
      <c r="A4633" s="1" t="s">
        <v>402</v>
      </c>
      <c r="B4633" s="1" t="s">
        <v>9731</v>
      </c>
      <c r="C4633" s="1" t="s">
        <v>9732</v>
      </c>
      <c r="D4633" s="87">
        <v>79.900000000000006</v>
      </c>
      <c r="E4633" s="33">
        <v>10390</v>
      </c>
      <c r="F4633" s="30">
        <f t="shared" si="216"/>
        <v>3</v>
      </c>
      <c r="G4633" s="57">
        <f t="shared" si="217"/>
        <v>1.4299479016542671</v>
      </c>
      <c r="H4633" s="88">
        <f t="shared" si="218"/>
        <v>6847.8380137411077</v>
      </c>
    </row>
    <row r="4634" spans="1:8" x14ac:dyDescent="0.2">
      <c r="A4634" s="1" t="s">
        <v>402</v>
      </c>
      <c r="B4634" s="1" t="s">
        <v>9733</v>
      </c>
      <c r="C4634" s="1" t="s">
        <v>9734</v>
      </c>
      <c r="D4634" s="87">
        <v>79.8</v>
      </c>
      <c r="E4634" s="33">
        <v>7513</v>
      </c>
      <c r="F4634" s="30">
        <f t="shared" si="216"/>
        <v>3</v>
      </c>
      <c r="G4634" s="57">
        <f t="shared" si="217"/>
        <v>1.4299479016542671</v>
      </c>
      <c r="H4634" s="88">
        <f t="shared" si="218"/>
        <v>4951.6657360189538</v>
      </c>
    </row>
    <row r="4635" spans="1:8" x14ac:dyDescent="0.2">
      <c r="A4635" s="1" t="s">
        <v>402</v>
      </c>
      <c r="B4635" s="1" t="s">
        <v>9735</v>
      </c>
      <c r="C4635" s="1" t="s">
        <v>9736</v>
      </c>
      <c r="D4635" s="87">
        <v>70.900000000000006</v>
      </c>
      <c r="E4635" s="33">
        <v>7869</v>
      </c>
      <c r="F4635" s="30">
        <f t="shared" si="216"/>
        <v>2</v>
      </c>
      <c r="G4635" s="57">
        <f t="shared" si="217"/>
        <v>1.1958042906990538</v>
      </c>
      <c r="H4635" s="88">
        <f t="shared" si="218"/>
        <v>4337.0793592102227</v>
      </c>
    </row>
    <row r="4636" spans="1:8" x14ac:dyDescent="0.2">
      <c r="A4636" s="1" t="s">
        <v>402</v>
      </c>
      <c r="B4636" s="1" t="s">
        <v>9737</v>
      </c>
      <c r="C4636" s="1" t="s">
        <v>9738</v>
      </c>
      <c r="D4636" s="87">
        <v>113.4</v>
      </c>
      <c r="E4636" s="33">
        <v>7520</v>
      </c>
      <c r="F4636" s="30">
        <f t="shared" si="216"/>
        <v>6</v>
      </c>
      <c r="G4636" s="57">
        <f t="shared" si="217"/>
        <v>2.445122020939646</v>
      </c>
      <c r="H4636" s="88">
        <f t="shared" si="218"/>
        <v>8474.9294917350107</v>
      </c>
    </row>
    <row r="4637" spans="1:8" x14ac:dyDescent="0.2">
      <c r="A4637" s="1" t="s">
        <v>402</v>
      </c>
      <c r="B4637" s="1" t="s">
        <v>9739</v>
      </c>
      <c r="C4637" s="1" t="s">
        <v>9740</v>
      </c>
      <c r="D4637" s="87">
        <v>81.5</v>
      </c>
      <c r="E4637" s="33">
        <v>7371</v>
      </c>
      <c r="F4637" s="30">
        <f t="shared" si="216"/>
        <v>3</v>
      </c>
      <c r="G4637" s="57">
        <f t="shared" si="217"/>
        <v>1.4299479016542671</v>
      </c>
      <c r="H4637" s="88">
        <f t="shared" si="218"/>
        <v>4858.0764195655156</v>
      </c>
    </row>
    <row r="4638" spans="1:8" x14ac:dyDescent="0.2">
      <c r="A4638" s="1" t="s">
        <v>402</v>
      </c>
      <c r="B4638" s="1" t="s">
        <v>9741</v>
      </c>
      <c r="C4638" s="1" t="s">
        <v>9742</v>
      </c>
      <c r="D4638" s="87">
        <v>93.9</v>
      </c>
      <c r="E4638" s="33">
        <v>7165</v>
      </c>
      <c r="F4638" s="30">
        <f t="shared" si="216"/>
        <v>4</v>
      </c>
      <c r="G4638" s="57">
        <f t="shared" si="217"/>
        <v>1.709937836274281</v>
      </c>
      <c r="H4638" s="88">
        <f t="shared" si="218"/>
        <v>5646.9537800688267</v>
      </c>
    </row>
    <row r="4639" spans="1:8" x14ac:dyDescent="0.2">
      <c r="A4639" s="1" t="s">
        <v>402</v>
      </c>
      <c r="B4639" s="1" t="s">
        <v>9743</v>
      </c>
      <c r="C4639" s="1" t="s">
        <v>9744</v>
      </c>
      <c r="D4639" s="87">
        <v>67.599999999999994</v>
      </c>
      <c r="E4639" s="33">
        <v>7175</v>
      </c>
      <c r="F4639" s="30">
        <f t="shared" si="216"/>
        <v>2</v>
      </c>
      <c r="G4639" s="57">
        <f t="shared" si="217"/>
        <v>1.1958042906990538</v>
      </c>
      <c r="H4639" s="88">
        <f t="shared" si="218"/>
        <v>3954.57420286356</v>
      </c>
    </row>
    <row r="4640" spans="1:8" x14ac:dyDescent="0.2">
      <c r="A4640" s="1" t="s">
        <v>402</v>
      </c>
      <c r="B4640" s="1" t="s">
        <v>9745</v>
      </c>
      <c r="C4640" s="1" t="s">
        <v>9746</v>
      </c>
      <c r="D4640" s="87">
        <v>119.2</v>
      </c>
      <c r="E4640" s="33">
        <v>7834</v>
      </c>
      <c r="F4640" s="30">
        <f t="shared" si="216"/>
        <v>6</v>
      </c>
      <c r="G4640" s="57">
        <f t="shared" si="217"/>
        <v>2.445122020939646</v>
      </c>
      <c r="H4640" s="88">
        <f t="shared" si="218"/>
        <v>8828.802877427137</v>
      </c>
    </row>
    <row r="4641" spans="1:8" x14ac:dyDescent="0.2">
      <c r="A4641" s="1" t="s">
        <v>402</v>
      </c>
      <c r="B4641" s="1" t="s">
        <v>9747</v>
      </c>
      <c r="C4641" s="1" t="s">
        <v>9748</v>
      </c>
      <c r="D4641" s="87">
        <v>114.6</v>
      </c>
      <c r="E4641" s="33">
        <v>7544</v>
      </c>
      <c r="F4641" s="30">
        <f t="shared" si="216"/>
        <v>6</v>
      </c>
      <c r="G4641" s="57">
        <f t="shared" si="217"/>
        <v>2.445122020939646</v>
      </c>
      <c r="H4641" s="88">
        <f t="shared" si="218"/>
        <v>8501.9771390490587</v>
      </c>
    </row>
    <row r="4642" spans="1:8" x14ac:dyDescent="0.2">
      <c r="A4642" s="1" t="s">
        <v>402</v>
      </c>
      <c r="B4642" s="1" t="s">
        <v>9749</v>
      </c>
      <c r="C4642" s="1" t="s">
        <v>9750</v>
      </c>
      <c r="D4642" s="87">
        <v>99.8</v>
      </c>
      <c r="E4642" s="33">
        <v>7590</v>
      </c>
      <c r="F4642" s="30">
        <f t="shared" si="216"/>
        <v>5</v>
      </c>
      <c r="G4642" s="57">
        <f t="shared" si="217"/>
        <v>2.0447510014454413</v>
      </c>
      <c r="H4642" s="88">
        <f t="shared" si="218"/>
        <v>7153.1926500005975</v>
      </c>
    </row>
    <row r="4643" spans="1:8" x14ac:dyDescent="0.2">
      <c r="A4643" s="1" t="s">
        <v>402</v>
      </c>
      <c r="B4643" s="1" t="s">
        <v>9751</v>
      </c>
      <c r="C4643" s="1" t="s">
        <v>9752</v>
      </c>
      <c r="D4643" s="87">
        <v>106.4</v>
      </c>
      <c r="E4643" s="33">
        <v>8700</v>
      </c>
      <c r="F4643" s="30">
        <f t="shared" si="216"/>
        <v>5</v>
      </c>
      <c r="G4643" s="57">
        <f t="shared" si="217"/>
        <v>2.0447510014454413</v>
      </c>
      <c r="H4643" s="88">
        <f t="shared" si="218"/>
        <v>8199.3117332022666</v>
      </c>
    </row>
    <row r="4644" spans="1:8" x14ac:dyDescent="0.2">
      <c r="A4644" s="1" t="s">
        <v>402</v>
      </c>
      <c r="B4644" s="1" t="s">
        <v>9753</v>
      </c>
      <c r="C4644" s="1" t="s">
        <v>9754</v>
      </c>
      <c r="D4644" s="87">
        <v>140.6</v>
      </c>
      <c r="E4644" s="33">
        <v>9140</v>
      </c>
      <c r="F4644" s="30">
        <f t="shared" si="216"/>
        <v>8</v>
      </c>
      <c r="G4644" s="57">
        <f t="shared" si="217"/>
        <v>3.4963971031312875</v>
      </c>
      <c r="H4644" s="88">
        <f t="shared" si="218"/>
        <v>14729.386683569346</v>
      </c>
    </row>
    <row r="4645" spans="1:8" x14ac:dyDescent="0.2">
      <c r="A4645" s="1" t="s">
        <v>402</v>
      </c>
      <c r="B4645" s="1" t="s">
        <v>9755</v>
      </c>
      <c r="C4645" s="1" t="s">
        <v>9756</v>
      </c>
      <c r="D4645" s="87">
        <v>66.3</v>
      </c>
      <c r="E4645" s="33">
        <v>10881</v>
      </c>
      <c r="F4645" s="30">
        <f t="shared" si="216"/>
        <v>2</v>
      </c>
      <c r="G4645" s="57">
        <f t="shared" si="217"/>
        <v>1.1958042906990538</v>
      </c>
      <c r="H4645" s="88">
        <f t="shared" si="218"/>
        <v>5997.1737841614486</v>
      </c>
    </row>
    <row r="4646" spans="1:8" x14ac:dyDescent="0.2">
      <c r="A4646" s="1" t="s">
        <v>402</v>
      </c>
      <c r="B4646" s="1" t="s">
        <v>9757</v>
      </c>
      <c r="C4646" s="1" t="s">
        <v>9758</v>
      </c>
      <c r="D4646" s="87">
        <v>98.2</v>
      </c>
      <c r="E4646" s="33">
        <v>6843</v>
      </c>
      <c r="F4646" s="30">
        <f t="shared" si="216"/>
        <v>4</v>
      </c>
      <c r="G4646" s="57">
        <f t="shared" si="217"/>
        <v>1.709937836274281</v>
      </c>
      <c r="H4646" s="88">
        <f t="shared" si="218"/>
        <v>5393.1758153539404</v>
      </c>
    </row>
    <row r="4647" spans="1:8" x14ac:dyDescent="0.2">
      <c r="A4647" s="1" t="s">
        <v>402</v>
      </c>
      <c r="B4647" s="1" t="s">
        <v>9759</v>
      </c>
      <c r="C4647" s="1" t="s">
        <v>9760</v>
      </c>
      <c r="D4647" s="87">
        <v>147.9</v>
      </c>
      <c r="E4647" s="33">
        <v>9689</v>
      </c>
      <c r="F4647" s="30">
        <f t="shared" si="216"/>
        <v>8</v>
      </c>
      <c r="G4647" s="57">
        <f t="shared" si="217"/>
        <v>3.4963971031312875</v>
      </c>
      <c r="H4647" s="88">
        <f t="shared" si="218"/>
        <v>15614.116802746541</v>
      </c>
    </row>
    <row r="4648" spans="1:8" x14ac:dyDescent="0.2">
      <c r="A4648" s="1" t="s">
        <v>402</v>
      </c>
      <c r="B4648" s="1" t="s">
        <v>9761</v>
      </c>
      <c r="C4648" s="1" t="s">
        <v>9762</v>
      </c>
      <c r="D4648" s="87">
        <v>88.7</v>
      </c>
      <c r="E4648" s="33">
        <v>7128</v>
      </c>
      <c r="F4648" s="30">
        <f t="shared" si="216"/>
        <v>4</v>
      </c>
      <c r="G4648" s="57">
        <f t="shared" si="217"/>
        <v>1.709937836274281</v>
      </c>
      <c r="H4648" s="88">
        <f t="shared" si="218"/>
        <v>5617.7929580363716</v>
      </c>
    </row>
    <row r="4649" spans="1:8" x14ac:dyDescent="0.2">
      <c r="A4649" s="1" t="s">
        <v>402</v>
      </c>
      <c r="B4649" s="1" t="s">
        <v>9763</v>
      </c>
      <c r="C4649" s="1" t="s">
        <v>9764</v>
      </c>
      <c r="D4649" s="87">
        <v>87.3</v>
      </c>
      <c r="E4649" s="33">
        <v>7927</v>
      </c>
      <c r="F4649" s="30">
        <f t="shared" si="216"/>
        <v>4</v>
      </c>
      <c r="G4649" s="57">
        <f t="shared" si="217"/>
        <v>1.709937836274281</v>
      </c>
      <c r="H4649" s="88">
        <f t="shared" si="218"/>
        <v>6247.5090878723777</v>
      </c>
    </row>
    <row r="4650" spans="1:8" x14ac:dyDescent="0.2">
      <c r="A4650" s="1" t="s">
        <v>402</v>
      </c>
      <c r="B4650" s="1" t="s">
        <v>9765</v>
      </c>
      <c r="C4650" s="1" t="s">
        <v>9766</v>
      </c>
      <c r="D4650" s="87">
        <v>83.6</v>
      </c>
      <c r="E4650" s="33">
        <v>8126</v>
      </c>
      <c r="F4650" s="30">
        <f t="shared" si="216"/>
        <v>3</v>
      </c>
      <c r="G4650" s="57">
        <f t="shared" si="217"/>
        <v>1.4299479016542671</v>
      </c>
      <c r="H4650" s="88">
        <f t="shared" si="218"/>
        <v>5355.6815880327458</v>
      </c>
    </row>
    <row r="4651" spans="1:8" x14ac:dyDescent="0.2">
      <c r="A4651" s="1" t="s">
        <v>402</v>
      </c>
      <c r="B4651" s="1" t="s">
        <v>9767</v>
      </c>
      <c r="C4651" s="1" t="s">
        <v>9768</v>
      </c>
      <c r="D4651" s="87">
        <v>59.2</v>
      </c>
      <c r="E4651" s="33">
        <v>8304</v>
      </c>
      <c r="F4651" s="30">
        <f t="shared" si="216"/>
        <v>1</v>
      </c>
      <c r="G4651" s="57">
        <f t="shared" si="217"/>
        <v>1</v>
      </c>
      <c r="H4651" s="88">
        <f t="shared" si="218"/>
        <v>3827.4106120332449</v>
      </c>
    </row>
    <row r="4652" spans="1:8" x14ac:dyDescent="0.2">
      <c r="A4652" s="1" t="s">
        <v>402</v>
      </c>
      <c r="B4652" s="1" t="s">
        <v>9769</v>
      </c>
      <c r="C4652" s="1" t="s">
        <v>9770</v>
      </c>
      <c r="D4652" s="87">
        <v>77.400000000000006</v>
      </c>
      <c r="E4652" s="33">
        <v>10229</v>
      </c>
      <c r="F4652" s="30">
        <f t="shared" si="216"/>
        <v>3</v>
      </c>
      <c r="G4652" s="57">
        <f t="shared" si="217"/>
        <v>1.4299479016542671</v>
      </c>
      <c r="H4652" s="88">
        <f t="shared" si="218"/>
        <v>6741.7261831143196</v>
      </c>
    </row>
    <row r="4653" spans="1:8" x14ac:dyDescent="0.2">
      <c r="A4653" s="1" t="s">
        <v>402</v>
      </c>
      <c r="B4653" s="1" t="s">
        <v>9771</v>
      </c>
      <c r="C4653" s="1" t="s">
        <v>9772</v>
      </c>
      <c r="D4653" s="87">
        <v>72.099999999999994</v>
      </c>
      <c r="E4653" s="33">
        <v>6245</v>
      </c>
      <c r="F4653" s="30">
        <f t="shared" si="216"/>
        <v>2</v>
      </c>
      <c r="G4653" s="57">
        <f t="shared" si="217"/>
        <v>1.1958042906990538</v>
      </c>
      <c r="H4653" s="88">
        <f t="shared" si="218"/>
        <v>3441.995246952325</v>
      </c>
    </row>
    <row r="4654" spans="1:8" x14ac:dyDescent="0.2">
      <c r="A4654" s="1" t="s">
        <v>402</v>
      </c>
      <c r="B4654" s="1" t="s">
        <v>9773</v>
      </c>
      <c r="C4654" s="1" t="s">
        <v>9774</v>
      </c>
      <c r="D4654" s="87">
        <v>57.9</v>
      </c>
      <c r="E4654" s="33">
        <v>11874</v>
      </c>
      <c r="F4654" s="30">
        <f t="shared" si="216"/>
        <v>1</v>
      </c>
      <c r="G4654" s="57">
        <f t="shared" si="217"/>
        <v>1</v>
      </c>
      <c r="H4654" s="88">
        <f t="shared" si="218"/>
        <v>5472.8653187960927</v>
      </c>
    </row>
    <row r="4655" spans="1:8" x14ac:dyDescent="0.2">
      <c r="A4655" s="1" t="s">
        <v>402</v>
      </c>
      <c r="B4655" s="1" t="s">
        <v>9775</v>
      </c>
      <c r="C4655" s="1" t="s">
        <v>9776</v>
      </c>
      <c r="D4655" s="87">
        <v>59</v>
      </c>
      <c r="E4655" s="33">
        <v>8336</v>
      </c>
      <c r="F4655" s="30">
        <f t="shared" si="216"/>
        <v>1</v>
      </c>
      <c r="G4655" s="57">
        <f t="shared" si="217"/>
        <v>1</v>
      </c>
      <c r="H4655" s="88">
        <f t="shared" si="218"/>
        <v>3842.1597858753767</v>
      </c>
    </row>
    <row r="4656" spans="1:8" x14ac:dyDescent="0.2">
      <c r="A4656" s="1" t="s">
        <v>402</v>
      </c>
      <c r="B4656" s="1" t="s">
        <v>9777</v>
      </c>
      <c r="C4656" s="1" t="s">
        <v>9778</v>
      </c>
      <c r="D4656" s="87">
        <v>60.9</v>
      </c>
      <c r="E4656" s="33">
        <v>8091</v>
      </c>
      <c r="F4656" s="30">
        <f t="shared" si="216"/>
        <v>1</v>
      </c>
      <c r="G4656" s="57">
        <f t="shared" si="217"/>
        <v>1</v>
      </c>
      <c r="H4656" s="88">
        <f t="shared" si="218"/>
        <v>3729.2364236465542</v>
      </c>
    </row>
    <row r="4657" spans="1:8" x14ac:dyDescent="0.2">
      <c r="A4657" s="1" t="s">
        <v>402</v>
      </c>
      <c r="B4657" s="1" t="s">
        <v>9779</v>
      </c>
      <c r="C4657" s="1" t="s">
        <v>9780</v>
      </c>
      <c r="D4657" s="87">
        <v>67.3</v>
      </c>
      <c r="E4657" s="33">
        <v>8226</v>
      </c>
      <c r="F4657" s="30">
        <f t="shared" si="216"/>
        <v>2</v>
      </c>
      <c r="G4657" s="57">
        <f t="shared" si="217"/>
        <v>1.1958042906990538</v>
      </c>
      <c r="H4657" s="88">
        <f t="shared" si="218"/>
        <v>4533.8435390600198</v>
      </c>
    </row>
    <row r="4658" spans="1:8" x14ac:dyDescent="0.2">
      <c r="A4658" s="1" t="s">
        <v>402</v>
      </c>
      <c r="B4658" s="1" t="s">
        <v>9781</v>
      </c>
      <c r="C4658" s="1" t="s">
        <v>9782</v>
      </c>
      <c r="D4658" s="87">
        <v>73.400000000000006</v>
      </c>
      <c r="E4658" s="33">
        <v>8154</v>
      </c>
      <c r="F4658" s="30">
        <f t="shared" si="216"/>
        <v>2</v>
      </c>
      <c r="G4658" s="57">
        <f t="shared" si="217"/>
        <v>1.1958042906990538</v>
      </c>
      <c r="H4658" s="88">
        <f t="shared" si="218"/>
        <v>4494.1600069894721</v>
      </c>
    </row>
    <row r="4659" spans="1:8" x14ac:dyDescent="0.2">
      <c r="A4659" s="1" t="s">
        <v>402</v>
      </c>
      <c r="B4659" s="1" t="s">
        <v>9783</v>
      </c>
      <c r="C4659" s="1" t="s">
        <v>9784</v>
      </c>
      <c r="D4659" s="87">
        <v>61.7</v>
      </c>
      <c r="E4659" s="33">
        <v>7800</v>
      </c>
      <c r="F4659" s="30">
        <f t="shared" si="216"/>
        <v>1</v>
      </c>
      <c r="G4659" s="57">
        <f t="shared" si="217"/>
        <v>1</v>
      </c>
      <c r="H4659" s="88">
        <f t="shared" si="218"/>
        <v>3595.1111240196665</v>
      </c>
    </row>
    <row r="4660" spans="1:8" x14ac:dyDescent="0.2">
      <c r="A4660" s="1" t="s">
        <v>402</v>
      </c>
      <c r="B4660" s="1" t="s">
        <v>9785</v>
      </c>
      <c r="C4660" s="1" t="s">
        <v>9786</v>
      </c>
      <c r="D4660" s="87">
        <v>45.7</v>
      </c>
      <c r="E4660" s="33">
        <v>6777</v>
      </c>
      <c r="F4660" s="30">
        <f t="shared" si="216"/>
        <v>1</v>
      </c>
      <c r="G4660" s="57">
        <f t="shared" si="217"/>
        <v>1</v>
      </c>
      <c r="H4660" s="88">
        <f t="shared" si="218"/>
        <v>3123.5984727540103</v>
      </c>
    </row>
    <row r="4661" spans="1:8" x14ac:dyDescent="0.2">
      <c r="A4661" s="1" t="s">
        <v>402</v>
      </c>
      <c r="B4661" s="1" t="s">
        <v>9787</v>
      </c>
      <c r="C4661" s="1" t="s">
        <v>9788</v>
      </c>
      <c r="D4661" s="87">
        <v>87.8</v>
      </c>
      <c r="E4661" s="33">
        <v>7857</v>
      </c>
      <c r="F4661" s="30">
        <f t="shared" si="216"/>
        <v>4</v>
      </c>
      <c r="G4661" s="57">
        <f t="shared" si="217"/>
        <v>1.709937836274281</v>
      </c>
      <c r="H4661" s="88">
        <f t="shared" si="218"/>
        <v>6192.3399651082727</v>
      </c>
    </row>
    <row r="4662" spans="1:8" x14ac:dyDescent="0.2">
      <c r="A4662" s="1" t="s">
        <v>402</v>
      </c>
      <c r="B4662" s="1" t="s">
        <v>9789</v>
      </c>
      <c r="C4662" s="1" t="s">
        <v>9790</v>
      </c>
      <c r="D4662" s="87">
        <v>56.1</v>
      </c>
      <c r="E4662" s="33">
        <v>6008</v>
      </c>
      <c r="F4662" s="30">
        <f t="shared" si="216"/>
        <v>1</v>
      </c>
      <c r="G4662" s="57">
        <f t="shared" si="217"/>
        <v>1</v>
      </c>
      <c r="H4662" s="88">
        <f t="shared" si="218"/>
        <v>2769.1573888602766</v>
      </c>
    </row>
    <row r="4663" spans="1:8" x14ac:dyDescent="0.2">
      <c r="A4663" s="1" t="s">
        <v>402</v>
      </c>
      <c r="B4663" s="1" t="s">
        <v>9791</v>
      </c>
      <c r="C4663" s="1" t="s">
        <v>9792</v>
      </c>
      <c r="D4663" s="87">
        <v>153.1</v>
      </c>
      <c r="E4663" s="33">
        <v>6465</v>
      </c>
      <c r="F4663" s="30">
        <f t="shared" si="216"/>
        <v>9</v>
      </c>
      <c r="G4663" s="57">
        <f t="shared" si="217"/>
        <v>4.1810066579121354</v>
      </c>
      <c r="H4663" s="88">
        <f t="shared" si="218"/>
        <v>12458.538669410287</v>
      </c>
    </row>
    <row r="4664" spans="1:8" x14ac:dyDescent="0.2">
      <c r="A4664" s="1" t="s">
        <v>402</v>
      </c>
      <c r="B4664" s="1" t="s">
        <v>9793</v>
      </c>
      <c r="C4664" s="1" t="s">
        <v>9794</v>
      </c>
      <c r="D4664" s="87">
        <v>140.6</v>
      </c>
      <c r="E4664" s="33">
        <v>6065</v>
      </c>
      <c r="F4664" s="30">
        <f t="shared" si="216"/>
        <v>8</v>
      </c>
      <c r="G4664" s="57">
        <f t="shared" si="217"/>
        <v>3.4963971031312875</v>
      </c>
      <c r="H4664" s="88">
        <f t="shared" si="218"/>
        <v>9773.9310980140144</v>
      </c>
    </row>
    <row r="4665" spans="1:8" x14ac:dyDescent="0.2">
      <c r="A4665" s="1" t="s">
        <v>402</v>
      </c>
      <c r="B4665" s="1" t="s">
        <v>9795</v>
      </c>
      <c r="C4665" s="1" t="s">
        <v>9796</v>
      </c>
      <c r="D4665" s="87">
        <v>98.8</v>
      </c>
      <c r="E4665" s="33">
        <v>5595</v>
      </c>
      <c r="F4665" s="30">
        <f t="shared" si="216"/>
        <v>4</v>
      </c>
      <c r="G4665" s="57">
        <f t="shared" si="217"/>
        <v>1.709937836274281</v>
      </c>
      <c r="H4665" s="88">
        <f t="shared" si="218"/>
        <v>4409.5891695024548</v>
      </c>
    </row>
    <row r="4666" spans="1:8" x14ac:dyDescent="0.2">
      <c r="A4666" s="1" t="s">
        <v>402</v>
      </c>
      <c r="B4666" s="1" t="s">
        <v>9797</v>
      </c>
      <c r="C4666" s="1" t="s">
        <v>9798</v>
      </c>
      <c r="D4666" s="87">
        <v>149.30000000000001</v>
      </c>
      <c r="E4666" s="33">
        <v>6456</v>
      </c>
      <c r="F4666" s="30">
        <f t="shared" si="216"/>
        <v>9</v>
      </c>
      <c r="G4666" s="57">
        <f t="shared" si="217"/>
        <v>4.1810066579121354</v>
      </c>
      <c r="H4666" s="88">
        <f t="shared" si="218"/>
        <v>12441.194996088601</v>
      </c>
    </row>
    <row r="4667" spans="1:8" x14ac:dyDescent="0.2">
      <c r="A4667" s="1" t="s">
        <v>402</v>
      </c>
      <c r="B4667" s="1" t="s">
        <v>9799</v>
      </c>
      <c r="C4667" s="1" t="s">
        <v>9800</v>
      </c>
      <c r="D4667" s="87">
        <v>132.1</v>
      </c>
      <c r="E4667" s="33">
        <v>6927</v>
      </c>
      <c r="F4667" s="30">
        <f t="shared" si="216"/>
        <v>7</v>
      </c>
      <c r="G4667" s="57">
        <f t="shared" si="217"/>
        <v>2.9238874039223708</v>
      </c>
      <c r="H4667" s="88">
        <f t="shared" si="218"/>
        <v>9335.198308843188</v>
      </c>
    </row>
    <row r="4668" spans="1:8" x14ac:dyDescent="0.2">
      <c r="A4668" s="1" t="s">
        <v>402</v>
      </c>
      <c r="B4668" s="1" t="s">
        <v>9801</v>
      </c>
      <c r="C4668" s="1" t="s">
        <v>9802</v>
      </c>
      <c r="D4668" s="87">
        <v>119.2</v>
      </c>
      <c r="E4668" s="33">
        <v>9063</v>
      </c>
      <c r="F4668" s="30">
        <f t="shared" si="216"/>
        <v>6</v>
      </c>
      <c r="G4668" s="57">
        <f t="shared" si="217"/>
        <v>2.445122020939646</v>
      </c>
      <c r="H4668" s="88">
        <f t="shared" si="218"/>
        <v>10213.867816967339</v>
      </c>
    </row>
    <row r="4669" spans="1:8" x14ac:dyDescent="0.2">
      <c r="A4669" s="1" t="s">
        <v>402</v>
      </c>
      <c r="B4669" s="1" t="s">
        <v>9803</v>
      </c>
      <c r="C4669" s="1" t="s">
        <v>9804</v>
      </c>
      <c r="D4669" s="87">
        <v>106.9</v>
      </c>
      <c r="E4669" s="33">
        <v>9200</v>
      </c>
      <c r="F4669" s="30">
        <f t="shared" si="216"/>
        <v>5</v>
      </c>
      <c r="G4669" s="57">
        <f t="shared" si="217"/>
        <v>2.0447510014454413</v>
      </c>
      <c r="H4669" s="88">
        <f t="shared" si="218"/>
        <v>8670.5365454552702</v>
      </c>
    </row>
    <row r="4670" spans="1:8" x14ac:dyDescent="0.2">
      <c r="A4670" s="1" t="s">
        <v>402</v>
      </c>
      <c r="B4670" s="1" t="s">
        <v>9805</v>
      </c>
      <c r="C4670" s="1" t="s">
        <v>9806</v>
      </c>
      <c r="D4670" s="87">
        <v>84.5</v>
      </c>
      <c r="E4670" s="33">
        <v>9504</v>
      </c>
      <c r="F4670" s="30">
        <f t="shared" si="216"/>
        <v>3</v>
      </c>
      <c r="G4670" s="57">
        <f t="shared" si="217"/>
        <v>1.4299479016542671</v>
      </c>
      <c r="H4670" s="88">
        <f t="shared" si="218"/>
        <v>6263.893405447111</v>
      </c>
    </row>
    <row r="4671" spans="1:8" x14ac:dyDescent="0.2">
      <c r="A4671" s="1" t="s">
        <v>402</v>
      </c>
      <c r="B4671" s="1" t="s">
        <v>9807</v>
      </c>
      <c r="C4671" s="1" t="s">
        <v>9808</v>
      </c>
      <c r="D4671" s="87">
        <v>85.1</v>
      </c>
      <c r="E4671" s="33">
        <v>8959</v>
      </c>
      <c r="F4671" s="30">
        <f t="shared" si="216"/>
        <v>3</v>
      </c>
      <c r="G4671" s="57">
        <f t="shared" si="217"/>
        <v>1.4299479016542671</v>
      </c>
      <c r="H4671" s="88">
        <f t="shared" si="218"/>
        <v>5904.6949725800359</v>
      </c>
    </row>
    <row r="4672" spans="1:8" x14ac:dyDescent="0.2">
      <c r="A4672" s="1" t="s">
        <v>402</v>
      </c>
      <c r="B4672" s="1" t="s">
        <v>9809</v>
      </c>
      <c r="C4672" s="1" t="s">
        <v>9810</v>
      </c>
      <c r="D4672" s="87">
        <v>73.2</v>
      </c>
      <c r="E4672" s="33">
        <v>5992</v>
      </c>
      <c r="F4672" s="30">
        <f t="shared" si="216"/>
        <v>2</v>
      </c>
      <c r="G4672" s="57">
        <f t="shared" si="217"/>
        <v>1.1958042906990538</v>
      </c>
      <c r="H4672" s="88">
        <f t="shared" si="218"/>
        <v>3302.5517245377632</v>
      </c>
    </row>
    <row r="4673" spans="1:8" x14ac:dyDescent="0.2">
      <c r="A4673" s="1" t="s">
        <v>402</v>
      </c>
      <c r="B4673" s="1" t="s">
        <v>9811</v>
      </c>
      <c r="C4673" s="1" t="s">
        <v>9812</v>
      </c>
      <c r="D4673" s="87">
        <v>81.400000000000006</v>
      </c>
      <c r="E4673" s="33">
        <v>5401</v>
      </c>
      <c r="F4673" s="30">
        <f t="shared" si="216"/>
        <v>3</v>
      </c>
      <c r="G4673" s="57">
        <f t="shared" si="217"/>
        <v>1.4299479016542671</v>
      </c>
      <c r="H4673" s="88">
        <f t="shared" si="218"/>
        <v>3559.6894236973744</v>
      </c>
    </row>
    <row r="4674" spans="1:8" x14ac:dyDescent="0.2">
      <c r="A4674" s="1" t="s">
        <v>402</v>
      </c>
      <c r="B4674" s="1" t="s">
        <v>9813</v>
      </c>
      <c r="C4674" s="1" t="s">
        <v>9814</v>
      </c>
      <c r="D4674" s="87">
        <v>92.1</v>
      </c>
      <c r="E4674" s="33">
        <v>6026</v>
      </c>
      <c r="F4674" s="30">
        <f t="shared" si="216"/>
        <v>4</v>
      </c>
      <c r="G4674" s="57">
        <f t="shared" si="217"/>
        <v>1.709937836274281</v>
      </c>
      <c r="H4674" s="88">
        <f t="shared" si="218"/>
        <v>4749.2733396643061</v>
      </c>
    </row>
    <row r="4675" spans="1:8" x14ac:dyDescent="0.2">
      <c r="A4675" s="1" t="s">
        <v>402</v>
      </c>
      <c r="B4675" s="1" t="s">
        <v>9815</v>
      </c>
      <c r="C4675" s="1" t="s">
        <v>9816</v>
      </c>
      <c r="D4675" s="87">
        <v>75.2</v>
      </c>
      <c r="E4675" s="33">
        <v>10875</v>
      </c>
      <c r="F4675" s="30">
        <f t="shared" si="216"/>
        <v>3</v>
      </c>
      <c r="G4675" s="57">
        <f t="shared" si="217"/>
        <v>1.4299479016542671</v>
      </c>
      <c r="H4675" s="88">
        <f t="shared" si="218"/>
        <v>7167.4916650081359</v>
      </c>
    </row>
    <row r="4676" spans="1:8" x14ac:dyDescent="0.2">
      <c r="A4676" s="1" t="s">
        <v>402</v>
      </c>
      <c r="B4676" s="1" t="s">
        <v>9817</v>
      </c>
      <c r="C4676" s="1" t="s">
        <v>9818</v>
      </c>
      <c r="D4676" s="87">
        <v>90</v>
      </c>
      <c r="E4676" s="33">
        <v>6012</v>
      </c>
      <c r="F4676" s="30">
        <f t="shared" si="216"/>
        <v>4</v>
      </c>
      <c r="G4676" s="57">
        <f t="shared" si="217"/>
        <v>1.709937836274281</v>
      </c>
      <c r="H4676" s="88">
        <f t="shared" si="218"/>
        <v>4738.2395151114843</v>
      </c>
    </row>
    <row r="4677" spans="1:8" x14ac:dyDescent="0.2">
      <c r="A4677" s="1" t="s">
        <v>402</v>
      </c>
      <c r="B4677" s="1" t="s">
        <v>9819</v>
      </c>
      <c r="C4677" s="1" t="s">
        <v>9820</v>
      </c>
      <c r="D4677" s="87">
        <v>68.5</v>
      </c>
      <c r="E4677" s="33">
        <v>8349</v>
      </c>
      <c r="F4677" s="30">
        <f t="shared" si="216"/>
        <v>2</v>
      </c>
      <c r="G4677" s="57">
        <f t="shared" si="217"/>
        <v>1.1958042906990538</v>
      </c>
      <c r="H4677" s="88">
        <f t="shared" si="218"/>
        <v>4601.6362396805371</v>
      </c>
    </row>
    <row r="4678" spans="1:8" x14ac:dyDescent="0.2">
      <c r="A4678" s="1" t="s">
        <v>402</v>
      </c>
      <c r="B4678" s="1" t="s">
        <v>9821</v>
      </c>
      <c r="C4678" s="1" t="s">
        <v>9822</v>
      </c>
      <c r="D4678" s="87">
        <v>76.3</v>
      </c>
      <c r="E4678" s="33">
        <v>7727</v>
      </c>
      <c r="F4678" s="30">
        <f t="shared" ref="F4678:F4741" si="219">VLOOKUP(D4678,$K$5:$L$15,2)</f>
        <v>3</v>
      </c>
      <c r="G4678" s="57">
        <f t="shared" ref="G4678:G4741" si="220">VLOOKUP(F4678,$L$5:$M$15,2,0)</f>
        <v>1.4299479016542671</v>
      </c>
      <c r="H4678" s="88">
        <f t="shared" ref="H4678:H4741" si="221">E4678*G4678*$E$6797/SUMPRODUCT($E$5:$E$6795,$G$5:$G$6795)</f>
        <v>5092.7087903924476</v>
      </c>
    </row>
    <row r="4679" spans="1:8" x14ac:dyDescent="0.2">
      <c r="A4679" s="1" t="s">
        <v>402</v>
      </c>
      <c r="B4679" s="1" t="s">
        <v>9823</v>
      </c>
      <c r="C4679" s="1" t="s">
        <v>9824</v>
      </c>
      <c r="D4679" s="87">
        <v>68.400000000000006</v>
      </c>
      <c r="E4679" s="33">
        <v>7159</v>
      </c>
      <c r="F4679" s="30">
        <f t="shared" si="219"/>
        <v>2</v>
      </c>
      <c r="G4679" s="57">
        <f t="shared" si="220"/>
        <v>1.1958042906990538</v>
      </c>
      <c r="H4679" s="88">
        <f t="shared" si="221"/>
        <v>3945.7556401812158</v>
      </c>
    </row>
    <row r="4680" spans="1:8" x14ac:dyDescent="0.2">
      <c r="A4680" s="1" t="s">
        <v>402</v>
      </c>
      <c r="B4680" s="1" t="s">
        <v>9825</v>
      </c>
      <c r="C4680" s="1" t="s">
        <v>9826</v>
      </c>
      <c r="D4680" s="87">
        <v>64.400000000000006</v>
      </c>
      <c r="E4680" s="33">
        <v>5663</v>
      </c>
      <c r="F4680" s="30">
        <f t="shared" si="219"/>
        <v>2</v>
      </c>
      <c r="G4680" s="57">
        <f t="shared" si="220"/>
        <v>1.1958042906990538</v>
      </c>
      <c r="H4680" s="88">
        <f t="shared" si="221"/>
        <v>3121.2200293820679</v>
      </c>
    </row>
    <row r="4681" spans="1:8" x14ac:dyDescent="0.2">
      <c r="A4681" s="1" t="s">
        <v>402</v>
      </c>
      <c r="B4681" s="1" t="s">
        <v>9827</v>
      </c>
      <c r="C4681" s="1" t="s">
        <v>9828</v>
      </c>
      <c r="D4681" s="87">
        <v>62.3</v>
      </c>
      <c r="E4681" s="33">
        <v>5567</v>
      </c>
      <c r="F4681" s="30">
        <f t="shared" si="219"/>
        <v>2</v>
      </c>
      <c r="G4681" s="57">
        <f t="shared" si="220"/>
        <v>1.1958042906990538</v>
      </c>
      <c r="H4681" s="88">
        <f t="shared" si="221"/>
        <v>3068.3086532880047</v>
      </c>
    </row>
    <row r="4682" spans="1:8" x14ac:dyDescent="0.2">
      <c r="A4682" s="1" t="s">
        <v>402</v>
      </c>
      <c r="B4682" s="1" t="s">
        <v>9829</v>
      </c>
      <c r="C4682" s="1" t="s">
        <v>9830</v>
      </c>
      <c r="D4682" s="87">
        <v>64.099999999999994</v>
      </c>
      <c r="E4682" s="33">
        <v>8948</v>
      </c>
      <c r="F4682" s="30">
        <f t="shared" si="219"/>
        <v>2</v>
      </c>
      <c r="G4682" s="57">
        <f t="shared" si="220"/>
        <v>1.1958042906990538</v>
      </c>
      <c r="H4682" s="88">
        <f t="shared" si="221"/>
        <v>4931.7811801007847</v>
      </c>
    </row>
    <row r="4683" spans="1:8" x14ac:dyDescent="0.2">
      <c r="A4683" s="1" t="s">
        <v>402</v>
      </c>
      <c r="B4683" s="1" t="s">
        <v>9831</v>
      </c>
      <c r="C4683" s="1" t="s">
        <v>9832</v>
      </c>
      <c r="D4683" s="87">
        <v>62.9</v>
      </c>
      <c r="E4683" s="33">
        <v>7379</v>
      </c>
      <c r="F4683" s="30">
        <f t="shared" si="219"/>
        <v>2</v>
      </c>
      <c r="G4683" s="57">
        <f t="shared" si="220"/>
        <v>1.1958042906990538</v>
      </c>
      <c r="H4683" s="88">
        <f t="shared" si="221"/>
        <v>4067.0108770634433</v>
      </c>
    </row>
    <row r="4684" spans="1:8" x14ac:dyDescent="0.2">
      <c r="A4684" s="1" t="s">
        <v>402</v>
      </c>
      <c r="B4684" s="1" t="s">
        <v>9833</v>
      </c>
      <c r="C4684" s="1" t="s">
        <v>9834</v>
      </c>
      <c r="D4684" s="87">
        <v>66.900000000000006</v>
      </c>
      <c r="E4684" s="33">
        <v>7202</v>
      </c>
      <c r="F4684" s="30">
        <f t="shared" si="219"/>
        <v>2</v>
      </c>
      <c r="G4684" s="57">
        <f t="shared" si="220"/>
        <v>1.1958042906990538</v>
      </c>
      <c r="H4684" s="88">
        <f t="shared" si="221"/>
        <v>3969.4555273900146</v>
      </c>
    </row>
    <row r="4685" spans="1:8" x14ac:dyDescent="0.2">
      <c r="A4685" s="1" t="s">
        <v>402</v>
      </c>
      <c r="B4685" s="1" t="s">
        <v>9835</v>
      </c>
      <c r="C4685" s="1" t="s">
        <v>9836</v>
      </c>
      <c r="D4685" s="87">
        <v>82.4</v>
      </c>
      <c r="E4685" s="33">
        <v>10501</v>
      </c>
      <c r="F4685" s="30">
        <f t="shared" si="219"/>
        <v>3</v>
      </c>
      <c r="G4685" s="57">
        <f t="shared" si="220"/>
        <v>1.4299479016542671</v>
      </c>
      <c r="H4685" s="88">
        <f t="shared" si="221"/>
        <v>6920.9958597011891</v>
      </c>
    </row>
    <row r="4686" spans="1:8" x14ac:dyDescent="0.2">
      <c r="A4686" s="1" t="s">
        <v>402</v>
      </c>
      <c r="B4686" s="1" t="s">
        <v>9837</v>
      </c>
      <c r="C4686" s="1" t="s">
        <v>9838</v>
      </c>
      <c r="D4686" s="87">
        <v>87.3</v>
      </c>
      <c r="E4686" s="33">
        <v>7729</v>
      </c>
      <c r="F4686" s="30">
        <f t="shared" si="219"/>
        <v>4</v>
      </c>
      <c r="G4686" s="57">
        <f t="shared" si="220"/>
        <v>1.709937836274281</v>
      </c>
      <c r="H4686" s="88">
        <f t="shared" si="221"/>
        <v>6091.4592834824789</v>
      </c>
    </row>
    <row r="4687" spans="1:8" x14ac:dyDescent="0.2">
      <c r="A4687" s="1" t="s">
        <v>402</v>
      </c>
      <c r="B4687" s="1" t="s">
        <v>9839</v>
      </c>
      <c r="C4687" s="1" t="s">
        <v>9840</v>
      </c>
      <c r="D4687" s="87">
        <v>95.6</v>
      </c>
      <c r="E4687" s="33">
        <v>5721</v>
      </c>
      <c r="F4687" s="30">
        <f t="shared" si="219"/>
        <v>4</v>
      </c>
      <c r="G4687" s="57">
        <f t="shared" si="220"/>
        <v>1.709937836274281</v>
      </c>
      <c r="H4687" s="88">
        <f t="shared" si="221"/>
        <v>4508.8935904778455</v>
      </c>
    </row>
    <row r="4688" spans="1:8" x14ac:dyDescent="0.2">
      <c r="A4688" s="1" t="s">
        <v>402</v>
      </c>
      <c r="B4688" s="1" t="s">
        <v>9841</v>
      </c>
      <c r="C4688" s="1" t="s">
        <v>9842</v>
      </c>
      <c r="D4688" s="87">
        <v>76</v>
      </c>
      <c r="E4688" s="33">
        <v>8673</v>
      </c>
      <c r="F4688" s="30">
        <f t="shared" si="219"/>
        <v>3</v>
      </c>
      <c r="G4688" s="57">
        <f t="shared" si="220"/>
        <v>1.4299479016542671</v>
      </c>
      <c r="H4688" s="88">
        <f t="shared" si="221"/>
        <v>5716.1981802864884</v>
      </c>
    </row>
    <row r="4689" spans="1:8" x14ac:dyDescent="0.2">
      <c r="A4689" s="1" t="s">
        <v>402</v>
      </c>
      <c r="B4689" s="1" t="s">
        <v>9843</v>
      </c>
      <c r="C4689" s="1" t="s">
        <v>9844</v>
      </c>
      <c r="D4689" s="87">
        <v>66.8</v>
      </c>
      <c r="E4689" s="33">
        <v>7618</v>
      </c>
      <c r="F4689" s="30">
        <f t="shared" si="219"/>
        <v>2</v>
      </c>
      <c r="G4689" s="57">
        <f t="shared" si="220"/>
        <v>1.1958042906990538</v>
      </c>
      <c r="H4689" s="88">
        <f t="shared" si="221"/>
        <v>4198.7381571309543</v>
      </c>
    </row>
    <row r="4690" spans="1:8" x14ac:dyDescent="0.2">
      <c r="A4690" s="1" t="s">
        <v>402</v>
      </c>
      <c r="B4690" s="1" t="s">
        <v>9845</v>
      </c>
      <c r="C4690" s="1" t="s">
        <v>9846</v>
      </c>
      <c r="D4690" s="87">
        <v>64.2</v>
      </c>
      <c r="E4690" s="33">
        <v>6882</v>
      </c>
      <c r="F4690" s="30">
        <f t="shared" si="219"/>
        <v>2</v>
      </c>
      <c r="G4690" s="57">
        <f t="shared" si="220"/>
        <v>1.1958042906990538</v>
      </c>
      <c r="H4690" s="88">
        <f t="shared" si="221"/>
        <v>3793.084273743139</v>
      </c>
    </row>
    <row r="4691" spans="1:8" x14ac:dyDescent="0.2">
      <c r="A4691" s="1" t="s">
        <v>402</v>
      </c>
      <c r="B4691" s="1" t="s">
        <v>9847</v>
      </c>
      <c r="C4691" s="1" t="s">
        <v>9848</v>
      </c>
      <c r="D4691" s="87">
        <v>59</v>
      </c>
      <c r="E4691" s="33">
        <v>8360</v>
      </c>
      <c r="F4691" s="30">
        <f t="shared" si="219"/>
        <v>1</v>
      </c>
      <c r="G4691" s="57">
        <f t="shared" si="220"/>
        <v>1</v>
      </c>
      <c r="H4691" s="88">
        <f t="shared" si="221"/>
        <v>3853.2216662569758</v>
      </c>
    </row>
    <row r="4692" spans="1:8" x14ac:dyDescent="0.2">
      <c r="A4692" s="1" t="s">
        <v>402</v>
      </c>
      <c r="B4692" s="1" t="s">
        <v>9849</v>
      </c>
      <c r="C4692" s="1" t="s">
        <v>9850</v>
      </c>
      <c r="D4692" s="87">
        <v>73.400000000000006</v>
      </c>
      <c r="E4692" s="33">
        <v>9736</v>
      </c>
      <c r="F4692" s="30">
        <f t="shared" si="219"/>
        <v>2</v>
      </c>
      <c r="G4692" s="57">
        <f t="shared" si="220"/>
        <v>1.1958042906990538</v>
      </c>
      <c r="H4692" s="88">
        <f t="shared" si="221"/>
        <v>5366.0953922062181</v>
      </c>
    </row>
    <row r="4693" spans="1:8" x14ac:dyDescent="0.2">
      <c r="A4693" s="1" t="s">
        <v>402</v>
      </c>
      <c r="B4693" s="1" t="s">
        <v>9851</v>
      </c>
      <c r="C4693" s="1" t="s">
        <v>9852</v>
      </c>
      <c r="D4693" s="87">
        <v>76.900000000000006</v>
      </c>
      <c r="E4693" s="33">
        <v>7949</v>
      </c>
      <c r="F4693" s="30">
        <f t="shared" si="219"/>
        <v>3</v>
      </c>
      <c r="G4693" s="57">
        <f t="shared" si="220"/>
        <v>1.4299479016542671</v>
      </c>
      <c r="H4693" s="88">
        <f t="shared" si="221"/>
        <v>5239.0244823126141</v>
      </c>
    </row>
    <row r="4694" spans="1:8" x14ac:dyDescent="0.2">
      <c r="A4694" s="1" t="s">
        <v>402</v>
      </c>
      <c r="B4694" s="1" t="s">
        <v>9853</v>
      </c>
      <c r="C4694" s="1" t="s">
        <v>9854</v>
      </c>
      <c r="D4694" s="87">
        <v>82.5</v>
      </c>
      <c r="E4694" s="33">
        <v>6187</v>
      </c>
      <c r="F4694" s="30">
        <f t="shared" si="219"/>
        <v>3</v>
      </c>
      <c r="G4694" s="57">
        <f t="shared" si="220"/>
        <v>1.4299479016542671</v>
      </c>
      <c r="H4694" s="88">
        <f t="shared" si="221"/>
        <v>4077.7260626579618</v>
      </c>
    </row>
    <row r="4695" spans="1:8" x14ac:dyDescent="0.2">
      <c r="A4695" s="1" t="s">
        <v>402</v>
      </c>
      <c r="B4695" s="1" t="s">
        <v>9855</v>
      </c>
      <c r="C4695" s="1" t="s">
        <v>9856</v>
      </c>
      <c r="D4695" s="87">
        <v>86.4</v>
      </c>
      <c r="E4695" s="33">
        <v>8041</v>
      </c>
      <c r="F4695" s="30">
        <f t="shared" si="219"/>
        <v>3</v>
      </c>
      <c r="G4695" s="57">
        <f t="shared" si="220"/>
        <v>1.4299479016542671</v>
      </c>
      <c r="H4695" s="88">
        <f t="shared" si="221"/>
        <v>5299.6598140993501</v>
      </c>
    </row>
    <row r="4696" spans="1:8" x14ac:dyDescent="0.2">
      <c r="A4696" s="1" t="s">
        <v>402</v>
      </c>
      <c r="B4696" s="1" t="s">
        <v>9857</v>
      </c>
      <c r="C4696" s="1" t="s">
        <v>9858</v>
      </c>
      <c r="D4696" s="87">
        <v>54.8</v>
      </c>
      <c r="E4696" s="33">
        <v>7483</v>
      </c>
      <c r="F4696" s="30">
        <f t="shared" si="219"/>
        <v>1</v>
      </c>
      <c r="G4696" s="57">
        <f t="shared" si="220"/>
        <v>1</v>
      </c>
      <c r="H4696" s="88">
        <f t="shared" si="221"/>
        <v>3449.0021206460465</v>
      </c>
    </row>
    <row r="4697" spans="1:8" x14ac:dyDescent="0.2">
      <c r="A4697" s="1" t="s">
        <v>402</v>
      </c>
      <c r="B4697" s="1" t="s">
        <v>9859</v>
      </c>
      <c r="C4697" s="1" t="s">
        <v>9860</v>
      </c>
      <c r="D4697" s="87">
        <v>63.4</v>
      </c>
      <c r="E4697" s="33">
        <v>7621</v>
      </c>
      <c r="F4697" s="30">
        <f t="shared" si="219"/>
        <v>2</v>
      </c>
      <c r="G4697" s="57">
        <f t="shared" si="220"/>
        <v>1.1958042906990538</v>
      </c>
      <c r="H4697" s="88">
        <f t="shared" si="221"/>
        <v>4200.3916376338939</v>
      </c>
    </row>
    <row r="4698" spans="1:8" x14ac:dyDescent="0.2">
      <c r="A4698" s="1" t="s">
        <v>402</v>
      </c>
      <c r="B4698" s="1" t="s">
        <v>9861</v>
      </c>
      <c r="C4698" s="1" t="s">
        <v>9862</v>
      </c>
      <c r="D4698" s="87">
        <v>99.6</v>
      </c>
      <c r="E4698" s="33">
        <v>6893</v>
      </c>
      <c r="F4698" s="30">
        <f t="shared" si="219"/>
        <v>5</v>
      </c>
      <c r="G4698" s="57">
        <f t="shared" si="220"/>
        <v>2.0447510014454413</v>
      </c>
      <c r="H4698" s="88">
        <f t="shared" si="221"/>
        <v>6496.30526171991</v>
      </c>
    </row>
    <row r="4699" spans="1:8" x14ac:dyDescent="0.2">
      <c r="A4699" s="1" t="s">
        <v>402</v>
      </c>
      <c r="B4699" s="1" t="s">
        <v>9863</v>
      </c>
      <c r="C4699" s="1" t="s">
        <v>9864</v>
      </c>
      <c r="D4699" s="87">
        <v>102.8</v>
      </c>
      <c r="E4699" s="33">
        <v>7524</v>
      </c>
      <c r="F4699" s="30">
        <f t="shared" si="219"/>
        <v>5</v>
      </c>
      <c r="G4699" s="57">
        <f t="shared" si="220"/>
        <v>2.0447510014454413</v>
      </c>
      <c r="H4699" s="88">
        <f t="shared" si="221"/>
        <v>7090.9909747832007</v>
      </c>
    </row>
    <row r="4700" spans="1:8" x14ac:dyDescent="0.2">
      <c r="A4700" s="1" t="s">
        <v>402</v>
      </c>
      <c r="B4700" s="1" t="s">
        <v>9865</v>
      </c>
      <c r="C4700" s="1" t="s">
        <v>9866</v>
      </c>
      <c r="D4700" s="87">
        <v>68.400000000000006</v>
      </c>
      <c r="E4700" s="33">
        <v>7175</v>
      </c>
      <c r="F4700" s="30">
        <f t="shared" si="219"/>
        <v>2</v>
      </c>
      <c r="G4700" s="57">
        <f t="shared" si="220"/>
        <v>1.1958042906990538</v>
      </c>
      <c r="H4700" s="88">
        <f t="shared" si="221"/>
        <v>3954.57420286356</v>
      </c>
    </row>
    <row r="4701" spans="1:8" x14ac:dyDescent="0.2">
      <c r="A4701" s="1" t="s">
        <v>402</v>
      </c>
      <c r="B4701" s="1" t="s">
        <v>9867</v>
      </c>
      <c r="C4701" s="1" t="s">
        <v>9868</v>
      </c>
      <c r="D4701" s="87">
        <v>62.6</v>
      </c>
      <c r="E4701" s="33">
        <v>8325</v>
      </c>
      <c r="F4701" s="30">
        <f t="shared" si="219"/>
        <v>2</v>
      </c>
      <c r="G4701" s="57">
        <f t="shared" si="220"/>
        <v>1.1958042906990538</v>
      </c>
      <c r="H4701" s="88">
        <f t="shared" si="221"/>
        <v>4588.408395657023</v>
      </c>
    </row>
    <row r="4702" spans="1:8" x14ac:dyDescent="0.2">
      <c r="A4702" s="1" t="s">
        <v>402</v>
      </c>
      <c r="B4702" s="1" t="s">
        <v>9869</v>
      </c>
      <c r="C4702" s="1" t="s">
        <v>9870</v>
      </c>
      <c r="D4702" s="87">
        <v>67</v>
      </c>
      <c r="E4702" s="33">
        <v>8245</v>
      </c>
      <c r="F4702" s="30">
        <f t="shared" si="219"/>
        <v>2</v>
      </c>
      <c r="G4702" s="57">
        <f t="shared" si="220"/>
        <v>1.1958042906990538</v>
      </c>
      <c r="H4702" s="88">
        <f t="shared" si="221"/>
        <v>4544.3155822453027</v>
      </c>
    </row>
    <row r="4703" spans="1:8" x14ac:dyDescent="0.2">
      <c r="A4703" s="1" t="s">
        <v>402</v>
      </c>
      <c r="B4703" s="1" t="s">
        <v>9871</v>
      </c>
      <c r="C4703" s="1" t="s">
        <v>9872</v>
      </c>
      <c r="D4703" s="87">
        <v>89.6</v>
      </c>
      <c r="E4703" s="33">
        <v>9081</v>
      </c>
      <c r="F4703" s="30">
        <f t="shared" si="219"/>
        <v>4</v>
      </c>
      <c r="G4703" s="57">
        <f t="shared" si="220"/>
        <v>1.709937836274281</v>
      </c>
      <c r="H4703" s="88">
        <f t="shared" si="221"/>
        <v>7157.0114831549217</v>
      </c>
    </row>
    <row r="4704" spans="1:8" x14ac:dyDescent="0.2">
      <c r="A4704" s="1" t="s">
        <v>402</v>
      </c>
      <c r="B4704" s="1" t="s">
        <v>9873</v>
      </c>
      <c r="C4704" s="1" t="s">
        <v>9874</v>
      </c>
      <c r="D4704" s="87">
        <v>92.2</v>
      </c>
      <c r="E4704" s="33">
        <v>10791</v>
      </c>
      <c r="F4704" s="30">
        <f t="shared" si="219"/>
        <v>4</v>
      </c>
      <c r="G4704" s="57">
        <f t="shared" si="220"/>
        <v>1.709937836274281</v>
      </c>
      <c r="H4704" s="88">
        <f t="shared" si="221"/>
        <v>8504.7143392495072</v>
      </c>
    </row>
    <row r="4705" spans="1:8" x14ac:dyDescent="0.2">
      <c r="A4705" s="1" t="s">
        <v>402</v>
      </c>
      <c r="B4705" s="1" t="s">
        <v>9875</v>
      </c>
      <c r="C4705" s="1" t="s">
        <v>9876</v>
      </c>
      <c r="D4705" s="87">
        <v>106.5</v>
      </c>
      <c r="E4705" s="33">
        <v>9206</v>
      </c>
      <c r="F4705" s="30">
        <f t="shared" si="219"/>
        <v>5</v>
      </c>
      <c r="G4705" s="57">
        <f t="shared" si="220"/>
        <v>2.0447510014454413</v>
      </c>
      <c r="H4705" s="88">
        <f t="shared" si="221"/>
        <v>8676.1912432023055</v>
      </c>
    </row>
    <row r="4706" spans="1:8" x14ac:dyDescent="0.2">
      <c r="A4706" s="1" t="s">
        <v>402</v>
      </c>
      <c r="B4706" s="1" t="s">
        <v>9877</v>
      </c>
      <c r="C4706" s="1" t="s">
        <v>9878</v>
      </c>
      <c r="D4706" s="87">
        <v>107.7</v>
      </c>
      <c r="E4706" s="33">
        <v>7578</v>
      </c>
      <c r="F4706" s="30">
        <f t="shared" si="219"/>
        <v>5</v>
      </c>
      <c r="G4706" s="57">
        <f t="shared" si="220"/>
        <v>2.0447510014454413</v>
      </c>
      <c r="H4706" s="88">
        <f t="shared" si="221"/>
        <v>7141.8832545065261</v>
      </c>
    </row>
    <row r="4707" spans="1:8" x14ac:dyDescent="0.2">
      <c r="A4707" s="1" t="s">
        <v>402</v>
      </c>
      <c r="B4707" s="1" t="s">
        <v>9879</v>
      </c>
      <c r="C4707" s="1" t="s">
        <v>9880</v>
      </c>
      <c r="D4707" s="87">
        <v>128.19999999999999</v>
      </c>
      <c r="E4707" s="33">
        <v>7564</v>
      </c>
      <c r="F4707" s="30">
        <f t="shared" si="219"/>
        <v>7</v>
      </c>
      <c r="G4707" s="57">
        <f t="shared" si="220"/>
        <v>2.9238874039223708</v>
      </c>
      <c r="H4707" s="88">
        <f t="shared" si="221"/>
        <v>10193.653819559677</v>
      </c>
    </row>
    <row r="4708" spans="1:8" x14ac:dyDescent="0.2">
      <c r="A4708" s="1" t="s">
        <v>402</v>
      </c>
      <c r="B4708" s="1" t="s">
        <v>9881</v>
      </c>
      <c r="C4708" s="1" t="s">
        <v>9882</v>
      </c>
      <c r="D4708" s="87">
        <v>99.8</v>
      </c>
      <c r="E4708" s="33">
        <v>6440</v>
      </c>
      <c r="F4708" s="30">
        <f t="shared" si="219"/>
        <v>5</v>
      </c>
      <c r="G4708" s="57">
        <f t="shared" si="220"/>
        <v>2.0447510014454413</v>
      </c>
      <c r="H4708" s="88">
        <f t="shared" si="221"/>
        <v>6069.3755818186892</v>
      </c>
    </row>
    <row r="4709" spans="1:8" x14ac:dyDescent="0.2">
      <c r="A4709" s="1" t="s">
        <v>402</v>
      </c>
      <c r="B4709" s="1" t="s">
        <v>9883</v>
      </c>
      <c r="C4709" s="1" t="s">
        <v>9884</v>
      </c>
      <c r="D4709" s="87">
        <v>130.4</v>
      </c>
      <c r="E4709" s="33">
        <v>6048</v>
      </c>
      <c r="F4709" s="30">
        <f t="shared" si="219"/>
        <v>7</v>
      </c>
      <c r="G4709" s="57">
        <f t="shared" si="220"/>
        <v>2.9238874039223708</v>
      </c>
      <c r="H4709" s="88">
        <f t="shared" si="221"/>
        <v>8150.6105632862127</v>
      </c>
    </row>
    <row r="4710" spans="1:8" x14ac:dyDescent="0.2">
      <c r="A4710" s="1" t="s">
        <v>402</v>
      </c>
      <c r="B4710" s="1" t="s">
        <v>9885</v>
      </c>
      <c r="C4710" s="1" t="s">
        <v>9886</v>
      </c>
      <c r="D4710" s="87">
        <v>65.7</v>
      </c>
      <c r="E4710" s="33">
        <v>7061</v>
      </c>
      <c r="F4710" s="30">
        <f t="shared" si="219"/>
        <v>2</v>
      </c>
      <c r="G4710" s="57">
        <f t="shared" si="220"/>
        <v>1.1958042906990538</v>
      </c>
      <c r="H4710" s="88">
        <f t="shared" si="221"/>
        <v>3891.7419437518597</v>
      </c>
    </row>
    <row r="4711" spans="1:8" x14ac:dyDescent="0.2">
      <c r="A4711" s="1" t="s">
        <v>402</v>
      </c>
      <c r="B4711" s="1" t="s">
        <v>9887</v>
      </c>
      <c r="C4711" s="1" t="s">
        <v>9888</v>
      </c>
      <c r="D4711" s="87">
        <v>139.4</v>
      </c>
      <c r="E4711" s="33">
        <v>7605</v>
      </c>
      <c r="F4711" s="30">
        <f t="shared" si="219"/>
        <v>8</v>
      </c>
      <c r="G4711" s="57">
        <f t="shared" si="220"/>
        <v>3.4963971031312875</v>
      </c>
      <c r="H4711" s="88">
        <f t="shared" si="221"/>
        <v>12255.687716470993</v>
      </c>
    </row>
    <row r="4712" spans="1:8" x14ac:dyDescent="0.2">
      <c r="A4712" s="1" t="s">
        <v>402</v>
      </c>
      <c r="B4712" s="1" t="s">
        <v>9889</v>
      </c>
      <c r="C4712" s="1" t="s">
        <v>9890</v>
      </c>
      <c r="D4712" s="87">
        <v>106.3</v>
      </c>
      <c r="E4712" s="33">
        <v>9718</v>
      </c>
      <c r="F4712" s="30">
        <f t="shared" si="219"/>
        <v>5</v>
      </c>
      <c r="G4712" s="57">
        <f t="shared" si="220"/>
        <v>2.0447510014454413</v>
      </c>
      <c r="H4712" s="88">
        <f t="shared" si="221"/>
        <v>9158.7254509493814</v>
      </c>
    </row>
    <row r="4713" spans="1:8" x14ac:dyDescent="0.2">
      <c r="A4713" s="1" t="s">
        <v>402</v>
      </c>
      <c r="B4713" s="1" t="s">
        <v>9891</v>
      </c>
      <c r="C4713" s="1" t="s">
        <v>9892</v>
      </c>
      <c r="D4713" s="87">
        <v>109.8</v>
      </c>
      <c r="E4713" s="33">
        <v>7884</v>
      </c>
      <c r="F4713" s="30">
        <f t="shared" si="219"/>
        <v>5</v>
      </c>
      <c r="G4713" s="57">
        <f t="shared" si="220"/>
        <v>2.0447510014454413</v>
      </c>
      <c r="H4713" s="88">
        <f t="shared" si="221"/>
        <v>7430.2728396053644</v>
      </c>
    </row>
    <row r="4714" spans="1:8" x14ac:dyDescent="0.2">
      <c r="A4714" s="1" t="s">
        <v>402</v>
      </c>
      <c r="B4714" s="1" t="s">
        <v>9893</v>
      </c>
      <c r="C4714" s="1" t="s">
        <v>9894</v>
      </c>
      <c r="D4714" s="87">
        <v>84.4</v>
      </c>
      <c r="E4714" s="33">
        <v>10142</v>
      </c>
      <c r="F4714" s="30">
        <f t="shared" si="219"/>
        <v>3</v>
      </c>
      <c r="G4714" s="57">
        <f t="shared" si="220"/>
        <v>1.4299479016542671</v>
      </c>
      <c r="H4714" s="88">
        <f t="shared" si="221"/>
        <v>6684.3862497942546</v>
      </c>
    </row>
    <row r="4715" spans="1:8" x14ac:dyDescent="0.2">
      <c r="A4715" s="1" t="s">
        <v>402</v>
      </c>
      <c r="B4715" s="1" t="s">
        <v>9895</v>
      </c>
      <c r="C4715" s="1" t="s">
        <v>9896</v>
      </c>
      <c r="D4715" s="87">
        <v>81.900000000000006</v>
      </c>
      <c r="E4715" s="33">
        <v>7964</v>
      </c>
      <c r="F4715" s="30">
        <f t="shared" si="219"/>
        <v>3</v>
      </c>
      <c r="G4715" s="57">
        <f t="shared" si="220"/>
        <v>1.4299479016542671</v>
      </c>
      <c r="H4715" s="88">
        <f t="shared" si="221"/>
        <v>5248.9106777126244</v>
      </c>
    </row>
    <row r="4716" spans="1:8" x14ac:dyDescent="0.2">
      <c r="A4716" s="1" t="s">
        <v>402</v>
      </c>
      <c r="B4716" s="1" t="s">
        <v>9897</v>
      </c>
      <c r="C4716" s="1" t="s">
        <v>9898</v>
      </c>
      <c r="D4716" s="87">
        <v>67.2</v>
      </c>
      <c r="E4716" s="33">
        <v>7374</v>
      </c>
      <c r="F4716" s="30">
        <f t="shared" si="219"/>
        <v>2</v>
      </c>
      <c r="G4716" s="57">
        <f t="shared" si="220"/>
        <v>1.1958042906990538</v>
      </c>
      <c r="H4716" s="88">
        <f t="shared" si="221"/>
        <v>4064.2550762252113</v>
      </c>
    </row>
    <row r="4717" spans="1:8" x14ac:dyDescent="0.2">
      <c r="A4717" s="1" t="s">
        <v>402</v>
      </c>
      <c r="B4717" s="1" t="s">
        <v>9899</v>
      </c>
      <c r="C4717" s="1" t="s">
        <v>9900</v>
      </c>
      <c r="D4717" s="87">
        <v>64.3</v>
      </c>
      <c r="E4717" s="33">
        <v>5180</v>
      </c>
      <c r="F4717" s="30">
        <f t="shared" si="219"/>
        <v>2</v>
      </c>
      <c r="G4717" s="57">
        <f t="shared" si="220"/>
        <v>1.1958042906990538</v>
      </c>
      <c r="H4717" s="88">
        <f t="shared" si="221"/>
        <v>2855.0096684088135</v>
      </c>
    </row>
    <row r="4718" spans="1:8" x14ac:dyDescent="0.2">
      <c r="A4718" s="1" t="s">
        <v>402</v>
      </c>
      <c r="B4718" s="1" t="s">
        <v>9901</v>
      </c>
      <c r="C4718" s="1" t="s">
        <v>9902</v>
      </c>
      <c r="D4718" s="87">
        <v>54.1</v>
      </c>
      <c r="E4718" s="33">
        <v>7890</v>
      </c>
      <c r="F4718" s="30">
        <f t="shared" si="219"/>
        <v>1</v>
      </c>
      <c r="G4718" s="57">
        <f t="shared" si="220"/>
        <v>1</v>
      </c>
      <c r="H4718" s="88">
        <f t="shared" si="221"/>
        <v>3636.5931754506628</v>
      </c>
    </row>
    <row r="4719" spans="1:8" x14ac:dyDescent="0.2">
      <c r="A4719" s="1" t="s">
        <v>402</v>
      </c>
      <c r="B4719" s="1" t="s">
        <v>9903</v>
      </c>
      <c r="C4719" s="1" t="s">
        <v>9904</v>
      </c>
      <c r="D4719" s="87">
        <v>67</v>
      </c>
      <c r="E4719" s="33">
        <v>8932</v>
      </c>
      <c r="F4719" s="30">
        <f t="shared" si="219"/>
        <v>2</v>
      </c>
      <c r="G4719" s="57">
        <f t="shared" si="220"/>
        <v>1.1958042906990538</v>
      </c>
      <c r="H4719" s="88">
        <f t="shared" si="221"/>
        <v>4922.9626174184405</v>
      </c>
    </row>
    <row r="4720" spans="1:8" x14ac:dyDescent="0.2">
      <c r="A4720" s="1" t="s">
        <v>402</v>
      </c>
      <c r="B4720" s="1" t="s">
        <v>9905</v>
      </c>
      <c r="C4720" s="1" t="s">
        <v>9906</v>
      </c>
      <c r="D4720" s="87">
        <v>79.099999999999994</v>
      </c>
      <c r="E4720" s="33">
        <v>5758</v>
      </c>
      <c r="F4720" s="30">
        <f t="shared" si="219"/>
        <v>3</v>
      </c>
      <c r="G4720" s="57">
        <f t="shared" si="220"/>
        <v>1.4299479016542671</v>
      </c>
      <c r="H4720" s="88">
        <f t="shared" si="221"/>
        <v>3794.9808742176419</v>
      </c>
    </row>
    <row r="4721" spans="1:8" x14ac:dyDescent="0.2">
      <c r="A4721" s="1" t="s">
        <v>402</v>
      </c>
      <c r="B4721" s="1" t="s">
        <v>9907</v>
      </c>
      <c r="C4721" s="1" t="s">
        <v>9908</v>
      </c>
      <c r="D4721" s="87">
        <v>74.3</v>
      </c>
      <c r="E4721" s="33">
        <v>10546</v>
      </c>
      <c r="F4721" s="30">
        <f t="shared" si="219"/>
        <v>3</v>
      </c>
      <c r="G4721" s="57">
        <f t="shared" si="220"/>
        <v>1.4299479016542671</v>
      </c>
      <c r="H4721" s="88">
        <f t="shared" si="221"/>
        <v>6950.6544459012239</v>
      </c>
    </row>
    <row r="4722" spans="1:8" x14ac:dyDescent="0.2">
      <c r="A4722" s="1" t="s">
        <v>402</v>
      </c>
      <c r="B4722" s="1" t="s">
        <v>9909</v>
      </c>
      <c r="C4722" s="1" t="s">
        <v>9910</v>
      </c>
      <c r="D4722" s="87">
        <v>91.5</v>
      </c>
      <c r="E4722" s="33">
        <v>6859</v>
      </c>
      <c r="F4722" s="30">
        <f t="shared" si="219"/>
        <v>4</v>
      </c>
      <c r="G4722" s="57">
        <f t="shared" si="220"/>
        <v>1.709937836274281</v>
      </c>
      <c r="H4722" s="88">
        <f t="shared" si="221"/>
        <v>5405.7859005571654</v>
      </c>
    </row>
    <row r="4723" spans="1:8" x14ac:dyDescent="0.2">
      <c r="A4723" s="1" t="s">
        <v>402</v>
      </c>
      <c r="B4723" s="1" t="s">
        <v>9911</v>
      </c>
      <c r="C4723" s="1" t="s">
        <v>9912</v>
      </c>
      <c r="D4723" s="87">
        <v>46.3</v>
      </c>
      <c r="E4723" s="33">
        <v>7774</v>
      </c>
      <c r="F4723" s="30">
        <f t="shared" si="219"/>
        <v>1</v>
      </c>
      <c r="G4723" s="57">
        <f t="shared" si="220"/>
        <v>1</v>
      </c>
      <c r="H4723" s="88">
        <f t="shared" si="221"/>
        <v>3583.1274202729342</v>
      </c>
    </row>
    <row r="4724" spans="1:8" x14ac:dyDescent="0.2">
      <c r="A4724" s="1" t="s">
        <v>402</v>
      </c>
      <c r="B4724" s="1" t="s">
        <v>9913</v>
      </c>
      <c r="C4724" s="1" t="s">
        <v>9914</v>
      </c>
      <c r="D4724" s="87">
        <v>47.5</v>
      </c>
      <c r="E4724" s="33">
        <v>6345</v>
      </c>
      <c r="F4724" s="30">
        <f t="shared" si="219"/>
        <v>1</v>
      </c>
      <c r="G4724" s="57">
        <f t="shared" si="220"/>
        <v>1</v>
      </c>
      <c r="H4724" s="88">
        <f t="shared" si="221"/>
        <v>2924.4846258852285</v>
      </c>
    </row>
    <row r="4725" spans="1:8" x14ac:dyDescent="0.2">
      <c r="A4725" s="1" t="s">
        <v>402</v>
      </c>
      <c r="B4725" s="1" t="s">
        <v>9915</v>
      </c>
      <c r="C4725" s="1" t="s">
        <v>9916</v>
      </c>
      <c r="D4725" s="87">
        <v>46.7</v>
      </c>
      <c r="E4725" s="33">
        <v>5624</v>
      </c>
      <c r="F4725" s="30">
        <f t="shared" si="219"/>
        <v>1</v>
      </c>
      <c r="G4725" s="57">
        <f t="shared" si="220"/>
        <v>1</v>
      </c>
      <c r="H4725" s="88">
        <f t="shared" si="221"/>
        <v>2592.1673027546926</v>
      </c>
    </row>
    <row r="4726" spans="1:8" x14ac:dyDescent="0.2">
      <c r="A4726" s="1" t="s">
        <v>402</v>
      </c>
      <c r="B4726" s="1" t="s">
        <v>9917</v>
      </c>
      <c r="C4726" s="1" t="s">
        <v>9918</v>
      </c>
      <c r="D4726" s="87">
        <v>59.1</v>
      </c>
      <c r="E4726" s="33">
        <v>6537</v>
      </c>
      <c r="F4726" s="30">
        <f t="shared" si="219"/>
        <v>1</v>
      </c>
      <c r="G4726" s="57">
        <f t="shared" si="220"/>
        <v>1</v>
      </c>
      <c r="H4726" s="88">
        <f t="shared" si="221"/>
        <v>3012.9796689380205</v>
      </c>
    </row>
    <row r="4727" spans="1:8" x14ac:dyDescent="0.2">
      <c r="A4727" s="1" t="s">
        <v>402</v>
      </c>
      <c r="B4727" s="1" t="s">
        <v>9919</v>
      </c>
      <c r="C4727" s="1" t="s">
        <v>9920</v>
      </c>
      <c r="D4727" s="87">
        <v>62.8</v>
      </c>
      <c r="E4727" s="33">
        <v>8983</v>
      </c>
      <c r="F4727" s="30">
        <f t="shared" si="219"/>
        <v>2</v>
      </c>
      <c r="G4727" s="57">
        <f t="shared" si="220"/>
        <v>1.1958042906990538</v>
      </c>
      <c r="H4727" s="88">
        <f t="shared" si="221"/>
        <v>4951.0717859684128</v>
      </c>
    </row>
    <row r="4728" spans="1:8" x14ac:dyDescent="0.2">
      <c r="A4728" s="1" t="s">
        <v>402</v>
      </c>
      <c r="B4728" s="1" t="s">
        <v>9921</v>
      </c>
      <c r="C4728" s="1" t="s">
        <v>9922</v>
      </c>
      <c r="D4728" s="87">
        <v>61.7</v>
      </c>
      <c r="E4728" s="33">
        <v>8543</v>
      </c>
      <c r="F4728" s="30">
        <f t="shared" si="219"/>
        <v>1</v>
      </c>
      <c r="G4728" s="57">
        <f t="shared" si="220"/>
        <v>1</v>
      </c>
      <c r="H4728" s="88">
        <f t="shared" si="221"/>
        <v>3937.5685041666679</v>
      </c>
    </row>
    <row r="4729" spans="1:8" x14ac:dyDescent="0.2">
      <c r="A4729" s="1" t="s">
        <v>402</v>
      </c>
      <c r="B4729" s="1" t="s">
        <v>9923</v>
      </c>
      <c r="C4729" s="1" t="s">
        <v>9924</v>
      </c>
      <c r="D4729" s="87">
        <v>70.599999999999994</v>
      </c>
      <c r="E4729" s="33">
        <v>9928</v>
      </c>
      <c r="F4729" s="30">
        <f t="shared" si="219"/>
        <v>2</v>
      </c>
      <c r="G4729" s="57">
        <f t="shared" si="220"/>
        <v>1.1958042906990538</v>
      </c>
      <c r="H4729" s="88">
        <f t="shared" si="221"/>
        <v>5471.9181443943444</v>
      </c>
    </row>
    <row r="4730" spans="1:8" x14ac:dyDescent="0.2">
      <c r="A4730" s="1" t="s">
        <v>402</v>
      </c>
      <c r="B4730" s="1" t="s">
        <v>9925</v>
      </c>
      <c r="C4730" s="1" t="s">
        <v>9926</v>
      </c>
      <c r="D4730" s="87">
        <v>122.5</v>
      </c>
      <c r="E4730" s="33">
        <v>7508</v>
      </c>
      <c r="F4730" s="30">
        <f t="shared" si="219"/>
        <v>6</v>
      </c>
      <c r="G4730" s="57">
        <f t="shared" si="220"/>
        <v>2.445122020939646</v>
      </c>
      <c r="H4730" s="88">
        <f t="shared" si="221"/>
        <v>8461.4056680779868</v>
      </c>
    </row>
    <row r="4731" spans="1:8" x14ac:dyDescent="0.2">
      <c r="A4731" s="1" t="s">
        <v>402</v>
      </c>
      <c r="B4731" s="1" t="s">
        <v>9927</v>
      </c>
      <c r="C4731" s="1" t="s">
        <v>9928</v>
      </c>
      <c r="D4731" s="87">
        <v>73.8</v>
      </c>
      <c r="E4731" s="33">
        <v>10271</v>
      </c>
      <c r="F4731" s="30">
        <f t="shared" si="219"/>
        <v>2</v>
      </c>
      <c r="G4731" s="57">
        <f t="shared" si="220"/>
        <v>1.1958042906990538</v>
      </c>
      <c r="H4731" s="88">
        <f t="shared" si="221"/>
        <v>5660.9660818970897</v>
      </c>
    </row>
    <row r="4732" spans="1:8" x14ac:dyDescent="0.2">
      <c r="A4732" s="1" t="s">
        <v>402</v>
      </c>
      <c r="B4732" s="1" t="s">
        <v>9929</v>
      </c>
      <c r="C4732" s="1" t="s">
        <v>9930</v>
      </c>
      <c r="D4732" s="87">
        <v>78.8</v>
      </c>
      <c r="E4732" s="33">
        <v>6175</v>
      </c>
      <c r="F4732" s="30">
        <f t="shared" si="219"/>
        <v>3</v>
      </c>
      <c r="G4732" s="57">
        <f t="shared" si="220"/>
        <v>1.4299479016542671</v>
      </c>
      <c r="H4732" s="88">
        <f t="shared" si="221"/>
        <v>4069.8171063379532</v>
      </c>
    </row>
    <row r="4733" spans="1:8" x14ac:dyDescent="0.2">
      <c r="A4733" s="1" t="s">
        <v>402</v>
      </c>
      <c r="B4733" s="1" t="s">
        <v>9931</v>
      </c>
      <c r="C4733" s="1" t="s">
        <v>9932</v>
      </c>
      <c r="D4733" s="87">
        <v>66.5</v>
      </c>
      <c r="E4733" s="33">
        <v>7567</v>
      </c>
      <c r="F4733" s="30">
        <f t="shared" si="219"/>
        <v>2</v>
      </c>
      <c r="G4733" s="57">
        <f t="shared" si="220"/>
        <v>1.1958042906990538</v>
      </c>
      <c r="H4733" s="88">
        <f t="shared" si="221"/>
        <v>4170.6289885809838</v>
      </c>
    </row>
    <row r="4734" spans="1:8" x14ac:dyDescent="0.2">
      <c r="A4734" s="1" t="s">
        <v>402</v>
      </c>
      <c r="B4734" s="1" t="s">
        <v>9933</v>
      </c>
      <c r="C4734" s="1" t="s">
        <v>9934</v>
      </c>
      <c r="D4734" s="87">
        <v>73.8</v>
      </c>
      <c r="E4734" s="33">
        <v>9186</v>
      </c>
      <c r="F4734" s="30">
        <f t="shared" si="219"/>
        <v>2</v>
      </c>
      <c r="G4734" s="57">
        <f t="shared" si="220"/>
        <v>1.1958042906990538</v>
      </c>
      <c r="H4734" s="88">
        <f t="shared" si="221"/>
        <v>5062.9573000006494</v>
      </c>
    </row>
    <row r="4735" spans="1:8" x14ac:dyDescent="0.2">
      <c r="A4735" s="1" t="s">
        <v>402</v>
      </c>
      <c r="B4735" s="1" t="s">
        <v>9935</v>
      </c>
      <c r="C4735" s="1" t="s">
        <v>9936</v>
      </c>
      <c r="D4735" s="87">
        <v>55</v>
      </c>
      <c r="E4735" s="33">
        <v>8198</v>
      </c>
      <c r="F4735" s="30">
        <f t="shared" si="219"/>
        <v>1</v>
      </c>
      <c r="G4735" s="57">
        <f t="shared" si="220"/>
        <v>1</v>
      </c>
      <c r="H4735" s="88">
        <f t="shared" si="221"/>
        <v>3778.5539736811829</v>
      </c>
    </row>
    <row r="4736" spans="1:8" x14ac:dyDescent="0.2">
      <c r="A4736" s="1" t="s">
        <v>402</v>
      </c>
      <c r="B4736" s="1" t="s">
        <v>9937</v>
      </c>
      <c r="C4736" s="1" t="s">
        <v>9938</v>
      </c>
      <c r="D4736" s="87">
        <v>68.8</v>
      </c>
      <c r="E4736" s="33">
        <v>9521</v>
      </c>
      <c r="F4736" s="30">
        <f t="shared" si="219"/>
        <v>2</v>
      </c>
      <c r="G4736" s="57">
        <f t="shared" si="220"/>
        <v>1.1958042906990538</v>
      </c>
      <c r="H4736" s="88">
        <f t="shared" si="221"/>
        <v>5247.595956162223</v>
      </c>
    </row>
    <row r="4737" spans="1:8" x14ac:dyDescent="0.2">
      <c r="A4737" s="1" t="s">
        <v>402</v>
      </c>
      <c r="B4737" s="1" t="s">
        <v>9939</v>
      </c>
      <c r="C4737" s="1" t="s">
        <v>9940</v>
      </c>
      <c r="D4737" s="87">
        <v>95.9</v>
      </c>
      <c r="E4737" s="33">
        <v>11291</v>
      </c>
      <c r="F4737" s="30">
        <f t="shared" si="219"/>
        <v>4</v>
      </c>
      <c r="G4737" s="57">
        <f t="shared" si="220"/>
        <v>1.709937836274281</v>
      </c>
      <c r="H4737" s="88">
        <f t="shared" si="221"/>
        <v>8898.779501850262</v>
      </c>
    </row>
    <row r="4738" spans="1:8" x14ac:dyDescent="0.2">
      <c r="A4738" s="1" t="s">
        <v>402</v>
      </c>
      <c r="B4738" s="1" t="s">
        <v>9941</v>
      </c>
      <c r="C4738" s="1" t="s">
        <v>9942</v>
      </c>
      <c r="D4738" s="87">
        <v>79.400000000000006</v>
      </c>
      <c r="E4738" s="33">
        <v>8370</v>
      </c>
      <c r="F4738" s="30">
        <f t="shared" si="219"/>
        <v>3</v>
      </c>
      <c r="G4738" s="57">
        <f t="shared" si="220"/>
        <v>1.4299479016542671</v>
      </c>
      <c r="H4738" s="88">
        <f t="shared" si="221"/>
        <v>5516.4970332062621</v>
      </c>
    </row>
    <row r="4739" spans="1:8" x14ac:dyDescent="0.2">
      <c r="A4739" s="1" t="s">
        <v>252</v>
      </c>
      <c r="B4739" s="1" t="s">
        <v>9943</v>
      </c>
      <c r="C4739" s="1" t="s">
        <v>9944</v>
      </c>
      <c r="D4739" s="87">
        <v>62.9</v>
      </c>
      <c r="E4739" s="33">
        <v>7189</v>
      </c>
      <c r="F4739" s="30">
        <f t="shared" si="219"/>
        <v>2</v>
      </c>
      <c r="G4739" s="57">
        <f t="shared" si="220"/>
        <v>1.1958042906990538</v>
      </c>
      <c r="H4739" s="88">
        <f t="shared" si="221"/>
        <v>3962.2904452106104</v>
      </c>
    </row>
    <row r="4740" spans="1:8" x14ac:dyDescent="0.2">
      <c r="A4740" s="1" t="s">
        <v>252</v>
      </c>
      <c r="B4740" s="1" t="s">
        <v>9945</v>
      </c>
      <c r="C4740" s="1" t="s">
        <v>9946</v>
      </c>
      <c r="D4740" s="87">
        <v>101.3</v>
      </c>
      <c r="E4740" s="33">
        <v>7227</v>
      </c>
      <c r="F4740" s="30">
        <f t="shared" si="219"/>
        <v>5</v>
      </c>
      <c r="G4740" s="57">
        <f t="shared" si="220"/>
        <v>2.0447510014454413</v>
      </c>
      <c r="H4740" s="88">
        <f t="shared" si="221"/>
        <v>6811.0834363049162</v>
      </c>
    </row>
    <row r="4741" spans="1:8" x14ac:dyDescent="0.2">
      <c r="A4741" s="1" t="s">
        <v>252</v>
      </c>
      <c r="B4741" s="1" t="s">
        <v>9947</v>
      </c>
      <c r="C4741" s="1" t="s">
        <v>9948</v>
      </c>
      <c r="D4741" s="87">
        <v>96.1</v>
      </c>
      <c r="E4741" s="33">
        <v>7497</v>
      </c>
      <c r="F4741" s="30">
        <f t="shared" si="219"/>
        <v>4</v>
      </c>
      <c r="G4741" s="57">
        <f t="shared" si="220"/>
        <v>1.709937836274281</v>
      </c>
      <c r="H4741" s="88">
        <f t="shared" si="221"/>
        <v>5908.6130480357288</v>
      </c>
    </row>
    <row r="4742" spans="1:8" x14ac:dyDescent="0.2">
      <c r="A4742" s="1" t="s">
        <v>252</v>
      </c>
      <c r="B4742" s="1" t="s">
        <v>9949</v>
      </c>
      <c r="C4742" s="1" t="s">
        <v>9950</v>
      </c>
      <c r="D4742" s="87">
        <v>62.8</v>
      </c>
      <c r="E4742" s="33">
        <v>6242</v>
      </c>
      <c r="F4742" s="30">
        <f t="shared" ref="F4742:F4805" si="222">VLOOKUP(D4742,$K$5:$L$15,2)</f>
        <v>2</v>
      </c>
      <c r="G4742" s="57">
        <f t="shared" ref="G4742:G4805" si="223">VLOOKUP(F4742,$L$5:$M$15,2,0)</f>
        <v>1.1958042906990538</v>
      </c>
      <c r="H4742" s="88">
        <f t="shared" ref="H4742:H4805" si="224">E4742*G4742*$E$6797/SUMPRODUCT($E$5:$E$6795,$G$5:$G$6795)</f>
        <v>3440.3417664493854</v>
      </c>
    </row>
    <row r="4743" spans="1:8" x14ac:dyDescent="0.2">
      <c r="A4743" s="1" t="s">
        <v>252</v>
      </c>
      <c r="B4743" s="1" t="s">
        <v>9951</v>
      </c>
      <c r="C4743" s="1" t="s">
        <v>9952</v>
      </c>
      <c r="D4743" s="87">
        <v>73.599999999999994</v>
      </c>
      <c r="E4743" s="33">
        <v>9976</v>
      </c>
      <c r="F4743" s="30">
        <f t="shared" si="222"/>
        <v>2</v>
      </c>
      <c r="G4743" s="57">
        <f t="shared" si="223"/>
        <v>1.1958042906990538</v>
      </c>
      <c r="H4743" s="88">
        <f t="shared" si="224"/>
        <v>5498.3738324413753</v>
      </c>
    </row>
    <row r="4744" spans="1:8" x14ac:dyDescent="0.2">
      <c r="A4744" s="1" t="s">
        <v>252</v>
      </c>
      <c r="B4744" s="1" t="s">
        <v>9953</v>
      </c>
      <c r="C4744" s="1" t="s">
        <v>9954</v>
      </c>
      <c r="D4744" s="87">
        <v>88</v>
      </c>
      <c r="E4744" s="33">
        <v>7224</v>
      </c>
      <c r="F4744" s="30">
        <f t="shared" si="222"/>
        <v>4</v>
      </c>
      <c r="G4744" s="57">
        <f t="shared" si="223"/>
        <v>1.709937836274281</v>
      </c>
      <c r="H4744" s="88">
        <f t="shared" si="224"/>
        <v>5693.4534692557163</v>
      </c>
    </row>
    <row r="4745" spans="1:8" x14ac:dyDescent="0.2">
      <c r="A4745" s="1" t="s">
        <v>252</v>
      </c>
      <c r="B4745" s="1" t="s">
        <v>9955</v>
      </c>
      <c r="C4745" s="1" t="s">
        <v>9956</v>
      </c>
      <c r="D4745" s="87">
        <v>64.599999999999994</v>
      </c>
      <c r="E4745" s="33">
        <v>6824</v>
      </c>
      <c r="F4745" s="30">
        <f t="shared" si="222"/>
        <v>2</v>
      </c>
      <c r="G4745" s="57">
        <f t="shared" si="223"/>
        <v>1.1958042906990538</v>
      </c>
      <c r="H4745" s="88">
        <f t="shared" si="224"/>
        <v>3761.1169840196421</v>
      </c>
    </row>
    <row r="4746" spans="1:8" x14ac:dyDescent="0.2">
      <c r="A4746" s="1" t="s">
        <v>252</v>
      </c>
      <c r="B4746" s="1" t="s">
        <v>9957</v>
      </c>
      <c r="C4746" s="1" t="s">
        <v>9958</v>
      </c>
      <c r="D4746" s="87">
        <v>102.2</v>
      </c>
      <c r="E4746" s="33">
        <v>7547</v>
      </c>
      <c r="F4746" s="30">
        <f t="shared" si="222"/>
        <v>5</v>
      </c>
      <c r="G4746" s="57">
        <f t="shared" si="223"/>
        <v>2.0447510014454413</v>
      </c>
      <c r="H4746" s="88">
        <f t="shared" si="224"/>
        <v>7112.6673161468398</v>
      </c>
    </row>
    <row r="4747" spans="1:8" x14ac:dyDescent="0.2">
      <c r="A4747" s="1" t="s">
        <v>252</v>
      </c>
      <c r="B4747" s="1" t="s">
        <v>9959</v>
      </c>
      <c r="C4747" s="1" t="s">
        <v>9960</v>
      </c>
      <c r="D4747" s="87">
        <v>112</v>
      </c>
      <c r="E4747" s="33">
        <v>5789</v>
      </c>
      <c r="F4747" s="30">
        <f t="shared" si="222"/>
        <v>6</v>
      </c>
      <c r="G4747" s="57">
        <f t="shared" si="223"/>
        <v>2.445122020939646</v>
      </c>
      <c r="H4747" s="88">
        <f t="shared" si="224"/>
        <v>6524.1179292093047</v>
      </c>
    </row>
    <row r="4748" spans="1:8" x14ac:dyDescent="0.2">
      <c r="A4748" s="1" t="s">
        <v>252</v>
      </c>
      <c r="B4748" s="1" t="s">
        <v>9961</v>
      </c>
      <c r="C4748" s="1" t="s">
        <v>9962</v>
      </c>
      <c r="D4748" s="87">
        <v>75.2</v>
      </c>
      <c r="E4748" s="33">
        <v>7713</v>
      </c>
      <c r="F4748" s="30">
        <f t="shared" si="222"/>
        <v>3</v>
      </c>
      <c r="G4748" s="57">
        <f t="shared" si="223"/>
        <v>1.4299479016542671</v>
      </c>
      <c r="H4748" s="88">
        <f t="shared" si="224"/>
        <v>5083.4816746857696</v>
      </c>
    </row>
    <row r="4749" spans="1:8" x14ac:dyDescent="0.2">
      <c r="A4749" s="1" t="s">
        <v>252</v>
      </c>
      <c r="B4749" s="1" t="s">
        <v>9963</v>
      </c>
      <c r="C4749" s="1" t="s">
        <v>9964</v>
      </c>
      <c r="D4749" s="87">
        <v>102.4</v>
      </c>
      <c r="E4749" s="33">
        <v>6337</v>
      </c>
      <c r="F4749" s="30">
        <f t="shared" si="222"/>
        <v>5</v>
      </c>
      <c r="G4749" s="57">
        <f t="shared" si="223"/>
        <v>2.0447510014454413</v>
      </c>
      <c r="H4749" s="88">
        <f t="shared" si="224"/>
        <v>5972.3032704945699</v>
      </c>
    </row>
    <row r="4750" spans="1:8" x14ac:dyDescent="0.2">
      <c r="A4750" s="1" t="s">
        <v>252</v>
      </c>
      <c r="B4750" s="1" t="s">
        <v>9965</v>
      </c>
      <c r="C4750" s="1" t="s">
        <v>9966</v>
      </c>
      <c r="D4750" s="87">
        <v>81.5</v>
      </c>
      <c r="E4750" s="33">
        <v>7427</v>
      </c>
      <c r="F4750" s="30">
        <f t="shared" si="222"/>
        <v>3</v>
      </c>
      <c r="G4750" s="57">
        <f t="shared" si="223"/>
        <v>1.4299479016542671</v>
      </c>
      <c r="H4750" s="88">
        <f t="shared" si="224"/>
        <v>4894.984882392223</v>
      </c>
    </row>
    <row r="4751" spans="1:8" x14ac:dyDescent="0.2">
      <c r="A4751" s="1" t="s">
        <v>252</v>
      </c>
      <c r="B4751" s="1" t="s">
        <v>9967</v>
      </c>
      <c r="C4751" s="1" t="s">
        <v>9968</v>
      </c>
      <c r="D4751" s="87">
        <v>107.9</v>
      </c>
      <c r="E4751" s="33">
        <v>7505</v>
      </c>
      <c r="F4751" s="30">
        <f t="shared" si="222"/>
        <v>5</v>
      </c>
      <c r="G4751" s="57">
        <f t="shared" si="223"/>
        <v>2.0447510014454413</v>
      </c>
      <c r="H4751" s="88">
        <f t="shared" si="224"/>
        <v>7073.0844319175867</v>
      </c>
    </row>
    <row r="4752" spans="1:8" x14ac:dyDescent="0.2">
      <c r="A4752" s="1" t="s">
        <v>252</v>
      </c>
      <c r="B4752" s="1" t="s">
        <v>9969</v>
      </c>
      <c r="C4752" s="1" t="s">
        <v>9970</v>
      </c>
      <c r="D4752" s="87">
        <v>73</v>
      </c>
      <c r="E4752" s="33">
        <v>5410</v>
      </c>
      <c r="F4752" s="30">
        <f t="shared" si="222"/>
        <v>2</v>
      </c>
      <c r="G4752" s="57">
        <f t="shared" si="223"/>
        <v>1.1958042906990538</v>
      </c>
      <c r="H4752" s="88">
        <f t="shared" si="224"/>
        <v>2981.7765069675065</v>
      </c>
    </row>
    <row r="4753" spans="1:8" x14ac:dyDescent="0.2">
      <c r="A4753" s="1" t="s">
        <v>252</v>
      </c>
      <c r="B4753" s="1" t="s">
        <v>9971</v>
      </c>
      <c r="C4753" s="1" t="s">
        <v>9972</v>
      </c>
      <c r="D4753" s="87">
        <v>82.7</v>
      </c>
      <c r="E4753" s="33">
        <v>5668</v>
      </c>
      <c r="F4753" s="30">
        <f t="shared" si="222"/>
        <v>3</v>
      </c>
      <c r="G4753" s="57">
        <f t="shared" si="223"/>
        <v>1.4299479016542671</v>
      </c>
      <c r="H4753" s="88">
        <f t="shared" si="224"/>
        <v>3735.6637018175743</v>
      </c>
    </row>
    <row r="4754" spans="1:8" x14ac:dyDescent="0.2">
      <c r="A4754" s="1" t="s">
        <v>252</v>
      </c>
      <c r="B4754" s="1" t="s">
        <v>9973</v>
      </c>
      <c r="C4754" s="1" t="s">
        <v>9974</v>
      </c>
      <c r="D4754" s="87">
        <v>86.8</v>
      </c>
      <c r="E4754" s="33">
        <v>5072</v>
      </c>
      <c r="F4754" s="30">
        <f t="shared" si="222"/>
        <v>4</v>
      </c>
      <c r="G4754" s="57">
        <f t="shared" si="223"/>
        <v>1.709937836274281</v>
      </c>
      <c r="H4754" s="88">
        <f t="shared" si="224"/>
        <v>3997.3970094220645</v>
      </c>
    </row>
    <row r="4755" spans="1:8" x14ac:dyDescent="0.2">
      <c r="A4755" s="1" t="s">
        <v>252</v>
      </c>
      <c r="B4755" s="1" t="s">
        <v>9975</v>
      </c>
      <c r="C4755" s="1" t="s">
        <v>9976</v>
      </c>
      <c r="D4755" s="87">
        <v>61.9</v>
      </c>
      <c r="E4755" s="33">
        <v>5219</v>
      </c>
      <c r="F4755" s="30">
        <f t="shared" si="222"/>
        <v>2</v>
      </c>
      <c r="G4755" s="57">
        <f t="shared" si="223"/>
        <v>1.1958042906990538</v>
      </c>
      <c r="H4755" s="88">
        <f t="shared" si="224"/>
        <v>2876.5049149470269</v>
      </c>
    </row>
    <row r="4756" spans="1:8" x14ac:dyDescent="0.2">
      <c r="A4756" s="1" t="s">
        <v>252</v>
      </c>
      <c r="B4756" s="1" t="s">
        <v>9977</v>
      </c>
      <c r="C4756" s="1" t="s">
        <v>9978</v>
      </c>
      <c r="D4756" s="87">
        <v>108.2</v>
      </c>
      <c r="E4756" s="33">
        <v>5902</v>
      </c>
      <c r="F4756" s="30">
        <f t="shared" si="222"/>
        <v>5</v>
      </c>
      <c r="G4756" s="57">
        <f t="shared" si="223"/>
        <v>2.0447510014454413</v>
      </c>
      <c r="H4756" s="88">
        <f t="shared" si="224"/>
        <v>5562.3376838344575</v>
      </c>
    </row>
    <row r="4757" spans="1:8" x14ac:dyDescent="0.2">
      <c r="A4757" s="1" t="s">
        <v>252</v>
      </c>
      <c r="B4757" s="1" t="s">
        <v>9979</v>
      </c>
      <c r="C4757" s="1" t="s">
        <v>9980</v>
      </c>
      <c r="D4757" s="87">
        <v>60.2</v>
      </c>
      <c r="E4757" s="33">
        <v>5501</v>
      </c>
      <c r="F4757" s="30">
        <f t="shared" si="222"/>
        <v>1</v>
      </c>
      <c r="G4757" s="57">
        <f t="shared" si="223"/>
        <v>1</v>
      </c>
      <c r="H4757" s="88">
        <f t="shared" si="224"/>
        <v>2535.4751657989982</v>
      </c>
    </row>
    <row r="4758" spans="1:8" x14ac:dyDescent="0.2">
      <c r="A4758" s="1" t="s">
        <v>252</v>
      </c>
      <c r="B4758" s="1" t="s">
        <v>9981</v>
      </c>
      <c r="C4758" s="1" t="s">
        <v>9982</v>
      </c>
      <c r="D4758" s="87">
        <v>89.3</v>
      </c>
      <c r="E4758" s="33">
        <v>7689</v>
      </c>
      <c r="F4758" s="30">
        <f t="shared" si="222"/>
        <v>4</v>
      </c>
      <c r="G4758" s="57">
        <f t="shared" si="223"/>
        <v>1.709937836274281</v>
      </c>
      <c r="H4758" s="88">
        <f t="shared" si="224"/>
        <v>6059.9340704744191</v>
      </c>
    </row>
    <row r="4759" spans="1:8" x14ac:dyDescent="0.2">
      <c r="A4759" s="1" t="s">
        <v>252</v>
      </c>
      <c r="B4759" s="1" t="s">
        <v>9983</v>
      </c>
      <c r="C4759" s="1" t="s">
        <v>9984</v>
      </c>
      <c r="D4759" s="87">
        <v>130.69999999999999</v>
      </c>
      <c r="E4759" s="33">
        <v>7803</v>
      </c>
      <c r="F4759" s="30">
        <f t="shared" si="222"/>
        <v>7</v>
      </c>
      <c r="G4759" s="57">
        <f t="shared" si="223"/>
        <v>2.9238874039223708</v>
      </c>
      <c r="H4759" s="88">
        <f t="shared" si="224"/>
        <v>10515.74309281123</v>
      </c>
    </row>
    <row r="4760" spans="1:8" x14ac:dyDescent="0.2">
      <c r="A4760" s="1" t="s">
        <v>252</v>
      </c>
      <c r="B4760" s="1" t="s">
        <v>9985</v>
      </c>
      <c r="C4760" s="1" t="s">
        <v>9986</v>
      </c>
      <c r="D4760" s="87">
        <v>65.099999999999994</v>
      </c>
      <c r="E4760" s="33">
        <v>6380</v>
      </c>
      <c r="F4760" s="30">
        <f t="shared" si="222"/>
        <v>2</v>
      </c>
      <c r="G4760" s="57">
        <f t="shared" si="223"/>
        <v>1.1958042906990538</v>
      </c>
      <c r="H4760" s="88">
        <f t="shared" si="224"/>
        <v>3516.4018695846007</v>
      </c>
    </row>
    <row r="4761" spans="1:8" x14ac:dyDescent="0.2">
      <c r="A4761" s="1" t="s">
        <v>252</v>
      </c>
      <c r="B4761" s="1" t="s">
        <v>9987</v>
      </c>
      <c r="C4761" s="1" t="s">
        <v>9988</v>
      </c>
      <c r="D4761" s="87">
        <v>80.8</v>
      </c>
      <c r="E4761" s="33">
        <v>5377</v>
      </c>
      <c r="F4761" s="30">
        <f t="shared" si="222"/>
        <v>3</v>
      </c>
      <c r="G4761" s="57">
        <f t="shared" si="223"/>
        <v>1.4299479016542671</v>
      </c>
      <c r="H4761" s="88">
        <f t="shared" si="224"/>
        <v>3543.8715110573562</v>
      </c>
    </row>
    <row r="4762" spans="1:8" x14ac:dyDescent="0.2">
      <c r="A4762" s="1" t="s">
        <v>252</v>
      </c>
      <c r="B4762" s="1" t="s">
        <v>9989</v>
      </c>
      <c r="C4762" s="1" t="s">
        <v>9990</v>
      </c>
      <c r="D4762" s="87">
        <v>113.2</v>
      </c>
      <c r="E4762" s="33">
        <v>6572</v>
      </c>
      <c r="F4762" s="30">
        <f t="shared" si="222"/>
        <v>6</v>
      </c>
      <c r="G4762" s="57">
        <f t="shared" si="223"/>
        <v>2.445122020939646</v>
      </c>
      <c r="H4762" s="88">
        <f t="shared" si="224"/>
        <v>7406.5474228301182</v>
      </c>
    </row>
    <row r="4763" spans="1:8" x14ac:dyDescent="0.2">
      <c r="A4763" s="1" t="s">
        <v>252</v>
      </c>
      <c r="B4763" s="1" t="s">
        <v>9991</v>
      </c>
      <c r="C4763" s="1" t="s">
        <v>9992</v>
      </c>
      <c r="D4763" s="87">
        <v>76.400000000000006</v>
      </c>
      <c r="E4763" s="33">
        <v>6165</v>
      </c>
      <c r="F4763" s="30">
        <f t="shared" si="222"/>
        <v>3</v>
      </c>
      <c r="G4763" s="57">
        <f t="shared" si="223"/>
        <v>1.4299479016542671</v>
      </c>
      <c r="H4763" s="88">
        <f t="shared" si="224"/>
        <v>4063.2263094046125</v>
      </c>
    </row>
    <row r="4764" spans="1:8" x14ac:dyDescent="0.2">
      <c r="A4764" s="1" t="s">
        <v>252</v>
      </c>
      <c r="B4764" s="1" t="s">
        <v>9993</v>
      </c>
      <c r="C4764" s="1" t="s">
        <v>9994</v>
      </c>
      <c r="D4764" s="87">
        <v>113.7</v>
      </c>
      <c r="E4764" s="33">
        <v>5918</v>
      </c>
      <c r="F4764" s="30">
        <f t="shared" si="222"/>
        <v>6</v>
      </c>
      <c r="G4764" s="57">
        <f t="shared" si="223"/>
        <v>2.445122020939646</v>
      </c>
      <c r="H4764" s="88">
        <f t="shared" si="224"/>
        <v>6669.4990335223129</v>
      </c>
    </row>
    <row r="4765" spans="1:8" x14ac:dyDescent="0.2">
      <c r="A4765" s="1" t="s">
        <v>252</v>
      </c>
      <c r="B4765" s="1" t="s">
        <v>9995</v>
      </c>
      <c r="C4765" s="1" t="s">
        <v>9996</v>
      </c>
      <c r="D4765" s="87">
        <v>75.7</v>
      </c>
      <c r="E4765" s="33">
        <v>5616</v>
      </c>
      <c r="F4765" s="30">
        <f t="shared" si="222"/>
        <v>3</v>
      </c>
      <c r="G4765" s="57">
        <f t="shared" si="223"/>
        <v>1.4299479016542671</v>
      </c>
      <c r="H4765" s="88">
        <f t="shared" si="224"/>
        <v>3701.3915577642015</v>
      </c>
    </row>
    <row r="4766" spans="1:8" x14ac:dyDescent="0.2">
      <c r="A4766" s="1" t="s">
        <v>252</v>
      </c>
      <c r="B4766" s="1" t="s">
        <v>9997</v>
      </c>
      <c r="C4766" s="1" t="s">
        <v>9998</v>
      </c>
      <c r="D4766" s="87">
        <v>104.5</v>
      </c>
      <c r="E4766" s="33">
        <v>9919</v>
      </c>
      <c r="F4766" s="30">
        <f t="shared" si="222"/>
        <v>5</v>
      </c>
      <c r="G4766" s="57">
        <f t="shared" si="223"/>
        <v>2.0447510014454413</v>
      </c>
      <c r="H4766" s="88">
        <f t="shared" si="224"/>
        <v>9348.1578254750893</v>
      </c>
    </row>
    <row r="4767" spans="1:8" x14ac:dyDescent="0.2">
      <c r="A4767" s="1" t="s">
        <v>252</v>
      </c>
      <c r="B4767" s="1" t="s">
        <v>9999</v>
      </c>
      <c r="C4767" s="1" t="s">
        <v>10000</v>
      </c>
      <c r="D4767" s="87">
        <v>90.1</v>
      </c>
      <c r="E4767" s="33">
        <v>5115</v>
      </c>
      <c r="F4767" s="30">
        <f t="shared" si="222"/>
        <v>4</v>
      </c>
      <c r="G4767" s="57">
        <f t="shared" si="223"/>
        <v>1.709937836274281</v>
      </c>
      <c r="H4767" s="88">
        <f t="shared" si="224"/>
        <v>4031.286613405729</v>
      </c>
    </row>
    <row r="4768" spans="1:8" x14ac:dyDescent="0.2">
      <c r="A4768" s="1" t="s">
        <v>252</v>
      </c>
      <c r="B4768" s="1" t="s">
        <v>10001</v>
      </c>
      <c r="C4768" s="1" t="s">
        <v>10002</v>
      </c>
      <c r="D4768" s="87">
        <v>72.900000000000006</v>
      </c>
      <c r="E4768" s="33">
        <v>6958</v>
      </c>
      <c r="F4768" s="30">
        <f t="shared" si="222"/>
        <v>2</v>
      </c>
      <c r="G4768" s="57">
        <f t="shared" si="223"/>
        <v>1.1958042906990538</v>
      </c>
      <c r="H4768" s="88">
        <f t="shared" si="224"/>
        <v>3834.9724464842711</v>
      </c>
    </row>
    <row r="4769" spans="1:8" x14ac:dyDescent="0.2">
      <c r="A4769" s="1" t="s">
        <v>252</v>
      </c>
      <c r="B4769" s="1" t="s">
        <v>10003</v>
      </c>
      <c r="C4769" s="1" t="s">
        <v>10004</v>
      </c>
      <c r="D4769" s="87">
        <v>66.900000000000006</v>
      </c>
      <c r="E4769" s="33">
        <v>10450</v>
      </c>
      <c r="F4769" s="30">
        <f t="shared" si="222"/>
        <v>2</v>
      </c>
      <c r="G4769" s="57">
        <f t="shared" si="223"/>
        <v>1.1958042906990538</v>
      </c>
      <c r="H4769" s="88">
        <f t="shared" si="224"/>
        <v>5759.6237519058113</v>
      </c>
    </row>
    <row r="4770" spans="1:8" x14ac:dyDescent="0.2">
      <c r="A4770" s="1" t="s">
        <v>252</v>
      </c>
      <c r="B4770" s="1" t="s">
        <v>10005</v>
      </c>
      <c r="C4770" s="1" t="s">
        <v>10006</v>
      </c>
      <c r="D4770" s="87">
        <v>88.9</v>
      </c>
      <c r="E4770" s="33">
        <v>6247</v>
      </c>
      <c r="F4770" s="30">
        <f t="shared" si="222"/>
        <v>4</v>
      </c>
      <c r="G4770" s="57">
        <f t="shared" si="223"/>
        <v>1.709937836274281</v>
      </c>
      <c r="H4770" s="88">
        <f t="shared" si="224"/>
        <v>4923.45014153384</v>
      </c>
    </row>
    <row r="4771" spans="1:8" x14ac:dyDescent="0.2">
      <c r="A4771" s="1" t="s">
        <v>252</v>
      </c>
      <c r="B4771" s="1" t="s">
        <v>10007</v>
      </c>
      <c r="C4771" s="1" t="s">
        <v>10008</v>
      </c>
      <c r="D4771" s="87">
        <v>107</v>
      </c>
      <c r="E4771" s="33">
        <v>9431</v>
      </c>
      <c r="F4771" s="30">
        <f t="shared" si="222"/>
        <v>5</v>
      </c>
      <c r="G4771" s="57">
        <f t="shared" si="223"/>
        <v>2.0447510014454413</v>
      </c>
      <c r="H4771" s="88">
        <f t="shared" si="224"/>
        <v>8888.242408716158</v>
      </c>
    </row>
    <row r="4772" spans="1:8" x14ac:dyDescent="0.2">
      <c r="A4772" s="1" t="s">
        <v>252</v>
      </c>
      <c r="B4772" s="1" t="s">
        <v>10009</v>
      </c>
      <c r="C4772" s="1" t="s">
        <v>10010</v>
      </c>
      <c r="D4772" s="87">
        <v>79.599999999999994</v>
      </c>
      <c r="E4772" s="33">
        <v>9083</v>
      </c>
      <c r="F4772" s="30">
        <f t="shared" si="222"/>
        <v>3</v>
      </c>
      <c r="G4772" s="57">
        <f t="shared" si="223"/>
        <v>1.4299479016542671</v>
      </c>
      <c r="H4772" s="88">
        <f t="shared" si="224"/>
        <v>5986.420854553462</v>
      </c>
    </row>
    <row r="4773" spans="1:8" x14ac:dyDescent="0.2">
      <c r="A4773" s="1" t="s">
        <v>252</v>
      </c>
      <c r="B4773" s="1" t="s">
        <v>10011</v>
      </c>
      <c r="C4773" s="1" t="s">
        <v>10012</v>
      </c>
      <c r="D4773" s="87">
        <v>65.599999999999994</v>
      </c>
      <c r="E4773" s="33">
        <v>5232</v>
      </c>
      <c r="F4773" s="30">
        <f t="shared" si="222"/>
        <v>2</v>
      </c>
      <c r="G4773" s="57">
        <f t="shared" si="223"/>
        <v>1.1958042906990538</v>
      </c>
      <c r="H4773" s="88">
        <f t="shared" si="224"/>
        <v>2883.6699971264311</v>
      </c>
    </row>
    <row r="4774" spans="1:8" x14ac:dyDescent="0.2">
      <c r="A4774" s="1" t="s">
        <v>252</v>
      </c>
      <c r="B4774" s="1" t="s">
        <v>10013</v>
      </c>
      <c r="C4774" s="1" t="s">
        <v>10014</v>
      </c>
      <c r="D4774" s="87">
        <v>72.5</v>
      </c>
      <c r="E4774" s="33">
        <v>6862</v>
      </c>
      <c r="F4774" s="30">
        <f t="shared" si="222"/>
        <v>2</v>
      </c>
      <c r="G4774" s="57">
        <f t="shared" si="223"/>
        <v>1.1958042906990538</v>
      </c>
      <c r="H4774" s="88">
        <f t="shared" si="224"/>
        <v>3782.0610703902084</v>
      </c>
    </row>
    <row r="4775" spans="1:8" x14ac:dyDescent="0.2">
      <c r="A4775" s="1" t="s">
        <v>252</v>
      </c>
      <c r="B4775" s="1" t="s">
        <v>10015</v>
      </c>
      <c r="C4775" s="1" t="s">
        <v>10016</v>
      </c>
      <c r="D4775" s="87">
        <v>64</v>
      </c>
      <c r="E4775" s="33">
        <v>7721</v>
      </c>
      <c r="F4775" s="30">
        <f t="shared" si="222"/>
        <v>2</v>
      </c>
      <c r="G4775" s="57">
        <f t="shared" si="223"/>
        <v>1.1958042906990538</v>
      </c>
      <c r="H4775" s="88">
        <f t="shared" si="224"/>
        <v>4255.5076543985424</v>
      </c>
    </row>
    <row r="4776" spans="1:8" x14ac:dyDescent="0.2">
      <c r="A4776" s="1" t="s">
        <v>252</v>
      </c>
      <c r="B4776" s="1" t="s">
        <v>10017</v>
      </c>
      <c r="C4776" s="1" t="s">
        <v>10018</v>
      </c>
      <c r="D4776" s="87">
        <v>75.8</v>
      </c>
      <c r="E4776" s="33">
        <v>9156</v>
      </c>
      <c r="F4776" s="30">
        <f t="shared" si="222"/>
        <v>3</v>
      </c>
      <c r="G4776" s="57">
        <f t="shared" si="223"/>
        <v>1.4299479016542671</v>
      </c>
      <c r="H4776" s="88">
        <f t="shared" si="224"/>
        <v>6034.53367216685</v>
      </c>
    </row>
    <row r="4777" spans="1:8" x14ac:dyDescent="0.2">
      <c r="A4777" s="1" t="s">
        <v>252</v>
      </c>
      <c r="B4777" s="1" t="s">
        <v>10019</v>
      </c>
      <c r="C4777" s="1" t="s">
        <v>10020</v>
      </c>
      <c r="D4777" s="87">
        <v>67.3</v>
      </c>
      <c r="E4777" s="33">
        <v>5883</v>
      </c>
      <c r="F4777" s="30">
        <f t="shared" si="222"/>
        <v>2</v>
      </c>
      <c r="G4777" s="57">
        <f t="shared" si="223"/>
        <v>1.1958042906990538</v>
      </c>
      <c r="H4777" s="88">
        <f t="shared" si="224"/>
        <v>3242.4752662642959</v>
      </c>
    </row>
    <row r="4778" spans="1:8" x14ac:dyDescent="0.2">
      <c r="A4778" s="1" t="s">
        <v>252</v>
      </c>
      <c r="B4778" s="1" t="s">
        <v>10021</v>
      </c>
      <c r="C4778" s="1" t="s">
        <v>10022</v>
      </c>
      <c r="D4778" s="87">
        <v>81.2</v>
      </c>
      <c r="E4778" s="33">
        <v>8119</v>
      </c>
      <c r="F4778" s="30">
        <f t="shared" si="222"/>
        <v>3</v>
      </c>
      <c r="G4778" s="57">
        <f t="shared" si="223"/>
        <v>1.4299479016542671</v>
      </c>
      <c r="H4778" s="88">
        <f t="shared" si="224"/>
        <v>5351.0680301794073</v>
      </c>
    </row>
    <row r="4779" spans="1:8" x14ac:dyDescent="0.2">
      <c r="A4779" s="1" t="s">
        <v>252</v>
      </c>
      <c r="B4779" s="1" t="s">
        <v>10023</v>
      </c>
      <c r="C4779" s="1" t="s">
        <v>10024</v>
      </c>
      <c r="D4779" s="87">
        <v>80.5</v>
      </c>
      <c r="E4779" s="33">
        <v>5779</v>
      </c>
      <c r="F4779" s="30">
        <f t="shared" si="222"/>
        <v>3</v>
      </c>
      <c r="G4779" s="57">
        <f t="shared" si="223"/>
        <v>1.4299479016542671</v>
      </c>
      <c r="H4779" s="88">
        <f t="shared" si="224"/>
        <v>3808.8215477776575</v>
      </c>
    </row>
    <row r="4780" spans="1:8" x14ac:dyDescent="0.2">
      <c r="A4780" s="1" t="s">
        <v>252</v>
      </c>
      <c r="B4780" s="1" t="s">
        <v>10025</v>
      </c>
      <c r="C4780" s="1" t="s">
        <v>10026</v>
      </c>
      <c r="D4780" s="87">
        <v>96.3</v>
      </c>
      <c r="E4780" s="33">
        <v>10007</v>
      </c>
      <c r="F4780" s="30">
        <f t="shared" si="222"/>
        <v>4</v>
      </c>
      <c r="G4780" s="57">
        <f t="shared" si="223"/>
        <v>1.709937836274281</v>
      </c>
      <c r="H4780" s="88">
        <f t="shared" si="224"/>
        <v>7886.820164291521</v>
      </c>
    </row>
    <row r="4781" spans="1:8" x14ac:dyDescent="0.2">
      <c r="A4781" s="1" t="s">
        <v>252</v>
      </c>
      <c r="B4781" s="1" t="s">
        <v>10027</v>
      </c>
      <c r="C4781" s="1" t="s">
        <v>10028</v>
      </c>
      <c r="D4781" s="87">
        <v>65.5</v>
      </c>
      <c r="E4781" s="33">
        <v>8856</v>
      </c>
      <c r="F4781" s="30">
        <f t="shared" si="222"/>
        <v>2</v>
      </c>
      <c r="G4781" s="57">
        <f t="shared" si="223"/>
        <v>1.1958042906990538</v>
      </c>
      <c r="H4781" s="88">
        <f t="shared" si="224"/>
        <v>4881.0744446773078</v>
      </c>
    </row>
    <row r="4782" spans="1:8" x14ac:dyDescent="0.2">
      <c r="A4782" s="1" t="s">
        <v>252</v>
      </c>
      <c r="B4782" s="1" t="s">
        <v>10029</v>
      </c>
      <c r="C4782" s="1" t="s">
        <v>10030</v>
      </c>
      <c r="D4782" s="87">
        <v>72.7</v>
      </c>
      <c r="E4782" s="33">
        <v>5694</v>
      </c>
      <c r="F4782" s="30">
        <f t="shared" si="222"/>
        <v>2</v>
      </c>
      <c r="G4782" s="57">
        <f t="shared" si="223"/>
        <v>1.1958042906990538</v>
      </c>
      <c r="H4782" s="88">
        <f t="shared" si="224"/>
        <v>3138.3059945791092</v>
      </c>
    </row>
    <row r="4783" spans="1:8" x14ac:dyDescent="0.2">
      <c r="A4783" s="1" t="s">
        <v>252</v>
      </c>
      <c r="B4783" s="1" t="s">
        <v>10031</v>
      </c>
      <c r="C4783" s="1" t="s">
        <v>10032</v>
      </c>
      <c r="D4783" s="87">
        <v>89.3</v>
      </c>
      <c r="E4783" s="33">
        <v>7085</v>
      </c>
      <c r="F4783" s="30">
        <f t="shared" si="222"/>
        <v>4</v>
      </c>
      <c r="G4783" s="57">
        <f t="shared" si="223"/>
        <v>1.709937836274281</v>
      </c>
      <c r="H4783" s="88">
        <f t="shared" si="224"/>
        <v>5583.9033540527071</v>
      </c>
    </row>
    <row r="4784" spans="1:8" x14ac:dyDescent="0.2">
      <c r="A4784" s="1" t="s">
        <v>252</v>
      </c>
      <c r="B4784" s="1" t="s">
        <v>10033</v>
      </c>
      <c r="C4784" s="1" t="s">
        <v>10034</v>
      </c>
      <c r="D4784" s="87">
        <v>87.6</v>
      </c>
      <c r="E4784" s="33">
        <v>8593</v>
      </c>
      <c r="F4784" s="30">
        <f t="shared" si="222"/>
        <v>4</v>
      </c>
      <c r="G4784" s="57">
        <f t="shared" si="223"/>
        <v>1.709937836274281</v>
      </c>
      <c r="H4784" s="88">
        <f t="shared" si="224"/>
        <v>6772.4038844565848</v>
      </c>
    </row>
    <row r="4785" spans="1:8" x14ac:dyDescent="0.2">
      <c r="A4785" s="1" t="s">
        <v>252</v>
      </c>
      <c r="B4785" s="1" t="s">
        <v>10035</v>
      </c>
      <c r="C4785" s="1" t="s">
        <v>10036</v>
      </c>
      <c r="D4785" s="87">
        <v>98.8</v>
      </c>
      <c r="E4785" s="33">
        <v>10671</v>
      </c>
      <c r="F4785" s="30">
        <f t="shared" si="222"/>
        <v>4</v>
      </c>
      <c r="G4785" s="57">
        <f t="shared" si="223"/>
        <v>1.709937836274281</v>
      </c>
      <c r="H4785" s="88">
        <f t="shared" si="224"/>
        <v>8410.138700225325</v>
      </c>
    </row>
    <row r="4786" spans="1:8" x14ac:dyDescent="0.2">
      <c r="A4786" s="1" t="s">
        <v>252</v>
      </c>
      <c r="B4786" s="1" t="s">
        <v>10037</v>
      </c>
      <c r="C4786" s="1" t="s">
        <v>10038</v>
      </c>
      <c r="D4786" s="87">
        <v>83.4</v>
      </c>
      <c r="E4786" s="33">
        <v>8350</v>
      </c>
      <c r="F4786" s="30">
        <f t="shared" si="222"/>
        <v>3</v>
      </c>
      <c r="G4786" s="57">
        <f t="shared" si="223"/>
        <v>1.4299479016542671</v>
      </c>
      <c r="H4786" s="88">
        <f t="shared" si="224"/>
        <v>5503.3154393395807</v>
      </c>
    </row>
    <row r="4787" spans="1:8" x14ac:dyDescent="0.2">
      <c r="A4787" s="1" t="s">
        <v>252</v>
      </c>
      <c r="B4787" s="1" t="s">
        <v>10039</v>
      </c>
      <c r="C4787" s="1" t="s">
        <v>10040</v>
      </c>
      <c r="D4787" s="87">
        <v>79</v>
      </c>
      <c r="E4787" s="33">
        <v>7617</v>
      </c>
      <c r="F4787" s="30">
        <f t="shared" si="222"/>
        <v>3</v>
      </c>
      <c r="G4787" s="57">
        <f t="shared" si="223"/>
        <v>1.4299479016542671</v>
      </c>
      <c r="H4787" s="88">
        <f t="shared" si="224"/>
        <v>5020.2100241256994</v>
      </c>
    </row>
    <row r="4788" spans="1:8" x14ac:dyDescent="0.2">
      <c r="A4788" s="1" t="s">
        <v>252</v>
      </c>
      <c r="B4788" s="1" t="s">
        <v>10041</v>
      </c>
      <c r="C4788" s="1" t="s">
        <v>10042</v>
      </c>
      <c r="D4788" s="87">
        <v>92.8</v>
      </c>
      <c r="E4788" s="33">
        <v>5642</v>
      </c>
      <c r="F4788" s="30">
        <f t="shared" si="222"/>
        <v>4</v>
      </c>
      <c r="G4788" s="57">
        <f t="shared" si="223"/>
        <v>1.709937836274281</v>
      </c>
      <c r="H4788" s="88">
        <f t="shared" si="224"/>
        <v>4446.6312947869264</v>
      </c>
    </row>
    <row r="4789" spans="1:8" x14ac:dyDescent="0.2">
      <c r="A4789" s="1" t="s">
        <v>252</v>
      </c>
      <c r="B4789" s="1" t="s">
        <v>10043</v>
      </c>
      <c r="C4789" s="1" t="s">
        <v>10044</v>
      </c>
      <c r="D4789" s="87">
        <v>82.1</v>
      </c>
      <c r="E4789" s="33">
        <v>5463</v>
      </c>
      <c r="F4789" s="30">
        <f t="shared" si="222"/>
        <v>3</v>
      </c>
      <c r="G4789" s="57">
        <f t="shared" si="223"/>
        <v>1.4299479016542671</v>
      </c>
      <c r="H4789" s="88">
        <f t="shared" si="224"/>
        <v>3600.552364684087</v>
      </c>
    </row>
    <row r="4790" spans="1:8" x14ac:dyDescent="0.2">
      <c r="A4790" s="1" t="s">
        <v>252</v>
      </c>
      <c r="B4790" s="1" t="s">
        <v>10045</v>
      </c>
      <c r="C4790" s="1" t="s">
        <v>10046</v>
      </c>
      <c r="D4790" s="87">
        <v>79.400000000000006</v>
      </c>
      <c r="E4790" s="33">
        <v>8589</v>
      </c>
      <c r="F4790" s="30">
        <f t="shared" si="222"/>
        <v>3</v>
      </c>
      <c r="G4790" s="57">
        <f t="shared" si="223"/>
        <v>1.4299479016542671</v>
      </c>
      <c r="H4790" s="88">
        <f t="shared" si="224"/>
        <v>5660.835486046426</v>
      </c>
    </row>
    <row r="4791" spans="1:8" x14ac:dyDescent="0.2">
      <c r="A4791" s="1" t="s">
        <v>252</v>
      </c>
      <c r="B4791" s="1" t="s">
        <v>10047</v>
      </c>
      <c r="C4791" s="1" t="s">
        <v>10048</v>
      </c>
      <c r="D4791" s="87">
        <v>71.599999999999994</v>
      </c>
      <c r="E4791" s="33">
        <v>9371</v>
      </c>
      <c r="F4791" s="30">
        <f t="shared" si="222"/>
        <v>2</v>
      </c>
      <c r="G4791" s="57">
        <f t="shared" si="223"/>
        <v>1.1958042906990538</v>
      </c>
      <c r="H4791" s="88">
        <f t="shared" si="224"/>
        <v>5164.9219310152503</v>
      </c>
    </row>
    <row r="4792" spans="1:8" x14ac:dyDescent="0.2">
      <c r="A4792" s="1" t="s">
        <v>252</v>
      </c>
      <c r="B4792" s="1" t="s">
        <v>10049</v>
      </c>
      <c r="C4792" s="1" t="s">
        <v>10050</v>
      </c>
      <c r="D4792" s="87">
        <v>74.900000000000006</v>
      </c>
      <c r="E4792" s="33">
        <v>7863</v>
      </c>
      <c r="F4792" s="30">
        <f t="shared" si="222"/>
        <v>3</v>
      </c>
      <c r="G4792" s="57">
        <f t="shared" si="223"/>
        <v>1.4299479016542671</v>
      </c>
      <c r="H4792" s="88">
        <f t="shared" si="224"/>
        <v>5182.3436286858823</v>
      </c>
    </row>
    <row r="4793" spans="1:8" x14ac:dyDescent="0.2">
      <c r="A4793" s="1" t="s">
        <v>252</v>
      </c>
      <c r="B4793" s="1" t="s">
        <v>10051</v>
      </c>
      <c r="C4793" s="1" t="s">
        <v>10052</v>
      </c>
      <c r="D4793" s="87">
        <v>82.9</v>
      </c>
      <c r="E4793" s="33">
        <v>6713</v>
      </c>
      <c r="F4793" s="30">
        <f t="shared" si="222"/>
        <v>3</v>
      </c>
      <c r="G4793" s="57">
        <f t="shared" si="223"/>
        <v>1.4299479016542671</v>
      </c>
      <c r="H4793" s="88">
        <f t="shared" si="224"/>
        <v>4424.4019813516898</v>
      </c>
    </row>
    <row r="4794" spans="1:8" x14ac:dyDescent="0.2">
      <c r="A4794" s="1" t="s">
        <v>252</v>
      </c>
      <c r="B4794" s="1" t="s">
        <v>10053</v>
      </c>
      <c r="C4794" s="1" t="s">
        <v>10054</v>
      </c>
      <c r="D4794" s="87">
        <v>104.5</v>
      </c>
      <c r="E4794" s="33">
        <v>7334</v>
      </c>
      <c r="F4794" s="30">
        <f t="shared" si="222"/>
        <v>5</v>
      </c>
      <c r="G4794" s="57">
        <f t="shared" si="223"/>
        <v>2.0447510014454413</v>
      </c>
      <c r="H4794" s="88">
        <f t="shared" si="224"/>
        <v>6911.9255461270604</v>
      </c>
    </row>
    <row r="4795" spans="1:8" x14ac:dyDescent="0.2">
      <c r="A4795" s="1" t="s">
        <v>252</v>
      </c>
      <c r="B4795" s="1" t="s">
        <v>10055</v>
      </c>
      <c r="C4795" s="1" t="s">
        <v>10056</v>
      </c>
      <c r="D4795" s="87">
        <v>72.2</v>
      </c>
      <c r="E4795" s="33">
        <v>5531</v>
      </c>
      <c r="F4795" s="30">
        <f t="shared" si="222"/>
        <v>2</v>
      </c>
      <c r="G4795" s="57">
        <f t="shared" si="223"/>
        <v>1.1958042906990538</v>
      </c>
      <c r="H4795" s="88">
        <f t="shared" si="224"/>
        <v>3048.4668872527313</v>
      </c>
    </row>
    <row r="4796" spans="1:8" x14ac:dyDescent="0.2">
      <c r="A4796" s="1" t="s">
        <v>252</v>
      </c>
      <c r="B4796" s="1" t="s">
        <v>10057</v>
      </c>
      <c r="C4796" s="1" t="s">
        <v>10058</v>
      </c>
      <c r="D4796" s="87">
        <v>65.5</v>
      </c>
      <c r="E4796" s="33">
        <v>8178</v>
      </c>
      <c r="F4796" s="30">
        <f t="shared" si="222"/>
        <v>2</v>
      </c>
      <c r="G4796" s="57">
        <f t="shared" si="223"/>
        <v>1.1958042906990538</v>
      </c>
      <c r="H4796" s="88">
        <f t="shared" si="224"/>
        <v>4507.387851012988</v>
      </c>
    </row>
    <row r="4797" spans="1:8" x14ac:dyDescent="0.2">
      <c r="A4797" s="1" t="s">
        <v>252</v>
      </c>
      <c r="B4797" s="1" t="s">
        <v>10059</v>
      </c>
      <c r="C4797" s="1" t="s">
        <v>10060</v>
      </c>
      <c r="D4797" s="87">
        <v>133.69999999999999</v>
      </c>
      <c r="E4797" s="33">
        <v>8530</v>
      </c>
      <c r="F4797" s="30">
        <f t="shared" si="222"/>
        <v>7</v>
      </c>
      <c r="G4797" s="57">
        <f t="shared" si="223"/>
        <v>2.9238874039223708</v>
      </c>
      <c r="H4797" s="88">
        <f t="shared" si="224"/>
        <v>11495.487451195668</v>
      </c>
    </row>
    <row r="4798" spans="1:8" x14ac:dyDescent="0.2">
      <c r="A4798" s="1" t="s">
        <v>252</v>
      </c>
      <c r="B4798" s="1" t="s">
        <v>10061</v>
      </c>
      <c r="C4798" s="1" t="s">
        <v>10062</v>
      </c>
      <c r="D4798" s="87">
        <v>118.9</v>
      </c>
      <c r="E4798" s="33">
        <v>8026</v>
      </c>
      <c r="F4798" s="30">
        <f t="shared" si="222"/>
        <v>6</v>
      </c>
      <c r="G4798" s="57">
        <f t="shared" si="223"/>
        <v>2.445122020939646</v>
      </c>
      <c r="H4798" s="88">
        <f t="shared" si="224"/>
        <v>9045.1840559395205</v>
      </c>
    </row>
    <row r="4799" spans="1:8" x14ac:dyDescent="0.2">
      <c r="A4799" s="1" t="s">
        <v>252</v>
      </c>
      <c r="B4799" s="1" t="s">
        <v>10063</v>
      </c>
      <c r="C4799" s="1" t="s">
        <v>10064</v>
      </c>
      <c r="D4799" s="87">
        <v>98.3</v>
      </c>
      <c r="E4799" s="33">
        <v>6783</v>
      </c>
      <c r="F4799" s="30">
        <f t="shared" si="222"/>
        <v>4</v>
      </c>
      <c r="G4799" s="57">
        <f t="shared" si="223"/>
        <v>1.709937836274281</v>
      </c>
      <c r="H4799" s="88">
        <f t="shared" si="224"/>
        <v>5345.8879958418493</v>
      </c>
    </row>
    <row r="4800" spans="1:8" x14ac:dyDescent="0.2">
      <c r="A4800" s="1" t="s">
        <v>252</v>
      </c>
      <c r="B4800" s="1" t="s">
        <v>10065</v>
      </c>
      <c r="C4800" s="1" t="s">
        <v>10066</v>
      </c>
      <c r="D4800" s="87">
        <v>88.9</v>
      </c>
      <c r="E4800" s="33">
        <v>5873</v>
      </c>
      <c r="F4800" s="30">
        <f t="shared" si="222"/>
        <v>4</v>
      </c>
      <c r="G4800" s="57">
        <f t="shared" si="223"/>
        <v>1.709937836274281</v>
      </c>
      <c r="H4800" s="88">
        <f t="shared" si="224"/>
        <v>4628.689399908475</v>
      </c>
    </row>
    <row r="4801" spans="1:8" x14ac:dyDescent="0.2">
      <c r="A4801" s="1" t="s">
        <v>252</v>
      </c>
      <c r="B4801" s="1" t="s">
        <v>10067</v>
      </c>
      <c r="C4801" s="1" t="s">
        <v>10068</v>
      </c>
      <c r="D4801" s="87">
        <v>90.9</v>
      </c>
      <c r="E4801" s="33">
        <v>6738</v>
      </c>
      <c r="F4801" s="30">
        <f t="shared" si="222"/>
        <v>4</v>
      </c>
      <c r="G4801" s="57">
        <f t="shared" si="223"/>
        <v>1.709937836274281</v>
      </c>
      <c r="H4801" s="88">
        <f t="shared" si="224"/>
        <v>5310.4221312077816</v>
      </c>
    </row>
    <row r="4802" spans="1:8" x14ac:dyDescent="0.2">
      <c r="A4802" s="1" t="s">
        <v>252</v>
      </c>
      <c r="B4802" s="1" t="s">
        <v>10069</v>
      </c>
      <c r="C4802" s="1" t="s">
        <v>10070</v>
      </c>
      <c r="D4802" s="87">
        <v>147.4</v>
      </c>
      <c r="E4802" s="33">
        <v>9865</v>
      </c>
      <c r="F4802" s="30">
        <f t="shared" si="222"/>
        <v>8</v>
      </c>
      <c r="G4802" s="57">
        <f t="shared" si="223"/>
        <v>3.4963971031312875</v>
      </c>
      <c r="H4802" s="88">
        <f t="shared" si="224"/>
        <v>15897.746130570196</v>
      </c>
    </row>
    <row r="4803" spans="1:8" x14ac:dyDescent="0.2">
      <c r="A4803" s="1" t="s">
        <v>252</v>
      </c>
      <c r="B4803" s="1" t="s">
        <v>10071</v>
      </c>
      <c r="C4803" s="1" t="s">
        <v>10072</v>
      </c>
      <c r="D4803" s="87">
        <v>82.1</v>
      </c>
      <c r="E4803" s="33">
        <v>9512</v>
      </c>
      <c r="F4803" s="30">
        <f t="shared" si="222"/>
        <v>3</v>
      </c>
      <c r="G4803" s="57">
        <f t="shared" si="223"/>
        <v>1.4299479016542671</v>
      </c>
      <c r="H4803" s="88">
        <f t="shared" si="224"/>
        <v>6269.1660429937838</v>
      </c>
    </row>
    <row r="4804" spans="1:8" x14ac:dyDescent="0.2">
      <c r="A4804" s="1" t="s">
        <v>252</v>
      </c>
      <c r="B4804" s="1" t="s">
        <v>10073</v>
      </c>
      <c r="C4804" s="1" t="s">
        <v>10074</v>
      </c>
      <c r="D4804" s="87">
        <v>61</v>
      </c>
      <c r="E4804" s="33">
        <v>9764</v>
      </c>
      <c r="F4804" s="30">
        <f t="shared" si="222"/>
        <v>1</v>
      </c>
      <c r="G4804" s="57">
        <f t="shared" si="223"/>
        <v>1</v>
      </c>
      <c r="H4804" s="88">
        <f t="shared" si="224"/>
        <v>4500.3416685805159</v>
      </c>
    </row>
    <row r="4805" spans="1:8" x14ac:dyDescent="0.2">
      <c r="A4805" s="1" t="s">
        <v>252</v>
      </c>
      <c r="B4805" s="1" t="s">
        <v>10075</v>
      </c>
      <c r="C4805" s="1" t="s">
        <v>10076</v>
      </c>
      <c r="D4805" s="87">
        <v>116</v>
      </c>
      <c r="E4805" s="33">
        <v>5159</v>
      </c>
      <c r="F4805" s="30">
        <f t="shared" si="222"/>
        <v>6</v>
      </c>
      <c r="G4805" s="57">
        <f t="shared" si="223"/>
        <v>2.445122020939646</v>
      </c>
      <c r="H4805" s="88">
        <f t="shared" si="224"/>
        <v>5814.1171872155473</v>
      </c>
    </row>
    <row r="4806" spans="1:8" x14ac:dyDescent="0.2">
      <c r="A4806" s="1" t="s">
        <v>252</v>
      </c>
      <c r="B4806" s="1" t="s">
        <v>10077</v>
      </c>
      <c r="C4806" s="1" t="s">
        <v>10078</v>
      </c>
      <c r="D4806" s="87">
        <v>65.900000000000006</v>
      </c>
      <c r="E4806" s="33">
        <v>10745</v>
      </c>
      <c r="F4806" s="30">
        <f t="shared" ref="F4806:F4869" si="225">VLOOKUP(D4806,$K$5:$L$15,2)</f>
        <v>2</v>
      </c>
      <c r="G4806" s="57">
        <f t="shared" ref="G4806:G4869" si="226">VLOOKUP(F4806,$L$5:$M$15,2,0)</f>
        <v>1.1958042906990538</v>
      </c>
      <c r="H4806" s="88">
        <f t="shared" ref="H4806:H4869" si="227">E4806*G4806*$E$6797/SUMPRODUCT($E$5:$E$6795,$G$5:$G$6795)</f>
        <v>5922.2160013615257</v>
      </c>
    </row>
    <row r="4807" spans="1:8" x14ac:dyDescent="0.2">
      <c r="A4807" s="1" t="s">
        <v>252</v>
      </c>
      <c r="B4807" s="1" t="s">
        <v>10079</v>
      </c>
      <c r="C4807" s="1" t="s">
        <v>10080</v>
      </c>
      <c r="D4807" s="87">
        <v>96.7</v>
      </c>
      <c r="E4807" s="33">
        <v>6563</v>
      </c>
      <c r="F4807" s="30">
        <f t="shared" si="225"/>
        <v>4</v>
      </c>
      <c r="G4807" s="57">
        <f t="shared" si="226"/>
        <v>1.709937836274281</v>
      </c>
      <c r="H4807" s="88">
        <f t="shared" si="227"/>
        <v>5172.499324297517</v>
      </c>
    </row>
    <row r="4808" spans="1:8" x14ac:dyDescent="0.2">
      <c r="A4808" s="1" t="s">
        <v>252</v>
      </c>
      <c r="B4808" s="1" t="s">
        <v>10081</v>
      </c>
      <c r="C4808" s="1" t="s">
        <v>10082</v>
      </c>
      <c r="D4808" s="87">
        <v>105.4</v>
      </c>
      <c r="E4808" s="33">
        <v>10334</v>
      </c>
      <c r="F4808" s="30">
        <f t="shared" si="225"/>
        <v>5</v>
      </c>
      <c r="G4808" s="57">
        <f t="shared" si="226"/>
        <v>2.0447510014454413</v>
      </c>
      <c r="H4808" s="88">
        <f t="shared" si="227"/>
        <v>9739.2744196450822</v>
      </c>
    </row>
    <row r="4809" spans="1:8" x14ac:dyDescent="0.2">
      <c r="A4809" s="1" t="s">
        <v>252</v>
      </c>
      <c r="B4809" s="1" t="s">
        <v>10083</v>
      </c>
      <c r="C4809" s="1" t="s">
        <v>10084</v>
      </c>
      <c r="D4809" s="87">
        <v>63.4</v>
      </c>
      <c r="E4809" s="33">
        <v>14923</v>
      </c>
      <c r="F4809" s="30">
        <f t="shared" si="225"/>
        <v>2</v>
      </c>
      <c r="G4809" s="57">
        <f t="shared" si="226"/>
        <v>1.1958042906990538</v>
      </c>
      <c r="H4809" s="88">
        <f t="shared" si="227"/>
        <v>8224.9631817885584</v>
      </c>
    </row>
    <row r="4810" spans="1:8" x14ac:dyDescent="0.2">
      <c r="A4810" s="1" t="s">
        <v>252</v>
      </c>
      <c r="B4810" s="1" t="s">
        <v>10085</v>
      </c>
      <c r="C4810" s="1" t="s">
        <v>10086</v>
      </c>
      <c r="D4810" s="87">
        <v>100</v>
      </c>
      <c r="E4810" s="33">
        <v>7702</v>
      </c>
      <c r="F4810" s="30">
        <f t="shared" si="225"/>
        <v>5</v>
      </c>
      <c r="G4810" s="57">
        <f t="shared" si="226"/>
        <v>2.0447510014454413</v>
      </c>
      <c r="H4810" s="88">
        <f t="shared" si="227"/>
        <v>7258.7470079452705</v>
      </c>
    </row>
    <row r="4811" spans="1:8" x14ac:dyDescent="0.2">
      <c r="A4811" s="1" t="s">
        <v>252</v>
      </c>
      <c r="B4811" s="1" t="s">
        <v>10087</v>
      </c>
      <c r="C4811" s="1" t="s">
        <v>10088</v>
      </c>
      <c r="D4811" s="87">
        <v>118.1</v>
      </c>
      <c r="E4811" s="33">
        <v>5523</v>
      </c>
      <c r="F4811" s="30">
        <f t="shared" si="225"/>
        <v>6</v>
      </c>
      <c r="G4811" s="57">
        <f t="shared" si="226"/>
        <v>2.445122020939646</v>
      </c>
      <c r="H4811" s="88">
        <f t="shared" si="227"/>
        <v>6224.3398381452744</v>
      </c>
    </row>
    <row r="4812" spans="1:8" x14ac:dyDescent="0.2">
      <c r="A4812" s="1" t="s">
        <v>252</v>
      </c>
      <c r="B4812" s="1" t="s">
        <v>10089</v>
      </c>
      <c r="C4812" s="1" t="s">
        <v>10090</v>
      </c>
      <c r="D4812" s="87">
        <v>82.7</v>
      </c>
      <c r="E4812" s="33">
        <v>7378</v>
      </c>
      <c r="F4812" s="30">
        <f t="shared" si="225"/>
        <v>3</v>
      </c>
      <c r="G4812" s="57">
        <f t="shared" si="226"/>
        <v>1.4299479016542671</v>
      </c>
      <c r="H4812" s="88">
        <f t="shared" si="227"/>
        <v>4862.6899774188523</v>
      </c>
    </row>
    <row r="4813" spans="1:8" x14ac:dyDescent="0.2">
      <c r="A4813" s="1" t="s">
        <v>252</v>
      </c>
      <c r="B4813" s="1" t="s">
        <v>10091</v>
      </c>
      <c r="C4813" s="1" t="s">
        <v>10092</v>
      </c>
      <c r="D4813" s="87">
        <v>84.7</v>
      </c>
      <c r="E4813" s="33">
        <v>6543</v>
      </c>
      <c r="F4813" s="30">
        <f t="shared" si="225"/>
        <v>3</v>
      </c>
      <c r="G4813" s="57">
        <f t="shared" si="226"/>
        <v>1.4299479016542671</v>
      </c>
      <c r="H4813" s="88">
        <f t="shared" si="227"/>
        <v>4312.3584334848956</v>
      </c>
    </row>
    <row r="4814" spans="1:8" x14ac:dyDescent="0.2">
      <c r="A4814" s="1" t="s">
        <v>252</v>
      </c>
      <c r="B4814" s="1" t="s">
        <v>10093</v>
      </c>
      <c r="C4814" s="1" t="s">
        <v>10094</v>
      </c>
      <c r="D4814" s="87">
        <v>97.6</v>
      </c>
      <c r="E4814" s="33">
        <v>8316</v>
      </c>
      <c r="F4814" s="30">
        <f t="shared" si="225"/>
        <v>4</v>
      </c>
      <c r="G4814" s="57">
        <f t="shared" si="226"/>
        <v>1.709937836274281</v>
      </c>
      <c r="H4814" s="88">
        <f t="shared" si="227"/>
        <v>6554.0917843757661</v>
      </c>
    </row>
    <row r="4815" spans="1:8" x14ac:dyDescent="0.2">
      <c r="A4815" s="1" t="s">
        <v>252</v>
      </c>
      <c r="B4815" s="1" t="s">
        <v>10095</v>
      </c>
      <c r="C4815" s="1" t="s">
        <v>10096</v>
      </c>
      <c r="D4815" s="87">
        <v>87.9</v>
      </c>
      <c r="E4815" s="33">
        <v>7385</v>
      </c>
      <c r="F4815" s="30">
        <f t="shared" si="225"/>
        <v>4</v>
      </c>
      <c r="G4815" s="57">
        <f t="shared" si="226"/>
        <v>1.709937836274281</v>
      </c>
      <c r="H4815" s="88">
        <f t="shared" si="227"/>
        <v>5820.342451613159</v>
      </c>
    </row>
    <row r="4816" spans="1:8" x14ac:dyDescent="0.2">
      <c r="A4816" s="1" t="s">
        <v>252</v>
      </c>
      <c r="B4816" s="1" t="s">
        <v>10097</v>
      </c>
      <c r="C4816" s="1" t="s">
        <v>10098</v>
      </c>
      <c r="D4816" s="87">
        <v>92.2</v>
      </c>
      <c r="E4816" s="33">
        <v>10795</v>
      </c>
      <c r="F4816" s="30">
        <f t="shared" si="225"/>
        <v>4</v>
      </c>
      <c r="G4816" s="57">
        <f t="shared" si="226"/>
        <v>1.709937836274281</v>
      </c>
      <c r="H4816" s="88">
        <f t="shared" si="227"/>
        <v>8507.8668605503135</v>
      </c>
    </row>
    <row r="4817" spans="1:8" x14ac:dyDescent="0.2">
      <c r="A4817" s="1" t="s">
        <v>252</v>
      </c>
      <c r="B4817" s="1" t="s">
        <v>10099</v>
      </c>
      <c r="C4817" s="1" t="s">
        <v>10100</v>
      </c>
      <c r="D4817" s="87">
        <v>84.6</v>
      </c>
      <c r="E4817" s="33">
        <v>7589</v>
      </c>
      <c r="F4817" s="30">
        <f t="shared" si="225"/>
        <v>3</v>
      </c>
      <c r="G4817" s="57">
        <f t="shared" si="226"/>
        <v>1.4299479016542671</v>
      </c>
      <c r="H4817" s="88">
        <f t="shared" si="227"/>
        <v>5001.7557927123444</v>
      </c>
    </row>
    <row r="4818" spans="1:8" x14ac:dyDescent="0.2">
      <c r="A4818" s="1" t="s">
        <v>252</v>
      </c>
      <c r="B4818" s="1" t="s">
        <v>10101</v>
      </c>
      <c r="C4818" s="1" t="s">
        <v>10102</v>
      </c>
      <c r="D4818" s="87">
        <v>91.2</v>
      </c>
      <c r="E4818" s="33">
        <v>9464</v>
      </c>
      <c r="F4818" s="30">
        <f t="shared" si="225"/>
        <v>4</v>
      </c>
      <c r="G4818" s="57">
        <f t="shared" si="226"/>
        <v>1.709937836274281</v>
      </c>
      <c r="H4818" s="88">
        <f t="shared" si="227"/>
        <v>7458.8653977071017</v>
      </c>
    </row>
    <row r="4819" spans="1:8" x14ac:dyDescent="0.2">
      <c r="A4819" s="1" t="s">
        <v>252</v>
      </c>
      <c r="B4819" s="1" t="s">
        <v>10103</v>
      </c>
      <c r="C4819" s="1" t="s">
        <v>10104</v>
      </c>
      <c r="D4819" s="87">
        <v>75.3</v>
      </c>
      <c r="E4819" s="33">
        <v>10009</v>
      </c>
      <c r="F4819" s="30">
        <f t="shared" si="225"/>
        <v>3</v>
      </c>
      <c r="G4819" s="57">
        <f t="shared" si="226"/>
        <v>1.4299479016542671</v>
      </c>
      <c r="H4819" s="88">
        <f t="shared" si="227"/>
        <v>6596.7286505808215</v>
      </c>
    </row>
    <row r="4820" spans="1:8" x14ac:dyDescent="0.2">
      <c r="A4820" s="1" t="s">
        <v>252</v>
      </c>
      <c r="B4820" s="1" t="s">
        <v>10105</v>
      </c>
      <c r="C4820" s="1" t="s">
        <v>10106</v>
      </c>
      <c r="D4820" s="87">
        <v>54.8</v>
      </c>
      <c r="E4820" s="33">
        <v>7289</v>
      </c>
      <c r="F4820" s="30">
        <f t="shared" si="225"/>
        <v>1</v>
      </c>
      <c r="G4820" s="57">
        <f t="shared" si="226"/>
        <v>1</v>
      </c>
      <c r="H4820" s="88">
        <f t="shared" si="227"/>
        <v>3359.5852542281218</v>
      </c>
    </row>
    <row r="4821" spans="1:8" x14ac:dyDescent="0.2">
      <c r="A4821" s="1" t="s">
        <v>252</v>
      </c>
      <c r="B4821" s="1" t="s">
        <v>10107</v>
      </c>
      <c r="C4821" s="1" t="s">
        <v>10108</v>
      </c>
      <c r="D4821" s="87">
        <v>71.599999999999994</v>
      </c>
      <c r="E4821" s="33">
        <v>7765</v>
      </c>
      <c r="F4821" s="30">
        <f t="shared" si="225"/>
        <v>2</v>
      </c>
      <c r="G4821" s="57">
        <f t="shared" si="226"/>
        <v>1.1958042906990538</v>
      </c>
      <c r="H4821" s="88">
        <f t="shared" si="227"/>
        <v>4279.7587017749884</v>
      </c>
    </row>
    <row r="4822" spans="1:8" x14ac:dyDescent="0.2">
      <c r="A4822" s="1" t="s">
        <v>252</v>
      </c>
      <c r="B4822" s="1" t="s">
        <v>10109</v>
      </c>
      <c r="C4822" s="1" t="s">
        <v>10110</v>
      </c>
      <c r="D4822" s="87">
        <v>63.7</v>
      </c>
      <c r="E4822" s="33">
        <v>7716</v>
      </c>
      <c r="F4822" s="30">
        <f t="shared" si="225"/>
        <v>2</v>
      </c>
      <c r="G4822" s="57">
        <f t="shared" si="226"/>
        <v>1.1958042906990538</v>
      </c>
      <c r="H4822" s="88">
        <f t="shared" si="227"/>
        <v>4252.7518535603103</v>
      </c>
    </row>
    <row r="4823" spans="1:8" x14ac:dyDescent="0.2">
      <c r="A4823" s="1" t="s">
        <v>252</v>
      </c>
      <c r="B4823" s="1" t="s">
        <v>10111</v>
      </c>
      <c r="C4823" s="1" t="s">
        <v>10112</v>
      </c>
      <c r="D4823" s="87">
        <v>79.099999999999994</v>
      </c>
      <c r="E4823" s="33">
        <v>6473</v>
      </c>
      <c r="F4823" s="30">
        <f t="shared" si="225"/>
        <v>3</v>
      </c>
      <c r="G4823" s="57">
        <f t="shared" si="226"/>
        <v>1.4299479016542671</v>
      </c>
      <c r="H4823" s="88">
        <f t="shared" si="227"/>
        <v>4266.2228549515103</v>
      </c>
    </row>
    <row r="4824" spans="1:8" x14ac:dyDescent="0.2">
      <c r="A4824" s="1" t="s">
        <v>252</v>
      </c>
      <c r="B4824" s="1" t="s">
        <v>10113</v>
      </c>
      <c r="C4824" s="1" t="s">
        <v>10114</v>
      </c>
      <c r="D4824" s="87">
        <v>47.5</v>
      </c>
      <c r="E4824" s="33">
        <v>6807</v>
      </c>
      <c r="F4824" s="30">
        <f t="shared" si="225"/>
        <v>1</v>
      </c>
      <c r="G4824" s="57">
        <f t="shared" si="226"/>
        <v>1</v>
      </c>
      <c r="H4824" s="88">
        <f t="shared" si="227"/>
        <v>3137.425823231009</v>
      </c>
    </row>
    <row r="4825" spans="1:8" x14ac:dyDescent="0.2">
      <c r="A4825" s="1" t="s">
        <v>252</v>
      </c>
      <c r="B4825" s="1" t="s">
        <v>10115</v>
      </c>
      <c r="C4825" s="1" t="s">
        <v>10116</v>
      </c>
      <c r="D4825" s="87">
        <v>69.400000000000006</v>
      </c>
      <c r="E4825" s="33">
        <v>6265</v>
      </c>
      <c r="F4825" s="30">
        <f t="shared" si="225"/>
        <v>2</v>
      </c>
      <c r="G4825" s="57">
        <f t="shared" si="226"/>
        <v>1.1958042906990538</v>
      </c>
      <c r="H4825" s="88">
        <f t="shared" si="227"/>
        <v>3453.0184503052546</v>
      </c>
    </row>
    <row r="4826" spans="1:8" x14ac:dyDescent="0.2">
      <c r="A4826" s="1" t="s">
        <v>252</v>
      </c>
      <c r="B4826" s="1" t="s">
        <v>10117</v>
      </c>
      <c r="C4826" s="1" t="s">
        <v>10118</v>
      </c>
      <c r="D4826" s="87">
        <v>72</v>
      </c>
      <c r="E4826" s="33">
        <v>6781</v>
      </c>
      <c r="F4826" s="30">
        <f t="shared" si="225"/>
        <v>2</v>
      </c>
      <c r="G4826" s="57">
        <f t="shared" si="226"/>
        <v>1.1958042906990538</v>
      </c>
      <c r="H4826" s="88">
        <f t="shared" si="227"/>
        <v>3737.4170968108428</v>
      </c>
    </row>
    <row r="4827" spans="1:8" x14ac:dyDescent="0.2">
      <c r="A4827" s="1" t="s">
        <v>252</v>
      </c>
      <c r="B4827" s="1" t="s">
        <v>10119</v>
      </c>
      <c r="C4827" s="1" t="s">
        <v>10120</v>
      </c>
      <c r="D4827" s="87">
        <v>54.9</v>
      </c>
      <c r="E4827" s="33">
        <v>6512</v>
      </c>
      <c r="F4827" s="30">
        <f t="shared" si="225"/>
        <v>1</v>
      </c>
      <c r="G4827" s="57">
        <f t="shared" si="226"/>
        <v>1</v>
      </c>
      <c r="H4827" s="88">
        <f t="shared" si="227"/>
        <v>3001.456876873855</v>
      </c>
    </row>
    <row r="4828" spans="1:8" x14ac:dyDescent="0.2">
      <c r="A4828" s="1" t="s">
        <v>252</v>
      </c>
      <c r="B4828" s="1" t="s">
        <v>10121</v>
      </c>
      <c r="C4828" s="1" t="s">
        <v>10122</v>
      </c>
      <c r="D4828" s="87">
        <v>94.9</v>
      </c>
      <c r="E4828" s="33">
        <v>7703</v>
      </c>
      <c r="F4828" s="30">
        <f t="shared" si="225"/>
        <v>4</v>
      </c>
      <c r="G4828" s="57">
        <f t="shared" si="226"/>
        <v>1.709937836274281</v>
      </c>
      <c r="H4828" s="88">
        <f t="shared" si="227"/>
        <v>6070.96789502724</v>
      </c>
    </row>
    <row r="4829" spans="1:8" x14ac:dyDescent="0.2">
      <c r="A4829" s="1" t="s">
        <v>252</v>
      </c>
      <c r="B4829" s="1" t="s">
        <v>10123</v>
      </c>
      <c r="C4829" s="1" t="s">
        <v>10124</v>
      </c>
      <c r="D4829" s="87">
        <v>54.6</v>
      </c>
      <c r="E4829" s="33">
        <v>6926</v>
      </c>
      <c r="F4829" s="30">
        <f t="shared" si="225"/>
        <v>1</v>
      </c>
      <c r="G4829" s="57">
        <f t="shared" si="226"/>
        <v>1</v>
      </c>
      <c r="H4829" s="88">
        <f t="shared" si="227"/>
        <v>3192.2743134564371</v>
      </c>
    </row>
    <row r="4830" spans="1:8" x14ac:dyDescent="0.2">
      <c r="A4830" s="1" t="s">
        <v>252</v>
      </c>
      <c r="B4830" s="1" t="s">
        <v>10125</v>
      </c>
      <c r="C4830" s="1" t="s">
        <v>10126</v>
      </c>
      <c r="D4830" s="87">
        <v>108.5</v>
      </c>
      <c r="E4830" s="33">
        <v>7438</v>
      </c>
      <c r="F4830" s="30">
        <f t="shared" si="225"/>
        <v>5</v>
      </c>
      <c r="G4830" s="57">
        <f t="shared" si="226"/>
        <v>2.0447510014454413</v>
      </c>
      <c r="H4830" s="88">
        <f t="shared" si="227"/>
        <v>7009.9403070756844</v>
      </c>
    </row>
    <row r="4831" spans="1:8" x14ac:dyDescent="0.2">
      <c r="A4831" s="1" t="s">
        <v>252</v>
      </c>
      <c r="B4831" s="1" t="s">
        <v>10127</v>
      </c>
      <c r="C4831" s="1" t="s">
        <v>10128</v>
      </c>
      <c r="D4831" s="87">
        <v>105.9</v>
      </c>
      <c r="E4831" s="33">
        <v>7872</v>
      </c>
      <c r="F4831" s="30">
        <f t="shared" si="225"/>
        <v>5</v>
      </c>
      <c r="G4831" s="57">
        <f t="shared" si="226"/>
        <v>2.0447510014454413</v>
      </c>
      <c r="H4831" s="88">
        <f t="shared" si="227"/>
        <v>7418.9634441112912</v>
      </c>
    </row>
    <row r="4832" spans="1:8" x14ac:dyDescent="0.2">
      <c r="A4832" s="1" t="s">
        <v>252</v>
      </c>
      <c r="B4832" s="1" t="s">
        <v>10129</v>
      </c>
      <c r="C4832" s="1" t="s">
        <v>10130</v>
      </c>
      <c r="D4832" s="87">
        <v>70</v>
      </c>
      <c r="E4832" s="33">
        <v>6261</v>
      </c>
      <c r="F4832" s="30">
        <f t="shared" si="225"/>
        <v>2</v>
      </c>
      <c r="G4832" s="57">
        <f t="shared" si="226"/>
        <v>1.1958042906990538</v>
      </c>
      <c r="H4832" s="88">
        <f t="shared" si="227"/>
        <v>3450.8138096346684</v>
      </c>
    </row>
    <row r="4833" spans="1:8" x14ac:dyDescent="0.2">
      <c r="A4833" s="1" t="s">
        <v>252</v>
      </c>
      <c r="B4833" s="1" t="s">
        <v>10131</v>
      </c>
      <c r="C4833" s="1" t="s">
        <v>10132</v>
      </c>
      <c r="D4833" s="87">
        <v>53.7</v>
      </c>
      <c r="E4833" s="33">
        <v>6366</v>
      </c>
      <c r="F4833" s="30">
        <f t="shared" si="225"/>
        <v>1</v>
      </c>
      <c r="G4833" s="57">
        <f t="shared" si="226"/>
        <v>1</v>
      </c>
      <c r="H4833" s="88">
        <f t="shared" si="227"/>
        <v>2934.1637712191277</v>
      </c>
    </row>
    <row r="4834" spans="1:8" x14ac:dyDescent="0.2">
      <c r="A4834" s="1" t="s">
        <v>252</v>
      </c>
      <c r="B4834" s="1" t="s">
        <v>10133</v>
      </c>
      <c r="C4834" s="1" t="s">
        <v>10134</v>
      </c>
      <c r="D4834" s="87">
        <v>81.7</v>
      </c>
      <c r="E4834" s="33">
        <v>6081</v>
      </c>
      <c r="F4834" s="30">
        <f t="shared" si="225"/>
        <v>3</v>
      </c>
      <c r="G4834" s="57">
        <f t="shared" si="226"/>
        <v>1.4299479016542671</v>
      </c>
      <c r="H4834" s="88">
        <f t="shared" si="227"/>
        <v>4007.8636151645496</v>
      </c>
    </row>
    <row r="4835" spans="1:8" x14ac:dyDescent="0.2">
      <c r="A4835" s="1" t="s">
        <v>252</v>
      </c>
      <c r="B4835" s="1" t="s">
        <v>10135</v>
      </c>
      <c r="C4835" s="1" t="s">
        <v>10136</v>
      </c>
      <c r="D4835" s="87">
        <v>84.2</v>
      </c>
      <c r="E4835" s="33">
        <v>6658</v>
      </c>
      <c r="F4835" s="30">
        <f t="shared" si="225"/>
        <v>3</v>
      </c>
      <c r="G4835" s="57">
        <f t="shared" si="226"/>
        <v>1.4299479016542671</v>
      </c>
      <c r="H4835" s="88">
        <f t="shared" si="227"/>
        <v>4388.1525982183148</v>
      </c>
    </row>
    <row r="4836" spans="1:8" x14ac:dyDescent="0.2">
      <c r="A4836" s="1" t="s">
        <v>252</v>
      </c>
      <c r="B4836" s="1" t="s">
        <v>10137</v>
      </c>
      <c r="C4836" s="1" t="s">
        <v>10138</v>
      </c>
      <c r="D4836" s="87">
        <v>101</v>
      </c>
      <c r="E4836" s="33">
        <v>7357</v>
      </c>
      <c r="F4836" s="30">
        <f t="shared" si="225"/>
        <v>5</v>
      </c>
      <c r="G4836" s="57">
        <f t="shared" si="226"/>
        <v>2.0447510014454413</v>
      </c>
      <c r="H4836" s="88">
        <f t="shared" si="227"/>
        <v>6933.6018874906977</v>
      </c>
    </row>
    <row r="4837" spans="1:8" x14ac:dyDescent="0.2">
      <c r="A4837" s="1" t="s">
        <v>252</v>
      </c>
      <c r="B4837" s="1" t="s">
        <v>10139</v>
      </c>
      <c r="C4837" s="1" t="s">
        <v>10140</v>
      </c>
      <c r="D4837" s="87">
        <v>77</v>
      </c>
      <c r="E4837" s="33">
        <v>9596</v>
      </c>
      <c r="F4837" s="30">
        <f t="shared" si="225"/>
        <v>3</v>
      </c>
      <c r="G4837" s="57">
        <f t="shared" si="226"/>
        <v>1.4299479016542671</v>
      </c>
      <c r="H4837" s="88">
        <f t="shared" si="227"/>
        <v>6324.5287372338462</v>
      </c>
    </row>
    <row r="4838" spans="1:8" x14ac:dyDescent="0.2">
      <c r="A4838" s="1" t="s">
        <v>252</v>
      </c>
      <c r="B4838" s="1" t="s">
        <v>10141</v>
      </c>
      <c r="C4838" s="1" t="s">
        <v>10142</v>
      </c>
      <c r="D4838" s="87">
        <v>82.9</v>
      </c>
      <c r="E4838" s="33">
        <v>6311</v>
      </c>
      <c r="F4838" s="30">
        <f t="shared" si="225"/>
        <v>3</v>
      </c>
      <c r="G4838" s="57">
        <f t="shared" si="226"/>
        <v>1.4299479016542671</v>
      </c>
      <c r="H4838" s="88">
        <f t="shared" si="227"/>
        <v>4159.451944631388</v>
      </c>
    </row>
    <row r="4839" spans="1:8" x14ac:dyDescent="0.2">
      <c r="A4839" s="1" t="s">
        <v>252</v>
      </c>
      <c r="B4839" s="1" t="s">
        <v>10143</v>
      </c>
      <c r="C4839" s="1" t="s">
        <v>10144</v>
      </c>
      <c r="D4839" s="87">
        <v>82.1</v>
      </c>
      <c r="E4839" s="33">
        <v>7722</v>
      </c>
      <c r="F4839" s="30">
        <f t="shared" si="225"/>
        <v>3</v>
      </c>
      <c r="G4839" s="57">
        <f t="shared" si="226"/>
        <v>1.4299479016542671</v>
      </c>
      <c r="H4839" s="88">
        <f t="shared" si="227"/>
        <v>5089.4133919257774</v>
      </c>
    </row>
    <row r="4840" spans="1:8" x14ac:dyDescent="0.2">
      <c r="A4840" s="1" t="s">
        <v>252</v>
      </c>
      <c r="B4840" s="1" t="s">
        <v>10145</v>
      </c>
      <c r="C4840" s="1" t="s">
        <v>10146</v>
      </c>
      <c r="D4840" s="87">
        <v>87.5</v>
      </c>
      <c r="E4840" s="33">
        <v>6870</v>
      </c>
      <c r="F4840" s="30">
        <f t="shared" si="225"/>
        <v>4</v>
      </c>
      <c r="G4840" s="57">
        <f t="shared" si="226"/>
        <v>1.709937836274281</v>
      </c>
      <c r="H4840" s="88">
        <f t="shared" si="227"/>
        <v>5414.4553341343808</v>
      </c>
    </row>
    <row r="4841" spans="1:8" x14ac:dyDescent="0.2">
      <c r="A4841" s="1" t="s">
        <v>252</v>
      </c>
      <c r="B4841" s="1" t="s">
        <v>10147</v>
      </c>
      <c r="C4841" s="1" t="s">
        <v>10148</v>
      </c>
      <c r="D4841" s="87">
        <v>105.3</v>
      </c>
      <c r="E4841" s="33">
        <v>12084</v>
      </c>
      <c r="F4841" s="30">
        <f t="shared" si="225"/>
        <v>5</v>
      </c>
      <c r="G4841" s="57">
        <f t="shared" si="226"/>
        <v>2.0447510014454413</v>
      </c>
      <c r="H4841" s="88">
        <f t="shared" si="227"/>
        <v>11388.561262530595</v>
      </c>
    </row>
    <row r="4842" spans="1:8" x14ac:dyDescent="0.2">
      <c r="A4842" s="1" t="s">
        <v>252</v>
      </c>
      <c r="B4842" s="1" t="s">
        <v>10149</v>
      </c>
      <c r="C4842" s="1" t="s">
        <v>10150</v>
      </c>
      <c r="D4842" s="87">
        <v>98.2</v>
      </c>
      <c r="E4842" s="33">
        <v>6314</v>
      </c>
      <c r="F4842" s="30">
        <f t="shared" si="225"/>
        <v>4</v>
      </c>
      <c r="G4842" s="57">
        <f t="shared" si="226"/>
        <v>1.709937836274281</v>
      </c>
      <c r="H4842" s="88">
        <f t="shared" si="227"/>
        <v>4976.2548733223412</v>
      </c>
    </row>
    <row r="4843" spans="1:8" x14ac:dyDescent="0.2">
      <c r="A4843" s="1" t="s">
        <v>252</v>
      </c>
      <c r="B4843" s="1" t="s">
        <v>10151</v>
      </c>
      <c r="C4843" s="1" t="s">
        <v>10152</v>
      </c>
      <c r="D4843" s="87">
        <v>57.4</v>
      </c>
      <c r="E4843" s="33">
        <v>6304</v>
      </c>
      <c r="F4843" s="30">
        <f t="shared" si="225"/>
        <v>1</v>
      </c>
      <c r="G4843" s="57">
        <f t="shared" si="226"/>
        <v>1</v>
      </c>
      <c r="H4843" s="88">
        <f t="shared" si="227"/>
        <v>2905.5872468999969</v>
      </c>
    </row>
    <row r="4844" spans="1:8" x14ac:dyDescent="0.2">
      <c r="A4844" s="1" t="s">
        <v>252</v>
      </c>
      <c r="B4844" s="1" t="s">
        <v>10153</v>
      </c>
      <c r="C4844" s="1" t="s">
        <v>10154</v>
      </c>
      <c r="D4844" s="87">
        <v>102.9</v>
      </c>
      <c r="E4844" s="33">
        <v>5834</v>
      </c>
      <c r="F4844" s="30">
        <f t="shared" si="225"/>
        <v>5</v>
      </c>
      <c r="G4844" s="57">
        <f t="shared" si="226"/>
        <v>2.0447510014454413</v>
      </c>
      <c r="H4844" s="88">
        <f t="shared" si="227"/>
        <v>5498.2511093680487</v>
      </c>
    </row>
    <row r="4845" spans="1:8" x14ac:dyDescent="0.2">
      <c r="A4845" s="1" t="s">
        <v>252</v>
      </c>
      <c r="B4845" s="1" t="s">
        <v>10155</v>
      </c>
      <c r="C4845" s="1" t="s">
        <v>10156</v>
      </c>
      <c r="D4845" s="87">
        <v>115.5</v>
      </c>
      <c r="E4845" s="33">
        <v>8181</v>
      </c>
      <c r="F4845" s="30">
        <f t="shared" si="225"/>
        <v>6</v>
      </c>
      <c r="G4845" s="57">
        <f t="shared" si="226"/>
        <v>2.445122020939646</v>
      </c>
      <c r="H4845" s="88">
        <f t="shared" si="227"/>
        <v>9219.8667781760814</v>
      </c>
    </row>
    <row r="4846" spans="1:8" x14ac:dyDescent="0.2">
      <c r="A4846" s="1" t="s">
        <v>252</v>
      </c>
      <c r="B4846" s="1" t="s">
        <v>10157</v>
      </c>
      <c r="C4846" s="1" t="s">
        <v>10158</v>
      </c>
      <c r="D4846" s="87">
        <v>102.5</v>
      </c>
      <c r="E4846" s="33">
        <v>6798</v>
      </c>
      <c r="F4846" s="30">
        <f t="shared" si="225"/>
        <v>5</v>
      </c>
      <c r="G4846" s="57">
        <f t="shared" si="226"/>
        <v>2.0447510014454413</v>
      </c>
      <c r="H4846" s="88">
        <f t="shared" si="227"/>
        <v>6406.772547391839</v>
      </c>
    </row>
    <row r="4847" spans="1:8" x14ac:dyDescent="0.2">
      <c r="A4847" s="1" t="s">
        <v>252</v>
      </c>
      <c r="B4847" s="1" t="s">
        <v>10159</v>
      </c>
      <c r="C4847" s="1" t="s">
        <v>10160</v>
      </c>
      <c r="D4847" s="87">
        <v>140.1</v>
      </c>
      <c r="E4847" s="33">
        <v>7220</v>
      </c>
      <c r="F4847" s="30">
        <f t="shared" si="225"/>
        <v>8</v>
      </c>
      <c r="G4847" s="57">
        <f t="shared" si="226"/>
        <v>3.4963971031312875</v>
      </c>
      <c r="H4847" s="88">
        <f t="shared" si="227"/>
        <v>11635.248561856748</v>
      </c>
    </row>
    <row r="4848" spans="1:8" x14ac:dyDescent="0.2">
      <c r="A4848" s="1" t="s">
        <v>252</v>
      </c>
      <c r="B4848" s="1" t="s">
        <v>10161</v>
      </c>
      <c r="C4848" s="1" t="s">
        <v>10162</v>
      </c>
      <c r="D4848" s="87">
        <v>109.6</v>
      </c>
      <c r="E4848" s="33">
        <v>6565</v>
      </c>
      <c r="F4848" s="30">
        <f t="shared" si="225"/>
        <v>5</v>
      </c>
      <c r="G4848" s="57">
        <f t="shared" si="226"/>
        <v>2.0447510014454413</v>
      </c>
      <c r="H4848" s="88">
        <f t="shared" si="227"/>
        <v>6187.1817848819392</v>
      </c>
    </row>
    <row r="4849" spans="1:8" x14ac:dyDescent="0.2">
      <c r="A4849" s="1" t="s">
        <v>252</v>
      </c>
      <c r="B4849" s="1" t="s">
        <v>10163</v>
      </c>
      <c r="C4849" s="1" t="s">
        <v>10164</v>
      </c>
      <c r="D4849" s="87">
        <v>108.9</v>
      </c>
      <c r="E4849" s="33">
        <v>6304</v>
      </c>
      <c r="F4849" s="30">
        <f t="shared" si="225"/>
        <v>5</v>
      </c>
      <c r="G4849" s="57">
        <f t="shared" si="226"/>
        <v>2.0447510014454413</v>
      </c>
      <c r="H4849" s="88">
        <f t="shared" si="227"/>
        <v>5941.2024328858715</v>
      </c>
    </row>
    <row r="4850" spans="1:8" x14ac:dyDescent="0.2">
      <c r="A4850" s="1" t="s">
        <v>252</v>
      </c>
      <c r="B4850" s="1" t="s">
        <v>10165</v>
      </c>
      <c r="C4850" s="1" t="s">
        <v>10166</v>
      </c>
      <c r="D4850" s="87">
        <v>79</v>
      </c>
      <c r="E4850" s="33">
        <v>6368</v>
      </c>
      <c r="F4850" s="30">
        <f t="shared" si="225"/>
        <v>3</v>
      </c>
      <c r="G4850" s="57">
        <f t="shared" si="226"/>
        <v>1.4299479016542671</v>
      </c>
      <c r="H4850" s="88">
        <f t="shared" si="227"/>
        <v>4197.0194871514304</v>
      </c>
    </row>
    <row r="4851" spans="1:8" x14ac:dyDescent="0.2">
      <c r="A4851" s="1" t="s">
        <v>252</v>
      </c>
      <c r="B4851" s="1" t="s">
        <v>10167</v>
      </c>
      <c r="C4851" s="1" t="s">
        <v>10168</v>
      </c>
      <c r="D4851" s="87">
        <v>102.6</v>
      </c>
      <c r="E4851" s="33">
        <v>5956</v>
      </c>
      <c r="F4851" s="30">
        <f t="shared" si="225"/>
        <v>5</v>
      </c>
      <c r="G4851" s="57">
        <f t="shared" si="226"/>
        <v>2.0447510014454413</v>
      </c>
      <c r="H4851" s="88">
        <f t="shared" si="227"/>
        <v>5613.2299635577801</v>
      </c>
    </row>
    <row r="4852" spans="1:8" x14ac:dyDescent="0.2">
      <c r="A4852" s="1" t="s">
        <v>252</v>
      </c>
      <c r="B4852" s="1" t="s">
        <v>10169</v>
      </c>
      <c r="C4852" s="1" t="s">
        <v>10170</v>
      </c>
      <c r="D4852" s="87">
        <v>85.2</v>
      </c>
      <c r="E4852" s="33">
        <v>8945</v>
      </c>
      <c r="F4852" s="30">
        <f t="shared" si="225"/>
        <v>3</v>
      </c>
      <c r="G4852" s="57">
        <f t="shared" si="226"/>
        <v>1.4299479016542671</v>
      </c>
      <c r="H4852" s="88">
        <f t="shared" si="227"/>
        <v>5895.4678568733598</v>
      </c>
    </row>
    <row r="4853" spans="1:8" x14ac:dyDescent="0.2">
      <c r="A4853" s="1" t="s">
        <v>252</v>
      </c>
      <c r="B4853" s="1" t="s">
        <v>10171</v>
      </c>
      <c r="C4853" s="1" t="s">
        <v>10172</v>
      </c>
      <c r="D4853" s="87">
        <v>90.6</v>
      </c>
      <c r="E4853" s="33">
        <v>8833</v>
      </c>
      <c r="F4853" s="30">
        <f t="shared" si="225"/>
        <v>4</v>
      </c>
      <c r="G4853" s="57">
        <f t="shared" si="226"/>
        <v>1.709937836274281</v>
      </c>
      <c r="H4853" s="88">
        <f t="shared" si="227"/>
        <v>6961.5551625049475</v>
      </c>
    </row>
    <row r="4854" spans="1:8" x14ac:dyDescent="0.2">
      <c r="A4854" s="1" t="s">
        <v>252</v>
      </c>
      <c r="B4854" s="1" t="s">
        <v>10173</v>
      </c>
      <c r="C4854" s="1" t="s">
        <v>10174</v>
      </c>
      <c r="D4854" s="87">
        <v>69</v>
      </c>
      <c r="E4854" s="33">
        <v>7358</v>
      </c>
      <c r="F4854" s="30">
        <f t="shared" si="225"/>
        <v>2</v>
      </c>
      <c r="G4854" s="57">
        <f t="shared" si="226"/>
        <v>1.1958042906990538</v>
      </c>
      <c r="H4854" s="88">
        <f t="shared" si="227"/>
        <v>4055.436513542867</v>
      </c>
    </row>
    <row r="4855" spans="1:8" x14ac:dyDescent="0.2">
      <c r="A4855" s="1" t="s">
        <v>252</v>
      </c>
      <c r="B4855" s="1" t="s">
        <v>10175</v>
      </c>
      <c r="C4855" s="1" t="s">
        <v>10176</v>
      </c>
      <c r="D4855" s="87">
        <v>59.5</v>
      </c>
      <c r="E4855" s="33">
        <v>5955</v>
      </c>
      <c r="F4855" s="30">
        <f t="shared" si="225"/>
        <v>1</v>
      </c>
      <c r="G4855" s="57">
        <f t="shared" si="226"/>
        <v>1</v>
      </c>
      <c r="H4855" s="88">
        <f t="shared" si="227"/>
        <v>2744.7290696842456</v>
      </c>
    </row>
    <row r="4856" spans="1:8" x14ac:dyDescent="0.2">
      <c r="A4856" s="1" t="s">
        <v>252</v>
      </c>
      <c r="B4856" s="1" t="s">
        <v>10177</v>
      </c>
      <c r="C4856" s="1" t="s">
        <v>10178</v>
      </c>
      <c r="D4856" s="87">
        <v>50.4</v>
      </c>
      <c r="E4856" s="33">
        <v>5646</v>
      </c>
      <c r="F4856" s="30">
        <f t="shared" si="225"/>
        <v>1</v>
      </c>
      <c r="G4856" s="57">
        <f t="shared" si="226"/>
        <v>1</v>
      </c>
      <c r="H4856" s="88">
        <f t="shared" si="227"/>
        <v>2602.3073597711586</v>
      </c>
    </row>
    <row r="4857" spans="1:8" x14ac:dyDescent="0.2">
      <c r="A4857" s="1" t="s">
        <v>252</v>
      </c>
      <c r="B4857" s="1" t="s">
        <v>10179</v>
      </c>
      <c r="C4857" s="1" t="s">
        <v>10180</v>
      </c>
      <c r="D4857" s="87">
        <v>61.3</v>
      </c>
      <c r="E4857" s="33">
        <v>9406</v>
      </c>
      <c r="F4857" s="30">
        <f t="shared" si="225"/>
        <v>1</v>
      </c>
      <c r="G4857" s="57">
        <f t="shared" si="226"/>
        <v>1</v>
      </c>
      <c r="H4857" s="88">
        <f t="shared" si="227"/>
        <v>4335.3352862216643</v>
      </c>
    </row>
    <row r="4858" spans="1:8" x14ac:dyDescent="0.2">
      <c r="A4858" s="1" t="s">
        <v>252</v>
      </c>
      <c r="B4858" s="1" t="s">
        <v>10181</v>
      </c>
      <c r="C4858" s="1" t="s">
        <v>10182</v>
      </c>
      <c r="D4858" s="87">
        <v>97.2</v>
      </c>
      <c r="E4858" s="33">
        <v>8565</v>
      </c>
      <c r="F4858" s="30">
        <f t="shared" si="225"/>
        <v>4</v>
      </c>
      <c r="G4858" s="57">
        <f t="shared" si="226"/>
        <v>1.709937836274281</v>
      </c>
      <c r="H4858" s="88">
        <f t="shared" si="227"/>
        <v>6750.3362353509428</v>
      </c>
    </row>
    <row r="4859" spans="1:8" x14ac:dyDescent="0.2">
      <c r="A4859" s="1" t="s">
        <v>252</v>
      </c>
      <c r="B4859" s="1" t="s">
        <v>10183</v>
      </c>
      <c r="C4859" s="1" t="s">
        <v>10184</v>
      </c>
      <c r="D4859" s="87">
        <v>78.8</v>
      </c>
      <c r="E4859" s="33">
        <v>7135</v>
      </c>
      <c r="F4859" s="30">
        <f t="shared" si="225"/>
        <v>3</v>
      </c>
      <c r="G4859" s="57">
        <f t="shared" si="226"/>
        <v>1.4299479016542671</v>
      </c>
      <c r="H4859" s="88">
        <f t="shared" si="227"/>
        <v>4702.5336119386711</v>
      </c>
    </row>
    <row r="4860" spans="1:8" x14ac:dyDescent="0.2">
      <c r="A4860" s="1" t="s">
        <v>252</v>
      </c>
      <c r="B4860" s="1" t="s">
        <v>10185</v>
      </c>
      <c r="C4860" s="1" t="s">
        <v>10186</v>
      </c>
      <c r="D4860" s="87">
        <v>95.5</v>
      </c>
      <c r="E4860" s="33">
        <v>5625</v>
      </c>
      <c r="F4860" s="30">
        <f t="shared" si="225"/>
        <v>4</v>
      </c>
      <c r="G4860" s="57">
        <f t="shared" si="226"/>
        <v>1.709937836274281</v>
      </c>
      <c r="H4860" s="88">
        <f t="shared" si="227"/>
        <v>4433.2330792584999</v>
      </c>
    </row>
    <row r="4861" spans="1:8" x14ac:dyDescent="0.2">
      <c r="A4861" s="1" t="s">
        <v>252</v>
      </c>
      <c r="B4861" s="1" t="s">
        <v>10187</v>
      </c>
      <c r="C4861" s="1" t="s">
        <v>10188</v>
      </c>
      <c r="D4861" s="87">
        <v>72.3</v>
      </c>
      <c r="E4861" s="33">
        <v>6653</v>
      </c>
      <c r="F4861" s="30">
        <f t="shared" si="225"/>
        <v>2</v>
      </c>
      <c r="G4861" s="57">
        <f t="shared" si="226"/>
        <v>1.1958042906990538</v>
      </c>
      <c r="H4861" s="88">
        <f t="shared" si="227"/>
        <v>3666.8685953520926</v>
      </c>
    </row>
    <row r="4862" spans="1:8" x14ac:dyDescent="0.2">
      <c r="A4862" s="1" t="s">
        <v>252</v>
      </c>
      <c r="B4862" s="1" t="s">
        <v>10189</v>
      </c>
      <c r="C4862" s="1" t="s">
        <v>10190</v>
      </c>
      <c r="D4862" s="87">
        <v>75.099999999999994</v>
      </c>
      <c r="E4862" s="33">
        <v>7206</v>
      </c>
      <c r="F4862" s="30">
        <f t="shared" si="225"/>
        <v>3</v>
      </c>
      <c r="G4862" s="57">
        <f t="shared" si="226"/>
        <v>1.4299479016542671</v>
      </c>
      <c r="H4862" s="88">
        <f t="shared" si="227"/>
        <v>4749.3282701653916</v>
      </c>
    </row>
    <row r="4863" spans="1:8" x14ac:dyDescent="0.2">
      <c r="A4863" s="1" t="s">
        <v>252</v>
      </c>
      <c r="B4863" s="1" t="s">
        <v>10191</v>
      </c>
      <c r="C4863" s="1" t="s">
        <v>10192</v>
      </c>
      <c r="D4863" s="87">
        <v>126.1</v>
      </c>
      <c r="E4863" s="33">
        <v>7474</v>
      </c>
      <c r="F4863" s="30">
        <f t="shared" si="225"/>
        <v>7</v>
      </c>
      <c r="G4863" s="57">
        <f t="shared" si="226"/>
        <v>2.9238874039223708</v>
      </c>
      <c r="H4863" s="88">
        <f t="shared" si="227"/>
        <v>10072.364971891726</v>
      </c>
    </row>
    <row r="4864" spans="1:8" x14ac:dyDescent="0.2">
      <c r="A4864" s="1" t="s">
        <v>252</v>
      </c>
      <c r="B4864" s="1" t="s">
        <v>10193</v>
      </c>
      <c r="C4864" s="1" t="s">
        <v>10194</v>
      </c>
      <c r="D4864" s="87">
        <v>90.5</v>
      </c>
      <c r="E4864" s="33">
        <v>7108</v>
      </c>
      <c r="F4864" s="30">
        <f t="shared" si="225"/>
        <v>4</v>
      </c>
      <c r="G4864" s="57">
        <f t="shared" si="226"/>
        <v>1.709937836274281</v>
      </c>
      <c r="H4864" s="88">
        <f t="shared" si="227"/>
        <v>5602.0303515323412</v>
      </c>
    </row>
    <row r="4865" spans="1:8" x14ac:dyDescent="0.2">
      <c r="A4865" s="1" t="s">
        <v>252</v>
      </c>
      <c r="B4865" s="1" t="s">
        <v>10195</v>
      </c>
      <c r="C4865" s="1" t="s">
        <v>10196</v>
      </c>
      <c r="D4865" s="87">
        <v>71.099999999999994</v>
      </c>
      <c r="E4865" s="33">
        <v>7214</v>
      </c>
      <c r="F4865" s="30">
        <f t="shared" si="225"/>
        <v>2</v>
      </c>
      <c r="G4865" s="57">
        <f t="shared" si="226"/>
        <v>1.1958042906990538</v>
      </c>
      <c r="H4865" s="88">
        <f t="shared" si="227"/>
        <v>3976.0694494017735</v>
      </c>
    </row>
    <row r="4866" spans="1:8" x14ac:dyDescent="0.2">
      <c r="A4866" s="1" t="s">
        <v>252</v>
      </c>
      <c r="B4866" s="1" t="s">
        <v>10197</v>
      </c>
      <c r="C4866" s="1" t="s">
        <v>10198</v>
      </c>
      <c r="D4866" s="87">
        <v>130.9</v>
      </c>
      <c r="E4866" s="33">
        <v>7918</v>
      </c>
      <c r="F4866" s="30">
        <f t="shared" si="225"/>
        <v>7</v>
      </c>
      <c r="G4866" s="57">
        <f t="shared" si="226"/>
        <v>2.9238874039223708</v>
      </c>
      <c r="H4866" s="88">
        <f t="shared" si="227"/>
        <v>10670.723287053612</v>
      </c>
    </row>
    <row r="4867" spans="1:8" x14ac:dyDescent="0.2">
      <c r="A4867" s="1" t="s">
        <v>252</v>
      </c>
      <c r="B4867" s="1" t="s">
        <v>10199</v>
      </c>
      <c r="C4867" s="1" t="s">
        <v>10200</v>
      </c>
      <c r="D4867" s="87">
        <v>93.8</v>
      </c>
      <c r="E4867" s="33">
        <v>7615</v>
      </c>
      <c r="F4867" s="30">
        <f t="shared" si="225"/>
        <v>4</v>
      </c>
      <c r="G4867" s="57">
        <f t="shared" si="226"/>
        <v>1.709937836274281</v>
      </c>
      <c r="H4867" s="88">
        <f t="shared" si="227"/>
        <v>6001.6124264095079</v>
      </c>
    </row>
    <row r="4868" spans="1:8" x14ac:dyDescent="0.2">
      <c r="A4868" s="1" t="s">
        <v>252</v>
      </c>
      <c r="B4868" s="1" t="s">
        <v>10201</v>
      </c>
      <c r="C4868" s="1" t="s">
        <v>10202</v>
      </c>
      <c r="D4868" s="87">
        <v>71.099999999999994</v>
      </c>
      <c r="E4868" s="33">
        <v>6106</v>
      </c>
      <c r="F4868" s="30">
        <f t="shared" si="225"/>
        <v>2</v>
      </c>
      <c r="G4868" s="57">
        <f t="shared" si="226"/>
        <v>1.1958042906990538</v>
      </c>
      <c r="H4868" s="88">
        <f t="shared" si="227"/>
        <v>3365.3839836494626</v>
      </c>
    </row>
    <row r="4869" spans="1:8" x14ac:dyDescent="0.2">
      <c r="A4869" s="1" t="s">
        <v>252</v>
      </c>
      <c r="B4869" s="1" t="s">
        <v>10203</v>
      </c>
      <c r="C4869" s="1" t="s">
        <v>10204</v>
      </c>
      <c r="D4869" s="87">
        <v>116.4</v>
      </c>
      <c r="E4869" s="33">
        <v>7528</v>
      </c>
      <c r="F4869" s="30">
        <f t="shared" si="225"/>
        <v>6</v>
      </c>
      <c r="G4869" s="57">
        <f t="shared" si="226"/>
        <v>2.445122020939646</v>
      </c>
      <c r="H4869" s="88">
        <f t="shared" si="227"/>
        <v>8483.9453741730249</v>
      </c>
    </row>
    <row r="4870" spans="1:8" x14ac:dyDescent="0.2">
      <c r="A4870" s="1" t="s">
        <v>252</v>
      </c>
      <c r="B4870" s="1" t="s">
        <v>10205</v>
      </c>
      <c r="C4870" s="1" t="s">
        <v>10206</v>
      </c>
      <c r="D4870" s="87">
        <v>90.3</v>
      </c>
      <c r="E4870" s="33">
        <v>7794</v>
      </c>
      <c r="F4870" s="30">
        <f t="shared" ref="F4870:F4933" si="228">VLOOKUP(D4870,$K$5:$L$15,2)</f>
        <v>4</v>
      </c>
      <c r="G4870" s="57">
        <f t="shared" ref="G4870:G4933" si="229">VLOOKUP(F4870,$L$5:$M$15,2,0)</f>
        <v>1.709937836274281</v>
      </c>
      <c r="H4870" s="88">
        <f t="shared" ref="H4870:H4933" si="230">E4870*G4870*$E$6797/SUMPRODUCT($E$5:$E$6795,$G$5:$G$6795)</f>
        <v>6142.6877546205769</v>
      </c>
    </row>
    <row r="4871" spans="1:8" x14ac:dyDescent="0.2">
      <c r="A4871" s="1" t="s">
        <v>252</v>
      </c>
      <c r="B4871" s="1" t="s">
        <v>10207</v>
      </c>
      <c r="C4871" s="1" t="s">
        <v>10208</v>
      </c>
      <c r="D4871" s="87">
        <v>59.6</v>
      </c>
      <c r="E4871" s="33">
        <v>7783</v>
      </c>
      <c r="F4871" s="30">
        <f t="shared" si="228"/>
        <v>1</v>
      </c>
      <c r="G4871" s="57">
        <f t="shared" si="229"/>
        <v>1</v>
      </c>
      <c r="H4871" s="88">
        <f t="shared" si="230"/>
        <v>3587.275625416034</v>
      </c>
    </row>
    <row r="4872" spans="1:8" x14ac:dyDescent="0.2">
      <c r="A4872" s="1" t="s">
        <v>252</v>
      </c>
      <c r="B4872" s="1" t="s">
        <v>10209</v>
      </c>
      <c r="C4872" s="1" t="s">
        <v>10210</v>
      </c>
      <c r="D4872" s="87">
        <v>136.69999999999999</v>
      </c>
      <c r="E4872" s="33">
        <v>8535</v>
      </c>
      <c r="F4872" s="30">
        <f t="shared" si="228"/>
        <v>8</v>
      </c>
      <c r="G4872" s="57">
        <f t="shared" si="229"/>
        <v>3.4963971031312875</v>
      </c>
      <c r="H4872" s="88">
        <f t="shared" si="230"/>
        <v>13754.410869175532</v>
      </c>
    </row>
    <row r="4873" spans="1:8" x14ac:dyDescent="0.2">
      <c r="A4873" s="1" t="s">
        <v>252</v>
      </c>
      <c r="B4873" s="1" t="s">
        <v>10211</v>
      </c>
      <c r="C4873" s="1" t="s">
        <v>10212</v>
      </c>
      <c r="D4873" s="87">
        <v>127</v>
      </c>
      <c r="E4873" s="33">
        <v>8532</v>
      </c>
      <c r="F4873" s="30">
        <f t="shared" si="228"/>
        <v>7</v>
      </c>
      <c r="G4873" s="57">
        <f t="shared" si="229"/>
        <v>2.9238874039223708</v>
      </c>
      <c r="H4873" s="88">
        <f t="shared" si="230"/>
        <v>11498.182758921621</v>
      </c>
    </row>
    <row r="4874" spans="1:8" x14ac:dyDescent="0.2">
      <c r="A4874" s="1" t="s">
        <v>252</v>
      </c>
      <c r="B4874" s="1" t="s">
        <v>10213</v>
      </c>
      <c r="C4874" s="1" t="s">
        <v>10214</v>
      </c>
      <c r="D4874" s="87">
        <v>112</v>
      </c>
      <c r="E4874" s="33">
        <v>8757</v>
      </c>
      <c r="F4874" s="30">
        <f t="shared" si="228"/>
        <v>6</v>
      </c>
      <c r="G4874" s="57">
        <f t="shared" si="229"/>
        <v>2.445122020939646</v>
      </c>
      <c r="H4874" s="88">
        <f t="shared" si="230"/>
        <v>9869.0103137132301</v>
      </c>
    </row>
    <row r="4875" spans="1:8" x14ac:dyDescent="0.2">
      <c r="A4875" s="1" t="s">
        <v>252</v>
      </c>
      <c r="B4875" s="1" t="s">
        <v>10215</v>
      </c>
      <c r="C4875" s="1" t="s">
        <v>10216</v>
      </c>
      <c r="D4875" s="87">
        <v>76.400000000000006</v>
      </c>
      <c r="E4875" s="33">
        <v>6842</v>
      </c>
      <c r="F4875" s="30">
        <f t="shared" si="228"/>
        <v>3</v>
      </c>
      <c r="G4875" s="57">
        <f t="shared" si="229"/>
        <v>1.4299479016542671</v>
      </c>
      <c r="H4875" s="88">
        <f t="shared" si="230"/>
        <v>4509.423261791786</v>
      </c>
    </row>
    <row r="4876" spans="1:8" x14ac:dyDescent="0.2">
      <c r="A4876" s="1" t="s">
        <v>252</v>
      </c>
      <c r="B4876" s="1" t="s">
        <v>10217</v>
      </c>
      <c r="C4876" s="1" t="s">
        <v>10218</v>
      </c>
      <c r="D4876" s="87">
        <v>48.1</v>
      </c>
      <c r="E4876" s="33">
        <v>5997</v>
      </c>
      <c r="F4876" s="30">
        <f t="shared" si="228"/>
        <v>1</v>
      </c>
      <c r="G4876" s="57">
        <f t="shared" si="229"/>
        <v>1</v>
      </c>
      <c r="H4876" s="88">
        <f t="shared" si="230"/>
        <v>2764.0873603520436</v>
      </c>
    </row>
    <row r="4877" spans="1:8" x14ac:dyDescent="0.2">
      <c r="A4877" s="1" t="s">
        <v>252</v>
      </c>
      <c r="B4877" s="1" t="s">
        <v>10219</v>
      </c>
      <c r="C4877" s="1" t="s">
        <v>10220</v>
      </c>
      <c r="D4877" s="87">
        <v>79.8</v>
      </c>
      <c r="E4877" s="33">
        <v>7308</v>
      </c>
      <c r="F4877" s="30">
        <f t="shared" si="228"/>
        <v>3</v>
      </c>
      <c r="G4877" s="57">
        <f t="shared" si="229"/>
        <v>1.4299479016542671</v>
      </c>
      <c r="H4877" s="88">
        <f t="shared" si="230"/>
        <v>4816.5543988854679</v>
      </c>
    </row>
    <row r="4878" spans="1:8" x14ac:dyDescent="0.2">
      <c r="A4878" s="1" t="s">
        <v>252</v>
      </c>
      <c r="B4878" s="1" t="s">
        <v>10221</v>
      </c>
      <c r="C4878" s="1" t="s">
        <v>10222</v>
      </c>
      <c r="D4878" s="87">
        <v>65.400000000000006</v>
      </c>
      <c r="E4878" s="33">
        <v>5924</v>
      </c>
      <c r="F4878" s="30">
        <f t="shared" si="228"/>
        <v>2</v>
      </c>
      <c r="G4878" s="57">
        <f t="shared" si="229"/>
        <v>1.1958042906990538</v>
      </c>
      <c r="H4878" s="88">
        <f t="shared" si="230"/>
        <v>3265.0728331378018</v>
      </c>
    </row>
    <row r="4879" spans="1:8" x14ac:dyDescent="0.2">
      <c r="A4879" s="1" t="s">
        <v>252</v>
      </c>
      <c r="B4879" s="1" t="s">
        <v>10223</v>
      </c>
      <c r="C4879" s="1" t="s">
        <v>10224</v>
      </c>
      <c r="D4879" s="87">
        <v>126.7</v>
      </c>
      <c r="E4879" s="33">
        <v>6012</v>
      </c>
      <c r="F4879" s="30">
        <f t="shared" si="228"/>
        <v>7</v>
      </c>
      <c r="G4879" s="57">
        <f t="shared" si="229"/>
        <v>2.9238874039223708</v>
      </c>
      <c r="H4879" s="88">
        <f t="shared" si="230"/>
        <v>8102.0950242190329</v>
      </c>
    </row>
    <row r="4880" spans="1:8" x14ac:dyDescent="0.2">
      <c r="A4880" s="1" t="s">
        <v>252</v>
      </c>
      <c r="B4880" s="1" t="s">
        <v>10225</v>
      </c>
      <c r="C4880" s="1" t="s">
        <v>10226</v>
      </c>
      <c r="D4880" s="87">
        <v>112.1</v>
      </c>
      <c r="E4880" s="33">
        <v>6314</v>
      </c>
      <c r="F4880" s="30">
        <f t="shared" si="228"/>
        <v>6</v>
      </c>
      <c r="G4880" s="57">
        <f t="shared" si="229"/>
        <v>2.445122020939646</v>
      </c>
      <c r="H4880" s="88">
        <f t="shared" si="230"/>
        <v>7115.7852142041038</v>
      </c>
    </row>
    <row r="4881" spans="1:8" x14ac:dyDescent="0.2">
      <c r="A4881" s="1" t="s">
        <v>252</v>
      </c>
      <c r="B4881" s="1" t="s">
        <v>10227</v>
      </c>
      <c r="C4881" s="1" t="s">
        <v>10228</v>
      </c>
      <c r="D4881" s="87">
        <v>79.8</v>
      </c>
      <c r="E4881" s="33">
        <v>6899</v>
      </c>
      <c r="F4881" s="30">
        <f t="shared" si="228"/>
        <v>3</v>
      </c>
      <c r="G4881" s="57">
        <f t="shared" si="229"/>
        <v>1.4299479016542671</v>
      </c>
      <c r="H4881" s="88">
        <f t="shared" si="230"/>
        <v>4546.9908043118285</v>
      </c>
    </row>
    <row r="4882" spans="1:8" x14ac:dyDescent="0.2">
      <c r="A4882" s="1" t="s">
        <v>252</v>
      </c>
      <c r="B4882" s="1" t="s">
        <v>10229</v>
      </c>
      <c r="C4882" s="1" t="s">
        <v>10230</v>
      </c>
      <c r="D4882" s="87">
        <v>136.80000000000001</v>
      </c>
      <c r="E4882" s="33">
        <v>7562</v>
      </c>
      <c r="F4882" s="30">
        <f t="shared" si="228"/>
        <v>8</v>
      </c>
      <c r="G4882" s="57">
        <f t="shared" si="229"/>
        <v>3.4963971031312875</v>
      </c>
      <c r="H4882" s="88">
        <f t="shared" si="230"/>
        <v>12186.391914786804</v>
      </c>
    </row>
    <row r="4883" spans="1:8" x14ac:dyDescent="0.2">
      <c r="A4883" s="1" t="s">
        <v>252</v>
      </c>
      <c r="B4883" s="1" t="s">
        <v>10231</v>
      </c>
      <c r="C4883" s="1" t="s">
        <v>10232</v>
      </c>
      <c r="D4883" s="87">
        <v>105.6</v>
      </c>
      <c r="E4883" s="33">
        <v>6862</v>
      </c>
      <c r="F4883" s="30">
        <f t="shared" si="228"/>
        <v>5</v>
      </c>
      <c r="G4883" s="57">
        <f t="shared" si="229"/>
        <v>2.0447510014454413</v>
      </c>
      <c r="H4883" s="88">
        <f t="shared" si="230"/>
        <v>6467.0893233602246</v>
      </c>
    </row>
    <row r="4884" spans="1:8" x14ac:dyDescent="0.2">
      <c r="A4884" s="1" t="s">
        <v>252</v>
      </c>
      <c r="B4884" s="1" t="s">
        <v>10233</v>
      </c>
      <c r="C4884" s="1" t="s">
        <v>10234</v>
      </c>
      <c r="D4884" s="87">
        <v>105.1</v>
      </c>
      <c r="E4884" s="33">
        <v>7602</v>
      </c>
      <c r="F4884" s="30">
        <f t="shared" si="228"/>
        <v>5</v>
      </c>
      <c r="G4884" s="57">
        <f t="shared" si="229"/>
        <v>2.0447510014454413</v>
      </c>
      <c r="H4884" s="88">
        <f t="shared" si="230"/>
        <v>7164.5020454946689</v>
      </c>
    </row>
    <row r="4885" spans="1:8" x14ac:dyDescent="0.2">
      <c r="A4885" s="1" t="s">
        <v>252</v>
      </c>
      <c r="B4885" s="1" t="s">
        <v>10235</v>
      </c>
      <c r="C4885" s="1" t="s">
        <v>10236</v>
      </c>
      <c r="D4885" s="87">
        <v>101.2</v>
      </c>
      <c r="E4885" s="33">
        <v>12926</v>
      </c>
      <c r="F4885" s="30">
        <f t="shared" si="228"/>
        <v>5</v>
      </c>
      <c r="G4885" s="57">
        <f t="shared" si="229"/>
        <v>2.0447510014454413</v>
      </c>
      <c r="H4885" s="88">
        <f t="shared" si="230"/>
        <v>12182.103846364653</v>
      </c>
    </row>
    <row r="4886" spans="1:8" x14ac:dyDescent="0.2">
      <c r="A4886" s="1" t="s">
        <v>252</v>
      </c>
      <c r="B4886" s="1" t="s">
        <v>10237</v>
      </c>
      <c r="C4886" s="1" t="s">
        <v>10238</v>
      </c>
      <c r="D4886" s="87">
        <v>100.2</v>
      </c>
      <c r="E4886" s="33">
        <v>6437</v>
      </c>
      <c r="F4886" s="30">
        <f t="shared" si="228"/>
        <v>5</v>
      </c>
      <c r="G4886" s="57">
        <f t="shared" si="229"/>
        <v>2.0447510014454413</v>
      </c>
      <c r="H4886" s="88">
        <f t="shared" si="230"/>
        <v>6066.5482329451706</v>
      </c>
    </row>
    <row r="4887" spans="1:8" x14ac:dyDescent="0.2">
      <c r="A4887" s="1" t="s">
        <v>252</v>
      </c>
      <c r="B4887" s="1" t="s">
        <v>10239</v>
      </c>
      <c r="C4887" s="1" t="s">
        <v>10240</v>
      </c>
      <c r="D4887" s="87">
        <v>138.6</v>
      </c>
      <c r="E4887" s="33">
        <v>7481</v>
      </c>
      <c r="F4887" s="30">
        <f t="shared" si="228"/>
        <v>8</v>
      </c>
      <c r="G4887" s="57">
        <f t="shared" si="229"/>
        <v>3.4963971031312875</v>
      </c>
      <c r="H4887" s="88">
        <f t="shared" si="230"/>
        <v>12055.857962777054</v>
      </c>
    </row>
    <row r="4888" spans="1:8" x14ac:dyDescent="0.2">
      <c r="A4888" s="1" t="s">
        <v>252</v>
      </c>
      <c r="B4888" s="1" t="s">
        <v>10241</v>
      </c>
      <c r="C4888" s="1" t="s">
        <v>10242</v>
      </c>
      <c r="D4888" s="87">
        <v>127</v>
      </c>
      <c r="E4888" s="33">
        <v>8338</v>
      </c>
      <c r="F4888" s="30">
        <f t="shared" si="228"/>
        <v>7</v>
      </c>
      <c r="G4888" s="57">
        <f t="shared" si="229"/>
        <v>2.9238874039223708</v>
      </c>
      <c r="H4888" s="88">
        <f t="shared" si="230"/>
        <v>11236.737909504043</v>
      </c>
    </row>
    <row r="4889" spans="1:8" x14ac:dyDescent="0.2">
      <c r="A4889" s="1" t="s">
        <v>252</v>
      </c>
      <c r="B4889" s="1" t="s">
        <v>10243</v>
      </c>
      <c r="C4889" s="1" t="s">
        <v>10244</v>
      </c>
      <c r="D4889" s="87">
        <v>91.4</v>
      </c>
      <c r="E4889" s="33">
        <v>5300</v>
      </c>
      <c r="F4889" s="30">
        <f t="shared" si="228"/>
        <v>4</v>
      </c>
      <c r="G4889" s="57">
        <f t="shared" si="229"/>
        <v>1.709937836274281</v>
      </c>
      <c r="H4889" s="88">
        <f t="shared" si="230"/>
        <v>4177.0907235680088</v>
      </c>
    </row>
    <row r="4890" spans="1:8" x14ac:dyDescent="0.2">
      <c r="A4890" s="1" t="s">
        <v>252</v>
      </c>
      <c r="B4890" s="1" t="s">
        <v>10245</v>
      </c>
      <c r="C4890" s="1" t="s">
        <v>10246</v>
      </c>
      <c r="D4890" s="87">
        <v>64.099999999999994</v>
      </c>
      <c r="E4890" s="33">
        <v>5865</v>
      </c>
      <c r="F4890" s="30">
        <f t="shared" si="228"/>
        <v>2</v>
      </c>
      <c r="G4890" s="57">
        <f t="shared" si="229"/>
        <v>1.1958042906990538</v>
      </c>
      <c r="H4890" s="88">
        <f t="shared" si="230"/>
        <v>3232.5543832466587</v>
      </c>
    </row>
    <row r="4891" spans="1:8" x14ac:dyDescent="0.2">
      <c r="A4891" s="1" t="s">
        <v>252</v>
      </c>
      <c r="B4891" s="1" t="s">
        <v>10247</v>
      </c>
      <c r="C4891" s="1" t="s">
        <v>10248</v>
      </c>
      <c r="D4891" s="87">
        <v>50.7</v>
      </c>
      <c r="E4891" s="33">
        <v>5219</v>
      </c>
      <c r="F4891" s="30">
        <f t="shared" si="228"/>
        <v>1</v>
      </c>
      <c r="G4891" s="57">
        <f t="shared" si="229"/>
        <v>1</v>
      </c>
      <c r="H4891" s="88">
        <f t="shared" si="230"/>
        <v>2405.4980713152104</v>
      </c>
    </row>
    <row r="4892" spans="1:8" x14ac:dyDescent="0.2">
      <c r="A4892" s="1" t="s">
        <v>405</v>
      </c>
      <c r="B4892" s="1" t="s">
        <v>10249</v>
      </c>
      <c r="C4892" s="1" t="s">
        <v>10250</v>
      </c>
      <c r="D4892" s="87">
        <v>98.3</v>
      </c>
      <c r="E4892" s="33">
        <v>7988</v>
      </c>
      <c r="F4892" s="30">
        <f t="shared" si="228"/>
        <v>4</v>
      </c>
      <c r="G4892" s="57">
        <f t="shared" si="229"/>
        <v>1.709937836274281</v>
      </c>
      <c r="H4892" s="88">
        <f t="shared" si="230"/>
        <v>6295.5850377096704</v>
      </c>
    </row>
    <row r="4893" spans="1:8" x14ac:dyDescent="0.2">
      <c r="A4893" s="1" t="s">
        <v>405</v>
      </c>
      <c r="B4893" s="1" t="s">
        <v>10251</v>
      </c>
      <c r="C4893" s="1" t="s">
        <v>10252</v>
      </c>
      <c r="D4893" s="87">
        <v>73.3</v>
      </c>
      <c r="E4893" s="33">
        <v>7488</v>
      </c>
      <c r="F4893" s="30">
        <f t="shared" si="228"/>
        <v>2</v>
      </c>
      <c r="G4893" s="57">
        <f t="shared" si="229"/>
        <v>1.1958042906990538</v>
      </c>
      <c r="H4893" s="88">
        <f t="shared" si="230"/>
        <v>4127.0873353369107</v>
      </c>
    </row>
    <row r="4894" spans="1:8" x14ac:dyDescent="0.2">
      <c r="A4894" s="1" t="s">
        <v>405</v>
      </c>
      <c r="B4894" s="1" t="s">
        <v>10253</v>
      </c>
      <c r="C4894" s="1" t="s">
        <v>10254</v>
      </c>
      <c r="D4894" s="87">
        <v>80.5</v>
      </c>
      <c r="E4894" s="33">
        <v>6681</v>
      </c>
      <c r="F4894" s="30">
        <f t="shared" si="228"/>
        <v>3</v>
      </c>
      <c r="G4894" s="57">
        <f t="shared" si="229"/>
        <v>1.4299479016542671</v>
      </c>
      <c r="H4894" s="88">
        <f t="shared" si="230"/>
        <v>4403.3114311649988</v>
      </c>
    </row>
    <row r="4895" spans="1:8" x14ac:dyDescent="0.2">
      <c r="A4895" s="1" t="s">
        <v>405</v>
      </c>
      <c r="B4895" s="1" t="s">
        <v>10255</v>
      </c>
      <c r="C4895" s="1" t="s">
        <v>10256</v>
      </c>
      <c r="D4895" s="87">
        <v>75.900000000000006</v>
      </c>
      <c r="E4895" s="33">
        <v>12712</v>
      </c>
      <c r="F4895" s="30">
        <f t="shared" si="228"/>
        <v>3</v>
      </c>
      <c r="G4895" s="57">
        <f t="shared" si="229"/>
        <v>1.4299479016542671</v>
      </c>
      <c r="H4895" s="88">
        <f t="shared" si="230"/>
        <v>8378.2210616628436</v>
      </c>
    </row>
    <row r="4896" spans="1:8" x14ac:dyDescent="0.2">
      <c r="A4896" s="1" t="s">
        <v>405</v>
      </c>
      <c r="B4896" s="1" t="s">
        <v>10257</v>
      </c>
      <c r="C4896" s="1" t="s">
        <v>10258</v>
      </c>
      <c r="D4896" s="87">
        <v>114.8</v>
      </c>
      <c r="E4896" s="33">
        <v>10249</v>
      </c>
      <c r="F4896" s="30">
        <f t="shared" si="228"/>
        <v>6</v>
      </c>
      <c r="G4896" s="57">
        <f t="shared" si="229"/>
        <v>2.445122020939646</v>
      </c>
      <c r="H4896" s="88">
        <f t="shared" si="230"/>
        <v>11550.472388403208</v>
      </c>
    </row>
    <row r="4897" spans="1:8" x14ac:dyDescent="0.2">
      <c r="A4897" s="1" t="s">
        <v>405</v>
      </c>
      <c r="B4897" s="1" t="s">
        <v>10259</v>
      </c>
      <c r="C4897" s="1" t="s">
        <v>10260</v>
      </c>
      <c r="D4897" s="87">
        <v>90.3</v>
      </c>
      <c r="E4897" s="33">
        <v>8979</v>
      </c>
      <c r="F4897" s="30">
        <f t="shared" si="228"/>
        <v>4</v>
      </c>
      <c r="G4897" s="57">
        <f t="shared" si="229"/>
        <v>1.709937836274281</v>
      </c>
      <c r="H4897" s="88">
        <f t="shared" si="230"/>
        <v>7076.6221899843677</v>
      </c>
    </row>
    <row r="4898" spans="1:8" x14ac:dyDescent="0.2">
      <c r="A4898" s="1" t="s">
        <v>405</v>
      </c>
      <c r="B4898" s="1" t="s">
        <v>10261</v>
      </c>
      <c r="C4898" s="1" t="s">
        <v>10262</v>
      </c>
      <c r="D4898" s="87">
        <v>124.2</v>
      </c>
      <c r="E4898" s="33">
        <v>8986</v>
      </c>
      <c r="F4898" s="30">
        <f t="shared" si="228"/>
        <v>7</v>
      </c>
      <c r="G4898" s="57">
        <f t="shared" si="229"/>
        <v>2.9238874039223708</v>
      </c>
      <c r="H4898" s="88">
        <f t="shared" si="230"/>
        <v>12110.017612713278</v>
      </c>
    </row>
    <row r="4899" spans="1:8" x14ac:dyDescent="0.2">
      <c r="A4899" s="1" t="s">
        <v>405</v>
      </c>
      <c r="B4899" s="1" t="s">
        <v>10263</v>
      </c>
      <c r="C4899" s="1" t="s">
        <v>10264</v>
      </c>
      <c r="D4899" s="87">
        <v>90.6</v>
      </c>
      <c r="E4899" s="33">
        <v>8921</v>
      </c>
      <c r="F4899" s="30">
        <f t="shared" si="228"/>
        <v>4</v>
      </c>
      <c r="G4899" s="57">
        <f t="shared" si="229"/>
        <v>1.709937836274281</v>
      </c>
      <c r="H4899" s="88">
        <f t="shared" si="230"/>
        <v>7030.9106311226806</v>
      </c>
    </row>
    <row r="4900" spans="1:8" x14ac:dyDescent="0.2">
      <c r="A4900" s="1" t="s">
        <v>405</v>
      </c>
      <c r="B4900" s="1" t="s">
        <v>10265</v>
      </c>
      <c r="C4900" s="1" t="s">
        <v>10266</v>
      </c>
      <c r="D4900" s="87">
        <v>80.599999999999994</v>
      </c>
      <c r="E4900" s="33">
        <v>12362</v>
      </c>
      <c r="F4900" s="30">
        <f t="shared" si="228"/>
        <v>3</v>
      </c>
      <c r="G4900" s="57">
        <f t="shared" si="229"/>
        <v>1.4299479016542671</v>
      </c>
      <c r="H4900" s="88">
        <f t="shared" si="230"/>
        <v>8147.543168995915</v>
      </c>
    </row>
    <row r="4901" spans="1:8" x14ac:dyDescent="0.2">
      <c r="A4901" s="1" t="s">
        <v>405</v>
      </c>
      <c r="B4901" s="1" t="s">
        <v>10267</v>
      </c>
      <c r="C4901" s="1" t="s">
        <v>10268</v>
      </c>
      <c r="D4901" s="87">
        <v>65.900000000000006</v>
      </c>
      <c r="E4901" s="33">
        <v>7796</v>
      </c>
      <c r="F4901" s="30">
        <f t="shared" si="228"/>
        <v>2</v>
      </c>
      <c r="G4901" s="57">
        <f t="shared" si="229"/>
        <v>1.1958042906990538</v>
      </c>
      <c r="H4901" s="88">
        <f t="shared" si="230"/>
        <v>4296.8446669720297</v>
      </c>
    </row>
    <row r="4902" spans="1:8" x14ac:dyDescent="0.2">
      <c r="A4902" s="1" t="s">
        <v>405</v>
      </c>
      <c r="B4902" s="1" t="s">
        <v>10269</v>
      </c>
      <c r="C4902" s="1" t="s">
        <v>10270</v>
      </c>
      <c r="D4902" s="87">
        <v>68.8</v>
      </c>
      <c r="E4902" s="33">
        <v>5531</v>
      </c>
      <c r="F4902" s="30">
        <f t="shared" si="228"/>
        <v>2</v>
      </c>
      <c r="G4902" s="57">
        <f t="shared" si="229"/>
        <v>1.1958042906990538</v>
      </c>
      <c r="H4902" s="88">
        <f t="shared" si="230"/>
        <v>3048.4668872527313</v>
      </c>
    </row>
    <row r="4903" spans="1:8" x14ac:dyDescent="0.2">
      <c r="A4903" s="1" t="s">
        <v>405</v>
      </c>
      <c r="B4903" s="1" t="s">
        <v>10271</v>
      </c>
      <c r="C4903" s="1" t="s">
        <v>10272</v>
      </c>
      <c r="D4903" s="87">
        <v>73</v>
      </c>
      <c r="E4903" s="33">
        <v>8646</v>
      </c>
      <c r="F4903" s="30">
        <f t="shared" si="228"/>
        <v>2</v>
      </c>
      <c r="G4903" s="57">
        <f t="shared" si="229"/>
        <v>1.1958042906990538</v>
      </c>
      <c r="H4903" s="88">
        <f t="shared" si="230"/>
        <v>4765.3308094715449</v>
      </c>
    </row>
    <row r="4904" spans="1:8" x14ac:dyDescent="0.2">
      <c r="A4904" s="1" t="s">
        <v>405</v>
      </c>
      <c r="B4904" s="1" t="s">
        <v>10273</v>
      </c>
      <c r="C4904" s="1" t="s">
        <v>10274</v>
      </c>
      <c r="D4904" s="87">
        <v>67.5</v>
      </c>
      <c r="E4904" s="33">
        <v>8136</v>
      </c>
      <c r="F4904" s="30">
        <f t="shared" si="228"/>
        <v>2</v>
      </c>
      <c r="G4904" s="57">
        <f t="shared" si="229"/>
        <v>1.1958042906990538</v>
      </c>
      <c r="H4904" s="88">
        <f t="shared" si="230"/>
        <v>4484.2391239718363</v>
      </c>
    </row>
    <row r="4905" spans="1:8" x14ac:dyDescent="0.2">
      <c r="A4905" s="1" t="s">
        <v>405</v>
      </c>
      <c r="B4905" s="1" t="s">
        <v>10275</v>
      </c>
      <c r="C4905" s="1" t="s">
        <v>10276</v>
      </c>
      <c r="D4905" s="87">
        <v>75.900000000000006</v>
      </c>
      <c r="E4905" s="33">
        <v>5641</v>
      </c>
      <c r="F4905" s="30">
        <f t="shared" si="228"/>
        <v>3</v>
      </c>
      <c r="G4905" s="57">
        <f t="shared" si="229"/>
        <v>1.4299479016542671</v>
      </c>
      <c r="H4905" s="88">
        <f t="shared" si="230"/>
        <v>3717.8685500975539</v>
      </c>
    </row>
    <row r="4906" spans="1:8" x14ac:dyDescent="0.2">
      <c r="A4906" s="1" t="s">
        <v>405</v>
      </c>
      <c r="B4906" s="1" t="s">
        <v>10277</v>
      </c>
      <c r="C4906" s="1" t="s">
        <v>10278</v>
      </c>
      <c r="D4906" s="87">
        <v>134.19999999999999</v>
      </c>
      <c r="E4906" s="33">
        <v>7498</v>
      </c>
      <c r="F4906" s="30">
        <f t="shared" si="228"/>
        <v>7</v>
      </c>
      <c r="G4906" s="57">
        <f t="shared" si="229"/>
        <v>2.9238874039223708</v>
      </c>
      <c r="H4906" s="88">
        <f t="shared" si="230"/>
        <v>10104.708664603178</v>
      </c>
    </row>
    <row r="4907" spans="1:8" x14ac:dyDescent="0.2">
      <c r="A4907" s="1" t="s">
        <v>405</v>
      </c>
      <c r="B4907" s="1" t="s">
        <v>10279</v>
      </c>
      <c r="C4907" s="1" t="s">
        <v>10280</v>
      </c>
      <c r="D4907" s="87">
        <v>86.9</v>
      </c>
      <c r="E4907" s="33">
        <v>7392</v>
      </c>
      <c r="F4907" s="30">
        <f t="shared" si="228"/>
        <v>4</v>
      </c>
      <c r="G4907" s="57">
        <f t="shared" si="229"/>
        <v>1.709937836274281</v>
      </c>
      <c r="H4907" s="88">
        <f t="shared" si="230"/>
        <v>5825.8593638895709</v>
      </c>
    </row>
    <row r="4908" spans="1:8" x14ac:dyDescent="0.2">
      <c r="A4908" s="1" t="s">
        <v>405</v>
      </c>
      <c r="B4908" s="1" t="s">
        <v>10281</v>
      </c>
      <c r="C4908" s="1" t="s">
        <v>10282</v>
      </c>
      <c r="D4908" s="87">
        <v>126.5</v>
      </c>
      <c r="E4908" s="33">
        <v>8817</v>
      </c>
      <c r="F4908" s="30">
        <f t="shared" si="228"/>
        <v>7</v>
      </c>
      <c r="G4908" s="57">
        <f t="shared" si="229"/>
        <v>2.9238874039223708</v>
      </c>
      <c r="H4908" s="88">
        <f t="shared" si="230"/>
        <v>11882.26410987013</v>
      </c>
    </row>
    <row r="4909" spans="1:8" x14ac:dyDescent="0.2">
      <c r="A4909" s="1" t="s">
        <v>405</v>
      </c>
      <c r="B4909" s="1" t="s">
        <v>10283</v>
      </c>
      <c r="C4909" s="1" t="s">
        <v>10284</v>
      </c>
      <c r="D4909" s="87">
        <v>103.5</v>
      </c>
      <c r="E4909" s="33">
        <v>8116</v>
      </c>
      <c r="F4909" s="30">
        <f t="shared" si="228"/>
        <v>5</v>
      </c>
      <c r="G4909" s="57">
        <f t="shared" si="229"/>
        <v>2.0447510014454413</v>
      </c>
      <c r="H4909" s="88">
        <f t="shared" si="230"/>
        <v>7648.9211524907578</v>
      </c>
    </row>
    <row r="4910" spans="1:8" x14ac:dyDescent="0.2">
      <c r="A4910" s="1" t="s">
        <v>405</v>
      </c>
      <c r="B4910" s="1" t="s">
        <v>10285</v>
      </c>
      <c r="C4910" s="1" t="s">
        <v>10286</v>
      </c>
      <c r="D4910" s="87">
        <v>58.1</v>
      </c>
      <c r="E4910" s="33">
        <v>8509</v>
      </c>
      <c r="F4910" s="30">
        <f t="shared" si="228"/>
        <v>1</v>
      </c>
      <c r="G4910" s="57">
        <f t="shared" si="229"/>
        <v>1</v>
      </c>
      <c r="H4910" s="88">
        <f t="shared" si="230"/>
        <v>3921.897506959403</v>
      </c>
    </row>
    <row r="4911" spans="1:8" x14ac:dyDescent="0.2">
      <c r="A4911" s="1" t="s">
        <v>405</v>
      </c>
      <c r="B4911" s="1" t="s">
        <v>10287</v>
      </c>
      <c r="C4911" s="1" t="s">
        <v>10288</v>
      </c>
      <c r="D4911" s="87">
        <v>95.5</v>
      </c>
      <c r="E4911" s="33">
        <v>8545</v>
      </c>
      <c r="F4911" s="30">
        <f t="shared" si="228"/>
        <v>4</v>
      </c>
      <c r="G4911" s="57">
        <f t="shared" si="229"/>
        <v>1.709937836274281</v>
      </c>
      <c r="H4911" s="88">
        <f t="shared" si="230"/>
        <v>6734.5736288469125</v>
      </c>
    </row>
    <row r="4912" spans="1:8" x14ac:dyDescent="0.2">
      <c r="A4912" s="1" t="s">
        <v>405</v>
      </c>
      <c r="B4912" s="1" t="s">
        <v>10289</v>
      </c>
      <c r="C4912" s="1" t="s">
        <v>10290</v>
      </c>
      <c r="D4912" s="87">
        <v>84.8</v>
      </c>
      <c r="E4912" s="33">
        <v>7805</v>
      </c>
      <c r="F4912" s="30">
        <f t="shared" si="228"/>
        <v>3</v>
      </c>
      <c r="G4912" s="57">
        <f t="shared" si="229"/>
        <v>1.4299479016542671</v>
      </c>
      <c r="H4912" s="88">
        <f t="shared" si="230"/>
        <v>5144.1170064725056</v>
      </c>
    </row>
    <row r="4913" spans="1:8" x14ac:dyDescent="0.2">
      <c r="A4913" s="1" t="s">
        <v>405</v>
      </c>
      <c r="B4913" s="1" t="s">
        <v>10291</v>
      </c>
      <c r="C4913" s="1" t="s">
        <v>10292</v>
      </c>
      <c r="D4913" s="87">
        <v>91.8</v>
      </c>
      <c r="E4913" s="33">
        <v>7149</v>
      </c>
      <c r="F4913" s="30">
        <f t="shared" si="228"/>
        <v>4</v>
      </c>
      <c r="G4913" s="57">
        <f t="shared" si="229"/>
        <v>1.709937836274281</v>
      </c>
      <c r="H4913" s="88">
        <f t="shared" si="230"/>
        <v>5634.3436948656026</v>
      </c>
    </row>
    <row r="4914" spans="1:8" x14ac:dyDescent="0.2">
      <c r="A4914" s="1" t="s">
        <v>405</v>
      </c>
      <c r="B4914" s="1" t="s">
        <v>10293</v>
      </c>
      <c r="C4914" s="1" t="s">
        <v>10294</v>
      </c>
      <c r="D4914" s="87">
        <v>73</v>
      </c>
      <c r="E4914" s="33">
        <v>8165</v>
      </c>
      <c r="F4914" s="30">
        <f t="shared" si="228"/>
        <v>2</v>
      </c>
      <c r="G4914" s="57">
        <f t="shared" si="229"/>
        <v>1.1958042906990538</v>
      </c>
      <c r="H4914" s="88">
        <f t="shared" si="230"/>
        <v>4500.2227688335834</v>
      </c>
    </row>
    <row r="4915" spans="1:8" x14ac:dyDescent="0.2">
      <c r="A4915" s="1" t="s">
        <v>405</v>
      </c>
      <c r="B4915" s="1" t="s">
        <v>10295</v>
      </c>
      <c r="C4915" s="1" t="s">
        <v>10296</v>
      </c>
      <c r="D4915" s="87">
        <v>95.6</v>
      </c>
      <c r="E4915" s="33">
        <v>6119</v>
      </c>
      <c r="F4915" s="30">
        <f t="shared" si="228"/>
        <v>4</v>
      </c>
      <c r="G4915" s="57">
        <f t="shared" si="229"/>
        <v>1.709937836274281</v>
      </c>
      <c r="H4915" s="88">
        <f t="shared" si="230"/>
        <v>4822.5694599080462</v>
      </c>
    </row>
    <row r="4916" spans="1:8" x14ac:dyDescent="0.2">
      <c r="A4916" s="1" t="s">
        <v>405</v>
      </c>
      <c r="B4916" s="1" t="s">
        <v>10297</v>
      </c>
      <c r="C4916" s="1" t="s">
        <v>10298</v>
      </c>
      <c r="D4916" s="87">
        <v>95.2</v>
      </c>
      <c r="E4916" s="33">
        <v>7078</v>
      </c>
      <c r="F4916" s="30">
        <f t="shared" si="228"/>
        <v>4</v>
      </c>
      <c r="G4916" s="57">
        <f t="shared" si="229"/>
        <v>1.709937836274281</v>
      </c>
      <c r="H4916" s="88">
        <f t="shared" si="230"/>
        <v>5578.3864417762952</v>
      </c>
    </row>
    <row r="4917" spans="1:8" x14ac:dyDescent="0.2">
      <c r="A4917" s="1" t="s">
        <v>405</v>
      </c>
      <c r="B4917" s="1" t="s">
        <v>10299</v>
      </c>
      <c r="C4917" s="1" t="s">
        <v>10300</v>
      </c>
      <c r="D4917" s="87">
        <v>80.099999999999994</v>
      </c>
      <c r="E4917" s="33">
        <v>10743</v>
      </c>
      <c r="F4917" s="30">
        <f t="shared" si="228"/>
        <v>3</v>
      </c>
      <c r="G4917" s="57">
        <f t="shared" si="229"/>
        <v>1.4299479016542671</v>
      </c>
      <c r="H4917" s="88">
        <f t="shared" si="230"/>
        <v>7080.493145488038</v>
      </c>
    </row>
    <row r="4918" spans="1:8" x14ac:dyDescent="0.2">
      <c r="A4918" s="1" t="s">
        <v>405</v>
      </c>
      <c r="B4918" s="1" t="s">
        <v>10301</v>
      </c>
      <c r="C4918" s="1" t="s">
        <v>10302</v>
      </c>
      <c r="D4918" s="87">
        <v>73.900000000000006</v>
      </c>
      <c r="E4918" s="33">
        <v>8604</v>
      </c>
      <c r="F4918" s="30">
        <f t="shared" si="228"/>
        <v>2</v>
      </c>
      <c r="G4918" s="57">
        <f t="shared" si="229"/>
        <v>1.1958042906990538</v>
      </c>
      <c r="H4918" s="88">
        <f t="shared" si="230"/>
        <v>4742.1820824303932</v>
      </c>
    </row>
    <row r="4919" spans="1:8" x14ac:dyDescent="0.2">
      <c r="A4919" s="1" t="s">
        <v>405</v>
      </c>
      <c r="B4919" s="1" t="s">
        <v>10303</v>
      </c>
      <c r="C4919" s="1" t="s">
        <v>10304</v>
      </c>
      <c r="D4919" s="87">
        <v>129.9</v>
      </c>
      <c r="E4919" s="33">
        <v>9350</v>
      </c>
      <c r="F4919" s="30">
        <f t="shared" si="228"/>
        <v>7</v>
      </c>
      <c r="G4919" s="57">
        <f t="shared" si="229"/>
        <v>2.9238874039223708</v>
      </c>
      <c r="H4919" s="88">
        <f t="shared" si="230"/>
        <v>12600.563618836986</v>
      </c>
    </row>
    <row r="4920" spans="1:8" x14ac:dyDescent="0.2">
      <c r="A4920" s="1" t="s">
        <v>405</v>
      </c>
      <c r="B4920" s="1" t="s">
        <v>10305</v>
      </c>
      <c r="C4920" s="1" t="s">
        <v>10306</v>
      </c>
      <c r="D4920" s="87">
        <v>81.8</v>
      </c>
      <c r="E4920" s="33">
        <v>9199</v>
      </c>
      <c r="F4920" s="30">
        <f t="shared" si="228"/>
        <v>3</v>
      </c>
      <c r="G4920" s="57">
        <f t="shared" si="229"/>
        <v>1.4299479016542671</v>
      </c>
      <c r="H4920" s="88">
        <f t="shared" si="230"/>
        <v>6062.8740989802154</v>
      </c>
    </row>
    <row r="4921" spans="1:8" x14ac:dyDescent="0.2">
      <c r="A4921" s="1" t="s">
        <v>405</v>
      </c>
      <c r="B4921" s="1" t="s">
        <v>10307</v>
      </c>
      <c r="C4921" s="1" t="s">
        <v>10308</v>
      </c>
      <c r="D4921" s="87">
        <v>68.900000000000006</v>
      </c>
      <c r="E4921" s="33">
        <v>7494</v>
      </c>
      <c r="F4921" s="30">
        <f t="shared" si="228"/>
        <v>2</v>
      </c>
      <c r="G4921" s="57">
        <f t="shared" si="229"/>
        <v>1.1958042906990538</v>
      </c>
      <c r="H4921" s="88">
        <f t="shared" si="230"/>
        <v>4130.3942963427889</v>
      </c>
    </row>
    <row r="4922" spans="1:8" x14ac:dyDescent="0.2">
      <c r="A4922" s="1" t="s">
        <v>405</v>
      </c>
      <c r="B4922" s="1" t="s">
        <v>10309</v>
      </c>
      <c r="C4922" s="1" t="s">
        <v>10310</v>
      </c>
      <c r="D4922" s="87">
        <v>76.599999999999994</v>
      </c>
      <c r="E4922" s="33">
        <v>5531</v>
      </c>
      <c r="F4922" s="30">
        <f t="shared" si="228"/>
        <v>3</v>
      </c>
      <c r="G4922" s="57">
        <f t="shared" si="229"/>
        <v>1.4299479016542671</v>
      </c>
      <c r="H4922" s="88">
        <f t="shared" si="230"/>
        <v>3645.3697838308049</v>
      </c>
    </row>
    <row r="4923" spans="1:8" x14ac:dyDescent="0.2">
      <c r="A4923" s="1" t="s">
        <v>405</v>
      </c>
      <c r="B4923" s="1" t="s">
        <v>10311</v>
      </c>
      <c r="C4923" s="1" t="s">
        <v>10312</v>
      </c>
      <c r="D4923" s="87">
        <v>151.5</v>
      </c>
      <c r="E4923" s="33">
        <v>7564</v>
      </c>
      <c r="F4923" s="30">
        <f t="shared" si="228"/>
        <v>9</v>
      </c>
      <c r="G4923" s="57">
        <f t="shared" si="229"/>
        <v>4.1810066579121354</v>
      </c>
      <c r="H4923" s="88">
        <f t="shared" si="230"/>
        <v>14576.393889469358</v>
      </c>
    </row>
    <row r="4924" spans="1:8" x14ac:dyDescent="0.2">
      <c r="A4924" s="1" t="s">
        <v>405</v>
      </c>
      <c r="B4924" s="1" t="s">
        <v>10313</v>
      </c>
      <c r="C4924" s="1" t="s">
        <v>10314</v>
      </c>
      <c r="D4924" s="87">
        <v>91.5</v>
      </c>
      <c r="E4924" s="33">
        <v>9821</v>
      </c>
      <c r="F4924" s="30">
        <f t="shared" si="228"/>
        <v>4</v>
      </c>
      <c r="G4924" s="57">
        <f t="shared" si="229"/>
        <v>1.709937836274281</v>
      </c>
      <c r="H4924" s="88">
        <f t="shared" si="230"/>
        <v>7740.227923804041</v>
      </c>
    </row>
    <row r="4925" spans="1:8" x14ac:dyDescent="0.2">
      <c r="A4925" s="1" t="s">
        <v>405</v>
      </c>
      <c r="B4925" s="1" t="s">
        <v>10315</v>
      </c>
      <c r="C4925" s="1" t="s">
        <v>10316</v>
      </c>
      <c r="D4925" s="87">
        <v>83.6</v>
      </c>
      <c r="E4925" s="33">
        <v>10141</v>
      </c>
      <c r="F4925" s="30">
        <f t="shared" si="228"/>
        <v>3</v>
      </c>
      <c r="G4925" s="57">
        <f t="shared" si="229"/>
        <v>1.4299479016542671</v>
      </c>
      <c r="H4925" s="88">
        <f t="shared" si="230"/>
        <v>6683.7271701009195</v>
      </c>
    </row>
    <row r="4926" spans="1:8" x14ac:dyDescent="0.2">
      <c r="A4926" s="1" t="s">
        <v>405</v>
      </c>
      <c r="B4926" s="1" t="s">
        <v>10317</v>
      </c>
      <c r="C4926" s="1" t="s">
        <v>10318</v>
      </c>
      <c r="D4926" s="87">
        <v>101.4</v>
      </c>
      <c r="E4926" s="33">
        <v>7598</v>
      </c>
      <c r="F4926" s="30">
        <f t="shared" si="228"/>
        <v>5</v>
      </c>
      <c r="G4926" s="57">
        <f t="shared" si="229"/>
        <v>2.0447510014454413</v>
      </c>
      <c r="H4926" s="88">
        <f t="shared" si="230"/>
        <v>7160.7322469966457</v>
      </c>
    </row>
    <row r="4927" spans="1:8" x14ac:dyDescent="0.2">
      <c r="A4927" s="1" t="s">
        <v>405</v>
      </c>
      <c r="B4927" s="1" t="s">
        <v>10319</v>
      </c>
      <c r="C4927" s="1" t="s">
        <v>10320</v>
      </c>
      <c r="D4927" s="87">
        <v>137.19999999999999</v>
      </c>
      <c r="E4927" s="33">
        <v>9136</v>
      </c>
      <c r="F4927" s="30">
        <f t="shared" si="228"/>
        <v>8</v>
      </c>
      <c r="G4927" s="57">
        <f t="shared" si="229"/>
        <v>3.4963971031312875</v>
      </c>
      <c r="H4927" s="88">
        <f t="shared" si="230"/>
        <v>14722.940562482445</v>
      </c>
    </row>
    <row r="4928" spans="1:8" x14ac:dyDescent="0.2">
      <c r="A4928" s="1" t="s">
        <v>405</v>
      </c>
      <c r="B4928" s="1" t="s">
        <v>10321</v>
      </c>
      <c r="C4928" s="1" t="s">
        <v>10322</v>
      </c>
      <c r="D4928" s="87">
        <v>151.5</v>
      </c>
      <c r="E4928" s="33">
        <v>6557</v>
      </c>
      <c r="F4928" s="30">
        <f t="shared" si="228"/>
        <v>9</v>
      </c>
      <c r="G4928" s="57">
        <f t="shared" si="229"/>
        <v>4.1810066579121354</v>
      </c>
      <c r="H4928" s="88">
        <f t="shared" si="230"/>
        <v>12635.829552254176</v>
      </c>
    </row>
    <row r="4929" spans="1:8" x14ac:dyDescent="0.2">
      <c r="A4929" s="1" t="s">
        <v>405</v>
      </c>
      <c r="B4929" s="1" t="s">
        <v>10323</v>
      </c>
      <c r="C4929" s="1" t="s">
        <v>10324</v>
      </c>
      <c r="D4929" s="87">
        <v>60.5</v>
      </c>
      <c r="E4929" s="33">
        <v>7628</v>
      </c>
      <c r="F4929" s="30">
        <f t="shared" si="228"/>
        <v>1</v>
      </c>
      <c r="G4929" s="57">
        <f t="shared" si="229"/>
        <v>1</v>
      </c>
      <c r="H4929" s="88">
        <f t="shared" si="230"/>
        <v>3515.8343146182074</v>
      </c>
    </row>
    <row r="4930" spans="1:8" x14ac:dyDescent="0.2">
      <c r="A4930" s="1" t="s">
        <v>405</v>
      </c>
      <c r="B4930" s="1" t="s">
        <v>10325</v>
      </c>
      <c r="C4930" s="1" t="s">
        <v>10326</v>
      </c>
      <c r="D4930" s="87">
        <v>104</v>
      </c>
      <c r="E4930" s="33">
        <v>7972</v>
      </c>
      <c r="F4930" s="30">
        <f t="shared" si="228"/>
        <v>5</v>
      </c>
      <c r="G4930" s="57">
        <f t="shared" si="229"/>
        <v>2.0447510014454413</v>
      </c>
      <c r="H4930" s="88">
        <f t="shared" si="230"/>
        <v>7513.2084065618928</v>
      </c>
    </row>
    <row r="4931" spans="1:8" x14ac:dyDescent="0.2">
      <c r="A4931" s="1" t="s">
        <v>405</v>
      </c>
      <c r="B4931" s="1" t="s">
        <v>10327</v>
      </c>
      <c r="C4931" s="1" t="s">
        <v>10328</v>
      </c>
      <c r="D4931" s="87">
        <v>107</v>
      </c>
      <c r="E4931" s="33">
        <v>6378</v>
      </c>
      <c r="F4931" s="30">
        <f t="shared" si="228"/>
        <v>5</v>
      </c>
      <c r="G4931" s="57">
        <f t="shared" si="229"/>
        <v>2.0447510014454413</v>
      </c>
      <c r="H4931" s="88">
        <f t="shared" si="230"/>
        <v>6010.9437050993165</v>
      </c>
    </row>
    <row r="4932" spans="1:8" x14ac:dyDescent="0.2">
      <c r="A4932" s="1" t="s">
        <v>405</v>
      </c>
      <c r="B4932" s="1" t="s">
        <v>10329</v>
      </c>
      <c r="C4932" s="1" t="s">
        <v>10330</v>
      </c>
      <c r="D4932" s="87">
        <v>69.7</v>
      </c>
      <c r="E4932" s="33">
        <v>7136</v>
      </c>
      <c r="F4932" s="30">
        <f t="shared" si="228"/>
        <v>2</v>
      </c>
      <c r="G4932" s="57">
        <f t="shared" si="229"/>
        <v>1.1958042906990538</v>
      </c>
      <c r="H4932" s="88">
        <f t="shared" si="230"/>
        <v>3933.0789563253466</v>
      </c>
    </row>
    <row r="4933" spans="1:8" x14ac:dyDescent="0.2">
      <c r="A4933" s="1" t="s">
        <v>405</v>
      </c>
      <c r="B4933" s="1" t="s">
        <v>10331</v>
      </c>
      <c r="C4933" s="1" t="s">
        <v>10332</v>
      </c>
      <c r="D4933" s="87">
        <v>108.6</v>
      </c>
      <c r="E4933" s="33">
        <v>5816</v>
      </c>
      <c r="F4933" s="30">
        <f t="shared" si="228"/>
        <v>5</v>
      </c>
      <c r="G4933" s="57">
        <f t="shared" si="229"/>
        <v>2.0447510014454413</v>
      </c>
      <c r="H4933" s="88">
        <f t="shared" si="230"/>
        <v>5481.2870161269411</v>
      </c>
    </row>
    <row r="4934" spans="1:8" x14ac:dyDescent="0.2">
      <c r="A4934" s="1" t="s">
        <v>405</v>
      </c>
      <c r="B4934" s="1" t="s">
        <v>10333</v>
      </c>
      <c r="C4934" s="1" t="s">
        <v>10334</v>
      </c>
      <c r="D4934" s="87">
        <v>124.8</v>
      </c>
      <c r="E4934" s="33">
        <v>6830</v>
      </c>
      <c r="F4934" s="30">
        <f t="shared" ref="F4934:F4997" si="231">VLOOKUP(D4934,$K$5:$L$15,2)</f>
        <v>7</v>
      </c>
      <c r="G4934" s="57">
        <f t="shared" ref="G4934:G4997" si="232">VLOOKUP(F4934,$L$5:$M$15,2,0)</f>
        <v>2.9238874039223708</v>
      </c>
      <c r="H4934" s="88">
        <f t="shared" ref="H4934:H4997" si="233">E4934*G4934*$E$6797/SUMPRODUCT($E$5:$E$6795,$G$5:$G$6795)</f>
        <v>9204.4758841343973</v>
      </c>
    </row>
    <row r="4935" spans="1:8" x14ac:dyDescent="0.2">
      <c r="A4935" s="1" t="s">
        <v>405</v>
      </c>
      <c r="B4935" s="1" t="s">
        <v>10335</v>
      </c>
      <c r="C4935" s="1" t="s">
        <v>10336</v>
      </c>
      <c r="D4935" s="87">
        <v>74.7</v>
      </c>
      <c r="E4935" s="33">
        <v>6363</v>
      </c>
      <c r="F4935" s="30">
        <f t="shared" si="231"/>
        <v>3</v>
      </c>
      <c r="G4935" s="57">
        <f t="shared" si="232"/>
        <v>1.4299479016542671</v>
      </c>
      <c r="H4935" s="88">
        <f t="shared" si="233"/>
        <v>4193.7240886847603</v>
      </c>
    </row>
    <row r="4936" spans="1:8" x14ac:dyDescent="0.2">
      <c r="A4936" s="1" t="s">
        <v>405</v>
      </c>
      <c r="B4936" s="1" t="s">
        <v>10337</v>
      </c>
      <c r="C4936" s="1" t="s">
        <v>10338</v>
      </c>
      <c r="D4936" s="87">
        <v>98.7</v>
      </c>
      <c r="E4936" s="33">
        <v>6943</v>
      </c>
      <c r="F4936" s="30">
        <f t="shared" si="231"/>
        <v>4</v>
      </c>
      <c r="G4936" s="57">
        <f t="shared" si="232"/>
        <v>1.709937836274281</v>
      </c>
      <c r="H4936" s="88">
        <f t="shared" si="233"/>
        <v>5471.9888478740922</v>
      </c>
    </row>
    <row r="4937" spans="1:8" x14ac:dyDescent="0.2">
      <c r="A4937" s="1" t="s">
        <v>405</v>
      </c>
      <c r="B4937" s="1" t="s">
        <v>10339</v>
      </c>
      <c r="C4937" s="1" t="s">
        <v>10340</v>
      </c>
      <c r="D4937" s="87">
        <v>97.8</v>
      </c>
      <c r="E4937" s="33">
        <v>8809</v>
      </c>
      <c r="F4937" s="30">
        <f t="shared" si="231"/>
        <v>4</v>
      </c>
      <c r="G4937" s="57">
        <f t="shared" si="232"/>
        <v>1.709937836274281</v>
      </c>
      <c r="H4937" s="88">
        <f t="shared" si="233"/>
        <v>6942.6400347001108</v>
      </c>
    </row>
    <row r="4938" spans="1:8" x14ac:dyDescent="0.2">
      <c r="A4938" s="1" t="s">
        <v>405</v>
      </c>
      <c r="B4938" s="1" t="s">
        <v>10341</v>
      </c>
      <c r="C4938" s="1" t="s">
        <v>10342</v>
      </c>
      <c r="D4938" s="87">
        <v>110.7</v>
      </c>
      <c r="E4938" s="33">
        <v>7438</v>
      </c>
      <c r="F4938" s="30">
        <f t="shared" si="231"/>
        <v>5</v>
      </c>
      <c r="G4938" s="57">
        <f t="shared" si="232"/>
        <v>2.0447510014454413</v>
      </c>
      <c r="H4938" s="88">
        <f t="shared" si="233"/>
        <v>7009.9403070756844</v>
      </c>
    </row>
    <row r="4939" spans="1:8" x14ac:dyDescent="0.2">
      <c r="A4939" s="1" t="s">
        <v>405</v>
      </c>
      <c r="B4939" s="1" t="s">
        <v>10343</v>
      </c>
      <c r="C4939" s="1" t="s">
        <v>10344</v>
      </c>
      <c r="D4939" s="87">
        <v>86.2</v>
      </c>
      <c r="E4939" s="33">
        <v>6735</v>
      </c>
      <c r="F4939" s="30">
        <f t="shared" si="231"/>
        <v>3</v>
      </c>
      <c r="G4939" s="57">
        <f t="shared" si="232"/>
        <v>1.4299479016542671</v>
      </c>
      <c r="H4939" s="88">
        <f t="shared" si="233"/>
        <v>4438.9017346050387</v>
      </c>
    </row>
    <row r="4940" spans="1:8" x14ac:dyDescent="0.2">
      <c r="A4940" s="1" t="s">
        <v>405</v>
      </c>
      <c r="B4940" s="1" t="s">
        <v>10345</v>
      </c>
      <c r="C4940" s="1" t="s">
        <v>10346</v>
      </c>
      <c r="D4940" s="87">
        <v>103.2</v>
      </c>
      <c r="E4940" s="33">
        <v>8030</v>
      </c>
      <c r="F4940" s="30">
        <f t="shared" si="231"/>
        <v>5</v>
      </c>
      <c r="G4940" s="57">
        <f t="shared" si="232"/>
        <v>2.0447510014454413</v>
      </c>
      <c r="H4940" s="88">
        <f t="shared" si="233"/>
        <v>7567.8704847832414</v>
      </c>
    </row>
    <row r="4941" spans="1:8" x14ac:dyDescent="0.2">
      <c r="A4941" s="1" t="s">
        <v>405</v>
      </c>
      <c r="B4941" s="1" t="s">
        <v>10347</v>
      </c>
      <c r="C4941" s="1" t="s">
        <v>10348</v>
      </c>
      <c r="D4941" s="87">
        <v>101.8</v>
      </c>
      <c r="E4941" s="33">
        <v>6560</v>
      </c>
      <c r="F4941" s="30">
        <f t="shared" si="231"/>
        <v>5</v>
      </c>
      <c r="G4941" s="57">
        <f t="shared" si="232"/>
        <v>2.0447510014454413</v>
      </c>
      <c r="H4941" s="88">
        <f t="shared" si="233"/>
        <v>6182.4695367594095</v>
      </c>
    </row>
    <row r="4942" spans="1:8" x14ac:dyDescent="0.2">
      <c r="A4942" s="1" t="s">
        <v>405</v>
      </c>
      <c r="B4942" s="1" t="s">
        <v>10349</v>
      </c>
      <c r="C4942" s="1" t="s">
        <v>10350</v>
      </c>
      <c r="D4942" s="87">
        <v>118.9</v>
      </c>
      <c r="E4942" s="33">
        <v>7622</v>
      </c>
      <c r="F4942" s="30">
        <f t="shared" si="231"/>
        <v>6</v>
      </c>
      <c r="G4942" s="57">
        <f t="shared" si="232"/>
        <v>2.445122020939646</v>
      </c>
      <c r="H4942" s="88">
        <f t="shared" si="233"/>
        <v>8589.8819928197136</v>
      </c>
    </row>
    <row r="4943" spans="1:8" x14ac:dyDescent="0.2">
      <c r="A4943" s="1" t="s">
        <v>405</v>
      </c>
      <c r="B4943" s="1" t="s">
        <v>10351</v>
      </c>
      <c r="C4943" s="1" t="s">
        <v>10352</v>
      </c>
      <c r="D4943" s="87">
        <v>80.7</v>
      </c>
      <c r="E4943" s="33">
        <v>6483</v>
      </c>
      <c r="F4943" s="30">
        <f t="shared" si="231"/>
        <v>3</v>
      </c>
      <c r="G4943" s="57">
        <f t="shared" si="232"/>
        <v>1.4299479016542671</v>
      </c>
      <c r="H4943" s="88">
        <f t="shared" si="233"/>
        <v>4272.8136518848505</v>
      </c>
    </row>
    <row r="4944" spans="1:8" x14ac:dyDescent="0.2">
      <c r="A4944" s="1" t="s">
        <v>405</v>
      </c>
      <c r="B4944" s="1" t="s">
        <v>10353</v>
      </c>
      <c r="C4944" s="1" t="s">
        <v>10354</v>
      </c>
      <c r="D4944" s="87">
        <v>62.2</v>
      </c>
      <c r="E4944" s="33">
        <v>6889</v>
      </c>
      <c r="F4944" s="30">
        <f t="shared" si="231"/>
        <v>2</v>
      </c>
      <c r="G4944" s="57">
        <f t="shared" si="232"/>
        <v>1.1958042906990538</v>
      </c>
      <c r="H4944" s="88">
        <f t="shared" si="233"/>
        <v>3796.9423949166639</v>
      </c>
    </row>
    <row r="4945" spans="1:8" x14ac:dyDescent="0.2">
      <c r="A4945" s="1" t="s">
        <v>405</v>
      </c>
      <c r="B4945" s="1" t="s">
        <v>10355</v>
      </c>
      <c r="C4945" s="1" t="s">
        <v>10356</v>
      </c>
      <c r="D4945" s="87">
        <v>91.1</v>
      </c>
      <c r="E4945" s="33">
        <v>9120</v>
      </c>
      <c r="F4945" s="30">
        <f t="shared" si="231"/>
        <v>4</v>
      </c>
      <c r="G4945" s="57">
        <f t="shared" si="232"/>
        <v>1.709937836274281</v>
      </c>
      <c r="H4945" s="88">
        <f t="shared" si="233"/>
        <v>7187.7485658377818</v>
      </c>
    </row>
    <row r="4946" spans="1:8" x14ac:dyDescent="0.2">
      <c r="A4946" s="1" t="s">
        <v>405</v>
      </c>
      <c r="B4946" s="1" t="s">
        <v>10357</v>
      </c>
      <c r="C4946" s="1" t="s">
        <v>10358</v>
      </c>
      <c r="D4946" s="87">
        <v>137.30000000000001</v>
      </c>
      <c r="E4946" s="33">
        <v>13528</v>
      </c>
      <c r="F4946" s="30">
        <f t="shared" si="231"/>
        <v>8</v>
      </c>
      <c r="G4946" s="57">
        <f t="shared" si="232"/>
        <v>3.4963971031312875</v>
      </c>
      <c r="H4946" s="88">
        <f t="shared" si="233"/>
        <v>21800.781515900009</v>
      </c>
    </row>
    <row r="4947" spans="1:8" x14ac:dyDescent="0.2">
      <c r="A4947" s="1" t="s">
        <v>405</v>
      </c>
      <c r="B4947" s="1" t="s">
        <v>10359</v>
      </c>
      <c r="C4947" s="1" t="s">
        <v>10360</v>
      </c>
      <c r="D4947" s="87">
        <v>125.1</v>
      </c>
      <c r="E4947" s="33">
        <v>7940</v>
      </c>
      <c r="F4947" s="30">
        <f t="shared" si="231"/>
        <v>7</v>
      </c>
      <c r="G4947" s="57">
        <f t="shared" si="232"/>
        <v>2.9238874039223708</v>
      </c>
      <c r="H4947" s="88">
        <f t="shared" si="233"/>
        <v>10700.371672039109</v>
      </c>
    </row>
    <row r="4948" spans="1:8" x14ac:dyDescent="0.2">
      <c r="A4948" s="1" t="s">
        <v>405</v>
      </c>
      <c r="B4948" s="1" t="s">
        <v>10361</v>
      </c>
      <c r="C4948" s="1" t="s">
        <v>10362</v>
      </c>
      <c r="D4948" s="87">
        <v>136.6</v>
      </c>
      <c r="E4948" s="33">
        <v>8957</v>
      </c>
      <c r="F4948" s="30">
        <f t="shared" si="231"/>
        <v>8</v>
      </c>
      <c r="G4948" s="57">
        <f t="shared" si="232"/>
        <v>3.4963971031312875</v>
      </c>
      <c r="H4948" s="88">
        <f t="shared" si="233"/>
        <v>14434.476643843615</v>
      </c>
    </row>
    <row r="4949" spans="1:8" x14ac:dyDescent="0.2">
      <c r="A4949" s="1" t="s">
        <v>405</v>
      </c>
      <c r="B4949" s="1" t="s">
        <v>10363</v>
      </c>
      <c r="C4949" s="1" t="s">
        <v>10364</v>
      </c>
      <c r="D4949" s="87">
        <v>81.8</v>
      </c>
      <c r="E4949" s="33">
        <v>6711</v>
      </c>
      <c r="F4949" s="30">
        <f t="shared" si="231"/>
        <v>3</v>
      </c>
      <c r="G4949" s="57">
        <f t="shared" si="232"/>
        <v>1.4299479016542671</v>
      </c>
      <c r="H4949" s="88">
        <f t="shared" si="233"/>
        <v>4423.0838219650204</v>
      </c>
    </row>
    <row r="4950" spans="1:8" x14ac:dyDescent="0.2">
      <c r="A4950" s="1" t="s">
        <v>405</v>
      </c>
      <c r="B4950" s="1" t="s">
        <v>10365</v>
      </c>
      <c r="C4950" s="1" t="s">
        <v>10366</v>
      </c>
      <c r="D4950" s="87">
        <v>125</v>
      </c>
      <c r="E4950" s="33">
        <v>8092</v>
      </c>
      <c r="F4950" s="30">
        <f t="shared" si="231"/>
        <v>7</v>
      </c>
      <c r="G4950" s="57">
        <f t="shared" si="232"/>
        <v>2.9238874039223708</v>
      </c>
      <c r="H4950" s="88">
        <f t="shared" si="233"/>
        <v>10905.215059211645</v>
      </c>
    </row>
    <row r="4951" spans="1:8" x14ac:dyDescent="0.2">
      <c r="A4951" s="1" t="s">
        <v>405</v>
      </c>
      <c r="B4951" s="1" t="s">
        <v>10367</v>
      </c>
      <c r="C4951" s="1" t="s">
        <v>10368</v>
      </c>
      <c r="D4951" s="87">
        <v>137.30000000000001</v>
      </c>
      <c r="E4951" s="33">
        <v>9968</v>
      </c>
      <c r="F4951" s="30">
        <f t="shared" si="231"/>
        <v>8</v>
      </c>
      <c r="G4951" s="57">
        <f t="shared" si="232"/>
        <v>3.4963971031312875</v>
      </c>
      <c r="H4951" s="88">
        <f t="shared" si="233"/>
        <v>16063.733748557903</v>
      </c>
    </row>
    <row r="4952" spans="1:8" x14ac:dyDescent="0.2">
      <c r="A4952" s="1" t="s">
        <v>405</v>
      </c>
      <c r="B4952" s="1" t="s">
        <v>10369</v>
      </c>
      <c r="C4952" s="1" t="s">
        <v>10370</v>
      </c>
      <c r="D4952" s="87">
        <v>106.1</v>
      </c>
      <c r="E4952" s="33">
        <v>10679</v>
      </c>
      <c r="F4952" s="30">
        <f t="shared" si="231"/>
        <v>5</v>
      </c>
      <c r="G4952" s="57">
        <f t="shared" si="232"/>
        <v>2.0447510014454413</v>
      </c>
      <c r="H4952" s="88">
        <f t="shared" si="233"/>
        <v>10064.419540099654</v>
      </c>
    </row>
    <row r="4953" spans="1:8" x14ac:dyDescent="0.2">
      <c r="A4953" s="1" t="s">
        <v>405</v>
      </c>
      <c r="B4953" s="1" t="s">
        <v>10371</v>
      </c>
      <c r="C4953" s="1" t="s">
        <v>10372</v>
      </c>
      <c r="D4953" s="87">
        <v>110.7</v>
      </c>
      <c r="E4953" s="33">
        <v>7891</v>
      </c>
      <c r="F4953" s="30">
        <f t="shared" si="231"/>
        <v>5</v>
      </c>
      <c r="G4953" s="57">
        <f t="shared" si="232"/>
        <v>2.0447510014454413</v>
      </c>
      <c r="H4953" s="88">
        <f t="shared" si="233"/>
        <v>7436.8699869769061</v>
      </c>
    </row>
    <row r="4954" spans="1:8" x14ac:dyDescent="0.2">
      <c r="A4954" s="1" t="s">
        <v>405</v>
      </c>
      <c r="B4954" s="1" t="s">
        <v>10373</v>
      </c>
      <c r="C4954" s="1" t="s">
        <v>10374</v>
      </c>
      <c r="D4954" s="87">
        <v>86.5</v>
      </c>
      <c r="E4954" s="33">
        <v>9894</v>
      </c>
      <c r="F4954" s="30">
        <f t="shared" si="231"/>
        <v>3</v>
      </c>
      <c r="G4954" s="57">
        <f t="shared" si="232"/>
        <v>1.4299479016542671</v>
      </c>
      <c r="H4954" s="88">
        <f t="shared" si="233"/>
        <v>6520.9344858474024</v>
      </c>
    </row>
    <row r="4955" spans="1:8" x14ac:dyDescent="0.2">
      <c r="A4955" s="1" t="s">
        <v>405</v>
      </c>
      <c r="B4955" s="1" t="s">
        <v>10375</v>
      </c>
      <c r="C4955" s="1" t="s">
        <v>10376</v>
      </c>
      <c r="D4955" s="87">
        <v>118.5</v>
      </c>
      <c r="E4955" s="33">
        <v>7510</v>
      </c>
      <c r="F4955" s="30">
        <f t="shared" si="231"/>
        <v>6</v>
      </c>
      <c r="G4955" s="57">
        <f t="shared" si="232"/>
        <v>2.445122020939646</v>
      </c>
      <c r="H4955" s="88">
        <f t="shared" si="233"/>
        <v>8463.6596386874899</v>
      </c>
    </row>
    <row r="4956" spans="1:8" x14ac:dyDescent="0.2">
      <c r="A4956" s="1" t="s">
        <v>405</v>
      </c>
      <c r="B4956" s="1" t="s">
        <v>10377</v>
      </c>
      <c r="C4956" s="1" t="s">
        <v>10378</v>
      </c>
      <c r="D4956" s="87">
        <v>109.9</v>
      </c>
      <c r="E4956" s="33">
        <v>7096</v>
      </c>
      <c r="F4956" s="30">
        <f t="shared" si="231"/>
        <v>5</v>
      </c>
      <c r="G4956" s="57">
        <f t="shared" si="232"/>
        <v>2.0447510014454413</v>
      </c>
      <c r="H4956" s="88">
        <f t="shared" si="233"/>
        <v>6687.62253549463</v>
      </c>
    </row>
    <row r="4957" spans="1:8" x14ac:dyDescent="0.2">
      <c r="A4957" s="1" t="s">
        <v>405</v>
      </c>
      <c r="B4957" s="1" t="s">
        <v>10379</v>
      </c>
      <c r="C4957" s="1" t="s">
        <v>10380</v>
      </c>
      <c r="D4957" s="87">
        <v>66.3</v>
      </c>
      <c r="E4957" s="33">
        <v>7001</v>
      </c>
      <c r="F4957" s="30">
        <f t="shared" si="231"/>
        <v>2</v>
      </c>
      <c r="G4957" s="57">
        <f t="shared" si="232"/>
        <v>1.1958042906990538</v>
      </c>
      <c r="H4957" s="88">
        <f t="shared" si="233"/>
        <v>3858.6723336930704</v>
      </c>
    </row>
    <row r="4958" spans="1:8" x14ac:dyDescent="0.2">
      <c r="A4958" s="1" t="s">
        <v>405</v>
      </c>
      <c r="B4958" s="1" t="s">
        <v>10381</v>
      </c>
      <c r="C4958" s="1" t="s">
        <v>10382</v>
      </c>
      <c r="D4958" s="87">
        <v>80.2</v>
      </c>
      <c r="E4958" s="33">
        <v>6677</v>
      </c>
      <c r="F4958" s="30">
        <f t="shared" si="231"/>
        <v>3</v>
      </c>
      <c r="G4958" s="57">
        <f t="shared" si="232"/>
        <v>1.4299479016542671</v>
      </c>
      <c r="H4958" s="88">
        <f t="shared" si="233"/>
        <v>4400.675112391662</v>
      </c>
    </row>
    <row r="4959" spans="1:8" x14ac:dyDescent="0.2">
      <c r="A4959" s="1" t="s">
        <v>405</v>
      </c>
      <c r="B4959" s="1" t="s">
        <v>10383</v>
      </c>
      <c r="C4959" s="1" t="s">
        <v>10384</v>
      </c>
      <c r="D4959" s="87">
        <v>82.1</v>
      </c>
      <c r="E4959" s="33">
        <v>6730</v>
      </c>
      <c r="F4959" s="30">
        <f t="shared" si="231"/>
        <v>3</v>
      </c>
      <c r="G4959" s="57">
        <f t="shared" si="232"/>
        <v>1.4299479016542671</v>
      </c>
      <c r="H4959" s="88">
        <f t="shared" si="233"/>
        <v>4435.6063361383685</v>
      </c>
    </row>
    <row r="4960" spans="1:8" x14ac:dyDescent="0.2">
      <c r="A4960" s="1" t="s">
        <v>405</v>
      </c>
      <c r="B4960" s="1" t="s">
        <v>10385</v>
      </c>
      <c r="C4960" s="1" t="s">
        <v>10386</v>
      </c>
      <c r="D4960" s="87">
        <v>136.19999999999999</v>
      </c>
      <c r="E4960" s="33">
        <v>7442</v>
      </c>
      <c r="F4960" s="30">
        <f t="shared" si="231"/>
        <v>8</v>
      </c>
      <c r="G4960" s="57">
        <f t="shared" si="232"/>
        <v>3.4963971031312875</v>
      </c>
      <c r="H4960" s="88">
        <f t="shared" si="233"/>
        <v>11993.008282179766</v>
      </c>
    </row>
    <row r="4961" spans="1:8" x14ac:dyDescent="0.2">
      <c r="A4961" s="1" t="s">
        <v>405</v>
      </c>
      <c r="B4961" s="1" t="s">
        <v>10387</v>
      </c>
      <c r="C4961" s="1" t="s">
        <v>10388</v>
      </c>
      <c r="D4961" s="87">
        <v>74.2</v>
      </c>
      <c r="E4961" s="33">
        <v>7886</v>
      </c>
      <c r="F4961" s="30">
        <f t="shared" si="231"/>
        <v>2</v>
      </c>
      <c r="G4961" s="57">
        <f t="shared" si="232"/>
        <v>1.1958042906990538</v>
      </c>
      <c r="H4961" s="88">
        <f t="shared" si="233"/>
        <v>4346.4490820602141</v>
      </c>
    </row>
    <row r="4962" spans="1:8" x14ac:dyDescent="0.2">
      <c r="A4962" s="1" t="s">
        <v>405</v>
      </c>
      <c r="B4962" s="1" t="s">
        <v>10389</v>
      </c>
      <c r="C4962" s="1" t="s">
        <v>10390</v>
      </c>
      <c r="D4962" s="87">
        <v>69.599999999999994</v>
      </c>
      <c r="E4962" s="33">
        <v>5898</v>
      </c>
      <c r="F4962" s="30">
        <f t="shared" si="231"/>
        <v>2</v>
      </c>
      <c r="G4962" s="57">
        <f t="shared" si="232"/>
        <v>1.1958042906990538</v>
      </c>
      <c r="H4962" s="88">
        <f t="shared" si="233"/>
        <v>3250.7426687789925</v>
      </c>
    </row>
    <row r="4963" spans="1:8" x14ac:dyDescent="0.2">
      <c r="A4963" s="1" t="s">
        <v>405</v>
      </c>
      <c r="B4963" s="1" t="s">
        <v>10391</v>
      </c>
      <c r="C4963" s="1" t="s">
        <v>10392</v>
      </c>
      <c r="D4963" s="87">
        <v>88.7</v>
      </c>
      <c r="E4963" s="33">
        <v>7028</v>
      </c>
      <c r="F4963" s="30">
        <f t="shared" si="231"/>
        <v>4</v>
      </c>
      <c r="G4963" s="57">
        <f t="shared" si="232"/>
        <v>1.709937836274281</v>
      </c>
      <c r="H4963" s="88">
        <f t="shared" si="233"/>
        <v>5538.9799255162197</v>
      </c>
    </row>
    <row r="4964" spans="1:8" x14ac:dyDescent="0.2">
      <c r="A4964" s="1" t="s">
        <v>405</v>
      </c>
      <c r="B4964" s="1" t="s">
        <v>10393</v>
      </c>
      <c r="C4964" s="1" t="s">
        <v>10394</v>
      </c>
      <c r="D4964" s="87">
        <v>68.5</v>
      </c>
      <c r="E4964" s="33">
        <v>8695</v>
      </c>
      <c r="F4964" s="30">
        <f t="shared" si="231"/>
        <v>2</v>
      </c>
      <c r="G4964" s="57">
        <f t="shared" si="232"/>
        <v>1.1958042906990538</v>
      </c>
      <c r="H4964" s="88">
        <f t="shared" si="233"/>
        <v>4792.3376576862229</v>
      </c>
    </row>
    <row r="4965" spans="1:8" x14ac:dyDescent="0.2">
      <c r="A4965" s="1" t="s">
        <v>405</v>
      </c>
      <c r="B4965" s="1" t="s">
        <v>10395</v>
      </c>
      <c r="C4965" s="1" t="s">
        <v>10396</v>
      </c>
      <c r="D4965" s="87">
        <v>66.5</v>
      </c>
      <c r="E4965" s="33">
        <v>8655</v>
      </c>
      <c r="F4965" s="30">
        <f t="shared" si="231"/>
        <v>2</v>
      </c>
      <c r="G4965" s="57">
        <f t="shared" si="232"/>
        <v>1.1958042906990538</v>
      </c>
      <c r="H4965" s="88">
        <f t="shared" si="233"/>
        <v>4770.2912509803637</v>
      </c>
    </row>
    <row r="4966" spans="1:8" x14ac:dyDescent="0.2">
      <c r="A4966" s="1" t="s">
        <v>405</v>
      </c>
      <c r="B4966" s="1" t="s">
        <v>10397</v>
      </c>
      <c r="C4966" s="1" t="s">
        <v>10398</v>
      </c>
      <c r="D4966" s="87">
        <v>121.1</v>
      </c>
      <c r="E4966" s="33">
        <v>10917</v>
      </c>
      <c r="F4966" s="30">
        <f t="shared" si="231"/>
        <v>6</v>
      </c>
      <c r="G4966" s="57">
        <f t="shared" si="232"/>
        <v>2.445122020939646</v>
      </c>
      <c r="H4966" s="88">
        <f t="shared" si="233"/>
        <v>12303.298571977541</v>
      </c>
    </row>
    <row r="4967" spans="1:8" x14ac:dyDescent="0.2">
      <c r="A4967" s="1" t="s">
        <v>405</v>
      </c>
      <c r="B4967" s="1" t="s">
        <v>10399</v>
      </c>
      <c r="C4967" s="1" t="s">
        <v>10400</v>
      </c>
      <c r="D4967" s="87">
        <v>64.900000000000006</v>
      </c>
      <c r="E4967" s="33">
        <v>7639</v>
      </c>
      <c r="F4967" s="30">
        <f t="shared" si="231"/>
        <v>2</v>
      </c>
      <c r="G4967" s="57">
        <f t="shared" si="232"/>
        <v>1.1958042906990538</v>
      </c>
      <c r="H4967" s="88">
        <f t="shared" si="233"/>
        <v>4210.3125206515297</v>
      </c>
    </row>
    <row r="4968" spans="1:8" x14ac:dyDescent="0.2">
      <c r="A4968" s="1" t="s">
        <v>405</v>
      </c>
      <c r="B4968" s="1" t="s">
        <v>10401</v>
      </c>
      <c r="C4968" s="1" t="s">
        <v>10402</v>
      </c>
      <c r="D4968" s="87">
        <v>108.2</v>
      </c>
      <c r="E4968" s="33">
        <v>10860</v>
      </c>
      <c r="F4968" s="30">
        <f t="shared" si="231"/>
        <v>5</v>
      </c>
      <c r="G4968" s="57">
        <f t="shared" si="232"/>
        <v>2.0447510014454413</v>
      </c>
      <c r="H4968" s="88">
        <f t="shared" si="233"/>
        <v>10235.002922135243</v>
      </c>
    </row>
    <row r="4969" spans="1:8" x14ac:dyDescent="0.2">
      <c r="A4969" s="1" t="s">
        <v>405</v>
      </c>
      <c r="B4969" s="1" t="s">
        <v>10403</v>
      </c>
      <c r="C4969" s="1" t="s">
        <v>10404</v>
      </c>
      <c r="D4969" s="87">
        <v>78</v>
      </c>
      <c r="E4969" s="33">
        <v>8023</v>
      </c>
      <c r="F4969" s="30">
        <f t="shared" si="231"/>
        <v>3</v>
      </c>
      <c r="G4969" s="57">
        <f t="shared" si="232"/>
        <v>1.4299479016542671</v>
      </c>
      <c r="H4969" s="88">
        <f t="shared" si="233"/>
        <v>5287.7963796193353</v>
      </c>
    </row>
    <row r="4970" spans="1:8" x14ac:dyDescent="0.2">
      <c r="A4970" s="1" t="s">
        <v>405</v>
      </c>
      <c r="B4970" s="1" t="s">
        <v>10405</v>
      </c>
      <c r="C4970" s="1" t="s">
        <v>10406</v>
      </c>
      <c r="D4970" s="87">
        <v>108.5</v>
      </c>
      <c r="E4970" s="33">
        <v>9381</v>
      </c>
      <c r="F4970" s="30">
        <f t="shared" si="231"/>
        <v>5</v>
      </c>
      <c r="G4970" s="57">
        <f t="shared" si="232"/>
        <v>2.0447510014454413</v>
      </c>
      <c r="H4970" s="88">
        <f t="shared" si="233"/>
        <v>8841.1199274908577</v>
      </c>
    </row>
    <row r="4971" spans="1:8" x14ac:dyDescent="0.2">
      <c r="A4971" s="1" t="s">
        <v>405</v>
      </c>
      <c r="B4971" s="1" t="s">
        <v>10407</v>
      </c>
      <c r="C4971" s="1" t="s">
        <v>10408</v>
      </c>
      <c r="D4971" s="87">
        <v>115.5</v>
      </c>
      <c r="E4971" s="33">
        <v>8799</v>
      </c>
      <c r="F4971" s="30">
        <f t="shared" si="231"/>
        <v>6</v>
      </c>
      <c r="G4971" s="57">
        <f t="shared" si="232"/>
        <v>2.445122020939646</v>
      </c>
      <c r="H4971" s="88">
        <f t="shared" si="233"/>
        <v>9916.343696512813</v>
      </c>
    </row>
    <row r="4972" spans="1:8" x14ac:dyDescent="0.2">
      <c r="A4972" s="1" t="s">
        <v>405</v>
      </c>
      <c r="B4972" s="1" t="s">
        <v>10409</v>
      </c>
      <c r="C4972" s="1" t="s">
        <v>10410</v>
      </c>
      <c r="D4972" s="87">
        <v>101.8</v>
      </c>
      <c r="E4972" s="33">
        <v>7882</v>
      </c>
      <c r="F4972" s="30">
        <f t="shared" si="231"/>
        <v>5</v>
      </c>
      <c r="G4972" s="57">
        <f t="shared" si="232"/>
        <v>2.0447510014454413</v>
      </c>
      <c r="H4972" s="88">
        <f t="shared" si="233"/>
        <v>7428.3879403563515</v>
      </c>
    </row>
    <row r="4973" spans="1:8" x14ac:dyDescent="0.2">
      <c r="A4973" s="1" t="s">
        <v>405</v>
      </c>
      <c r="B4973" s="1" t="s">
        <v>10411</v>
      </c>
      <c r="C4973" s="1" t="s">
        <v>10412</v>
      </c>
      <c r="D4973" s="87">
        <v>70.7</v>
      </c>
      <c r="E4973" s="33">
        <v>7957</v>
      </c>
      <c r="F4973" s="30">
        <f t="shared" si="231"/>
        <v>2</v>
      </c>
      <c r="G4973" s="57">
        <f t="shared" si="232"/>
        <v>1.1958042906990538</v>
      </c>
      <c r="H4973" s="88">
        <f t="shared" si="233"/>
        <v>4385.5814539631137</v>
      </c>
    </row>
    <row r="4974" spans="1:8" x14ac:dyDescent="0.2">
      <c r="A4974" s="1" t="s">
        <v>405</v>
      </c>
      <c r="B4974" s="1" t="s">
        <v>10413</v>
      </c>
      <c r="C4974" s="1" t="s">
        <v>10414</v>
      </c>
      <c r="D4974" s="87">
        <v>65.099999999999994</v>
      </c>
      <c r="E4974" s="33">
        <v>8135</v>
      </c>
      <c r="F4974" s="30">
        <f t="shared" si="231"/>
        <v>2</v>
      </c>
      <c r="G4974" s="57">
        <f t="shared" si="232"/>
        <v>1.1958042906990538</v>
      </c>
      <c r="H4974" s="88">
        <f t="shared" si="233"/>
        <v>4483.6879638041892</v>
      </c>
    </row>
    <row r="4975" spans="1:8" x14ac:dyDescent="0.2">
      <c r="A4975" s="1" t="s">
        <v>405</v>
      </c>
      <c r="B4975" s="1" t="s">
        <v>10415</v>
      </c>
      <c r="C4975" s="1" t="s">
        <v>10416</v>
      </c>
      <c r="D4975" s="87">
        <v>142.69999999999999</v>
      </c>
      <c r="E4975" s="33">
        <v>11178</v>
      </c>
      <c r="F4975" s="30">
        <f t="shared" si="231"/>
        <v>8</v>
      </c>
      <c r="G4975" s="57">
        <f t="shared" si="232"/>
        <v>3.4963971031312875</v>
      </c>
      <c r="H4975" s="88">
        <f t="shared" si="233"/>
        <v>18013.68537734553</v>
      </c>
    </row>
    <row r="4976" spans="1:8" x14ac:dyDescent="0.2">
      <c r="A4976" s="1" t="s">
        <v>405</v>
      </c>
      <c r="B4976" s="1" t="s">
        <v>10417</v>
      </c>
      <c r="C4976" s="1" t="s">
        <v>10418</v>
      </c>
      <c r="D4976" s="87">
        <v>74.099999999999994</v>
      </c>
      <c r="E4976" s="33">
        <v>6634</v>
      </c>
      <c r="F4976" s="30">
        <f t="shared" si="231"/>
        <v>2</v>
      </c>
      <c r="G4976" s="57">
        <f t="shared" si="232"/>
        <v>1.1958042906990538</v>
      </c>
      <c r="H4976" s="88">
        <f t="shared" si="233"/>
        <v>3656.3965521668092</v>
      </c>
    </row>
    <row r="4977" spans="1:8" x14ac:dyDescent="0.2">
      <c r="A4977" s="1" t="s">
        <v>405</v>
      </c>
      <c r="B4977" s="1" t="s">
        <v>10419</v>
      </c>
      <c r="C4977" s="1" t="s">
        <v>10420</v>
      </c>
      <c r="D4977" s="87">
        <v>86.6</v>
      </c>
      <c r="E4977" s="33">
        <v>9763</v>
      </c>
      <c r="F4977" s="30">
        <f t="shared" si="231"/>
        <v>3</v>
      </c>
      <c r="G4977" s="57">
        <f t="shared" si="232"/>
        <v>1.4299479016542671</v>
      </c>
      <c r="H4977" s="88">
        <f t="shared" si="233"/>
        <v>6434.5950460206377</v>
      </c>
    </row>
    <row r="4978" spans="1:8" x14ac:dyDescent="0.2">
      <c r="A4978" s="1" t="s">
        <v>405</v>
      </c>
      <c r="B4978" s="1" t="s">
        <v>10421</v>
      </c>
      <c r="C4978" s="1" t="s">
        <v>10422</v>
      </c>
      <c r="D4978" s="87">
        <v>79.400000000000006</v>
      </c>
      <c r="E4978" s="33">
        <v>6834</v>
      </c>
      <c r="F4978" s="30">
        <f t="shared" si="231"/>
        <v>3</v>
      </c>
      <c r="G4978" s="57">
        <f t="shared" si="232"/>
        <v>1.4299479016542671</v>
      </c>
      <c r="H4978" s="88">
        <f t="shared" si="233"/>
        <v>4504.1506242451132</v>
      </c>
    </row>
    <row r="4979" spans="1:8" x14ac:dyDescent="0.2">
      <c r="A4979" s="1" t="s">
        <v>405</v>
      </c>
      <c r="B4979" s="1" t="s">
        <v>10423</v>
      </c>
      <c r="C4979" s="1" t="s">
        <v>10424</v>
      </c>
      <c r="D4979" s="87">
        <v>71.900000000000006</v>
      </c>
      <c r="E4979" s="33">
        <v>6563</v>
      </c>
      <c r="F4979" s="30">
        <f t="shared" si="231"/>
        <v>2</v>
      </c>
      <c r="G4979" s="57">
        <f t="shared" si="232"/>
        <v>1.1958042906990538</v>
      </c>
      <c r="H4979" s="88">
        <f t="shared" si="233"/>
        <v>3617.2641802639082</v>
      </c>
    </row>
    <row r="4980" spans="1:8" x14ac:dyDescent="0.2">
      <c r="A4980" s="1" t="s">
        <v>405</v>
      </c>
      <c r="B4980" s="1" t="s">
        <v>10425</v>
      </c>
      <c r="C4980" s="1" t="s">
        <v>10426</v>
      </c>
      <c r="D4980" s="87">
        <v>63.8</v>
      </c>
      <c r="E4980" s="33">
        <v>6394</v>
      </c>
      <c r="F4980" s="30">
        <f t="shared" si="231"/>
        <v>2</v>
      </c>
      <c r="G4980" s="57">
        <f t="shared" si="232"/>
        <v>1.1958042906990538</v>
      </c>
      <c r="H4980" s="88">
        <f t="shared" si="233"/>
        <v>3524.1181119316516</v>
      </c>
    </row>
    <row r="4981" spans="1:8" x14ac:dyDescent="0.2">
      <c r="A4981" s="1" t="s">
        <v>405</v>
      </c>
      <c r="B4981" s="1" t="s">
        <v>10427</v>
      </c>
      <c r="C4981" s="1" t="s">
        <v>10428</v>
      </c>
      <c r="D4981" s="87">
        <v>92.1</v>
      </c>
      <c r="E4981" s="33">
        <v>5960</v>
      </c>
      <c r="F4981" s="30">
        <f t="shared" si="231"/>
        <v>4</v>
      </c>
      <c r="G4981" s="57">
        <f t="shared" si="232"/>
        <v>1.709937836274281</v>
      </c>
      <c r="H4981" s="88">
        <f t="shared" si="233"/>
        <v>4697.2567382010066</v>
      </c>
    </row>
    <row r="4982" spans="1:8" x14ac:dyDescent="0.2">
      <c r="A4982" s="1" t="s">
        <v>405</v>
      </c>
      <c r="B4982" s="1" t="s">
        <v>10429</v>
      </c>
      <c r="C4982" s="1" t="s">
        <v>10430</v>
      </c>
      <c r="D4982" s="87">
        <v>85</v>
      </c>
      <c r="E4982" s="33">
        <v>7021</v>
      </c>
      <c r="F4982" s="30">
        <f t="shared" si="231"/>
        <v>3</v>
      </c>
      <c r="G4982" s="57">
        <f t="shared" si="232"/>
        <v>1.4299479016542671</v>
      </c>
      <c r="H4982" s="88">
        <f t="shared" si="233"/>
        <v>4627.3985268985862</v>
      </c>
    </row>
    <row r="4983" spans="1:8" x14ac:dyDescent="0.2">
      <c r="A4983" s="1" t="s">
        <v>405</v>
      </c>
      <c r="B4983" s="1" t="s">
        <v>10431</v>
      </c>
      <c r="C4983" s="1" t="s">
        <v>10432</v>
      </c>
      <c r="D4983" s="87">
        <v>110.6</v>
      </c>
      <c r="E4983" s="33">
        <v>9109</v>
      </c>
      <c r="F4983" s="30">
        <f t="shared" si="231"/>
        <v>5</v>
      </c>
      <c r="G4983" s="57">
        <f t="shared" si="232"/>
        <v>2.0447510014454413</v>
      </c>
      <c r="H4983" s="88">
        <f t="shared" si="233"/>
        <v>8584.7736296252224</v>
      </c>
    </row>
    <row r="4984" spans="1:8" x14ac:dyDescent="0.2">
      <c r="A4984" s="1" t="s">
        <v>405</v>
      </c>
      <c r="B4984" s="1" t="s">
        <v>10433</v>
      </c>
      <c r="C4984" s="1" t="s">
        <v>10434</v>
      </c>
      <c r="D4984" s="87">
        <v>74.099999999999994</v>
      </c>
      <c r="E4984" s="33">
        <v>6344</v>
      </c>
      <c r="F4984" s="30">
        <f t="shared" si="231"/>
        <v>2</v>
      </c>
      <c r="G4984" s="57">
        <f t="shared" si="232"/>
        <v>1.1958042906990538</v>
      </c>
      <c r="H4984" s="88">
        <f t="shared" si="233"/>
        <v>3496.5601035493269</v>
      </c>
    </row>
    <row r="4985" spans="1:8" x14ac:dyDescent="0.2">
      <c r="A4985" s="1" t="s">
        <v>405</v>
      </c>
      <c r="B4985" s="1" t="s">
        <v>10435</v>
      </c>
      <c r="C4985" s="1" t="s">
        <v>10436</v>
      </c>
      <c r="D4985" s="87">
        <v>71.400000000000006</v>
      </c>
      <c r="E4985" s="33">
        <v>5871</v>
      </c>
      <c r="F4985" s="30">
        <f t="shared" si="231"/>
        <v>2</v>
      </c>
      <c r="G4985" s="57">
        <f t="shared" si="232"/>
        <v>1.1958042906990538</v>
      </c>
      <c r="H4985" s="88">
        <f t="shared" si="233"/>
        <v>3235.8613442525375</v>
      </c>
    </row>
    <row r="4986" spans="1:8" x14ac:dyDescent="0.2">
      <c r="A4986" s="1" t="s">
        <v>405</v>
      </c>
      <c r="B4986" s="1" t="s">
        <v>10437</v>
      </c>
      <c r="C4986" s="1" t="s">
        <v>10438</v>
      </c>
      <c r="D4986" s="87">
        <v>90.5</v>
      </c>
      <c r="E4986" s="33">
        <v>6738</v>
      </c>
      <c r="F4986" s="30">
        <f t="shared" si="231"/>
        <v>4</v>
      </c>
      <c r="G4986" s="57">
        <f t="shared" si="232"/>
        <v>1.709937836274281</v>
      </c>
      <c r="H4986" s="88">
        <f t="shared" si="233"/>
        <v>5310.4221312077816</v>
      </c>
    </row>
    <row r="4987" spans="1:8" x14ac:dyDescent="0.2">
      <c r="A4987" s="1" t="s">
        <v>405</v>
      </c>
      <c r="B4987" s="1" t="s">
        <v>10439</v>
      </c>
      <c r="C4987" s="1" t="s">
        <v>10440</v>
      </c>
      <c r="D4987" s="87">
        <v>92.1</v>
      </c>
      <c r="E4987" s="33">
        <v>6114</v>
      </c>
      <c r="F4987" s="30">
        <f t="shared" si="231"/>
        <v>4</v>
      </c>
      <c r="G4987" s="57">
        <f t="shared" si="232"/>
        <v>1.709937836274281</v>
      </c>
      <c r="H4987" s="88">
        <f t="shared" si="233"/>
        <v>4818.6288082820383</v>
      </c>
    </row>
    <row r="4988" spans="1:8" x14ac:dyDescent="0.2">
      <c r="A4988" s="1" t="s">
        <v>405</v>
      </c>
      <c r="B4988" s="1" t="s">
        <v>10441</v>
      </c>
      <c r="C4988" s="1" t="s">
        <v>10442</v>
      </c>
      <c r="D4988" s="87">
        <v>70.2</v>
      </c>
      <c r="E4988" s="33">
        <v>8596</v>
      </c>
      <c r="F4988" s="30">
        <f t="shared" si="231"/>
        <v>2</v>
      </c>
      <c r="G4988" s="57">
        <f t="shared" si="232"/>
        <v>1.1958042906990538</v>
      </c>
      <c r="H4988" s="88">
        <f t="shared" si="233"/>
        <v>4737.7728010892206</v>
      </c>
    </row>
    <row r="4989" spans="1:8" x14ac:dyDescent="0.2">
      <c r="A4989" s="1" t="s">
        <v>405</v>
      </c>
      <c r="B4989" s="1" t="s">
        <v>10443</v>
      </c>
      <c r="C4989" s="1" t="s">
        <v>10444</v>
      </c>
      <c r="D4989" s="87">
        <v>65.5</v>
      </c>
      <c r="E4989" s="33">
        <v>7504</v>
      </c>
      <c r="F4989" s="30">
        <f t="shared" si="231"/>
        <v>2</v>
      </c>
      <c r="G4989" s="57">
        <f t="shared" si="232"/>
        <v>1.1958042906990538</v>
      </c>
      <c r="H4989" s="88">
        <f t="shared" si="233"/>
        <v>4135.9058980192549</v>
      </c>
    </row>
    <row r="4990" spans="1:8" x14ac:dyDescent="0.2">
      <c r="A4990" s="1" t="s">
        <v>405</v>
      </c>
      <c r="B4990" s="1" t="s">
        <v>10445</v>
      </c>
      <c r="C4990" s="1" t="s">
        <v>10446</v>
      </c>
      <c r="D4990" s="87">
        <v>68.8</v>
      </c>
      <c r="E4990" s="33">
        <v>9697</v>
      </c>
      <c r="F4990" s="30">
        <f t="shared" si="231"/>
        <v>2</v>
      </c>
      <c r="G4990" s="57">
        <f t="shared" si="232"/>
        <v>1.1958042906990538</v>
      </c>
      <c r="H4990" s="88">
        <f t="shared" si="233"/>
        <v>5344.6001456680051</v>
      </c>
    </row>
    <row r="4991" spans="1:8" x14ac:dyDescent="0.2">
      <c r="A4991" s="1" t="s">
        <v>405</v>
      </c>
      <c r="B4991" s="1" t="s">
        <v>10447</v>
      </c>
      <c r="C4991" s="1" t="s">
        <v>10448</v>
      </c>
      <c r="D4991" s="87">
        <v>61.2</v>
      </c>
      <c r="E4991" s="33">
        <v>9610</v>
      </c>
      <c r="F4991" s="30">
        <f t="shared" si="231"/>
        <v>1</v>
      </c>
      <c r="G4991" s="57">
        <f t="shared" si="232"/>
        <v>1</v>
      </c>
      <c r="H4991" s="88">
        <f t="shared" si="233"/>
        <v>4429.3612694652556</v>
      </c>
    </row>
    <row r="4992" spans="1:8" x14ac:dyDescent="0.2">
      <c r="A4992" s="1" t="s">
        <v>405</v>
      </c>
      <c r="B4992" s="1" t="s">
        <v>10449</v>
      </c>
      <c r="C4992" s="1" t="s">
        <v>10450</v>
      </c>
      <c r="D4992" s="87">
        <v>68.5</v>
      </c>
      <c r="E4992" s="33">
        <v>9835</v>
      </c>
      <c r="F4992" s="30">
        <f t="shared" si="231"/>
        <v>2</v>
      </c>
      <c r="G4992" s="57">
        <f t="shared" si="232"/>
        <v>1.1958042906990538</v>
      </c>
      <c r="H4992" s="88">
        <f t="shared" si="233"/>
        <v>5420.6602488032204</v>
      </c>
    </row>
    <row r="4993" spans="1:8" x14ac:dyDescent="0.2">
      <c r="A4993" s="1" t="s">
        <v>405</v>
      </c>
      <c r="B4993" s="1" t="s">
        <v>10451</v>
      </c>
      <c r="C4993" s="1" t="s">
        <v>10452</v>
      </c>
      <c r="D4993" s="87">
        <v>77.8</v>
      </c>
      <c r="E4993" s="33">
        <v>7848</v>
      </c>
      <c r="F4993" s="30">
        <f t="shared" si="231"/>
        <v>3</v>
      </c>
      <c r="G4993" s="57">
        <f t="shared" si="232"/>
        <v>1.4299479016542671</v>
      </c>
      <c r="H4993" s="88">
        <f t="shared" si="233"/>
        <v>5172.457433285871</v>
      </c>
    </row>
    <row r="4994" spans="1:8" x14ac:dyDescent="0.2">
      <c r="A4994" s="1" t="s">
        <v>405</v>
      </c>
      <c r="B4994" s="1" t="s">
        <v>10453</v>
      </c>
      <c r="C4994" s="1" t="s">
        <v>10454</v>
      </c>
      <c r="D4994" s="87">
        <v>76.900000000000006</v>
      </c>
      <c r="E4994" s="33">
        <v>9080</v>
      </c>
      <c r="F4994" s="30">
        <f t="shared" si="231"/>
        <v>3</v>
      </c>
      <c r="G4994" s="57">
        <f t="shared" si="232"/>
        <v>1.4299479016542671</v>
      </c>
      <c r="H4994" s="88">
        <f t="shared" si="233"/>
        <v>5984.4436154734603</v>
      </c>
    </row>
    <row r="4995" spans="1:8" x14ac:dyDescent="0.2">
      <c r="A4995" s="1" t="s">
        <v>405</v>
      </c>
      <c r="B4995" s="1" t="s">
        <v>10455</v>
      </c>
      <c r="C4995" s="1" t="s">
        <v>10456</v>
      </c>
      <c r="D4995" s="87">
        <v>57.5</v>
      </c>
      <c r="E4995" s="33">
        <v>6729</v>
      </c>
      <c r="F4995" s="30">
        <f t="shared" si="231"/>
        <v>1</v>
      </c>
      <c r="G4995" s="57">
        <f t="shared" si="232"/>
        <v>1</v>
      </c>
      <c r="H4995" s="88">
        <f t="shared" si="233"/>
        <v>3101.4747119908125</v>
      </c>
    </row>
    <row r="4996" spans="1:8" x14ac:dyDescent="0.2">
      <c r="A4996" s="1" t="s">
        <v>405</v>
      </c>
      <c r="B4996" s="1" t="s">
        <v>10457</v>
      </c>
      <c r="C4996" s="1" t="s">
        <v>10458</v>
      </c>
      <c r="D4996" s="87">
        <v>71.2</v>
      </c>
      <c r="E4996" s="33">
        <v>6302</v>
      </c>
      <c r="F4996" s="30">
        <f t="shared" si="231"/>
        <v>2</v>
      </c>
      <c r="G4996" s="57">
        <f t="shared" si="232"/>
        <v>1.1958042906990538</v>
      </c>
      <c r="H4996" s="88">
        <f t="shared" si="233"/>
        <v>3473.4113765081747</v>
      </c>
    </row>
    <row r="4997" spans="1:8" x14ac:dyDescent="0.2">
      <c r="A4997" s="1" t="s">
        <v>405</v>
      </c>
      <c r="B4997" s="1" t="s">
        <v>10459</v>
      </c>
      <c r="C4997" s="1" t="s">
        <v>10460</v>
      </c>
      <c r="D4997" s="87">
        <v>77.2</v>
      </c>
      <c r="E4997" s="33">
        <v>9711</v>
      </c>
      <c r="F4997" s="30">
        <f t="shared" si="231"/>
        <v>3</v>
      </c>
      <c r="G4997" s="57">
        <f t="shared" si="232"/>
        <v>1.4299479016542671</v>
      </c>
      <c r="H4997" s="88">
        <f t="shared" si="233"/>
        <v>6400.3229019672654</v>
      </c>
    </row>
    <row r="4998" spans="1:8" x14ac:dyDescent="0.2">
      <c r="A4998" s="1" t="s">
        <v>405</v>
      </c>
      <c r="B4998" s="1" t="s">
        <v>10461</v>
      </c>
      <c r="C4998" s="1" t="s">
        <v>10462</v>
      </c>
      <c r="D4998" s="87">
        <v>121.6</v>
      </c>
      <c r="E4998" s="33">
        <v>8239</v>
      </c>
      <c r="F4998" s="30">
        <f t="shared" ref="F4998:F5061" si="234">VLOOKUP(D4998,$K$5:$L$15,2)</f>
        <v>6</v>
      </c>
      <c r="G4998" s="57">
        <f t="shared" ref="G4998:G5061" si="235">VLOOKUP(F4998,$L$5:$M$15,2,0)</f>
        <v>2.445122020939646</v>
      </c>
      <c r="H4998" s="88">
        <f t="shared" ref="H4998:H5061" si="236">E4998*G4998*$E$6797/SUMPRODUCT($E$5:$E$6795,$G$5:$G$6795)</f>
        <v>9285.2319258516964</v>
      </c>
    </row>
    <row r="4999" spans="1:8" x14ac:dyDescent="0.2">
      <c r="A4999" s="1" t="s">
        <v>405</v>
      </c>
      <c r="B4999" s="1" t="s">
        <v>10463</v>
      </c>
      <c r="C4999" s="1" t="s">
        <v>10464</v>
      </c>
      <c r="D4999" s="87">
        <v>136.80000000000001</v>
      </c>
      <c r="E4999" s="33">
        <v>7883</v>
      </c>
      <c r="F4999" s="30">
        <f t="shared" si="234"/>
        <v>8</v>
      </c>
      <c r="G4999" s="57">
        <f t="shared" si="235"/>
        <v>3.4963971031312875</v>
      </c>
      <c r="H4999" s="88">
        <f t="shared" si="236"/>
        <v>12703.693132010631</v>
      </c>
    </row>
    <row r="5000" spans="1:8" x14ac:dyDescent="0.2">
      <c r="A5000" s="1" t="s">
        <v>405</v>
      </c>
      <c r="B5000" s="1" t="s">
        <v>10465</v>
      </c>
      <c r="C5000" s="1" t="s">
        <v>10466</v>
      </c>
      <c r="D5000" s="87">
        <v>94.1</v>
      </c>
      <c r="E5000" s="33">
        <v>9150</v>
      </c>
      <c r="F5000" s="30">
        <f t="shared" si="234"/>
        <v>4</v>
      </c>
      <c r="G5000" s="57">
        <f t="shared" si="235"/>
        <v>1.709937836274281</v>
      </c>
      <c r="H5000" s="88">
        <f t="shared" si="236"/>
        <v>7211.3924755938269</v>
      </c>
    </row>
    <row r="5001" spans="1:8" x14ac:dyDescent="0.2">
      <c r="A5001" s="1" t="s">
        <v>405</v>
      </c>
      <c r="B5001" s="1" t="s">
        <v>10467</v>
      </c>
      <c r="C5001" s="1" t="s">
        <v>10468</v>
      </c>
      <c r="D5001" s="87">
        <v>78.8</v>
      </c>
      <c r="E5001" s="33">
        <v>12337</v>
      </c>
      <c r="F5001" s="30">
        <f t="shared" si="234"/>
        <v>3</v>
      </c>
      <c r="G5001" s="57">
        <f t="shared" si="235"/>
        <v>1.4299479016542671</v>
      </c>
      <c r="H5001" s="88">
        <f t="shared" si="236"/>
        <v>8131.0661766625635</v>
      </c>
    </row>
    <row r="5002" spans="1:8" x14ac:dyDescent="0.2">
      <c r="A5002" s="1" t="s">
        <v>405</v>
      </c>
      <c r="B5002" s="1" t="s">
        <v>10469</v>
      </c>
      <c r="C5002" s="1" t="s">
        <v>10470</v>
      </c>
      <c r="D5002" s="87">
        <v>76.7</v>
      </c>
      <c r="E5002" s="33">
        <v>6529</v>
      </c>
      <c r="F5002" s="30">
        <f t="shared" si="234"/>
        <v>3</v>
      </c>
      <c r="G5002" s="57">
        <f t="shared" si="235"/>
        <v>1.4299479016542671</v>
      </c>
      <c r="H5002" s="88">
        <f t="shared" si="236"/>
        <v>4303.1313177782176</v>
      </c>
    </row>
    <row r="5003" spans="1:8" x14ac:dyDescent="0.2">
      <c r="A5003" s="1" t="s">
        <v>405</v>
      </c>
      <c r="B5003" s="1" t="s">
        <v>10471</v>
      </c>
      <c r="C5003" s="1" t="s">
        <v>10472</v>
      </c>
      <c r="D5003" s="87">
        <v>83</v>
      </c>
      <c r="E5003" s="33">
        <v>6801</v>
      </c>
      <c r="F5003" s="30">
        <f t="shared" si="234"/>
        <v>3</v>
      </c>
      <c r="G5003" s="57">
        <f t="shared" si="235"/>
        <v>1.4299479016542671</v>
      </c>
      <c r="H5003" s="88">
        <f t="shared" si="236"/>
        <v>4482.4009943650881</v>
      </c>
    </row>
    <row r="5004" spans="1:8" x14ac:dyDescent="0.2">
      <c r="A5004" s="1" t="s">
        <v>405</v>
      </c>
      <c r="B5004" s="1" t="s">
        <v>10473</v>
      </c>
      <c r="C5004" s="1" t="s">
        <v>10474</v>
      </c>
      <c r="D5004" s="87">
        <v>114.1</v>
      </c>
      <c r="E5004" s="33">
        <v>7263</v>
      </c>
      <c r="F5004" s="30">
        <f t="shared" si="234"/>
        <v>6</v>
      </c>
      <c r="G5004" s="57">
        <f t="shared" si="235"/>
        <v>2.445122020939646</v>
      </c>
      <c r="H5004" s="88">
        <f t="shared" si="236"/>
        <v>8185.2942684137461</v>
      </c>
    </row>
    <row r="5005" spans="1:8" x14ac:dyDescent="0.2">
      <c r="A5005" s="1" t="s">
        <v>405</v>
      </c>
      <c r="B5005" s="1" t="s">
        <v>10475</v>
      </c>
      <c r="C5005" s="1" t="s">
        <v>10476</v>
      </c>
      <c r="D5005" s="87">
        <v>102.5</v>
      </c>
      <c r="E5005" s="33">
        <v>6909</v>
      </c>
      <c r="F5005" s="30">
        <f t="shared" si="234"/>
        <v>5</v>
      </c>
      <c r="G5005" s="57">
        <f t="shared" si="235"/>
        <v>2.0447510014454413</v>
      </c>
      <c r="H5005" s="88">
        <f t="shared" si="236"/>
        <v>6511.3844557120065</v>
      </c>
    </row>
    <row r="5006" spans="1:8" x14ac:dyDescent="0.2">
      <c r="A5006" s="1" t="s">
        <v>405</v>
      </c>
      <c r="B5006" s="1" t="s">
        <v>10477</v>
      </c>
      <c r="C5006" s="1" t="s">
        <v>10478</v>
      </c>
      <c r="D5006" s="87">
        <v>95</v>
      </c>
      <c r="E5006" s="33">
        <v>7012</v>
      </c>
      <c r="F5006" s="30">
        <f t="shared" si="234"/>
        <v>4</v>
      </c>
      <c r="G5006" s="57">
        <f t="shared" si="235"/>
        <v>1.709937836274281</v>
      </c>
      <c r="H5006" s="88">
        <f t="shared" si="236"/>
        <v>5526.3698403129956</v>
      </c>
    </row>
    <row r="5007" spans="1:8" x14ac:dyDescent="0.2">
      <c r="A5007" s="1" t="s">
        <v>405</v>
      </c>
      <c r="B5007" s="1" t="s">
        <v>10479</v>
      </c>
      <c r="C5007" s="1" t="s">
        <v>10480</v>
      </c>
      <c r="D5007" s="87">
        <v>116.9</v>
      </c>
      <c r="E5007" s="33">
        <v>6521</v>
      </c>
      <c r="F5007" s="30">
        <f t="shared" si="234"/>
        <v>6</v>
      </c>
      <c r="G5007" s="57">
        <f t="shared" si="235"/>
        <v>2.445122020939646</v>
      </c>
      <c r="H5007" s="88">
        <f t="shared" si="236"/>
        <v>7349.0711722877668</v>
      </c>
    </row>
    <row r="5008" spans="1:8" x14ac:dyDescent="0.2">
      <c r="A5008" s="1" t="s">
        <v>405</v>
      </c>
      <c r="B5008" s="1" t="s">
        <v>10481</v>
      </c>
      <c r="C5008" s="1" t="s">
        <v>10482</v>
      </c>
      <c r="D5008" s="87">
        <v>156.69999999999999</v>
      </c>
      <c r="E5008" s="33">
        <v>6091</v>
      </c>
      <c r="F5008" s="30">
        <f t="shared" si="234"/>
        <v>9</v>
      </c>
      <c r="G5008" s="57">
        <f t="shared" si="235"/>
        <v>4.1810066579121354</v>
      </c>
      <c r="H5008" s="88">
        <f t="shared" si="236"/>
        <v>11737.812689153605</v>
      </c>
    </row>
    <row r="5009" spans="1:8" x14ac:dyDescent="0.2">
      <c r="A5009" s="1" t="s">
        <v>405</v>
      </c>
      <c r="B5009" s="1" t="s">
        <v>10483</v>
      </c>
      <c r="C5009" s="1" t="s">
        <v>10484</v>
      </c>
      <c r="D5009" s="87">
        <v>180.7</v>
      </c>
      <c r="E5009" s="33">
        <v>6139</v>
      </c>
      <c r="F5009" s="30">
        <f t="shared" si="234"/>
        <v>10</v>
      </c>
      <c r="G5009" s="57">
        <f t="shared" si="235"/>
        <v>4.9996657009726428</v>
      </c>
      <c r="H5009" s="88">
        <f t="shared" si="236"/>
        <v>14146.738184975964</v>
      </c>
    </row>
    <row r="5010" spans="1:8" x14ac:dyDescent="0.2">
      <c r="A5010" s="1" t="s">
        <v>405</v>
      </c>
      <c r="B5010" s="1" t="s">
        <v>10485</v>
      </c>
      <c r="C5010" s="1" t="s">
        <v>10486</v>
      </c>
      <c r="D5010" s="87">
        <v>103.1</v>
      </c>
      <c r="E5010" s="33">
        <v>5969</v>
      </c>
      <c r="F5010" s="30">
        <f t="shared" si="234"/>
        <v>5</v>
      </c>
      <c r="G5010" s="57">
        <f t="shared" si="235"/>
        <v>2.0447510014454413</v>
      </c>
      <c r="H5010" s="88">
        <f t="shared" si="236"/>
        <v>5625.4818086763598</v>
      </c>
    </row>
    <row r="5011" spans="1:8" x14ac:dyDescent="0.2">
      <c r="A5011" s="1" t="s">
        <v>405</v>
      </c>
      <c r="B5011" s="1" t="s">
        <v>10487</v>
      </c>
      <c r="C5011" s="1" t="s">
        <v>10488</v>
      </c>
      <c r="D5011" s="87">
        <v>118.3</v>
      </c>
      <c r="E5011" s="33">
        <v>9349</v>
      </c>
      <c r="F5011" s="30">
        <f t="shared" si="234"/>
        <v>6</v>
      </c>
      <c r="G5011" s="57">
        <f t="shared" si="235"/>
        <v>2.445122020939646</v>
      </c>
      <c r="H5011" s="88">
        <f t="shared" si="236"/>
        <v>10536.185614126411</v>
      </c>
    </row>
    <row r="5012" spans="1:8" x14ac:dyDescent="0.2">
      <c r="A5012" s="1" t="s">
        <v>405</v>
      </c>
      <c r="B5012" s="1" t="s">
        <v>10489</v>
      </c>
      <c r="C5012" s="1" t="s">
        <v>10490</v>
      </c>
      <c r="D5012" s="87">
        <v>108.8</v>
      </c>
      <c r="E5012" s="33">
        <v>5729</v>
      </c>
      <c r="F5012" s="30">
        <f t="shared" si="234"/>
        <v>5</v>
      </c>
      <c r="G5012" s="57">
        <f t="shared" si="235"/>
        <v>2.0447510014454413</v>
      </c>
      <c r="H5012" s="88">
        <f t="shared" si="236"/>
        <v>5399.2938987949183</v>
      </c>
    </row>
    <row r="5013" spans="1:8" x14ac:dyDescent="0.2">
      <c r="A5013" s="1" t="s">
        <v>405</v>
      </c>
      <c r="B5013" s="1" t="s">
        <v>10491</v>
      </c>
      <c r="C5013" s="1" t="s">
        <v>10492</v>
      </c>
      <c r="D5013" s="87">
        <v>125.1</v>
      </c>
      <c r="E5013" s="33">
        <v>7979</v>
      </c>
      <c r="F5013" s="30">
        <f t="shared" si="234"/>
        <v>7</v>
      </c>
      <c r="G5013" s="57">
        <f t="shared" si="235"/>
        <v>2.9238874039223708</v>
      </c>
      <c r="H5013" s="88">
        <f t="shared" si="236"/>
        <v>10752.93017269522</v>
      </c>
    </row>
    <row r="5014" spans="1:8" x14ac:dyDescent="0.2">
      <c r="A5014" s="1" t="s">
        <v>405</v>
      </c>
      <c r="B5014" s="1" t="s">
        <v>10493</v>
      </c>
      <c r="C5014" s="1" t="s">
        <v>10494</v>
      </c>
      <c r="D5014" s="87">
        <v>90</v>
      </c>
      <c r="E5014" s="33">
        <v>12539</v>
      </c>
      <c r="F5014" s="30">
        <f t="shared" si="234"/>
        <v>4</v>
      </c>
      <c r="G5014" s="57">
        <f t="shared" si="235"/>
        <v>1.709937836274281</v>
      </c>
      <c r="H5014" s="88">
        <f t="shared" si="236"/>
        <v>9882.3661477017467</v>
      </c>
    </row>
    <row r="5015" spans="1:8" x14ac:dyDescent="0.2">
      <c r="A5015" s="1" t="s">
        <v>405</v>
      </c>
      <c r="B5015" s="1" t="s">
        <v>10495</v>
      </c>
      <c r="C5015" s="1" t="s">
        <v>10496</v>
      </c>
      <c r="D5015" s="87">
        <v>85.1</v>
      </c>
      <c r="E5015" s="33">
        <v>6890</v>
      </c>
      <c r="F5015" s="30">
        <f t="shared" si="234"/>
        <v>3</v>
      </c>
      <c r="G5015" s="57">
        <f t="shared" si="235"/>
        <v>1.4299479016542671</v>
      </c>
      <c r="H5015" s="88">
        <f t="shared" si="236"/>
        <v>4541.0590870718215</v>
      </c>
    </row>
    <row r="5016" spans="1:8" x14ac:dyDescent="0.2">
      <c r="A5016" s="1" t="s">
        <v>405</v>
      </c>
      <c r="B5016" s="1" t="s">
        <v>10497</v>
      </c>
      <c r="C5016" s="1" t="s">
        <v>10498</v>
      </c>
      <c r="D5016" s="87">
        <v>92.6</v>
      </c>
      <c r="E5016" s="33">
        <v>11135</v>
      </c>
      <c r="F5016" s="30">
        <f t="shared" si="234"/>
        <v>4</v>
      </c>
      <c r="G5016" s="57">
        <f t="shared" si="235"/>
        <v>1.709937836274281</v>
      </c>
      <c r="H5016" s="88">
        <f t="shared" si="236"/>
        <v>8775.8311711188253</v>
      </c>
    </row>
    <row r="5017" spans="1:8" x14ac:dyDescent="0.2">
      <c r="A5017" s="1" t="s">
        <v>405</v>
      </c>
      <c r="B5017" s="1" t="s">
        <v>10499</v>
      </c>
      <c r="C5017" s="1" t="s">
        <v>10500</v>
      </c>
      <c r="D5017" s="87">
        <v>129.30000000000001</v>
      </c>
      <c r="E5017" s="33">
        <v>8316</v>
      </c>
      <c r="F5017" s="30">
        <f t="shared" si="234"/>
        <v>7</v>
      </c>
      <c r="G5017" s="57">
        <f t="shared" si="235"/>
        <v>2.9238874039223708</v>
      </c>
      <c r="H5017" s="88">
        <f t="shared" si="236"/>
        <v>11207.089524518544</v>
      </c>
    </row>
    <row r="5018" spans="1:8" x14ac:dyDescent="0.2">
      <c r="A5018" s="1" t="s">
        <v>405</v>
      </c>
      <c r="B5018" s="1" t="s">
        <v>10501</v>
      </c>
      <c r="C5018" s="1" t="s">
        <v>10502</v>
      </c>
      <c r="D5018" s="87">
        <v>97.9</v>
      </c>
      <c r="E5018" s="33">
        <v>7775</v>
      </c>
      <c r="F5018" s="30">
        <f t="shared" si="234"/>
        <v>4</v>
      </c>
      <c r="G5018" s="57">
        <f t="shared" si="235"/>
        <v>1.709937836274281</v>
      </c>
      <c r="H5018" s="88">
        <f t="shared" si="236"/>
        <v>6127.713278441749</v>
      </c>
    </row>
    <row r="5019" spans="1:8" x14ac:dyDescent="0.2">
      <c r="A5019" s="1" t="s">
        <v>405</v>
      </c>
      <c r="B5019" s="1" t="s">
        <v>10503</v>
      </c>
      <c r="C5019" s="1" t="s">
        <v>10504</v>
      </c>
      <c r="D5019" s="87">
        <v>91.9</v>
      </c>
      <c r="E5019" s="33">
        <v>7764</v>
      </c>
      <c r="F5019" s="30">
        <f t="shared" si="234"/>
        <v>4</v>
      </c>
      <c r="G5019" s="57">
        <f t="shared" si="235"/>
        <v>1.709937836274281</v>
      </c>
      <c r="H5019" s="88">
        <f t="shared" si="236"/>
        <v>6119.0438448645327</v>
      </c>
    </row>
    <row r="5020" spans="1:8" x14ac:dyDescent="0.2">
      <c r="A5020" s="1" t="s">
        <v>405</v>
      </c>
      <c r="B5020" s="1" t="s">
        <v>10505</v>
      </c>
      <c r="C5020" s="1" t="s">
        <v>10506</v>
      </c>
      <c r="D5020" s="87">
        <v>69.400000000000006</v>
      </c>
      <c r="E5020" s="33">
        <v>8874</v>
      </c>
      <c r="F5020" s="30">
        <f t="shared" si="234"/>
        <v>2</v>
      </c>
      <c r="G5020" s="57">
        <f t="shared" si="235"/>
        <v>1.1958042906990538</v>
      </c>
      <c r="H5020" s="88">
        <f t="shared" si="236"/>
        <v>4890.9953276949436</v>
      </c>
    </row>
    <row r="5021" spans="1:8" x14ac:dyDescent="0.2">
      <c r="A5021" s="1" t="s">
        <v>405</v>
      </c>
      <c r="B5021" s="1" t="s">
        <v>10507</v>
      </c>
      <c r="C5021" s="1" t="s">
        <v>10508</v>
      </c>
      <c r="D5021" s="87">
        <v>86.2</v>
      </c>
      <c r="E5021" s="33">
        <v>8259</v>
      </c>
      <c r="F5021" s="30">
        <f t="shared" si="234"/>
        <v>3</v>
      </c>
      <c r="G5021" s="57">
        <f t="shared" si="235"/>
        <v>1.4299479016542671</v>
      </c>
      <c r="H5021" s="88">
        <f t="shared" si="236"/>
        <v>5443.3391872461789</v>
      </c>
    </row>
    <row r="5022" spans="1:8" x14ac:dyDescent="0.2">
      <c r="A5022" s="1" t="s">
        <v>405</v>
      </c>
      <c r="B5022" s="1" t="s">
        <v>10509</v>
      </c>
      <c r="C5022" s="1" t="s">
        <v>10510</v>
      </c>
      <c r="D5022" s="87">
        <v>87.8</v>
      </c>
      <c r="E5022" s="33">
        <v>11035</v>
      </c>
      <c r="F5022" s="30">
        <f t="shared" si="234"/>
        <v>4</v>
      </c>
      <c r="G5022" s="57">
        <f t="shared" si="235"/>
        <v>1.709937836274281</v>
      </c>
      <c r="H5022" s="88">
        <f t="shared" si="236"/>
        <v>8697.0181385986762</v>
      </c>
    </row>
    <row r="5023" spans="1:8" x14ac:dyDescent="0.2">
      <c r="A5023" s="1" t="s">
        <v>405</v>
      </c>
      <c r="B5023" s="1" t="s">
        <v>10511</v>
      </c>
      <c r="C5023" s="1" t="s">
        <v>10512</v>
      </c>
      <c r="D5023" s="87">
        <v>87.1</v>
      </c>
      <c r="E5023" s="33">
        <v>8128</v>
      </c>
      <c r="F5023" s="30">
        <f t="shared" si="234"/>
        <v>4</v>
      </c>
      <c r="G5023" s="57">
        <f t="shared" si="235"/>
        <v>1.709937836274281</v>
      </c>
      <c r="H5023" s="88">
        <f t="shared" si="236"/>
        <v>6405.9232832378821</v>
      </c>
    </row>
    <row r="5024" spans="1:8" x14ac:dyDescent="0.2">
      <c r="A5024" s="1" t="s">
        <v>405</v>
      </c>
      <c r="B5024" s="1" t="s">
        <v>10513</v>
      </c>
      <c r="C5024" s="1" t="s">
        <v>10514</v>
      </c>
      <c r="D5024" s="87">
        <v>90.4</v>
      </c>
      <c r="E5024" s="33">
        <v>5699</v>
      </c>
      <c r="F5024" s="30">
        <f t="shared" si="234"/>
        <v>4</v>
      </c>
      <c r="G5024" s="57">
        <f t="shared" si="235"/>
        <v>1.709937836274281</v>
      </c>
      <c r="H5024" s="88">
        <f t="shared" si="236"/>
        <v>4491.5547233234111</v>
      </c>
    </row>
    <row r="5025" spans="1:8" x14ac:dyDescent="0.2">
      <c r="A5025" s="1" t="s">
        <v>405</v>
      </c>
      <c r="B5025" s="1" t="s">
        <v>10515</v>
      </c>
      <c r="C5025" s="1" t="s">
        <v>10516</v>
      </c>
      <c r="D5025" s="87">
        <v>216.3</v>
      </c>
      <c r="E5025" s="33">
        <v>9979</v>
      </c>
      <c r="F5025" s="30">
        <f t="shared" si="234"/>
        <v>10</v>
      </c>
      <c r="G5025" s="57">
        <f t="shared" si="235"/>
        <v>4.9996657009726428</v>
      </c>
      <c r="H5025" s="88">
        <f t="shared" si="236"/>
        <v>22995.650814118773</v>
      </c>
    </row>
    <row r="5026" spans="1:8" x14ac:dyDescent="0.2">
      <c r="A5026" s="1" t="s">
        <v>405</v>
      </c>
      <c r="B5026" s="1" t="s">
        <v>10517</v>
      </c>
      <c r="C5026" s="1" t="s">
        <v>10518</v>
      </c>
      <c r="D5026" s="87">
        <v>87.6</v>
      </c>
      <c r="E5026" s="33">
        <v>8462</v>
      </c>
      <c r="F5026" s="30">
        <f t="shared" si="234"/>
        <v>4</v>
      </c>
      <c r="G5026" s="57">
        <f t="shared" si="235"/>
        <v>1.709937836274281</v>
      </c>
      <c r="H5026" s="88">
        <f t="shared" si="236"/>
        <v>6669.1588118551863</v>
      </c>
    </row>
    <row r="5027" spans="1:8" x14ac:dyDescent="0.2">
      <c r="A5027" s="1" t="s">
        <v>405</v>
      </c>
      <c r="B5027" s="1" t="s">
        <v>10519</v>
      </c>
      <c r="C5027" s="1" t="s">
        <v>10520</v>
      </c>
      <c r="D5027" s="87">
        <v>189.5</v>
      </c>
      <c r="E5027" s="33">
        <v>7380</v>
      </c>
      <c r="F5027" s="30">
        <f t="shared" si="234"/>
        <v>10</v>
      </c>
      <c r="G5027" s="57">
        <f t="shared" si="235"/>
        <v>4.9996657009726428</v>
      </c>
      <c r="H5027" s="88">
        <f t="shared" si="236"/>
        <v>17006.503959133835</v>
      </c>
    </row>
    <row r="5028" spans="1:8" x14ac:dyDescent="0.2">
      <c r="A5028" s="1" t="s">
        <v>405</v>
      </c>
      <c r="B5028" s="1" t="s">
        <v>10521</v>
      </c>
      <c r="C5028" s="1" t="s">
        <v>10522</v>
      </c>
      <c r="D5028" s="87">
        <v>104.4</v>
      </c>
      <c r="E5028" s="33">
        <v>7756</v>
      </c>
      <c r="F5028" s="30">
        <f t="shared" si="234"/>
        <v>5</v>
      </c>
      <c r="G5028" s="57">
        <f t="shared" si="235"/>
        <v>2.0447510014454413</v>
      </c>
      <c r="H5028" s="88">
        <f t="shared" si="236"/>
        <v>7309.6392876685941</v>
      </c>
    </row>
    <row r="5029" spans="1:8" x14ac:dyDescent="0.2">
      <c r="A5029" s="1" t="s">
        <v>405</v>
      </c>
      <c r="B5029" s="1" t="s">
        <v>10523</v>
      </c>
      <c r="C5029" s="1" t="s">
        <v>10524</v>
      </c>
      <c r="D5029" s="87">
        <v>103.8</v>
      </c>
      <c r="E5029" s="33">
        <v>7908</v>
      </c>
      <c r="F5029" s="30">
        <f t="shared" si="234"/>
        <v>5</v>
      </c>
      <c r="G5029" s="57">
        <f t="shared" si="235"/>
        <v>2.0447510014454413</v>
      </c>
      <c r="H5029" s="88">
        <f t="shared" si="236"/>
        <v>7452.8916305935081</v>
      </c>
    </row>
    <row r="5030" spans="1:8" x14ac:dyDescent="0.2">
      <c r="A5030" s="1" t="s">
        <v>405</v>
      </c>
      <c r="B5030" s="1" t="s">
        <v>10525</v>
      </c>
      <c r="C5030" s="1" t="s">
        <v>10526</v>
      </c>
      <c r="D5030" s="87">
        <v>140.5</v>
      </c>
      <c r="E5030" s="33">
        <v>7861</v>
      </c>
      <c r="F5030" s="30">
        <f t="shared" si="234"/>
        <v>8</v>
      </c>
      <c r="G5030" s="57">
        <f t="shared" si="235"/>
        <v>3.4963971031312875</v>
      </c>
      <c r="H5030" s="88">
        <f t="shared" si="236"/>
        <v>12668.239466032672</v>
      </c>
    </row>
    <row r="5031" spans="1:8" x14ac:dyDescent="0.2">
      <c r="A5031" s="1" t="s">
        <v>405</v>
      </c>
      <c r="B5031" s="1" t="s">
        <v>10527</v>
      </c>
      <c r="C5031" s="1" t="s">
        <v>10528</v>
      </c>
      <c r="D5031" s="87">
        <v>127.4</v>
      </c>
      <c r="E5031" s="33">
        <v>8550</v>
      </c>
      <c r="F5031" s="30">
        <f t="shared" si="234"/>
        <v>7</v>
      </c>
      <c r="G5031" s="57">
        <f t="shared" si="235"/>
        <v>2.9238874039223708</v>
      </c>
      <c r="H5031" s="88">
        <f t="shared" si="236"/>
        <v>11522.44052845521</v>
      </c>
    </row>
    <row r="5032" spans="1:8" x14ac:dyDescent="0.2">
      <c r="A5032" s="1" t="s">
        <v>405</v>
      </c>
      <c r="B5032" s="1" t="s">
        <v>10529</v>
      </c>
      <c r="C5032" s="1" t="s">
        <v>10530</v>
      </c>
      <c r="D5032" s="87">
        <v>75.8</v>
      </c>
      <c r="E5032" s="33">
        <v>8558</v>
      </c>
      <c r="F5032" s="30">
        <f t="shared" si="234"/>
        <v>3</v>
      </c>
      <c r="G5032" s="57">
        <f t="shared" si="235"/>
        <v>1.4299479016542671</v>
      </c>
      <c r="H5032" s="88">
        <f t="shared" si="236"/>
        <v>5640.4040155530702</v>
      </c>
    </row>
    <row r="5033" spans="1:8" x14ac:dyDescent="0.2">
      <c r="A5033" s="1" t="s">
        <v>405</v>
      </c>
      <c r="B5033" s="1" t="s">
        <v>10531</v>
      </c>
      <c r="C5033" s="1" t="s">
        <v>10532</v>
      </c>
      <c r="D5033" s="87">
        <v>80.900000000000006</v>
      </c>
      <c r="E5033" s="33">
        <v>7523</v>
      </c>
      <c r="F5033" s="30">
        <f t="shared" si="234"/>
        <v>3</v>
      </c>
      <c r="G5033" s="57">
        <f t="shared" si="235"/>
        <v>1.4299479016542671</v>
      </c>
      <c r="H5033" s="88">
        <f t="shared" si="236"/>
        <v>4958.2565329522949</v>
      </c>
    </row>
    <row r="5034" spans="1:8" x14ac:dyDescent="0.2">
      <c r="A5034" s="1" t="s">
        <v>405</v>
      </c>
      <c r="B5034" s="1" t="s">
        <v>10533</v>
      </c>
      <c r="C5034" s="1" t="s">
        <v>10534</v>
      </c>
      <c r="D5034" s="87">
        <v>82.2</v>
      </c>
      <c r="E5034" s="33">
        <v>7042</v>
      </c>
      <c r="F5034" s="30">
        <f t="shared" si="234"/>
        <v>3</v>
      </c>
      <c r="G5034" s="57">
        <f t="shared" si="235"/>
        <v>1.4299479016542671</v>
      </c>
      <c r="H5034" s="88">
        <f t="shared" si="236"/>
        <v>4641.2392004586027</v>
      </c>
    </row>
    <row r="5035" spans="1:8" x14ac:dyDescent="0.2">
      <c r="A5035" s="1" t="s">
        <v>405</v>
      </c>
      <c r="B5035" s="1" t="s">
        <v>10535</v>
      </c>
      <c r="C5035" s="1" t="s">
        <v>10536</v>
      </c>
      <c r="D5035" s="87">
        <v>99</v>
      </c>
      <c r="E5035" s="33">
        <v>7193</v>
      </c>
      <c r="F5035" s="30">
        <f t="shared" si="234"/>
        <v>4</v>
      </c>
      <c r="G5035" s="57">
        <f t="shared" si="235"/>
        <v>1.709937836274281</v>
      </c>
      <c r="H5035" s="88">
        <f t="shared" si="236"/>
        <v>5669.0214291744687</v>
      </c>
    </row>
    <row r="5036" spans="1:8" x14ac:dyDescent="0.2">
      <c r="A5036" s="1" t="s">
        <v>405</v>
      </c>
      <c r="B5036" s="1" t="s">
        <v>10537</v>
      </c>
      <c r="C5036" s="1" t="s">
        <v>10538</v>
      </c>
      <c r="D5036" s="87">
        <v>117.6</v>
      </c>
      <c r="E5036" s="33">
        <v>8133</v>
      </c>
      <c r="F5036" s="30">
        <f t="shared" si="234"/>
        <v>6</v>
      </c>
      <c r="G5036" s="57">
        <f t="shared" si="235"/>
        <v>2.445122020939646</v>
      </c>
      <c r="H5036" s="88">
        <f t="shared" si="236"/>
        <v>9165.7714835479837</v>
      </c>
    </row>
    <row r="5037" spans="1:8" x14ac:dyDescent="0.2">
      <c r="A5037" s="1" t="s">
        <v>405</v>
      </c>
      <c r="B5037" s="1" t="s">
        <v>10539</v>
      </c>
      <c r="C5037" s="1" t="s">
        <v>10540</v>
      </c>
      <c r="D5037" s="87">
        <v>139.1</v>
      </c>
      <c r="E5037" s="33">
        <v>8442</v>
      </c>
      <c r="F5037" s="30">
        <f t="shared" si="234"/>
        <v>8</v>
      </c>
      <c r="G5037" s="57">
        <f t="shared" si="235"/>
        <v>3.4963971031312875</v>
      </c>
      <c r="H5037" s="88">
        <f t="shared" si="236"/>
        <v>13604.538553905077</v>
      </c>
    </row>
    <row r="5038" spans="1:8" x14ac:dyDescent="0.2">
      <c r="A5038" s="1" t="s">
        <v>405</v>
      </c>
      <c r="B5038" s="1" t="s">
        <v>10541</v>
      </c>
      <c r="C5038" s="1" t="s">
        <v>10542</v>
      </c>
      <c r="D5038" s="87">
        <v>80.7</v>
      </c>
      <c r="E5038" s="33">
        <v>6834</v>
      </c>
      <c r="F5038" s="30">
        <f t="shared" si="234"/>
        <v>3</v>
      </c>
      <c r="G5038" s="57">
        <f t="shared" si="235"/>
        <v>1.4299479016542671</v>
      </c>
      <c r="H5038" s="88">
        <f t="shared" si="236"/>
        <v>4504.1506242451132</v>
      </c>
    </row>
    <row r="5039" spans="1:8" x14ac:dyDescent="0.2">
      <c r="A5039" s="1" t="s">
        <v>405</v>
      </c>
      <c r="B5039" s="1" t="s">
        <v>10543</v>
      </c>
      <c r="C5039" s="1" t="s">
        <v>10544</v>
      </c>
      <c r="D5039" s="87">
        <v>143.6</v>
      </c>
      <c r="E5039" s="33">
        <v>7898</v>
      </c>
      <c r="F5039" s="30">
        <f t="shared" si="234"/>
        <v>8</v>
      </c>
      <c r="G5039" s="57">
        <f t="shared" si="235"/>
        <v>3.4963971031312875</v>
      </c>
      <c r="H5039" s="88">
        <f t="shared" si="236"/>
        <v>12727.866086086509</v>
      </c>
    </row>
    <row r="5040" spans="1:8" x14ac:dyDescent="0.2">
      <c r="A5040" s="1" t="s">
        <v>405</v>
      </c>
      <c r="B5040" s="1" t="s">
        <v>10545</v>
      </c>
      <c r="C5040" s="1" t="s">
        <v>10546</v>
      </c>
      <c r="D5040" s="87">
        <v>162</v>
      </c>
      <c r="E5040" s="33">
        <v>8559</v>
      </c>
      <c r="F5040" s="30">
        <f t="shared" si="234"/>
        <v>9</v>
      </c>
      <c r="G5040" s="57">
        <f t="shared" si="235"/>
        <v>4.1810066579121354</v>
      </c>
      <c r="H5040" s="88">
        <f t="shared" si="236"/>
        <v>16493.833328922297</v>
      </c>
    </row>
    <row r="5041" spans="1:8" x14ac:dyDescent="0.2">
      <c r="A5041" s="1" t="s">
        <v>405</v>
      </c>
      <c r="B5041" s="1" t="s">
        <v>10547</v>
      </c>
      <c r="C5041" s="1" t="s">
        <v>10548</v>
      </c>
      <c r="D5041" s="87">
        <v>92.2</v>
      </c>
      <c r="E5041" s="33">
        <v>7583</v>
      </c>
      <c r="F5041" s="30">
        <f t="shared" si="234"/>
        <v>4</v>
      </c>
      <c r="G5041" s="57">
        <f t="shared" si="235"/>
        <v>1.709937836274281</v>
      </c>
      <c r="H5041" s="88">
        <f t="shared" si="236"/>
        <v>5976.3922560030587</v>
      </c>
    </row>
    <row r="5042" spans="1:8" x14ac:dyDescent="0.2">
      <c r="A5042" s="1" t="s">
        <v>405</v>
      </c>
      <c r="B5042" s="1" t="s">
        <v>10549</v>
      </c>
      <c r="C5042" s="1" t="s">
        <v>10550</v>
      </c>
      <c r="D5042" s="87">
        <v>91.2</v>
      </c>
      <c r="E5042" s="33">
        <v>10393</v>
      </c>
      <c r="F5042" s="30">
        <f t="shared" si="234"/>
        <v>4</v>
      </c>
      <c r="G5042" s="57">
        <f t="shared" si="235"/>
        <v>1.709937836274281</v>
      </c>
      <c r="H5042" s="88">
        <f t="shared" si="236"/>
        <v>8191.0384698193056</v>
      </c>
    </row>
    <row r="5043" spans="1:8" x14ac:dyDescent="0.2">
      <c r="A5043" s="1" t="s">
        <v>405</v>
      </c>
      <c r="B5043" s="1" t="s">
        <v>10551</v>
      </c>
      <c r="C5043" s="1" t="s">
        <v>10552</v>
      </c>
      <c r="D5043" s="87">
        <v>129.9</v>
      </c>
      <c r="E5043" s="33">
        <v>10532</v>
      </c>
      <c r="F5043" s="30">
        <f t="shared" si="234"/>
        <v>7</v>
      </c>
      <c r="G5043" s="57">
        <f t="shared" si="235"/>
        <v>2.9238874039223708</v>
      </c>
      <c r="H5043" s="88">
        <f t="shared" si="236"/>
        <v>14193.490484876058</v>
      </c>
    </row>
    <row r="5044" spans="1:8" x14ac:dyDescent="0.2">
      <c r="A5044" s="1" t="s">
        <v>405</v>
      </c>
      <c r="B5044" s="1" t="s">
        <v>10553</v>
      </c>
      <c r="C5044" s="1" t="s">
        <v>10554</v>
      </c>
      <c r="D5044" s="87">
        <v>73.7</v>
      </c>
      <c r="E5044" s="33">
        <v>12647</v>
      </c>
      <c r="F5044" s="30">
        <f t="shared" si="234"/>
        <v>2</v>
      </c>
      <c r="G5044" s="57">
        <f t="shared" si="235"/>
        <v>1.1958042906990538</v>
      </c>
      <c r="H5044" s="88">
        <f t="shared" si="236"/>
        <v>6970.5226402251483</v>
      </c>
    </row>
    <row r="5045" spans="1:8" x14ac:dyDescent="0.2">
      <c r="A5045" s="1" t="s">
        <v>405</v>
      </c>
      <c r="B5045" s="1" t="s">
        <v>10555</v>
      </c>
      <c r="C5045" s="1" t="s">
        <v>10556</v>
      </c>
      <c r="D5045" s="87">
        <v>101.4</v>
      </c>
      <c r="E5045" s="33">
        <v>8625</v>
      </c>
      <c r="F5045" s="30">
        <f t="shared" si="234"/>
        <v>5</v>
      </c>
      <c r="G5045" s="57">
        <f t="shared" si="235"/>
        <v>2.0447510014454413</v>
      </c>
      <c r="H5045" s="88">
        <f t="shared" si="236"/>
        <v>8128.6280113643143</v>
      </c>
    </row>
    <row r="5046" spans="1:8" x14ac:dyDescent="0.2">
      <c r="A5046" s="1" t="s">
        <v>405</v>
      </c>
      <c r="B5046" s="1" t="s">
        <v>10557</v>
      </c>
      <c r="C5046" s="1" t="s">
        <v>10558</v>
      </c>
      <c r="D5046" s="87">
        <v>80.3</v>
      </c>
      <c r="E5046" s="33">
        <v>10692</v>
      </c>
      <c r="F5046" s="30">
        <f t="shared" si="234"/>
        <v>3</v>
      </c>
      <c r="G5046" s="57">
        <f t="shared" si="235"/>
        <v>1.4299479016542671</v>
      </c>
      <c r="H5046" s="88">
        <f t="shared" si="236"/>
        <v>7046.8800811279989</v>
      </c>
    </row>
    <row r="5047" spans="1:8" x14ac:dyDescent="0.2">
      <c r="A5047" s="1" t="s">
        <v>405</v>
      </c>
      <c r="B5047" s="1" t="s">
        <v>10559</v>
      </c>
      <c r="C5047" s="1" t="s">
        <v>10560</v>
      </c>
      <c r="D5047" s="87">
        <v>57.1</v>
      </c>
      <c r="E5047" s="33">
        <v>11345</v>
      </c>
      <c r="F5047" s="30">
        <f t="shared" si="234"/>
        <v>1</v>
      </c>
      <c r="G5047" s="57">
        <f t="shared" si="235"/>
        <v>1</v>
      </c>
      <c r="H5047" s="88">
        <f t="shared" si="236"/>
        <v>5229.0430387183478</v>
      </c>
    </row>
    <row r="5048" spans="1:8" x14ac:dyDescent="0.2">
      <c r="A5048" s="1" t="s">
        <v>405</v>
      </c>
      <c r="B5048" s="1" t="s">
        <v>10561</v>
      </c>
      <c r="C5048" s="1" t="s">
        <v>10562</v>
      </c>
      <c r="D5048" s="87">
        <v>76.8</v>
      </c>
      <c r="E5048" s="33">
        <v>7278</v>
      </c>
      <c r="F5048" s="30">
        <f t="shared" si="234"/>
        <v>3</v>
      </c>
      <c r="G5048" s="57">
        <f t="shared" si="235"/>
        <v>1.4299479016542671</v>
      </c>
      <c r="H5048" s="88">
        <f t="shared" si="236"/>
        <v>4796.7820080854453</v>
      </c>
    </row>
    <row r="5049" spans="1:8" x14ac:dyDescent="0.2">
      <c r="A5049" s="1" t="s">
        <v>405</v>
      </c>
      <c r="B5049" s="1" t="s">
        <v>10563</v>
      </c>
      <c r="C5049" s="1" t="s">
        <v>10564</v>
      </c>
      <c r="D5049" s="87">
        <v>105.6</v>
      </c>
      <c r="E5049" s="33">
        <v>6597</v>
      </c>
      <c r="F5049" s="30">
        <f t="shared" si="234"/>
        <v>5</v>
      </c>
      <c r="G5049" s="57">
        <f t="shared" si="235"/>
        <v>2.0447510014454413</v>
      </c>
      <c r="H5049" s="88">
        <f t="shared" si="236"/>
        <v>6217.340172866132</v>
      </c>
    </row>
    <row r="5050" spans="1:8" x14ac:dyDescent="0.2">
      <c r="A5050" s="1" t="s">
        <v>405</v>
      </c>
      <c r="B5050" s="1" t="s">
        <v>10565</v>
      </c>
      <c r="C5050" s="1" t="s">
        <v>10566</v>
      </c>
      <c r="D5050" s="87">
        <v>78.5</v>
      </c>
      <c r="E5050" s="33">
        <v>6583</v>
      </c>
      <c r="F5050" s="30">
        <f t="shared" si="234"/>
        <v>3</v>
      </c>
      <c r="G5050" s="57">
        <f t="shared" si="235"/>
        <v>1.4299479016542671</v>
      </c>
      <c r="H5050" s="88">
        <f t="shared" si="236"/>
        <v>4338.7216212182584</v>
      </c>
    </row>
    <row r="5051" spans="1:8" x14ac:dyDescent="0.2">
      <c r="A5051" s="1" t="s">
        <v>405</v>
      </c>
      <c r="B5051" s="1" t="s">
        <v>10567</v>
      </c>
      <c r="C5051" s="1" t="s">
        <v>10568</v>
      </c>
      <c r="D5051" s="87">
        <v>72.2</v>
      </c>
      <c r="E5051" s="33">
        <v>7847</v>
      </c>
      <c r="F5051" s="30">
        <f t="shared" si="234"/>
        <v>2</v>
      </c>
      <c r="G5051" s="57">
        <f t="shared" si="235"/>
        <v>1.1958042906990538</v>
      </c>
      <c r="H5051" s="88">
        <f t="shared" si="236"/>
        <v>4324.9538355220002</v>
      </c>
    </row>
    <row r="5052" spans="1:8" x14ac:dyDescent="0.2">
      <c r="A5052" s="1" t="s">
        <v>405</v>
      </c>
      <c r="B5052" s="1" t="s">
        <v>10569</v>
      </c>
      <c r="C5052" s="1" t="s">
        <v>10570</v>
      </c>
      <c r="D5052" s="87">
        <v>95</v>
      </c>
      <c r="E5052" s="33">
        <v>10743</v>
      </c>
      <c r="F5052" s="30">
        <f t="shared" si="234"/>
        <v>4</v>
      </c>
      <c r="G5052" s="57">
        <f t="shared" si="235"/>
        <v>1.709937836274281</v>
      </c>
      <c r="H5052" s="88">
        <f t="shared" si="236"/>
        <v>8466.884083639834</v>
      </c>
    </row>
    <row r="5053" spans="1:8" x14ac:dyDescent="0.2">
      <c r="A5053" s="1" t="s">
        <v>405</v>
      </c>
      <c r="B5053" s="1" t="s">
        <v>10571</v>
      </c>
      <c r="C5053" s="1" t="s">
        <v>10572</v>
      </c>
      <c r="D5053" s="87">
        <v>81.900000000000006</v>
      </c>
      <c r="E5053" s="33">
        <v>8363</v>
      </c>
      <c r="F5053" s="30">
        <f t="shared" si="234"/>
        <v>3</v>
      </c>
      <c r="G5053" s="57">
        <f t="shared" si="235"/>
        <v>1.4299479016542671</v>
      </c>
      <c r="H5053" s="88">
        <f t="shared" si="236"/>
        <v>5511.8834753529245</v>
      </c>
    </row>
    <row r="5054" spans="1:8" x14ac:dyDescent="0.2">
      <c r="A5054" s="1" t="s">
        <v>405</v>
      </c>
      <c r="B5054" s="1" t="s">
        <v>10573</v>
      </c>
      <c r="C5054" s="1" t="s">
        <v>10574</v>
      </c>
      <c r="D5054" s="87">
        <v>87</v>
      </c>
      <c r="E5054" s="33">
        <v>10778</v>
      </c>
      <c r="F5054" s="30">
        <f t="shared" si="234"/>
        <v>4</v>
      </c>
      <c r="G5054" s="57">
        <f t="shared" si="235"/>
        <v>1.709937836274281</v>
      </c>
      <c r="H5054" s="88">
        <f t="shared" si="236"/>
        <v>8494.4686450218869</v>
      </c>
    </row>
    <row r="5055" spans="1:8" x14ac:dyDescent="0.2">
      <c r="A5055" s="1" t="s">
        <v>405</v>
      </c>
      <c r="B5055" s="1" t="s">
        <v>10575</v>
      </c>
      <c r="C5055" s="1" t="s">
        <v>10576</v>
      </c>
      <c r="D5055" s="87">
        <v>61.4</v>
      </c>
      <c r="E5055" s="33">
        <v>8191</v>
      </c>
      <c r="F5055" s="30">
        <f t="shared" si="234"/>
        <v>1</v>
      </c>
      <c r="G5055" s="57">
        <f t="shared" si="235"/>
        <v>1</v>
      </c>
      <c r="H5055" s="88">
        <f t="shared" si="236"/>
        <v>3775.3275919032162</v>
      </c>
    </row>
    <row r="5056" spans="1:8" x14ac:dyDescent="0.2">
      <c r="A5056" s="1" t="s">
        <v>405</v>
      </c>
      <c r="B5056" s="1" t="s">
        <v>10577</v>
      </c>
      <c r="C5056" s="1" t="s">
        <v>10578</v>
      </c>
      <c r="D5056" s="87">
        <v>87.8</v>
      </c>
      <c r="E5056" s="33">
        <v>7895</v>
      </c>
      <c r="F5056" s="30">
        <f t="shared" si="234"/>
        <v>4</v>
      </c>
      <c r="G5056" s="57">
        <f t="shared" si="235"/>
        <v>1.709937836274281</v>
      </c>
      <c r="H5056" s="88">
        <f t="shared" si="236"/>
        <v>6222.2889174659304</v>
      </c>
    </row>
    <row r="5057" spans="1:8" x14ac:dyDescent="0.2">
      <c r="A5057" s="1" t="s">
        <v>405</v>
      </c>
      <c r="B5057" s="1" t="s">
        <v>10579</v>
      </c>
      <c r="C5057" s="1" t="s">
        <v>10580</v>
      </c>
      <c r="D5057" s="87">
        <v>77.400000000000006</v>
      </c>
      <c r="E5057" s="33">
        <v>7867</v>
      </c>
      <c r="F5057" s="30">
        <f t="shared" si="234"/>
        <v>3</v>
      </c>
      <c r="G5057" s="57">
        <f t="shared" si="235"/>
        <v>1.4299479016542671</v>
      </c>
      <c r="H5057" s="88">
        <f t="shared" si="236"/>
        <v>5184.9799474592191</v>
      </c>
    </row>
    <row r="5058" spans="1:8" x14ac:dyDescent="0.2">
      <c r="A5058" s="1" t="s">
        <v>405</v>
      </c>
      <c r="B5058" s="1" t="s">
        <v>10581</v>
      </c>
      <c r="C5058" s="1" t="s">
        <v>10582</v>
      </c>
      <c r="D5058" s="87">
        <v>115.2</v>
      </c>
      <c r="E5058" s="33">
        <v>6941</v>
      </c>
      <c r="F5058" s="30">
        <f t="shared" si="234"/>
        <v>6</v>
      </c>
      <c r="G5058" s="57">
        <f t="shared" si="235"/>
        <v>2.445122020939646</v>
      </c>
      <c r="H5058" s="88">
        <f t="shared" si="236"/>
        <v>7822.4050002836047</v>
      </c>
    </row>
    <row r="5059" spans="1:8" x14ac:dyDescent="0.2">
      <c r="A5059" s="1" t="s">
        <v>405</v>
      </c>
      <c r="B5059" s="1" t="s">
        <v>10583</v>
      </c>
      <c r="C5059" s="1" t="s">
        <v>10584</v>
      </c>
      <c r="D5059" s="87">
        <v>64.3</v>
      </c>
      <c r="E5059" s="33">
        <v>7823</v>
      </c>
      <c r="F5059" s="30">
        <f t="shared" si="234"/>
        <v>2</v>
      </c>
      <c r="G5059" s="57">
        <f t="shared" si="235"/>
        <v>1.1958042906990538</v>
      </c>
      <c r="H5059" s="88">
        <f t="shared" si="236"/>
        <v>4311.7259914984843</v>
      </c>
    </row>
    <row r="5060" spans="1:8" x14ac:dyDescent="0.2">
      <c r="A5060" s="1" t="s">
        <v>405</v>
      </c>
      <c r="B5060" s="1" t="s">
        <v>10585</v>
      </c>
      <c r="C5060" s="1" t="s">
        <v>10586</v>
      </c>
      <c r="D5060" s="87">
        <v>57</v>
      </c>
      <c r="E5060" s="33">
        <v>7695</v>
      </c>
      <c r="F5060" s="30">
        <f t="shared" si="234"/>
        <v>1</v>
      </c>
      <c r="G5060" s="57">
        <f t="shared" si="235"/>
        <v>1</v>
      </c>
      <c r="H5060" s="88">
        <f t="shared" si="236"/>
        <v>3546.7153973501709</v>
      </c>
    </row>
    <row r="5061" spans="1:8" x14ac:dyDescent="0.2">
      <c r="A5061" s="1" t="s">
        <v>405</v>
      </c>
      <c r="B5061" s="1" t="s">
        <v>10587</v>
      </c>
      <c r="C5061" s="1" t="s">
        <v>10588</v>
      </c>
      <c r="D5061" s="87">
        <v>94.2</v>
      </c>
      <c r="E5061" s="33">
        <v>9057</v>
      </c>
      <c r="F5061" s="30">
        <f t="shared" si="234"/>
        <v>4</v>
      </c>
      <c r="G5061" s="57">
        <f t="shared" si="235"/>
        <v>1.709937836274281</v>
      </c>
      <c r="H5061" s="88">
        <f t="shared" si="236"/>
        <v>7138.0963553500869</v>
      </c>
    </row>
    <row r="5062" spans="1:8" x14ac:dyDescent="0.2">
      <c r="A5062" s="1" t="s">
        <v>405</v>
      </c>
      <c r="B5062" s="1" t="s">
        <v>10589</v>
      </c>
      <c r="C5062" s="1" t="s">
        <v>10590</v>
      </c>
      <c r="D5062" s="87">
        <v>82.4</v>
      </c>
      <c r="E5062" s="33">
        <v>9599</v>
      </c>
      <c r="F5062" s="30">
        <f t="shared" ref="F5062:F5125" si="237">VLOOKUP(D5062,$K$5:$L$15,2)</f>
        <v>3</v>
      </c>
      <c r="G5062" s="57">
        <f t="shared" ref="G5062:G5125" si="238">VLOOKUP(F5062,$L$5:$M$15,2,0)</f>
        <v>1.4299479016542671</v>
      </c>
      <c r="H5062" s="88">
        <f t="shared" ref="H5062:H5125" si="239">E5062*G5062*$E$6797/SUMPRODUCT($E$5:$E$6795,$G$5:$G$6795)</f>
        <v>6326.5059763138479</v>
      </c>
    </row>
    <row r="5063" spans="1:8" x14ac:dyDescent="0.2">
      <c r="A5063" s="1" t="s">
        <v>405</v>
      </c>
      <c r="B5063" s="1" t="s">
        <v>10591</v>
      </c>
      <c r="C5063" s="1" t="s">
        <v>10592</v>
      </c>
      <c r="D5063" s="87">
        <v>94.8</v>
      </c>
      <c r="E5063" s="33">
        <v>6261</v>
      </c>
      <c r="F5063" s="30">
        <f t="shared" si="237"/>
        <v>4</v>
      </c>
      <c r="G5063" s="57">
        <f t="shared" si="238"/>
        <v>1.709937836274281</v>
      </c>
      <c r="H5063" s="88">
        <f t="shared" si="239"/>
        <v>4934.483966086661</v>
      </c>
    </row>
    <row r="5064" spans="1:8" x14ac:dyDescent="0.2">
      <c r="A5064" s="1" t="s">
        <v>405</v>
      </c>
      <c r="B5064" s="1" t="s">
        <v>10593</v>
      </c>
      <c r="C5064" s="1" t="s">
        <v>10594</v>
      </c>
      <c r="D5064" s="87">
        <v>79.599999999999994</v>
      </c>
      <c r="E5064" s="33">
        <v>8689</v>
      </c>
      <c r="F5064" s="30">
        <f t="shared" si="237"/>
        <v>3</v>
      </c>
      <c r="G5064" s="57">
        <f t="shared" si="238"/>
        <v>1.4299479016542671</v>
      </c>
      <c r="H5064" s="88">
        <f t="shared" si="239"/>
        <v>5726.7434553798348</v>
      </c>
    </row>
    <row r="5065" spans="1:8" x14ac:dyDescent="0.2">
      <c r="A5065" s="1" t="s">
        <v>405</v>
      </c>
      <c r="B5065" s="1" t="s">
        <v>10595</v>
      </c>
      <c r="C5065" s="1" t="s">
        <v>10596</v>
      </c>
      <c r="D5065" s="87">
        <v>69.8</v>
      </c>
      <c r="E5065" s="33">
        <v>8568</v>
      </c>
      <c r="F5065" s="30">
        <f t="shared" si="237"/>
        <v>2</v>
      </c>
      <c r="G5065" s="57">
        <f t="shared" si="238"/>
        <v>1.1958042906990538</v>
      </c>
      <c r="H5065" s="88">
        <f t="shared" si="239"/>
        <v>4722.3403163951189</v>
      </c>
    </row>
    <row r="5066" spans="1:8" x14ac:dyDescent="0.2">
      <c r="A5066" s="1" t="s">
        <v>405</v>
      </c>
      <c r="B5066" s="1" t="s">
        <v>10597</v>
      </c>
      <c r="C5066" s="1" t="s">
        <v>10598</v>
      </c>
      <c r="D5066" s="87">
        <v>72.2</v>
      </c>
      <c r="E5066" s="33">
        <v>7461</v>
      </c>
      <c r="F5066" s="30">
        <f t="shared" si="237"/>
        <v>2</v>
      </c>
      <c r="G5066" s="57">
        <f t="shared" si="238"/>
        <v>1.1958042906990538</v>
      </c>
      <c r="H5066" s="88">
        <f t="shared" si="239"/>
        <v>4112.2060108104561</v>
      </c>
    </row>
    <row r="5067" spans="1:8" x14ac:dyDescent="0.2">
      <c r="A5067" s="1" t="s">
        <v>405</v>
      </c>
      <c r="B5067" s="1" t="s">
        <v>10599</v>
      </c>
      <c r="C5067" s="1" t="s">
        <v>10600</v>
      </c>
      <c r="D5067" s="87">
        <v>63.6</v>
      </c>
      <c r="E5067" s="33">
        <v>8717</v>
      </c>
      <c r="F5067" s="30">
        <f t="shared" si="237"/>
        <v>2</v>
      </c>
      <c r="G5067" s="57">
        <f t="shared" si="238"/>
        <v>1.1958042906990538</v>
      </c>
      <c r="H5067" s="88">
        <f t="shared" si="239"/>
        <v>4804.4631813744463</v>
      </c>
    </row>
    <row r="5068" spans="1:8" x14ac:dyDescent="0.2">
      <c r="A5068" s="1" t="s">
        <v>111</v>
      </c>
      <c r="B5068" s="1" t="s">
        <v>10601</v>
      </c>
      <c r="C5068" s="1" t="s">
        <v>10602</v>
      </c>
      <c r="D5068" s="87">
        <v>107.2</v>
      </c>
      <c r="E5068" s="33">
        <v>8801</v>
      </c>
      <c r="F5068" s="30">
        <f t="shared" si="237"/>
        <v>5</v>
      </c>
      <c r="G5068" s="57">
        <f t="shared" si="238"/>
        <v>2.0447510014454413</v>
      </c>
      <c r="H5068" s="88">
        <f t="shared" si="239"/>
        <v>8294.499145277372</v>
      </c>
    </row>
    <row r="5069" spans="1:8" x14ac:dyDescent="0.2">
      <c r="A5069" s="1" t="s">
        <v>111</v>
      </c>
      <c r="B5069" s="1" t="s">
        <v>10603</v>
      </c>
      <c r="C5069" s="1" t="s">
        <v>10604</v>
      </c>
      <c r="D5069" s="87">
        <v>132.69999999999999</v>
      </c>
      <c r="E5069" s="33">
        <v>5797</v>
      </c>
      <c r="F5069" s="30">
        <f t="shared" si="237"/>
        <v>7</v>
      </c>
      <c r="G5069" s="57">
        <f t="shared" si="238"/>
        <v>2.9238874039223708</v>
      </c>
      <c r="H5069" s="88">
        <f t="shared" si="239"/>
        <v>7812.3494436789315</v>
      </c>
    </row>
    <row r="5070" spans="1:8" x14ac:dyDescent="0.2">
      <c r="A5070" s="1" t="s">
        <v>111</v>
      </c>
      <c r="B5070" s="1" t="s">
        <v>10605</v>
      </c>
      <c r="C5070" s="1" t="s">
        <v>10606</v>
      </c>
      <c r="D5070" s="87">
        <v>185.6</v>
      </c>
      <c r="E5070" s="33">
        <v>9083</v>
      </c>
      <c r="F5070" s="30">
        <f t="shared" si="237"/>
        <v>10</v>
      </c>
      <c r="G5070" s="57">
        <f t="shared" si="238"/>
        <v>4.9996657009726428</v>
      </c>
      <c r="H5070" s="88">
        <f t="shared" si="239"/>
        <v>20930.904533985453</v>
      </c>
    </row>
    <row r="5071" spans="1:8" x14ac:dyDescent="0.2">
      <c r="A5071" s="1" t="s">
        <v>111</v>
      </c>
      <c r="B5071" s="1" t="s">
        <v>10607</v>
      </c>
      <c r="C5071" s="1" t="s">
        <v>10608</v>
      </c>
      <c r="D5071" s="87">
        <v>142</v>
      </c>
      <c r="E5071" s="33">
        <v>8880</v>
      </c>
      <c r="F5071" s="30">
        <f t="shared" si="237"/>
        <v>8</v>
      </c>
      <c r="G5071" s="57">
        <f t="shared" si="238"/>
        <v>3.4963971031312875</v>
      </c>
      <c r="H5071" s="88">
        <f t="shared" si="239"/>
        <v>14310.388812920766</v>
      </c>
    </row>
    <row r="5072" spans="1:8" x14ac:dyDescent="0.2">
      <c r="A5072" s="1" t="s">
        <v>111</v>
      </c>
      <c r="B5072" s="1" t="s">
        <v>10609</v>
      </c>
      <c r="C5072" s="1" t="s">
        <v>10610</v>
      </c>
      <c r="D5072" s="87">
        <v>122.8</v>
      </c>
      <c r="E5072" s="33">
        <v>6962</v>
      </c>
      <c r="F5072" s="30">
        <f t="shared" si="237"/>
        <v>6</v>
      </c>
      <c r="G5072" s="57">
        <f t="shared" si="238"/>
        <v>2.445122020939646</v>
      </c>
      <c r="H5072" s="88">
        <f t="shared" si="239"/>
        <v>7846.0716916833962</v>
      </c>
    </row>
    <row r="5073" spans="1:8" x14ac:dyDescent="0.2">
      <c r="A5073" s="1" t="s">
        <v>111</v>
      </c>
      <c r="B5073" s="1" t="s">
        <v>10611</v>
      </c>
      <c r="C5073" s="1" t="s">
        <v>10612</v>
      </c>
      <c r="D5073" s="87">
        <v>147.9</v>
      </c>
      <c r="E5073" s="33">
        <v>6211</v>
      </c>
      <c r="F5073" s="30">
        <f t="shared" si="237"/>
        <v>8</v>
      </c>
      <c r="G5073" s="57">
        <f t="shared" si="238"/>
        <v>3.4963971031312875</v>
      </c>
      <c r="H5073" s="88">
        <f t="shared" si="239"/>
        <v>10009.214517685909</v>
      </c>
    </row>
    <row r="5074" spans="1:8" x14ac:dyDescent="0.2">
      <c r="A5074" s="1" t="s">
        <v>111</v>
      </c>
      <c r="B5074" s="1" t="s">
        <v>10613</v>
      </c>
      <c r="C5074" s="1" t="s">
        <v>10614</v>
      </c>
      <c r="D5074" s="87">
        <v>177.6</v>
      </c>
      <c r="E5074" s="33">
        <v>5886</v>
      </c>
      <c r="F5074" s="30">
        <f t="shared" si="237"/>
        <v>10</v>
      </c>
      <c r="G5074" s="57">
        <f t="shared" si="238"/>
        <v>4.9996657009726428</v>
      </c>
      <c r="H5074" s="88">
        <f t="shared" si="239"/>
        <v>13563.723889357962</v>
      </c>
    </row>
    <row r="5075" spans="1:8" x14ac:dyDescent="0.2">
      <c r="A5075" s="1" t="s">
        <v>111</v>
      </c>
      <c r="B5075" s="1" t="s">
        <v>10615</v>
      </c>
      <c r="C5075" s="1" t="s">
        <v>10616</v>
      </c>
      <c r="D5075" s="87">
        <v>148.19999999999999</v>
      </c>
      <c r="E5075" s="33">
        <v>6056</v>
      </c>
      <c r="F5075" s="30">
        <f t="shared" si="237"/>
        <v>8</v>
      </c>
      <c r="G5075" s="57">
        <f t="shared" si="238"/>
        <v>3.4963971031312875</v>
      </c>
      <c r="H5075" s="88">
        <f t="shared" si="239"/>
        <v>9759.4273255684857</v>
      </c>
    </row>
    <row r="5076" spans="1:8" x14ac:dyDescent="0.2">
      <c r="A5076" s="1" t="s">
        <v>111</v>
      </c>
      <c r="B5076" s="1" t="s">
        <v>10617</v>
      </c>
      <c r="C5076" s="1" t="s">
        <v>10618</v>
      </c>
      <c r="D5076" s="87">
        <v>69.3</v>
      </c>
      <c r="E5076" s="33">
        <v>4979</v>
      </c>
      <c r="F5076" s="30">
        <f t="shared" si="237"/>
        <v>2</v>
      </c>
      <c r="G5076" s="57">
        <f t="shared" si="238"/>
        <v>1.1958042906990538</v>
      </c>
      <c r="H5076" s="88">
        <f t="shared" si="239"/>
        <v>2744.2264747118693</v>
      </c>
    </row>
    <row r="5077" spans="1:8" x14ac:dyDescent="0.2">
      <c r="A5077" s="1" t="s">
        <v>111</v>
      </c>
      <c r="B5077" s="1" t="s">
        <v>10619</v>
      </c>
      <c r="C5077" s="1" t="s">
        <v>10620</v>
      </c>
      <c r="D5077" s="87">
        <v>190.2</v>
      </c>
      <c r="E5077" s="33">
        <v>8475</v>
      </c>
      <c r="F5077" s="30">
        <f t="shared" si="237"/>
        <v>10</v>
      </c>
      <c r="G5077" s="57">
        <f t="shared" si="238"/>
        <v>4.9996657009726428</v>
      </c>
      <c r="H5077" s="88">
        <f t="shared" si="239"/>
        <v>19529.82670103784</v>
      </c>
    </row>
    <row r="5078" spans="1:8" x14ac:dyDescent="0.2">
      <c r="A5078" s="1" t="s">
        <v>111</v>
      </c>
      <c r="B5078" s="1" t="s">
        <v>10621</v>
      </c>
      <c r="C5078" s="1" t="s">
        <v>10622</v>
      </c>
      <c r="D5078" s="87">
        <v>105.6</v>
      </c>
      <c r="E5078" s="33">
        <v>6035</v>
      </c>
      <c r="F5078" s="30">
        <f t="shared" si="237"/>
        <v>5</v>
      </c>
      <c r="G5078" s="57">
        <f t="shared" si="238"/>
        <v>2.0447510014454413</v>
      </c>
      <c r="H5078" s="88">
        <f t="shared" si="239"/>
        <v>5687.6834838937566</v>
      </c>
    </row>
    <row r="5079" spans="1:8" x14ac:dyDescent="0.2">
      <c r="A5079" s="1" t="s">
        <v>111</v>
      </c>
      <c r="B5079" s="1" t="s">
        <v>10623</v>
      </c>
      <c r="C5079" s="1" t="s">
        <v>10624</v>
      </c>
      <c r="D5079" s="87">
        <v>139.1</v>
      </c>
      <c r="E5079" s="33">
        <v>5388</v>
      </c>
      <c r="F5079" s="30">
        <f t="shared" si="237"/>
        <v>8</v>
      </c>
      <c r="G5079" s="57">
        <f t="shared" si="238"/>
        <v>3.4963971031312875</v>
      </c>
      <c r="H5079" s="88">
        <f t="shared" si="239"/>
        <v>8682.9251040559775</v>
      </c>
    </row>
    <row r="5080" spans="1:8" x14ac:dyDescent="0.2">
      <c r="A5080" s="1" t="s">
        <v>111</v>
      </c>
      <c r="B5080" s="1" t="s">
        <v>10625</v>
      </c>
      <c r="C5080" s="1" t="s">
        <v>10626</v>
      </c>
      <c r="D5080" s="87">
        <v>98.4</v>
      </c>
      <c r="E5080" s="33">
        <v>6218</v>
      </c>
      <c r="F5080" s="30">
        <f t="shared" si="237"/>
        <v>4</v>
      </c>
      <c r="G5080" s="57">
        <f t="shared" si="238"/>
        <v>1.709937836274281</v>
      </c>
      <c r="H5080" s="88">
        <f t="shared" si="239"/>
        <v>4900.5943621029965</v>
      </c>
    </row>
    <row r="5081" spans="1:8" x14ac:dyDescent="0.2">
      <c r="A5081" s="1" t="s">
        <v>111</v>
      </c>
      <c r="B5081" s="1" t="s">
        <v>10627</v>
      </c>
      <c r="C5081" s="1" t="s">
        <v>10628</v>
      </c>
      <c r="D5081" s="87">
        <v>87</v>
      </c>
      <c r="E5081" s="33">
        <v>8299</v>
      </c>
      <c r="F5081" s="30">
        <f t="shared" si="237"/>
        <v>4</v>
      </c>
      <c r="G5081" s="57">
        <f t="shared" si="238"/>
        <v>1.709937836274281</v>
      </c>
      <c r="H5081" s="88">
        <f t="shared" si="239"/>
        <v>6540.6935688473413</v>
      </c>
    </row>
    <row r="5082" spans="1:8" x14ac:dyDescent="0.2">
      <c r="A5082" s="1" t="s">
        <v>111</v>
      </c>
      <c r="B5082" s="1" t="s">
        <v>10629</v>
      </c>
      <c r="C5082" s="1" t="s">
        <v>10630</v>
      </c>
      <c r="D5082" s="87">
        <v>97.7</v>
      </c>
      <c r="E5082" s="33">
        <v>7725</v>
      </c>
      <c r="F5082" s="30">
        <f t="shared" si="237"/>
        <v>4</v>
      </c>
      <c r="G5082" s="57">
        <f t="shared" si="238"/>
        <v>1.709937836274281</v>
      </c>
      <c r="H5082" s="88">
        <f t="shared" si="239"/>
        <v>6088.3067621816735</v>
      </c>
    </row>
    <row r="5083" spans="1:8" x14ac:dyDescent="0.2">
      <c r="A5083" s="1" t="s">
        <v>111</v>
      </c>
      <c r="B5083" s="1" t="s">
        <v>10631</v>
      </c>
      <c r="C5083" s="1" t="s">
        <v>10632</v>
      </c>
      <c r="D5083" s="87">
        <v>85.4</v>
      </c>
      <c r="E5083" s="33">
        <v>8413</v>
      </c>
      <c r="F5083" s="30">
        <f t="shared" si="237"/>
        <v>3</v>
      </c>
      <c r="G5083" s="57">
        <f t="shared" si="238"/>
        <v>1.4299479016542671</v>
      </c>
      <c r="H5083" s="88">
        <f t="shared" si="239"/>
        <v>5544.8374600196275</v>
      </c>
    </row>
    <row r="5084" spans="1:8" x14ac:dyDescent="0.2">
      <c r="A5084" s="1" t="s">
        <v>111</v>
      </c>
      <c r="B5084" s="1" t="s">
        <v>10633</v>
      </c>
      <c r="C5084" s="1" t="s">
        <v>10634</v>
      </c>
      <c r="D5084" s="87">
        <v>89.8</v>
      </c>
      <c r="E5084" s="33">
        <v>8244</v>
      </c>
      <c r="F5084" s="30">
        <f t="shared" si="237"/>
        <v>4</v>
      </c>
      <c r="G5084" s="57">
        <f t="shared" si="238"/>
        <v>1.709937836274281</v>
      </c>
      <c r="H5084" s="88">
        <f t="shared" si="239"/>
        <v>6497.3464009612571</v>
      </c>
    </row>
    <row r="5085" spans="1:8" x14ac:dyDescent="0.2">
      <c r="A5085" s="1" t="s">
        <v>111</v>
      </c>
      <c r="B5085" s="1" t="s">
        <v>10635</v>
      </c>
      <c r="C5085" s="1" t="s">
        <v>10636</v>
      </c>
      <c r="D5085" s="87">
        <v>88.1</v>
      </c>
      <c r="E5085" s="33">
        <v>7856</v>
      </c>
      <c r="F5085" s="30">
        <f t="shared" si="237"/>
        <v>4</v>
      </c>
      <c r="G5085" s="57">
        <f t="shared" si="238"/>
        <v>1.709937836274281</v>
      </c>
      <c r="H5085" s="88">
        <f t="shared" si="239"/>
        <v>6191.5518347830712</v>
      </c>
    </row>
    <row r="5086" spans="1:8" x14ac:dyDescent="0.2">
      <c r="A5086" s="1" t="s">
        <v>111</v>
      </c>
      <c r="B5086" s="1" t="s">
        <v>10637</v>
      </c>
      <c r="C5086" s="1" t="s">
        <v>10638</v>
      </c>
      <c r="D5086" s="87">
        <v>100.6</v>
      </c>
      <c r="E5086" s="33">
        <v>7905</v>
      </c>
      <c r="F5086" s="30">
        <f t="shared" si="237"/>
        <v>5</v>
      </c>
      <c r="G5086" s="57">
        <f t="shared" si="238"/>
        <v>2.0447510014454413</v>
      </c>
      <c r="H5086" s="88">
        <f t="shared" si="239"/>
        <v>7450.0642817199905</v>
      </c>
    </row>
    <row r="5087" spans="1:8" x14ac:dyDescent="0.2">
      <c r="A5087" s="1" t="s">
        <v>111</v>
      </c>
      <c r="B5087" s="1" t="s">
        <v>10639</v>
      </c>
      <c r="C5087" s="1" t="s">
        <v>10640</v>
      </c>
      <c r="D5087" s="87">
        <v>131.30000000000001</v>
      </c>
      <c r="E5087" s="33">
        <v>7013</v>
      </c>
      <c r="F5087" s="30">
        <f t="shared" si="237"/>
        <v>7</v>
      </c>
      <c r="G5087" s="57">
        <f t="shared" si="238"/>
        <v>2.9238874039223708</v>
      </c>
      <c r="H5087" s="88">
        <f t="shared" si="239"/>
        <v>9451.0965410592289</v>
      </c>
    </row>
    <row r="5088" spans="1:8" x14ac:dyDescent="0.2">
      <c r="A5088" s="1" t="s">
        <v>111</v>
      </c>
      <c r="B5088" s="1" t="s">
        <v>10641</v>
      </c>
      <c r="C5088" s="1" t="s">
        <v>10642</v>
      </c>
      <c r="D5088" s="87">
        <v>116.5</v>
      </c>
      <c r="E5088" s="33">
        <v>8503</v>
      </c>
      <c r="F5088" s="30">
        <f t="shared" si="237"/>
        <v>6</v>
      </c>
      <c r="G5088" s="57">
        <f t="shared" si="238"/>
        <v>2.445122020939646</v>
      </c>
      <c r="H5088" s="88">
        <f t="shared" si="239"/>
        <v>9582.7560463062237</v>
      </c>
    </row>
    <row r="5089" spans="1:8" x14ac:dyDescent="0.2">
      <c r="A5089" s="1" t="s">
        <v>111</v>
      </c>
      <c r="B5089" s="1" t="s">
        <v>10643</v>
      </c>
      <c r="C5089" s="1" t="s">
        <v>10644</v>
      </c>
      <c r="D5089" s="87">
        <v>80.599999999999994</v>
      </c>
      <c r="E5089" s="33">
        <v>7168</v>
      </c>
      <c r="F5089" s="30">
        <f t="shared" si="237"/>
        <v>3</v>
      </c>
      <c r="G5089" s="57">
        <f t="shared" si="238"/>
        <v>1.4299479016542671</v>
      </c>
      <c r="H5089" s="88">
        <f t="shared" si="239"/>
        <v>4724.2832418186963</v>
      </c>
    </row>
    <row r="5090" spans="1:8" x14ac:dyDescent="0.2">
      <c r="A5090" s="1" t="s">
        <v>111</v>
      </c>
      <c r="B5090" s="1" t="s">
        <v>10645</v>
      </c>
      <c r="C5090" s="1" t="s">
        <v>10646</v>
      </c>
      <c r="D5090" s="87">
        <v>158.19999999999999</v>
      </c>
      <c r="E5090" s="33">
        <v>8774</v>
      </c>
      <c r="F5090" s="30">
        <f t="shared" si="237"/>
        <v>9</v>
      </c>
      <c r="G5090" s="57">
        <f t="shared" si="238"/>
        <v>4.1810066579121354</v>
      </c>
      <c r="H5090" s="88">
        <f t="shared" si="239"/>
        <v>16908.154413829212</v>
      </c>
    </row>
    <row r="5091" spans="1:8" x14ac:dyDescent="0.2">
      <c r="A5091" s="1" t="s">
        <v>111</v>
      </c>
      <c r="B5091" s="1" t="s">
        <v>10647</v>
      </c>
      <c r="C5091" s="1" t="s">
        <v>10648</v>
      </c>
      <c r="D5091" s="87">
        <v>120.3</v>
      </c>
      <c r="E5091" s="33">
        <v>7989</v>
      </c>
      <c r="F5091" s="30">
        <f t="shared" si="237"/>
        <v>6</v>
      </c>
      <c r="G5091" s="57">
        <f t="shared" si="238"/>
        <v>2.445122020939646</v>
      </c>
      <c r="H5091" s="88">
        <f t="shared" si="239"/>
        <v>9003.4855996636979</v>
      </c>
    </row>
    <row r="5092" spans="1:8" x14ac:dyDescent="0.2">
      <c r="A5092" s="1" t="s">
        <v>111</v>
      </c>
      <c r="B5092" s="1" t="s">
        <v>10649</v>
      </c>
      <c r="C5092" s="1" t="s">
        <v>10650</v>
      </c>
      <c r="D5092" s="87">
        <v>94.7</v>
      </c>
      <c r="E5092" s="33">
        <v>9582</v>
      </c>
      <c r="F5092" s="30">
        <f t="shared" si="237"/>
        <v>4</v>
      </c>
      <c r="G5092" s="57">
        <f t="shared" si="238"/>
        <v>1.709937836274281</v>
      </c>
      <c r="H5092" s="88">
        <f t="shared" si="239"/>
        <v>7551.8647760808799</v>
      </c>
    </row>
    <row r="5093" spans="1:8" x14ac:dyDescent="0.2">
      <c r="A5093" s="1" t="s">
        <v>111</v>
      </c>
      <c r="B5093" s="1" t="s">
        <v>10651</v>
      </c>
      <c r="C5093" s="1" t="s">
        <v>10652</v>
      </c>
      <c r="D5093" s="87">
        <v>89.4</v>
      </c>
      <c r="E5093" s="33">
        <v>7243</v>
      </c>
      <c r="F5093" s="30">
        <f t="shared" si="237"/>
        <v>4</v>
      </c>
      <c r="G5093" s="57">
        <f t="shared" si="238"/>
        <v>1.709937836274281</v>
      </c>
      <c r="H5093" s="88">
        <f t="shared" si="239"/>
        <v>5708.4279454345451</v>
      </c>
    </row>
    <row r="5094" spans="1:8" x14ac:dyDescent="0.2">
      <c r="A5094" s="1" t="s">
        <v>111</v>
      </c>
      <c r="B5094" s="1" t="s">
        <v>10653</v>
      </c>
      <c r="C5094" s="1" t="s">
        <v>10654</v>
      </c>
      <c r="D5094" s="87">
        <v>103.9</v>
      </c>
      <c r="E5094" s="33">
        <v>10400</v>
      </c>
      <c r="F5094" s="30">
        <f t="shared" si="237"/>
        <v>5</v>
      </c>
      <c r="G5094" s="57">
        <f t="shared" si="238"/>
        <v>2.0447510014454413</v>
      </c>
      <c r="H5094" s="88">
        <f t="shared" si="239"/>
        <v>9801.4760948624807</v>
      </c>
    </row>
    <row r="5095" spans="1:8" x14ac:dyDescent="0.2">
      <c r="A5095" s="1" t="s">
        <v>111</v>
      </c>
      <c r="B5095" s="1" t="s">
        <v>10655</v>
      </c>
      <c r="C5095" s="1" t="s">
        <v>10656</v>
      </c>
      <c r="D5095" s="87">
        <v>98.9</v>
      </c>
      <c r="E5095" s="33">
        <v>6891</v>
      </c>
      <c r="F5095" s="30">
        <f t="shared" si="237"/>
        <v>4</v>
      </c>
      <c r="G5095" s="57">
        <f t="shared" si="238"/>
        <v>1.709937836274281</v>
      </c>
      <c r="H5095" s="88">
        <f t="shared" si="239"/>
        <v>5431.0060709636127</v>
      </c>
    </row>
    <row r="5096" spans="1:8" x14ac:dyDescent="0.2">
      <c r="A5096" s="1" t="s">
        <v>111</v>
      </c>
      <c r="B5096" s="1" t="s">
        <v>10657</v>
      </c>
      <c r="C5096" s="1" t="s">
        <v>10658</v>
      </c>
      <c r="D5096" s="87">
        <v>115.2</v>
      </c>
      <c r="E5096" s="33">
        <v>6893</v>
      </c>
      <c r="F5096" s="30">
        <f t="shared" si="237"/>
        <v>6</v>
      </c>
      <c r="G5096" s="57">
        <f t="shared" si="238"/>
        <v>2.445122020939646</v>
      </c>
      <c r="H5096" s="88">
        <f t="shared" si="239"/>
        <v>7768.309705655508</v>
      </c>
    </row>
    <row r="5097" spans="1:8" x14ac:dyDescent="0.2">
      <c r="A5097" s="1" t="s">
        <v>111</v>
      </c>
      <c r="B5097" s="1" t="s">
        <v>10659</v>
      </c>
      <c r="C5097" s="1" t="s">
        <v>10660</v>
      </c>
      <c r="D5097" s="87">
        <v>85.2</v>
      </c>
      <c r="E5097" s="33">
        <v>8075</v>
      </c>
      <c r="F5097" s="30">
        <f t="shared" si="237"/>
        <v>3</v>
      </c>
      <c r="G5097" s="57">
        <f t="shared" si="238"/>
        <v>1.4299479016542671</v>
      </c>
      <c r="H5097" s="88">
        <f t="shared" si="239"/>
        <v>5322.0685236727086</v>
      </c>
    </row>
    <row r="5098" spans="1:8" x14ac:dyDescent="0.2">
      <c r="A5098" s="1" t="s">
        <v>111</v>
      </c>
      <c r="B5098" s="1" t="s">
        <v>10661</v>
      </c>
      <c r="C5098" s="1" t="s">
        <v>10662</v>
      </c>
      <c r="D5098" s="87">
        <v>123</v>
      </c>
      <c r="E5098" s="33">
        <v>9942</v>
      </c>
      <c r="F5098" s="30">
        <f t="shared" si="237"/>
        <v>6</v>
      </c>
      <c r="G5098" s="57">
        <f t="shared" si="238"/>
        <v>2.445122020939646</v>
      </c>
      <c r="H5098" s="88">
        <f t="shared" si="239"/>
        <v>11204.487899844344</v>
      </c>
    </row>
    <row r="5099" spans="1:8" x14ac:dyDescent="0.2">
      <c r="A5099" s="1" t="s">
        <v>111</v>
      </c>
      <c r="B5099" s="1" t="s">
        <v>10663</v>
      </c>
      <c r="C5099" s="1" t="s">
        <v>10664</v>
      </c>
      <c r="D5099" s="87">
        <v>91.3</v>
      </c>
      <c r="E5099" s="33">
        <v>7732</v>
      </c>
      <c r="F5099" s="30">
        <f t="shared" si="237"/>
        <v>4</v>
      </c>
      <c r="G5099" s="57">
        <f t="shared" si="238"/>
        <v>1.709937836274281</v>
      </c>
      <c r="H5099" s="88">
        <f t="shared" si="239"/>
        <v>6093.8236744580845</v>
      </c>
    </row>
    <row r="5100" spans="1:8" x14ac:dyDescent="0.2">
      <c r="A5100" s="1" t="s">
        <v>111</v>
      </c>
      <c r="B5100" s="1" t="s">
        <v>10665</v>
      </c>
      <c r="C5100" s="1" t="s">
        <v>10666</v>
      </c>
      <c r="D5100" s="87">
        <v>85.2</v>
      </c>
      <c r="E5100" s="33">
        <v>10225</v>
      </c>
      <c r="F5100" s="30">
        <f t="shared" si="237"/>
        <v>3</v>
      </c>
      <c r="G5100" s="57">
        <f t="shared" si="238"/>
        <v>1.4299479016542671</v>
      </c>
      <c r="H5100" s="88">
        <f t="shared" si="239"/>
        <v>6739.0898643409828</v>
      </c>
    </row>
    <row r="5101" spans="1:8" x14ac:dyDescent="0.2">
      <c r="A5101" s="1" t="s">
        <v>111</v>
      </c>
      <c r="B5101" s="1" t="s">
        <v>10667</v>
      </c>
      <c r="C5101" s="1" t="s">
        <v>10668</v>
      </c>
      <c r="D5101" s="87">
        <v>83.8</v>
      </c>
      <c r="E5101" s="33">
        <v>8619</v>
      </c>
      <c r="F5101" s="30">
        <f t="shared" si="237"/>
        <v>3</v>
      </c>
      <c r="G5101" s="57">
        <f t="shared" si="238"/>
        <v>1.4299479016542671</v>
      </c>
      <c r="H5101" s="88">
        <f t="shared" si="239"/>
        <v>5680.6078768464477</v>
      </c>
    </row>
    <row r="5102" spans="1:8" x14ac:dyDescent="0.2">
      <c r="A5102" s="1" t="s">
        <v>111</v>
      </c>
      <c r="B5102" s="1" t="s">
        <v>10669</v>
      </c>
      <c r="C5102" s="1" t="s">
        <v>10670</v>
      </c>
      <c r="D5102" s="87">
        <v>102.2</v>
      </c>
      <c r="E5102" s="33">
        <v>10805</v>
      </c>
      <c r="F5102" s="30">
        <f t="shared" si="237"/>
        <v>5</v>
      </c>
      <c r="G5102" s="57">
        <f t="shared" si="238"/>
        <v>2.0447510014454413</v>
      </c>
      <c r="H5102" s="88">
        <f t="shared" si="239"/>
        <v>10183.168192787412</v>
      </c>
    </row>
    <row r="5103" spans="1:8" x14ac:dyDescent="0.2">
      <c r="A5103" s="1" t="s">
        <v>111</v>
      </c>
      <c r="B5103" s="1" t="s">
        <v>10671</v>
      </c>
      <c r="C5103" s="1" t="s">
        <v>10672</v>
      </c>
      <c r="D5103" s="87">
        <v>123.2</v>
      </c>
      <c r="E5103" s="33">
        <v>11520</v>
      </c>
      <c r="F5103" s="30">
        <f t="shared" si="237"/>
        <v>6</v>
      </c>
      <c r="G5103" s="57">
        <f t="shared" si="238"/>
        <v>2.445122020939646</v>
      </c>
      <c r="H5103" s="88">
        <f t="shared" si="239"/>
        <v>12982.870710742995</v>
      </c>
    </row>
    <row r="5104" spans="1:8" x14ac:dyDescent="0.2">
      <c r="A5104" s="1" t="s">
        <v>111</v>
      </c>
      <c r="B5104" s="1" t="s">
        <v>10673</v>
      </c>
      <c r="C5104" s="1" t="s">
        <v>10674</v>
      </c>
      <c r="D5104" s="87">
        <v>116.5</v>
      </c>
      <c r="E5104" s="33">
        <v>6531</v>
      </c>
      <c r="F5104" s="30">
        <f t="shared" si="237"/>
        <v>6</v>
      </c>
      <c r="G5104" s="57">
        <f t="shared" si="238"/>
        <v>2.445122020939646</v>
      </c>
      <c r="H5104" s="88">
        <f t="shared" si="239"/>
        <v>7360.3410253352868</v>
      </c>
    </row>
    <row r="5105" spans="1:8" x14ac:dyDescent="0.2">
      <c r="A5105" s="1" t="s">
        <v>111</v>
      </c>
      <c r="B5105" s="1" t="s">
        <v>10675</v>
      </c>
      <c r="C5105" s="1" t="s">
        <v>10676</v>
      </c>
      <c r="D5105" s="87">
        <v>153.19999999999999</v>
      </c>
      <c r="E5105" s="33">
        <v>11863</v>
      </c>
      <c r="F5105" s="30">
        <f t="shared" si="237"/>
        <v>9</v>
      </c>
      <c r="G5105" s="57">
        <f t="shared" si="238"/>
        <v>4.1810066579121354</v>
      </c>
      <c r="H5105" s="88">
        <f t="shared" si="239"/>
        <v>22860.888512794158</v>
      </c>
    </row>
    <row r="5106" spans="1:8" x14ac:dyDescent="0.2">
      <c r="A5106" s="1" t="s">
        <v>111</v>
      </c>
      <c r="B5106" s="1" t="s">
        <v>10677</v>
      </c>
      <c r="C5106" s="1" t="s">
        <v>10678</v>
      </c>
      <c r="D5106" s="87">
        <v>169.9</v>
      </c>
      <c r="E5106" s="33">
        <v>5350</v>
      </c>
      <c r="F5106" s="30">
        <f t="shared" si="237"/>
        <v>10</v>
      </c>
      <c r="G5106" s="57">
        <f t="shared" si="238"/>
        <v>4.9996657009726428</v>
      </c>
      <c r="H5106" s="88">
        <f t="shared" si="239"/>
        <v>12328.563168206778</v>
      </c>
    </row>
    <row r="5107" spans="1:8" x14ac:dyDescent="0.2">
      <c r="A5107" s="1" t="s">
        <v>111</v>
      </c>
      <c r="B5107" s="1" t="s">
        <v>10679</v>
      </c>
      <c r="C5107" s="1" t="s">
        <v>10680</v>
      </c>
      <c r="D5107" s="87">
        <v>177.8</v>
      </c>
      <c r="E5107" s="33">
        <v>12024</v>
      </c>
      <c r="F5107" s="30">
        <f t="shared" si="237"/>
        <v>10</v>
      </c>
      <c r="G5107" s="57">
        <f t="shared" si="238"/>
        <v>4.9996657009726428</v>
      </c>
      <c r="H5107" s="88">
        <f t="shared" si="239"/>
        <v>27708.15767000342</v>
      </c>
    </row>
    <row r="5108" spans="1:8" x14ac:dyDescent="0.2">
      <c r="A5108" s="1" t="s">
        <v>111</v>
      </c>
      <c r="B5108" s="1" t="s">
        <v>10681</v>
      </c>
      <c r="C5108" s="1" t="s">
        <v>10682</v>
      </c>
      <c r="D5108" s="87">
        <v>132.6</v>
      </c>
      <c r="E5108" s="33">
        <v>7488</v>
      </c>
      <c r="F5108" s="30">
        <f t="shared" si="237"/>
        <v>7</v>
      </c>
      <c r="G5108" s="57">
        <f t="shared" si="238"/>
        <v>2.9238874039223708</v>
      </c>
      <c r="H5108" s="88">
        <f t="shared" si="239"/>
        <v>10091.232125973409</v>
      </c>
    </row>
    <row r="5109" spans="1:8" x14ac:dyDescent="0.2">
      <c r="A5109" s="1" t="s">
        <v>111</v>
      </c>
      <c r="B5109" s="1" t="s">
        <v>10683</v>
      </c>
      <c r="C5109" s="1" t="s">
        <v>10684</v>
      </c>
      <c r="D5109" s="87">
        <v>130.1</v>
      </c>
      <c r="E5109" s="33">
        <v>8382</v>
      </c>
      <c r="F5109" s="30">
        <f t="shared" si="237"/>
        <v>7</v>
      </c>
      <c r="G5109" s="57">
        <f t="shared" si="238"/>
        <v>2.9238874039223708</v>
      </c>
      <c r="H5109" s="88">
        <f t="shared" si="239"/>
        <v>11296.034679475039</v>
      </c>
    </row>
    <row r="5110" spans="1:8" x14ac:dyDescent="0.2">
      <c r="A5110" s="1" t="s">
        <v>111</v>
      </c>
      <c r="B5110" s="1" t="s">
        <v>10685</v>
      </c>
      <c r="C5110" s="1" t="s">
        <v>10686</v>
      </c>
      <c r="D5110" s="87">
        <v>107.9</v>
      </c>
      <c r="E5110" s="33">
        <v>6227</v>
      </c>
      <c r="F5110" s="30">
        <f t="shared" si="237"/>
        <v>5</v>
      </c>
      <c r="G5110" s="57">
        <f t="shared" si="238"/>
        <v>2.0447510014454413</v>
      </c>
      <c r="H5110" s="88">
        <f t="shared" si="239"/>
        <v>5868.6338117989098</v>
      </c>
    </row>
    <row r="5111" spans="1:8" x14ac:dyDescent="0.2">
      <c r="A5111" s="1" t="s">
        <v>111</v>
      </c>
      <c r="B5111" s="1" t="s">
        <v>10687</v>
      </c>
      <c r="C5111" s="1" t="s">
        <v>10688</v>
      </c>
      <c r="D5111" s="87">
        <v>80.5</v>
      </c>
      <c r="E5111" s="33">
        <v>9957</v>
      </c>
      <c r="F5111" s="30">
        <f t="shared" si="237"/>
        <v>3</v>
      </c>
      <c r="G5111" s="57">
        <f t="shared" si="238"/>
        <v>1.4299479016542671</v>
      </c>
      <c r="H5111" s="88">
        <f t="shared" si="239"/>
        <v>6562.4565065274501</v>
      </c>
    </row>
    <row r="5112" spans="1:8" x14ac:dyDescent="0.2">
      <c r="A5112" s="1" t="s">
        <v>111</v>
      </c>
      <c r="B5112" s="1" t="s">
        <v>10689</v>
      </c>
      <c r="C5112" s="1" t="s">
        <v>10690</v>
      </c>
      <c r="D5112" s="87">
        <v>75</v>
      </c>
      <c r="E5112" s="33">
        <v>6002</v>
      </c>
      <c r="F5112" s="30">
        <f t="shared" si="237"/>
        <v>3</v>
      </c>
      <c r="G5112" s="57">
        <f t="shared" si="238"/>
        <v>1.4299479016542671</v>
      </c>
      <c r="H5112" s="88">
        <f t="shared" si="239"/>
        <v>3955.7963193911573</v>
      </c>
    </row>
    <row r="5113" spans="1:8" x14ac:dyDescent="0.2">
      <c r="A5113" s="1" t="s">
        <v>111</v>
      </c>
      <c r="B5113" s="1" t="s">
        <v>10691</v>
      </c>
      <c r="C5113" s="1" t="s">
        <v>10692</v>
      </c>
      <c r="D5113" s="87">
        <v>71.5</v>
      </c>
      <c r="E5113" s="33">
        <v>7251</v>
      </c>
      <c r="F5113" s="30">
        <f t="shared" si="237"/>
        <v>2</v>
      </c>
      <c r="G5113" s="57">
        <f t="shared" si="238"/>
        <v>1.1958042906990538</v>
      </c>
      <c r="H5113" s="88">
        <f t="shared" si="239"/>
        <v>3996.4623756046926</v>
      </c>
    </row>
    <row r="5114" spans="1:8" x14ac:dyDescent="0.2">
      <c r="A5114" s="1" t="s">
        <v>111</v>
      </c>
      <c r="B5114" s="1" t="s">
        <v>10693</v>
      </c>
      <c r="C5114" s="1" t="s">
        <v>10694</v>
      </c>
      <c r="D5114" s="87">
        <v>111</v>
      </c>
      <c r="E5114" s="33">
        <v>5200</v>
      </c>
      <c r="F5114" s="30">
        <f t="shared" si="237"/>
        <v>5</v>
      </c>
      <c r="G5114" s="57">
        <f t="shared" si="238"/>
        <v>2.0447510014454413</v>
      </c>
      <c r="H5114" s="88">
        <f t="shared" si="239"/>
        <v>4900.7380474312404</v>
      </c>
    </row>
    <row r="5115" spans="1:8" x14ac:dyDescent="0.2">
      <c r="A5115" s="1" t="s">
        <v>111</v>
      </c>
      <c r="B5115" s="1" t="s">
        <v>10695</v>
      </c>
      <c r="C5115" s="1" t="s">
        <v>10696</v>
      </c>
      <c r="D5115" s="87">
        <v>90.2</v>
      </c>
      <c r="E5115" s="33">
        <v>5297</v>
      </c>
      <c r="F5115" s="30">
        <f t="shared" si="237"/>
        <v>4</v>
      </c>
      <c r="G5115" s="57">
        <f t="shared" si="238"/>
        <v>1.709937836274281</v>
      </c>
      <c r="H5115" s="88">
        <f t="shared" si="239"/>
        <v>4174.7263325924041</v>
      </c>
    </row>
    <row r="5116" spans="1:8" x14ac:dyDescent="0.2">
      <c r="A5116" s="1" t="s">
        <v>111</v>
      </c>
      <c r="B5116" s="1" t="s">
        <v>10697</v>
      </c>
      <c r="C5116" s="1" t="s">
        <v>10698</v>
      </c>
      <c r="D5116" s="87">
        <v>206</v>
      </c>
      <c r="E5116" s="33">
        <v>7888</v>
      </c>
      <c r="F5116" s="30">
        <f t="shared" si="237"/>
        <v>10</v>
      </c>
      <c r="G5116" s="57">
        <f t="shared" si="238"/>
        <v>4.9996657009726428</v>
      </c>
      <c r="H5116" s="88">
        <f t="shared" si="239"/>
        <v>18177.141359030855</v>
      </c>
    </row>
    <row r="5117" spans="1:8" x14ac:dyDescent="0.2">
      <c r="A5117" s="1" t="s">
        <v>111</v>
      </c>
      <c r="B5117" s="1" t="s">
        <v>10699</v>
      </c>
      <c r="C5117" s="1" t="s">
        <v>10700</v>
      </c>
      <c r="D5117" s="87">
        <v>114</v>
      </c>
      <c r="E5117" s="33">
        <v>5783</v>
      </c>
      <c r="F5117" s="30">
        <f t="shared" si="237"/>
        <v>6</v>
      </c>
      <c r="G5117" s="57">
        <f t="shared" si="238"/>
        <v>2.445122020939646</v>
      </c>
      <c r="H5117" s="88">
        <f t="shared" si="239"/>
        <v>6517.3560173807937</v>
      </c>
    </row>
    <row r="5118" spans="1:8" x14ac:dyDescent="0.2">
      <c r="A5118" s="1" t="s">
        <v>111</v>
      </c>
      <c r="B5118" s="1" t="s">
        <v>10701</v>
      </c>
      <c r="C5118" s="1" t="s">
        <v>10702</v>
      </c>
      <c r="D5118" s="87">
        <v>166.1</v>
      </c>
      <c r="E5118" s="33">
        <v>5672</v>
      </c>
      <c r="F5118" s="30">
        <f t="shared" si="237"/>
        <v>10</v>
      </c>
      <c r="G5118" s="57">
        <f t="shared" si="238"/>
        <v>4.9996657009726428</v>
      </c>
      <c r="H5118" s="88">
        <f t="shared" si="239"/>
        <v>13070.581362629691</v>
      </c>
    </row>
    <row r="5119" spans="1:8" x14ac:dyDescent="0.2">
      <c r="A5119" s="1" t="s">
        <v>111</v>
      </c>
      <c r="B5119" s="1" t="s">
        <v>10703</v>
      </c>
      <c r="C5119" s="1" t="s">
        <v>10704</v>
      </c>
      <c r="D5119" s="87">
        <v>146</v>
      </c>
      <c r="E5119" s="33">
        <v>6548</v>
      </c>
      <c r="F5119" s="30">
        <f t="shared" si="237"/>
        <v>8</v>
      </c>
      <c r="G5119" s="57">
        <f t="shared" si="238"/>
        <v>3.4963971031312875</v>
      </c>
      <c r="H5119" s="88">
        <f t="shared" si="239"/>
        <v>10552.300219257339</v>
      </c>
    </row>
    <row r="5120" spans="1:8" x14ac:dyDescent="0.2">
      <c r="A5120" s="1" t="s">
        <v>111</v>
      </c>
      <c r="B5120" s="1" t="s">
        <v>10705</v>
      </c>
      <c r="C5120" s="1" t="s">
        <v>10706</v>
      </c>
      <c r="D5120" s="87">
        <v>182.1</v>
      </c>
      <c r="E5120" s="33">
        <v>8012</v>
      </c>
      <c r="F5120" s="30">
        <f t="shared" si="237"/>
        <v>10</v>
      </c>
      <c r="G5120" s="57">
        <f t="shared" si="238"/>
        <v>4.9996657009726428</v>
      </c>
      <c r="H5120" s="88">
        <f t="shared" si="239"/>
        <v>18462.887496013591</v>
      </c>
    </row>
    <row r="5121" spans="1:8" x14ac:dyDescent="0.2">
      <c r="A5121" s="1" t="s">
        <v>111</v>
      </c>
      <c r="B5121" s="1" t="s">
        <v>10707</v>
      </c>
      <c r="C5121" s="1" t="s">
        <v>10708</v>
      </c>
      <c r="D5121" s="87">
        <v>125.8</v>
      </c>
      <c r="E5121" s="33">
        <v>6225</v>
      </c>
      <c r="F5121" s="30">
        <f t="shared" si="237"/>
        <v>7</v>
      </c>
      <c r="G5121" s="57">
        <f t="shared" si="238"/>
        <v>2.9238874039223708</v>
      </c>
      <c r="H5121" s="88">
        <f t="shared" si="239"/>
        <v>8389.1452970331811</v>
      </c>
    </row>
    <row r="5122" spans="1:8" x14ac:dyDescent="0.2">
      <c r="A5122" s="1" t="s">
        <v>111</v>
      </c>
      <c r="B5122" s="1" t="s">
        <v>10709</v>
      </c>
      <c r="C5122" s="1" t="s">
        <v>10710</v>
      </c>
      <c r="D5122" s="87">
        <v>131.80000000000001</v>
      </c>
      <c r="E5122" s="33">
        <v>7861</v>
      </c>
      <c r="F5122" s="30">
        <f t="shared" si="237"/>
        <v>7</v>
      </c>
      <c r="G5122" s="57">
        <f t="shared" si="238"/>
        <v>2.9238874039223708</v>
      </c>
      <c r="H5122" s="88">
        <f t="shared" si="239"/>
        <v>10593.90701686391</v>
      </c>
    </row>
    <row r="5123" spans="1:8" x14ac:dyDescent="0.2">
      <c r="A5123" s="1" t="s">
        <v>111</v>
      </c>
      <c r="B5123" s="1" t="s">
        <v>10711</v>
      </c>
      <c r="C5123" s="1" t="s">
        <v>10712</v>
      </c>
      <c r="D5123" s="87">
        <v>96.3</v>
      </c>
      <c r="E5123" s="33">
        <v>5650</v>
      </c>
      <c r="F5123" s="30">
        <f t="shared" si="237"/>
        <v>4</v>
      </c>
      <c r="G5123" s="57">
        <f t="shared" si="238"/>
        <v>1.709937836274281</v>
      </c>
      <c r="H5123" s="88">
        <f t="shared" si="239"/>
        <v>4452.936337388538</v>
      </c>
    </row>
    <row r="5124" spans="1:8" x14ac:dyDescent="0.2">
      <c r="A5124" s="1" t="s">
        <v>111</v>
      </c>
      <c r="B5124" s="1" t="s">
        <v>10713</v>
      </c>
      <c r="C5124" s="1" t="s">
        <v>10714</v>
      </c>
      <c r="D5124" s="87">
        <v>122</v>
      </c>
      <c r="E5124" s="33">
        <v>12983</v>
      </c>
      <c r="F5124" s="30">
        <f t="shared" si="237"/>
        <v>6</v>
      </c>
      <c r="G5124" s="57">
        <f t="shared" si="238"/>
        <v>2.445122020939646</v>
      </c>
      <c r="H5124" s="88">
        <f t="shared" si="239"/>
        <v>14631.650211595164</v>
      </c>
    </row>
    <row r="5125" spans="1:8" x14ac:dyDescent="0.2">
      <c r="A5125" s="1" t="s">
        <v>111</v>
      </c>
      <c r="B5125" s="1" t="s">
        <v>10715</v>
      </c>
      <c r="C5125" s="1" t="s">
        <v>10716</v>
      </c>
      <c r="D5125" s="87">
        <v>108.3</v>
      </c>
      <c r="E5125" s="33">
        <v>9898</v>
      </c>
      <c r="F5125" s="30">
        <f t="shared" si="237"/>
        <v>5</v>
      </c>
      <c r="G5125" s="57">
        <f t="shared" si="238"/>
        <v>2.0447510014454413</v>
      </c>
      <c r="H5125" s="88">
        <f t="shared" si="239"/>
        <v>9328.3663833604624</v>
      </c>
    </row>
    <row r="5126" spans="1:8" x14ac:dyDescent="0.2">
      <c r="A5126" s="1" t="s">
        <v>111</v>
      </c>
      <c r="B5126" s="1" t="s">
        <v>10717</v>
      </c>
      <c r="C5126" s="1" t="s">
        <v>10718</v>
      </c>
      <c r="D5126" s="87">
        <v>115.8</v>
      </c>
      <c r="E5126" s="33">
        <v>5707</v>
      </c>
      <c r="F5126" s="30">
        <f t="shared" ref="F5126:F5189" si="240">VLOOKUP(D5126,$K$5:$L$15,2)</f>
        <v>6</v>
      </c>
      <c r="G5126" s="57">
        <f t="shared" ref="G5126:G5189" si="241">VLOOKUP(F5126,$L$5:$M$15,2,0)</f>
        <v>2.445122020939646</v>
      </c>
      <c r="H5126" s="88">
        <f t="shared" ref="H5126:H5189" si="242">E5126*G5126*$E$6797/SUMPRODUCT($E$5:$E$6795,$G$5:$G$6795)</f>
        <v>6431.705134219641</v>
      </c>
    </row>
    <row r="5127" spans="1:8" x14ac:dyDescent="0.2">
      <c r="A5127" s="1" t="s">
        <v>111</v>
      </c>
      <c r="B5127" s="1" t="s">
        <v>10719</v>
      </c>
      <c r="C5127" s="1" t="s">
        <v>10720</v>
      </c>
      <c r="D5127" s="87">
        <v>91.4</v>
      </c>
      <c r="E5127" s="33">
        <v>11852</v>
      </c>
      <c r="F5127" s="30">
        <f t="shared" si="240"/>
        <v>4</v>
      </c>
      <c r="G5127" s="57">
        <f t="shared" si="241"/>
        <v>1.709937836274281</v>
      </c>
      <c r="H5127" s="88">
        <f t="shared" si="242"/>
        <v>9340.9206142883104</v>
      </c>
    </row>
    <row r="5128" spans="1:8" x14ac:dyDescent="0.2">
      <c r="A5128" s="1" t="s">
        <v>111</v>
      </c>
      <c r="B5128" s="1" t="s">
        <v>10721</v>
      </c>
      <c r="C5128" s="1" t="s">
        <v>10722</v>
      </c>
      <c r="D5128" s="87">
        <v>105.3</v>
      </c>
      <c r="E5128" s="33">
        <v>5418</v>
      </c>
      <c r="F5128" s="30">
        <f t="shared" si="240"/>
        <v>5</v>
      </c>
      <c r="G5128" s="57">
        <f t="shared" si="241"/>
        <v>2.0447510014454413</v>
      </c>
      <c r="H5128" s="88">
        <f t="shared" si="242"/>
        <v>5106.1920655735485</v>
      </c>
    </row>
    <row r="5129" spans="1:8" x14ac:dyDescent="0.2">
      <c r="A5129" s="1" t="s">
        <v>111</v>
      </c>
      <c r="B5129" s="1" t="s">
        <v>10723</v>
      </c>
      <c r="C5129" s="1" t="s">
        <v>10724</v>
      </c>
      <c r="D5129" s="87">
        <v>100</v>
      </c>
      <c r="E5129" s="33">
        <v>5630</v>
      </c>
      <c r="F5129" s="30">
        <f t="shared" si="240"/>
        <v>5</v>
      </c>
      <c r="G5129" s="57">
        <f t="shared" si="241"/>
        <v>2.0447510014454413</v>
      </c>
      <c r="H5129" s="88">
        <f t="shared" si="242"/>
        <v>5305.9913859688222</v>
      </c>
    </row>
    <row r="5130" spans="1:8" x14ac:dyDescent="0.2">
      <c r="A5130" s="1" t="s">
        <v>111</v>
      </c>
      <c r="B5130" s="1" t="s">
        <v>10725</v>
      </c>
      <c r="C5130" s="1" t="s">
        <v>10726</v>
      </c>
      <c r="D5130" s="87">
        <v>86.3</v>
      </c>
      <c r="E5130" s="33">
        <v>6212</v>
      </c>
      <c r="F5130" s="30">
        <f t="shared" si="240"/>
        <v>3</v>
      </c>
      <c r="G5130" s="57">
        <f t="shared" si="241"/>
        <v>1.4299479016542671</v>
      </c>
      <c r="H5130" s="88">
        <f t="shared" si="242"/>
        <v>4094.2030549913143</v>
      </c>
    </row>
    <row r="5131" spans="1:8" x14ac:dyDescent="0.2">
      <c r="A5131" s="1" t="s">
        <v>111</v>
      </c>
      <c r="B5131" s="1" t="s">
        <v>10727</v>
      </c>
      <c r="C5131" s="1" t="s">
        <v>10728</v>
      </c>
      <c r="D5131" s="87">
        <v>156.6</v>
      </c>
      <c r="E5131" s="33">
        <v>5002</v>
      </c>
      <c r="F5131" s="30">
        <f t="shared" si="240"/>
        <v>9</v>
      </c>
      <c r="G5131" s="57">
        <f t="shared" si="241"/>
        <v>4.1810066579121354</v>
      </c>
      <c r="H5131" s="88">
        <f t="shared" si="242"/>
        <v>9639.2282172297382</v>
      </c>
    </row>
    <row r="5132" spans="1:8" x14ac:dyDescent="0.2">
      <c r="A5132" s="1" t="s">
        <v>111</v>
      </c>
      <c r="B5132" s="1" t="s">
        <v>10729</v>
      </c>
      <c r="C5132" s="1" t="s">
        <v>10730</v>
      </c>
      <c r="D5132" s="87">
        <v>144.1</v>
      </c>
      <c r="E5132" s="33">
        <v>5908</v>
      </c>
      <c r="F5132" s="30">
        <f t="shared" si="240"/>
        <v>8</v>
      </c>
      <c r="G5132" s="57">
        <f t="shared" si="241"/>
        <v>3.4963971031312875</v>
      </c>
      <c r="H5132" s="88">
        <f t="shared" si="242"/>
        <v>9520.9208453531392</v>
      </c>
    </row>
    <row r="5133" spans="1:8" x14ac:dyDescent="0.2">
      <c r="A5133" s="1" t="s">
        <v>111</v>
      </c>
      <c r="B5133" s="1" t="s">
        <v>10731</v>
      </c>
      <c r="C5133" s="1" t="s">
        <v>10732</v>
      </c>
      <c r="D5133" s="87">
        <v>70</v>
      </c>
      <c r="E5133" s="33">
        <v>6962</v>
      </c>
      <c r="F5133" s="30">
        <f t="shared" si="240"/>
        <v>2</v>
      </c>
      <c r="G5133" s="57">
        <f t="shared" si="241"/>
        <v>1.1958042906990538</v>
      </c>
      <c r="H5133" s="88">
        <f t="shared" si="242"/>
        <v>3837.177087154857</v>
      </c>
    </row>
    <row r="5134" spans="1:8" x14ac:dyDescent="0.2">
      <c r="A5134" s="1" t="s">
        <v>111</v>
      </c>
      <c r="B5134" s="1" t="s">
        <v>10733</v>
      </c>
      <c r="C5134" s="1" t="s">
        <v>10734</v>
      </c>
      <c r="D5134" s="87">
        <v>135.5</v>
      </c>
      <c r="E5134" s="33">
        <v>5091</v>
      </c>
      <c r="F5134" s="30">
        <f t="shared" si="240"/>
        <v>7</v>
      </c>
      <c r="G5134" s="57">
        <f t="shared" si="241"/>
        <v>2.9238874039223708</v>
      </c>
      <c r="H5134" s="88">
        <f t="shared" si="242"/>
        <v>6860.9058164170156</v>
      </c>
    </row>
    <row r="5135" spans="1:8" x14ac:dyDescent="0.2">
      <c r="A5135" s="1" t="s">
        <v>111</v>
      </c>
      <c r="B5135" s="1" t="s">
        <v>10735</v>
      </c>
      <c r="C5135" s="1" t="s">
        <v>10736</v>
      </c>
      <c r="D5135" s="87">
        <v>77.599999999999994</v>
      </c>
      <c r="E5135" s="33">
        <v>9892</v>
      </c>
      <c r="F5135" s="30">
        <f t="shared" si="240"/>
        <v>3</v>
      </c>
      <c r="G5135" s="57">
        <f t="shared" si="241"/>
        <v>1.4299479016542671</v>
      </c>
      <c r="H5135" s="88">
        <f t="shared" si="242"/>
        <v>6519.6163264607339</v>
      </c>
    </row>
    <row r="5136" spans="1:8" x14ac:dyDescent="0.2">
      <c r="A5136" s="1" t="s">
        <v>111</v>
      </c>
      <c r="B5136" s="1" t="s">
        <v>10737</v>
      </c>
      <c r="C5136" s="1" t="s">
        <v>10738</v>
      </c>
      <c r="D5136" s="87">
        <v>181.8</v>
      </c>
      <c r="E5136" s="33">
        <v>6519</v>
      </c>
      <c r="F5136" s="30">
        <f t="shared" si="240"/>
        <v>10</v>
      </c>
      <c r="G5136" s="57">
        <f t="shared" si="241"/>
        <v>4.9996657009726428</v>
      </c>
      <c r="H5136" s="88">
        <f t="shared" si="242"/>
        <v>15022.41183056822</v>
      </c>
    </row>
    <row r="5137" spans="1:8" x14ac:dyDescent="0.2">
      <c r="A5137" s="1" t="s">
        <v>111</v>
      </c>
      <c r="B5137" s="1" t="s">
        <v>10739</v>
      </c>
      <c r="C5137" s="1" t="s">
        <v>10740</v>
      </c>
      <c r="D5137" s="87">
        <v>155.30000000000001</v>
      </c>
      <c r="E5137" s="33">
        <v>9465</v>
      </c>
      <c r="F5137" s="30">
        <f t="shared" si="240"/>
        <v>9</v>
      </c>
      <c r="G5137" s="57">
        <f t="shared" si="241"/>
        <v>4.1810066579121354</v>
      </c>
      <c r="H5137" s="88">
        <f t="shared" si="242"/>
        <v>18239.763109971904</v>
      </c>
    </row>
    <row r="5138" spans="1:8" x14ac:dyDescent="0.2">
      <c r="A5138" s="1" t="s">
        <v>111</v>
      </c>
      <c r="B5138" s="1" t="s">
        <v>10741</v>
      </c>
      <c r="C5138" s="1" t="s">
        <v>10742</v>
      </c>
      <c r="D5138" s="87">
        <v>139.6</v>
      </c>
      <c r="E5138" s="33">
        <v>7774</v>
      </c>
      <c r="F5138" s="30">
        <f t="shared" si="240"/>
        <v>8</v>
      </c>
      <c r="G5138" s="57">
        <f t="shared" si="241"/>
        <v>3.4963971031312875</v>
      </c>
      <c r="H5138" s="88">
        <f t="shared" si="242"/>
        <v>12528.036332392569</v>
      </c>
    </row>
    <row r="5139" spans="1:8" x14ac:dyDescent="0.2">
      <c r="A5139" s="1" t="s">
        <v>111</v>
      </c>
      <c r="B5139" s="1" t="s">
        <v>10743</v>
      </c>
      <c r="C5139" s="1" t="s">
        <v>10744</v>
      </c>
      <c r="D5139" s="87">
        <v>133.1</v>
      </c>
      <c r="E5139" s="33">
        <v>6934</v>
      </c>
      <c r="F5139" s="30">
        <f t="shared" si="240"/>
        <v>7</v>
      </c>
      <c r="G5139" s="57">
        <f t="shared" si="241"/>
        <v>2.9238874039223708</v>
      </c>
      <c r="H5139" s="88">
        <f t="shared" si="242"/>
        <v>9344.6318858840277</v>
      </c>
    </row>
    <row r="5140" spans="1:8" x14ac:dyDescent="0.2">
      <c r="A5140" s="1" t="s">
        <v>111</v>
      </c>
      <c r="B5140" s="1" t="s">
        <v>10745</v>
      </c>
      <c r="C5140" s="1" t="s">
        <v>10746</v>
      </c>
      <c r="D5140" s="87">
        <v>116.7</v>
      </c>
      <c r="E5140" s="33">
        <v>8806</v>
      </c>
      <c r="F5140" s="30">
        <f t="shared" si="240"/>
        <v>6</v>
      </c>
      <c r="G5140" s="57">
        <f t="shared" si="241"/>
        <v>2.445122020939646</v>
      </c>
      <c r="H5140" s="88">
        <f t="shared" si="242"/>
        <v>9924.2325936460766</v>
      </c>
    </row>
    <row r="5141" spans="1:8" x14ac:dyDescent="0.2">
      <c r="A5141" s="1" t="s">
        <v>111</v>
      </c>
      <c r="B5141" s="1" t="s">
        <v>10747</v>
      </c>
      <c r="C5141" s="1" t="s">
        <v>10748</v>
      </c>
      <c r="D5141" s="87">
        <v>80</v>
      </c>
      <c r="E5141" s="33">
        <v>5869</v>
      </c>
      <c r="F5141" s="30">
        <f t="shared" si="240"/>
        <v>3</v>
      </c>
      <c r="G5141" s="57">
        <f t="shared" si="241"/>
        <v>1.4299479016542671</v>
      </c>
      <c r="H5141" s="88">
        <f t="shared" si="242"/>
        <v>3868.1387201777247</v>
      </c>
    </row>
    <row r="5142" spans="1:8" x14ac:dyDescent="0.2">
      <c r="A5142" s="1" t="s">
        <v>111</v>
      </c>
      <c r="B5142" s="1" t="s">
        <v>10749</v>
      </c>
      <c r="C5142" s="1" t="s">
        <v>10750</v>
      </c>
      <c r="D5142" s="87">
        <v>72.3</v>
      </c>
      <c r="E5142" s="33">
        <v>6377</v>
      </c>
      <c r="F5142" s="30">
        <f t="shared" si="240"/>
        <v>2</v>
      </c>
      <c r="G5142" s="57">
        <f t="shared" si="241"/>
        <v>1.1958042906990538</v>
      </c>
      <c r="H5142" s="88">
        <f t="shared" si="242"/>
        <v>3514.7483890816611</v>
      </c>
    </row>
    <row r="5143" spans="1:8" x14ac:dyDescent="0.2">
      <c r="A5143" s="1" t="s">
        <v>111</v>
      </c>
      <c r="B5143" s="1" t="s">
        <v>10751</v>
      </c>
      <c r="C5143" s="1" t="s">
        <v>10752</v>
      </c>
      <c r="D5143" s="87">
        <v>79.099999999999994</v>
      </c>
      <c r="E5143" s="33">
        <v>8912</v>
      </c>
      <c r="F5143" s="30">
        <f t="shared" si="240"/>
        <v>3</v>
      </c>
      <c r="G5143" s="57">
        <f t="shared" si="241"/>
        <v>1.4299479016542671</v>
      </c>
      <c r="H5143" s="88">
        <f t="shared" si="242"/>
        <v>5873.7182269933337</v>
      </c>
    </row>
    <row r="5144" spans="1:8" x14ac:dyDescent="0.2">
      <c r="A5144" s="1" t="s">
        <v>111</v>
      </c>
      <c r="B5144" s="1" t="s">
        <v>10753</v>
      </c>
      <c r="C5144" s="1" t="s">
        <v>10754</v>
      </c>
      <c r="D5144" s="87">
        <v>109</v>
      </c>
      <c r="E5144" s="33">
        <v>7013</v>
      </c>
      <c r="F5144" s="30">
        <f t="shared" si="240"/>
        <v>5</v>
      </c>
      <c r="G5144" s="57">
        <f t="shared" si="241"/>
        <v>2.0447510014454413</v>
      </c>
      <c r="H5144" s="88">
        <f t="shared" si="242"/>
        <v>6609.3992166606313</v>
      </c>
    </row>
    <row r="5145" spans="1:8" x14ac:dyDescent="0.2">
      <c r="A5145" s="1" t="s">
        <v>111</v>
      </c>
      <c r="B5145" s="1" t="s">
        <v>10755</v>
      </c>
      <c r="C5145" s="1" t="s">
        <v>10756</v>
      </c>
      <c r="D5145" s="87">
        <v>136.69999999999999</v>
      </c>
      <c r="E5145" s="33">
        <v>6018</v>
      </c>
      <c r="F5145" s="30">
        <f t="shared" si="240"/>
        <v>8</v>
      </c>
      <c r="G5145" s="57">
        <f t="shared" si="241"/>
        <v>3.4963971031312875</v>
      </c>
      <c r="H5145" s="88">
        <f t="shared" si="242"/>
        <v>9698.1891752429237</v>
      </c>
    </row>
    <row r="5146" spans="1:8" x14ac:dyDescent="0.2">
      <c r="A5146" s="1" t="s">
        <v>111</v>
      </c>
      <c r="B5146" s="1" t="s">
        <v>10757</v>
      </c>
      <c r="C5146" s="1" t="s">
        <v>10758</v>
      </c>
      <c r="D5146" s="87">
        <v>97.8</v>
      </c>
      <c r="E5146" s="33">
        <v>8046</v>
      </c>
      <c r="F5146" s="30">
        <f t="shared" si="240"/>
        <v>4</v>
      </c>
      <c r="G5146" s="57">
        <f t="shared" si="241"/>
        <v>1.709937836274281</v>
      </c>
      <c r="H5146" s="88">
        <f t="shared" si="242"/>
        <v>6341.2965965713584</v>
      </c>
    </row>
    <row r="5147" spans="1:8" x14ac:dyDescent="0.2">
      <c r="A5147" s="1" t="s">
        <v>111</v>
      </c>
      <c r="B5147" s="1" t="s">
        <v>10759</v>
      </c>
      <c r="C5147" s="1" t="s">
        <v>10760</v>
      </c>
      <c r="D5147" s="87">
        <v>137.19999999999999</v>
      </c>
      <c r="E5147" s="33">
        <v>10227</v>
      </c>
      <c r="F5147" s="30">
        <f t="shared" si="240"/>
        <v>8</v>
      </c>
      <c r="G5147" s="57">
        <f t="shared" si="241"/>
        <v>3.4963971031312875</v>
      </c>
      <c r="H5147" s="88">
        <f t="shared" si="242"/>
        <v>16481.12008893476</v>
      </c>
    </row>
    <row r="5148" spans="1:8" x14ac:dyDescent="0.2">
      <c r="A5148" s="1" t="s">
        <v>111</v>
      </c>
      <c r="B5148" s="1" t="s">
        <v>10761</v>
      </c>
      <c r="C5148" s="1" t="s">
        <v>10762</v>
      </c>
      <c r="D5148" s="87">
        <v>97.3</v>
      </c>
      <c r="E5148" s="33">
        <v>6828</v>
      </c>
      <c r="F5148" s="30">
        <f t="shared" si="240"/>
        <v>4</v>
      </c>
      <c r="G5148" s="57">
        <f t="shared" si="241"/>
        <v>1.709937836274281</v>
      </c>
      <c r="H5148" s="88">
        <f t="shared" si="242"/>
        <v>5381.3538604759178</v>
      </c>
    </row>
    <row r="5149" spans="1:8" x14ac:dyDescent="0.2">
      <c r="A5149" s="1" t="s">
        <v>111</v>
      </c>
      <c r="B5149" s="1" t="s">
        <v>10763</v>
      </c>
      <c r="C5149" s="1" t="s">
        <v>10764</v>
      </c>
      <c r="D5149" s="87">
        <v>214.8</v>
      </c>
      <c r="E5149" s="33">
        <v>10172</v>
      </c>
      <c r="F5149" s="30">
        <f t="shared" si="240"/>
        <v>10</v>
      </c>
      <c r="G5149" s="57">
        <f t="shared" si="241"/>
        <v>4.9996657009726428</v>
      </c>
      <c r="H5149" s="88">
        <f t="shared" si="242"/>
        <v>23440.400849906422</v>
      </c>
    </row>
    <row r="5150" spans="1:8" x14ac:dyDescent="0.2">
      <c r="A5150" s="1" t="s">
        <v>111</v>
      </c>
      <c r="B5150" s="1" t="s">
        <v>10765</v>
      </c>
      <c r="C5150" s="1" t="s">
        <v>10766</v>
      </c>
      <c r="D5150" s="87">
        <v>104.9</v>
      </c>
      <c r="E5150" s="33">
        <v>6177</v>
      </c>
      <c r="F5150" s="30">
        <f t="shared" si="240"/>
        <v>5</v>
      </c>
      <c r="G5150" s="57">
        <f t="shared" si="241"/>
        <v>2.0447510014454413</v>
      </c>
      <c r="H5150" s="88">
        <f t="shared" si="242"/>
        <v>5821.5113305736095</v>
      </c>
    </row>
    <row r="5151" spans="1:8" x14ac:dyDescent="0.2">
      <c r="A5151" s="1" t="s">
        <v>111</v>
      </c>
      <c r="B5151" s="1" t="s">
        <v>10767</v>
      </c>
      <c r="C5151" s="1" t="s">
        <v>10768</v>
      </c>
      <c r="D5151" s="87">
        <v>140</v>
      </c>
      <c r="E5151" s="33">
        <v>7128</v>
      </c>
      <c r="F5151" s="30">
        <f t="shared" si="240"/>
        <v>8</v>
      </c>
      <c r="G5151" s="57">
        <f t="shared" si="241"/>
        <v>3.4963971031312875</v>
      </c>
      <c r="H5151" s="88">
        <f t="shared" si="242"/>
        <v>11486.987776858019</v>
      </c>
    </row>
    <row r="5152" spans="1:8" x14ac:dyDescent="0.2">
      <c r="A5152" s="1" t="s">
        <v>111</v>
      </c>
      <c r="B5152" s="1" t="s">
        <v>10769</v>
      </c>
      <c r="C5152" s="1" t="s">
        <v>10770</v>
      </c>
      <c r="D5152" s="87">
        <v>150.1</v>
      </c>
      <c r="E5152" s="33">
        <v>12477</v>
      </c>
      <c r="F5152" s="30">
        <f t="shared" si="240"/>
        <v>9</v>
      </c>
      <c r="G5152" s="57">
        <f t="shared" si="241"/>
        <v>4.1810066579121354</v>
      </c>
      <c r="H5152" s="88">
        <f t="shared" si="242"/>
        <v>24044.112448295771</v>
      </c>
    </row>
    <row r="5153" spans="1:8" x14ac:dyDescent="0.2">
      <c r="A5153" s="1" t="s">
        <v>111</v>
      </c>
      <c r="B5153" s="1" t="s">
        <v>10771</v>
      </c>
      <c r="C5153" s="1" t="s">
        <v>10772</v>
      </c>
      <c r="D5153" s="87">
        <v>127.7</v>
      </c>
      <c r="E5153" s="33">
        <v>10922</v>
      </c>
      <c r="F5153" s="30">
        <f t="shared" si="240"/>
        <v>7</v>
      </c>
      <c r="G5153" s="57">
        <f t="shared" si="241"/>
        <v>2.9238874039223708</v>
      </c>
      <c r="H5153" s="88">
        <f t="shared" si="242"/>
        <v>14719.075491437174</v>
      </c>
    </row>
    <row r="5154" spans="1:8" x14ac:dyDescent="0.2">
      <c r="A5154" s="1" t="s">
        <v>111</v>
      </c>
      <c r="B5154" s="1" t="s">
        <v>10773</v>
      </c>
      <c r="C5154" s="1" t="s">
        <v>10774</v>
      </c>
      <c r="D5154" s="87">
        <v>225.6</v>
      </c>
      <c r="E5154" s="33">
        <v>8197</v>
      </c>
      <c r="F5154" s="30">
        <f t="shared" si="240"/>
        <v>10</v>
      </c>
      <c r="G5154" s="57">
        <f t="shared" si="241"/>
        <v>4.9996657009726428</v>
      </c>
      <c r="H5154" s="88">
        <f t="shared" si="242"/>
        <v>18889.20229715719</v>
      </c>
    </row>
    <row r="5155" spans="1:8" x14ac:dyDescent="0.2">
      <c r="A5155" s="1" t="s">
        <v>111</v>
      </c>
      <c r="B5155" s="1" t="s">
        <v>10775</v>
      </c>
      <c r="C5155" s="1" t="s">
        <v>10776</v>
      </c>
      <c r="D5155" s="87">
        <v>171.2</v>
      </c>
      <c r="E5155" s="33">
        <v>6782</v>
      </c>
      <c r="F5155" s="30">
        <f t="shared" si="240"/>
        <v>10</v>
      </c>
      <c r="G5155" s="57">
        <f t="shared" si="241"/>
        <v>4.9996657009726428</v>
      </c>
      <c r="H5155" s="88">
        <f t="shared" si="242"/>
        <v>15628.470169491286</v>
      </c>
    </row>
    <row r="5156" spans="1:8" x14ac:dyDescent="0.2">
      <c r="A5156" s="1" t="s">
        <v>111</v>
      </c>
      <c r="B5156" s="1" t="s">
        <v>10777</v>
      </c>
      <c r="C5156" s="1" t="s">
        <v>10778</v>
      </c>
      <c r="D5156" s="87">
        <v>147.6</v>
      </c>
      <c r="E5156" s="33">
        <v>9359</v>
      </c>
      <c r="F5156" s="30">
        <f t="shared" si="240"/>
        <v>8</v>
      </c>
      <c r="G5156" s="57">
        <f t="shared" si="241"/>
        <v>3.4963971031312875</v>
      </c>
      <c r="H5156" s="88">
        <f t="shared" si="242"/>
        <v>15082.311813077189</v>
      </c>
    </row>
    <row r="5157" spans="1:8" x14ac:dyDescent="0.2">
      <c r="A5157" s="1" t="s">
        <v>111</v>
      </c>
      <c r="B5157" s="1" t="s">
        <v>10779</v>
      </c>
      <c r="C5157" s="1" t="s">
        <v>10780</v>
      </c>
      <c r="D5157" s="87">
        <v>199.4</v>
      </c>
      <c r="E5157" s="33">
        <v>10036</v>
      </c>
      <c r="F5157" s="30">
        <f t="shared" si="240"/>
        <v>10</v>
      </c>
      <c r="G5157" s="57">
        <f t="shared" si="241"/>
        <v>4.9996657009726428</v>
      </c>
      <c r="H5157" s="88">
        <f t="shared" si="242"/>
        <v>23127.001860957615</v>
      </c>
    </row>
    <row r="5158" spans="1:8" x14ac:dyDescent="0.2">
      <c r="A5158" s="1" t="s">
        <v>111</v>
      </c>
      <c r="B5158" s="1" t="s">
        <v>10781</v>
      </c>
      <c r="C5158" s="1" t="s">
        <v>10782</v>
      </c>
      <c r="D5158" s="87">
        <v>78.099999999999994</v>
      </c>
      <c r="E5158" s="33">
        <v>7390</v>
      </c>
      <c r="F5158" s="30">
        <f t="shared" si="240"/>
        <v>3</v>
      </c>
      <c r="G5158" s="57">
        <f t="shared" si="241"/>
        <v>1.4299479016542671</v>
      </c>
      <c r="H5158" s="88">
        <f t="shared" si="242"/>
        <v>4870.5989337388619</v>
      </c>
    </row>
    <row r="5159" spans="1:8" x14ac:dyDescent="0.2">
      <c r="A5159" s="1" t="s">
        <v>111</v>
      </c>
      <c r="B5159" s="1" t="s">
        <v>10783</v>
      </c>
      <c r="C5159" s="1" t="s">
        <v>10784</v>
      </c>
      <c r="D5159" s="87">
        <v>90.6</v>
      </c>
      <c r="E5159" s="33">
        <v>7538</v>
      </c>
      <c r="F5159" s="30">
        <f t="shared" si="240"/>
        <v>4</v>
      </c>
      <c r="G5159" s="57">
        <f t="shared" si="241"/>
        <v>1.709937836274281</v>
      </c>
      <c r="H5159" s="88">
        <f t="shared" si="242"/>
        <v>5940.9263913689911</v>
      </c>
    </row>
    <row r="5160" spans="1:8" x14ac:dyDescent="0.2">
      <c r="A5160" s="1" t="s">
        <v>111</v>
      </c>
      <c r="B5160" s="1" t="s">
        <v>10785</v>
      </c>
      <c r="C5160" s="1" t="s">
        <v>10786</v>
      </c>
      <c r="D5160" s="87">
        <v>108.2</v>
      </c>
      <c r="E5160" s="33">
        <v>7351</v>
      </c>
      <c r="F5160" s="30">
        <f t="shared" si="240"/>
        <v>5</v>
      </c>
      <c r="G5160" s="57">
        <f t="shared" si="241"/>
        <v>2.0447510014454413</v>
      </c>
      <c r="H5160" s="88">
        <f t="shared" si="242"/>
        <v>6927.9471897436615</v>
      </c>
    </row>
    <row r="5161" spans="1:8" x14ac:dyDescent="0.2">
      <c r="A5161" s="1" t="s">
        <v>111</v>
      </c>
      <c r="B5161" s="1" t="s">
        <v>10787</v>
      </c>
      <c r="C5161" s="1" t="s">
        <v>10788</v>
      </c>
      <c r="D5161" s="87">
        <v>87.9</v>
      </c>
      <c r="E5161" s="33">
        <v>5811</v>
      </c>
      <c r="F5161" s="30">
        <f t="shared" si="240"/>
        <v>4</v>
      </c>
      <c r="G5161" s="57">
        <f t="shared" si="241"/>
        <v>1.709937836274281</v>
      </c>
      <c r="H5161" s="88">
        <f t="shared" si="242"/>
        <v>4579.8253197459808</v>
      </c>
    </row>
    <row r="5162" spans="1:8" x14ac:dyDescent="0.2">
      <c r="A5162" s="1" t="s">
        <v>111</v>
      </c>
      <c r="B5162" s="1" t="s">
        <v>10789</v>
      </c>
      <c r="C5162" s="1" t="s">
        <v>10790</v>
      </c>
      <c r="D5162" s="87">
        <v>87</v>
      </c>
      <c r="E5162" s="33">
        <v>6704</v>
      </c>
      <c r="F5162" s="30">
        <f t="shared" si="240"/>
        <v>4</v>
      </c>
      <c r="G5162" s="57">
        <f t="shared" si="241"/>
        <v>1.709937836274281</v>
      </c>
      <c r="H5162" s="88">
        <f t="shared" si="242"/>
        <v>5283.6257001509302</v>
      </c>
    </row>
    <row r="5163" spans="1:8" x14ac:dyDescent="0.2">
      <c r="A5163" s="1" t="s">
        <v>111</v>
      </c>
      <c r="B5163" s="1" t="s">
        <v>10791</v>
      </c>
      <c r="C5163" s="1" t="s">
        <v>10792</v>
      </c>
      <c r="D5163" s="87">
        <v>104</v>
      </c>
      <c r="E5163" s="33">
        <v>5472</v>
      </c>
      <c r="F5163" s="30">
        <f t="shared" si="240"/>
        <v>5</v>
      </c>
      <c r="G5163" s="57">
        <f t="shared" si="241"/>
        <v>2.0447510014454413</v>
      </c>
      <c r="H5163" s="88">
        <f t="shared" si="242"/>
        <v>5157.0843452968738</v>
      </c>
    </row>
    <row r="5164" spans="1:8" x14ac:dyDescent="0.2">
      <c r="A5164" s="1" t="s">
        <v>111</v>
      </c>
      <c r="B5164" s="1" t="s">
        <v>10793</v>
      </c>
      <c r="C5164" s="1" t="s">
        <v>10794</v>
      </c>
      <c r="D5164" s="87">
        <v>77</v>
      </c>
      <c r="E5164" s="33">
        <v>8403</v>
      </c>
      <c r="F5164" s="30">
        <f t="shared" si="240"/>
        <v>3</v>
      </c>
      <c r="G5164" s="57">
        <f t="shared" si="241"/>
        <v>1.4299479016542671</v>
      </c>
      <c r="H5164" s="88">
        <f t="shared" si="242"/>
        <v>5538.2466630862873</v>
      </c>
    </row>
    <row r="5165" spans="1:8" x14ac:dyDescent="0.2">
      <c r="A5165" s="1" t="s">
        <v>111</v>
      </c>
      <c r="B5165" s="1" t="s">
        <v>10795</v>
      </c>
      <c r="C5165" s="1" t="s">
        <v>10796</v>
      </c>
      <c r="D5165" s="87">
        <v>70.5</v>
      </c>
      <c r="E5165" s="33">
        <v>8927</v>
      </c>
      <c r="F5165" s="30">
        <f t="shared" si="240"/>
        <v>2</v>
      </c>
      <c r="G5165" s="57">
        <f t="shared" si="241"/>
        <v>1.1958042906990538</v>
      </c>
      <c r="H5165" s="88">
        <f t="shared" si="242"/>
        <v>4920.2068165802084</v>
      </c>
    </row>
    <row r="5166" spans="1:8" x14ac:dyDescent="0.2">
      <c r="A5166" s="1" t="s">
        <v>111</v>
      </c>
      <c r="B5166" s="1" t="s">
        <v>10797</v>
      </c>
      <c r="C5166" s="1" t="s">
        <v>10798</v>
      </c>
      <c r="D5166" s="87">
        <v>118.9</v>
      </c>
      <c r="E5166" s="33">
        <v>7805</v>
      </c>
      <c r="F5166" s="30">
        <f t="shared" si="240"/>
        <v>6</v>
      </c>
      <c r="G5166" s="57">
        <f t="shared" si="241"/>
        <v>2.445122020939646</v>
      </c>
      <c r="H5166" s="88">
        <f t="shared" si="242"/>
        <v>8796.1203035893286</v>
      </c>
    </row>
    <row r="5167" spans="1:8" x14ac:dyDescent="0.2">
      <c r="A5167" s="1" t="s">
        <v>111</v>
      </c>
      <c r="B5167" s="1" t="s">
        <v>10799</v>
      </c>
      <c r="C5167" s="1" t="s">
        <v>10800</v>
      </c>
      <c r="D5167" s="87">
        <v>134.1</v>
      </c>
      <c r="E5167" s="33">
        <v>10325</v>
      </c>
      <c r="F5167" s="30">
        <f t="shared" si="240"/>
        <v>7</v>
      </c>
      <c r="G5167" s="57">
        <f t="shared" si="241"/>
        <v>2.9238874039223708</v>
      </c>
      <c r="H5167" s="88">
        <f t="shared" si="242"/>
        <v>13914.526135239776</v>
      </c>
    </row>
    <row r="5168" spans="1:8" x14ac:dyDescent="0.2">
      <c r="A5168" s="1" t="s">
        <v>111</v>
      </c>
      <c r="B5168" s="1" t="s">
        <v>10801</v>
      </c>
      <c r="C5168" s="1" t="s">
        <v>10802</v>
      </c>
      <c r="D5168" s="87">
        <v>121.8</v>
      </c>
      <c r="E5168" s="33">
        <v>10122</v>
      </c>
      <c r="F5168" s="30">
        <f t="shared" si="240"/>
        <v>6</v>
      </c>
      <c r="G5168" s="57">
        <f t="shared" si="241"/>
        <v>2.445122020939646</v>
      </c>
      <c r="H5168" s="88">
        <f t="shared" si="242"/>
        <v>11407.345254699703</v>
      </c>
    </row>
    <row r="5169" spans="1:8" x14ac:dyDescent="0.2">
      <c r="A5169" s="1" t="s">
        <v>111</v>
      </c>
      <c r="B5169" s="1" t="s">
        <v>10803</v>
      </c>
      <c r="C5169" s="1" t="s">
        <v>10804</v>
      </c>
      <c r="D5169" s="87">
        <v>127.5</v>
      </c>
      <c r="E5169" s="33">
        <v>8306</v>
      </c>
      <c r="F5169" s="30">
        <f t="shared" si="240"/>
        <v>7</v>
      </c>
      <c r="G5169" s="57">
        <f t="shared" si="241"/>
        <v>2.9238874039223708</v>
      </c>
      <c r="H5169" s="88">
        <f t="shared" si="242"/>
        <v>11193.612985888771</v>
      </c>
    </row>
    <row r="5170" spans="1:8" x14ac:dyDescent="0.2">
      <c r="A5170" s="1" t="s">
        <v>111</v>
      </c>
      <c r="B5170" s="1" t="s">
        <v>10805</v>
      </c>
      <c r="C5170" s="1" t="s">
        <v>10806</v>
      </c>
      <c r="D5170" s="87">
        <v>112.2</v>
      </c>
      <c r="E5170" s="33">
        <v>5817</v>
      </c>
      <c r="F5170" s="30">
        <f t="shared" si="240"/>
        <v>6</v>
      </c>
      <c r="G5170" s="57">
        <f t="shared" si="241"/>
        <v>2.445122020939646</v>
      </c>
      <c r="H5170" s="88">
        <f t="shared" si="242"/>
        <v>6555.6735177423616</v>
      </c>
    </row>
    <row r="5171" spans="1:8" x14ac:dyDescent="0.2">
      <c r="A5171" s="1" t="s">
        <v>111</v>
      </c>
      <c r="B5171" s="1" t="s">
        <v>10807</v>
      </c>
      <c r="C5171" s="1" t="s">
        <v>10808</v>
      </c>
      <c r="D5171" s="87">
        <v>74.5</v>
      </c>
      <c r="E5171" s="33">
        <v>6291</v>
      </c>
      <c r="F5171" s="30">
        <f t="shared" si="240"/>
        <v>3</v>
      </c>
      <c r="G5171" s="57">
        <f t="shared" si="241"/>
        <v>1.4299479016542671</v>
      </c>
      <c r="H5171" s="88">
        <f t="shared" si="242"/>
        <v>4146.2703507647066</v>
      </c>
    </row>
    <row r="5172" spans="1:8" x14ac:dyDescent="0.2">
      <c r="A5172" s="1" t="s">
        <v>111</v>
      </c>
      <c r="B5172" s="1" t="s">
        <v>10809</v>
      </c>
      <c r="C5172" s="1" t="s">
        <v>10810</v>
      </c>
      <c r="D5172" s="87">
        <v>112.3</v>
      </c>
      <c r="E5172" s="33">
        <v>7532</v>
      </c>
      <c r="F5172" s="30">
        <f t="shared" si="240"/>
        <v>6</v>
      </c>
      <c r="G5172" s="57">
        <f t="shared" si="241"/>
        <v>2.445122020939646</v>
      </c>
      <c r="H5172" s="88">
        <f t="shared" si="242"/>
        <v>8488.4533153920347</v>
      </c>
    </row>
    <row r="5173" spans="1:8" x14ac:dyDescent="0.2">
      <c r="A5173" s="1" t="s">
        <v>111</v>
      </c>
      <c r="B5173" s="1" t="s">
        <v>10811</v>
      </c>
      <c r="C5173" s="1" t="s">
        <v>10812</v>
      </c>
      <c r="D5173" s="87">
        <v>85.5</v>
      </c>
      <c r="E5173" s="33">
        <v>5389</v>
      </c>
      <c r="F5173" s="30">
        <f t="shared" si="240"/>
        <v>3</v>
      </c>
      <c r="G5173" s="57">
        <f t="shared" si="241"/>
        <v>1.4299479016542671</v>
      </c>
      <c r="H5173" s="88">
        <f t="shared" si="242"/>
        <v>3551.7804673773653</v>
      </c>
    </row>
    <row r="5174" spans="1:8" x14ac:dyDescent="0.2">
      <c r="A5174" s="1" t="s">
        <v>111</v>
      </c>
      <c r="B5174" s="1" t="s">
        <v>10813</v>
      </c>
      <c r="C5174" s="1" t="s">
        <v>10814</v>
      </c>
      <c r="D5174" s="87">
        <v>74.8</v>
      </c>
      <c r="E5174" s="33">
        <v>6024</v>
      </c>
      <c r="F5174" s="30">
        <f t="shared" si="240"/>
        <v>3</v>
      </c>
      <c r="G5174" s="57">
        <f t="shared" si="241"/>
        <v>1.4299479016542671</v>
      </c>
      <c r="H5174" s="88">
        <f t="shared" si="242"/>
        <v>3970.2960726445062</v>
      </c>
    </row>
    <row r="5175" spans="1:8" x14ac:dyDescent="0.2">
      <c r="A5175" s="1" t="s">
        <v>111</v>
      </c>
      <c r="B5175" s="1" t="s">
        <v>10815</v>
      </c>
      <c r="C5175" s="1" t="s">
        <v>10816</v>
      </c>
      <c r="D5175" s="87">
        <v>67.599999999999994</v>
      </c>
      <c r="E5175" s="33">
        <v>6169</v>
      </c>
      <c r="F5175" s="30">
        <f t="shared" si="240"/>
        <v>2</v>
      </c>
      <c r="G5175" s="57">
        <f t="shared" si="241"/>
        <v>1.1958042906990538</v>
      </c>
      <c r="H5175" s="88">
        <f t="shared" si="242"/>
        <v>3400.107074211192</v>
      </c>
    </row>
    <row r="5176" spans="1:8" x14ac:dyDescent="0.2">
      <c r="A5176" s="1" t="s">
        <v>111</v>
      </c>
      <c r="B5176" s="1" t="s">
        <v>10817</v>
      </c>
      <c r="C5176" s="1" t="s">
        <v>10818</v>
      </c>
      <c r="D5176" s="87">
        <v>84.7</v>
      </c>
      <c r="E5176" s="33">
        <v>7264</v>
      </c>
      <c r="F5176" s="30">
        <f t="shared" si="240"/>
        <v>3</v>
      </c>
      <c r="G5176" s="57">
        <f t="shared" si="241"/>
        <v>1.4299479016542671</v>
      </c>
      <c r="H5176" s="88">
        <f t="shared" si="242"/>
        <v>4787.5548923787683</v>
      </c>
    </row>
    <row r="5177" spans="1:8" x14ac:dyDescent="0.2">
      <c r="A5177" s="1" t="s">
        <v>111</v>
      </c>
      <c r="B5177" s="1" t="s">
        <v>10819</v>
      </c>
      <c r="C5177" s="1" t="s">
        <v>10820</v>
      </c>
      <c r="D5177" s="87">
        <v>89.5</v>
      </c>
      <c r="E5177" s="33">
        <v>5604</v>
      </c>
      <c r="F5177" s="30">
        <f t="shared" si="240"/>
        <v>4</v>
      </c>
      <c r="G5177" s="57">
        <f t="shared" si="241"/>
        <v>1.709937836274281</v>
      </c>
      <c r="H5177" s="88">
        <f t="shared" si="242"/>
        <v>4416.6823424292679</v>
      </c>
    </row>
    <row r="5178" spans="1:8" x14ac:dyDescent="0.2">
      <c r="A5178" s="1" t="s">
        <v>111</v>
      </c>
      <c r="B5178" s="1" t="s">
        <v>10821</v>
      </c>
      <c r="C5178" s="1" t="s">
        <v>10822</v>
      </c>
      <c r="D5178" s="87">
        <v>131.4</v>
      </c>
      <c r="E5178" s="33">
        <v>5790</v>
      </c>
      <c r="F5178" s="30">
        <f t="shared" si="240"/>
        <v>7</v>
      </c>
      <c r="G5178" s="57">
        <f t="shared" si="241"/>
        <v>2.9238874039223708</v>
      </c>
      <c r="H5178" s="88">
        <f t="shared" si="242"/>
        <v>7802.9158666380918</v>
      </c>
    </row>
    <row r="5179" spans="1:8" x14ac:dyDescent="0.2">
      <c r="A5179" s="1" t="s">
        <v>111</v>
      </c>
      <c r="B5179" s="1" t="s">
        <v>10823</v>
      </c>
      <c r="C5179" s="1" t="s">
        <v>10824</v>
      </c>
      <c r="D5179" s="87">
        <v>115.6</v>
      </c>
      <c r="E5179" s="33">
        <v>5616</v>
      </c>
      <c r="F5179" s="30">
        <f t="shared" si="240"/>
        <v>6</v>
      </c>
      <c r="G5179" s="57">
        <f t="shared" si="241"/>
        <v>2.445122020939646</v>
      </c>
      <c r="H5179" s="88">
        <f t="shared" si="242"/>
        <v>6329.1494714872106</v>
      </c>
    </row>
    <row r="5180" spans="1:8" x14ac:dyDescent="0.2">
      <c r="A5180" s="1" t="s">
        <v>111</v>
      </c>
      <c r="B5180" s="1" t="s">
        <v>10825</v>
      </c>
      <c r="C5180" s="1" t="s">
        <v>10826</v>
      </c>
      <c r="D5180" s="87">
        <v>96</v>
      </c>
      <c r="E5180" s="33">
        <v>6377</v>
      </c>
      <c r="F5180" s="30">
        <f t="shared" si="240"/>
        <v>4</v>
      </c>
      <c r="G5180" s="57">
        <f t="shared" si="241"/>
        <v>1.709937836274281</v>
      </c>
      <c r="H5180" s="88">
        <f t="shared" si="242"/>
        <v>5025.907083810037</v>
      </c>
    </row>
    <row r="5181" spans="1:8" x14ac:dyDescent="0.2">
      <c r="A5181" s="1" t="s">
        <v>111</v>
      </c>
      <c r="B5181" s="1" t="s">
        <v>10827</v>
      </c>
      <c r="C5181" s="1" t="s">
        <v>10828</v>
      </c>
      <c r="D5181" s="87">
        <v>96.7</v>
      </c>
      <c r="E5181" s="33">
        <v>7380</v>
      </c>
      <c r="F5181" s="30">
        <f t="shared" si="240"/>
        <v>4</v>
      </c>
      <c r="G5181" s="57">
        <f t="shared" si="241"/>
        <v>1.709937836274281</v>
      </c>
      <c r="H5181" s="88">
        <f t="shared" si="242"/>
        <v>5816.4017999871521</v>
      </c>
    </row>
    <row r="5182" spans="1:8" x14ac:dyDescent="0.2">
      <c r="A5182" s="1" t="s">
        <v>111</v>
      </c>
      <c r="B5182" s="1" t="s">
        <v>10829</v>
      </c>
      <c r="C5182" s="1" t="s">
        <v>10830</v>
      </c>
      <c r="D5182" s="87">
        <v>62.3</v>
      </c>
      <c r="E5182" s="33">
        <v>5826</v>
      </c>
      <c r="F5182" s="30">
        <f t="shared" si="240"/>
        <v>2</v>
      </c>
      <c r="G5182" s="57">
        <f t="shared" si="241"/>
        <v>1.1958042906990538</v>
      </c>
      <c r="H5182" s="88">
        <f t="shared" si="242"/>
        <v>3211.0591367084457</v>
      </c>
    </row>
    <row r="5183" spans="1:8" x14ac:dyDescent="0.2">
      <c r="A5183" s="1" t="s">
        <v>111</v>
      </c>
      <c r="B5183" s="1" t="s">
        <v>10831</v>
      </c>
      <c r="C5183" s="1" t="s">
        <v>10832</v>
      </c>
      <c r="D5183" s="87">
        <v>70.3</v>
      </c>
      <c r="E5183" s="33">
        <v>8102</v>
      </c>
      <c r="F5183" s="30">
        <f t="shared" si="240"/>
        <v>2</v>
      </c>
      <c r="G5183" s="57">
        <f t="shared" si="241"/>
        <v>1.1958042906990538</v>
      </c>
      <c r="H5183" s="88">
        <f t="shared" si="242"/>
        <v>4465.4996782718545</v>
      </c>
    </row>
    <row r="5184" spans="1:8" x14ac:dyDescent="0.2">
      <c r="A5184" s="1" t="s">
        <v>111</v>
      </c>
      <c r="B5184" s="1" t="s">
        <v>10833</v>
      </c>
      <c r="C5184" s="1" t="s">
        <v>10834</v>
      </c>
      <c r="D5184" s="87">
        <v>99.7</v>
      </c>
      <c r="E5184" s="33">
        <v>7186</v>
      </c>
      <c r="F5184" s="30">
        <f t="shared" si="240"/>
        <v>5</v>
      </c>
      <c r="G5184" s="57">
        <f t="shared" si="241"/>
        <v>2.0447510014454413</v>
      </c>
      <c r="H5184" s="88">
        <f t="shared" si="242"/>
        <v>6772.4430017001705</v>
      </c>
    </row>
    <row r="5185" spans="1:8" x14ac:dyDescent="0.2">
      <c r="A5185" s="1" t="s">
        <v>111</v>
      </c>
      <c r="B5185" s="1" t="s">
        <v>10835</v>
      </c>
      <c r="C5185" s="1" t="s">
        <v>10836</v>
      </c>
      <c r="D5185" s="87">
        <v>112.4</v>
      </c>
      <c r="E5185" s="33">
        <v>7307</v>
      </c>
      <c r="F5185" s="30">
        <f t="shared" si="240"/>
        <v>6</v>
      </c>
      <c r="G5185" s="57">
        <f t="shared" si="241"/>
        <v>2.445122020939646</v>
      </c>
      <c r="H5185" s="88">
        <f t="shared" si="242"/>
        <v>8234.8816218228367</v>
      </c>
    </row>
    <row r="5186" spans="1:8" x14ac:dyDescent="0.2">
      <c r="A5186" s="1" t="s">
        <v>111</v>
      </c>
      <c r="B5186" s="1" t="s">
        <v>10837</v>
      </c>
      <c r="C5186" s="1" t="s">
        <v>10838</v>
      </c>
      <c r="D5186" s="87">
        <v>94.5</v>
      </c>
      <c r="E5186" s="33">
        <v>5195</v>
      </c>
      <c r="F5186" s="30">
        <f t="shared" si="240"/>
        <v>4</v>
      </c>
      <c r="G5186" s="57">
        <f t="shared" si="241"/>
        <v>1.709937836274281</v>
      </c>
      <c r="H5186" s="88">
        <f t="shared" si="242"/>
        <v>4094.33703942185</v>
      </c>
    </row>
    <row r="5187" spans="1:8" x14ac:dyDescent="0.2">
      <c r="A5187" s="1" t="s">
        <v>111</v>
      </c>
      <c r="B5187" s="1" t="s">
        <v>10839</v>
      </c>
      <c r="C5187" s="1" t="s">
        <v>10840</v>
      </c>
      <c r="D5187" s="87">
        <v>97</v>
      </c>
      <c r="E5187" s="33">
        <v>6411</v>
      </c>
      <c r="F5187" s="30">
        <f t="shared" si="240"/>
        <v>4</v>
      </c>
      <c r="G5187" s="57">
        <f t="shared" si="241"/>
        <v>1.709937836274281</v>
      </c>
      <c r="H5187" s="88">
        <f t="shared" si="242"/>
        <v>5052.7035148668883</v>
      </c>
    </row>
    <row r="5188" spans="1:8" x14ac:dyDescent="0.2">
      <c r="A5188" s="1" t="s">
        <v>111</v>
      </c>
      <c r="B5188" s="1" t="s">
        <v>10841</v>
      </c>
      <c r="C5188" s="1" t="s">
        <v>10842</v>
      </c>
      <c r="D5188" s="87">
        <v>87.3</v>
      </c>
      <c r="E5188" s="33">
        <v>6975</v>
      </c>
      <c r="F5188" s="30">
        <f t="shared" si="240"/>
        <v>4</v>
      </c>
      <c r="G5188" s="57">
        <f t="shared" si="241"/>
        <v>1.709937836274281</v>
      </c>
      <c r="H5188" s="88">
        <f t="shared" si="242"/>
        <v>5497.2090182805396</v>
      </c>
    </row>
    <row r="5189" spans="1:8" x14ac:dyDescent="0.2">
      <c r="A5189" s="1" t="s">
        <v>111</v>
      </c>
      <c r="B5189" s="1" t="s">
        <v>10843</v>
      </c>
      <c r="C5189" s="1" t="s">
        <v>10844</v>
      </c>
      <c r="D5189" s="87">
        <v>153.69999999999999</v>
      </c>
      <c r="E5189" s="33">
        <v>6356</v>
      </c>
      <c r="F5189" s="30">
        <f t="shared" si="240"/>
        <v>9</v>
      </c>
      <c r="G5189" s="57">
        <f t="shared" si="241"/>
        <v>4.1810066579121354</v>
      </c>
      <c r="H5189" s="88">
        <f t="shared" si="242"/>
        <v>12248.487514736549</v>
      </c>
    </row>
    <row r="5190" spans="1:8" x14ac:dyDescent="0.2">
      <c r="A5190" s="1" t="s">
        <v>111</v>
      </c>
      <c r="B5190" s="1" t="s">
        <v>10845</v>
      </c>
      <c r="C5190" s="1" t="s">
        <v>10846</v>
      </c>
      <c r="D5190" s="87">
        <v>78.2</v>
      </c>
      <c r="E5190" s="33">
        <v>8549</v>
      </c>
      <c r="F5190" s="30">
        <f t="shared" ref="F5190:F5253" si="243">VLOOKUP(D5190,$K$5:$L$15,2)</f>
        <v>3</v>
      </c>
      <c r="G5190" s="57">
        <f t="shared" ref="G5190:G5253" si="244">VLOOKUP(F5190,$L$5:$M$15,2,0)</f>
        <v>1.4299479016542671</v>
      </c>
      <c r="H5190" s="88">
        <f t="shared" ref="H5190:H5253" si="245">E5190*G5190*$E$6797/SUMPRODUCT($E$5:$E$6795,$G$5:$G$6795)</f>
        <v>5634.4722983130623</v>
      </c>
    </row>
    <row r="5191" spans="1:8" x14ac:dyDescent="0.2">
      <c r="A5191" s="1" t="s">
        <v>111</v>
      </c>
      <c r="B5191" s="1" t="s">
        <v>10847</v>
      </c>
      <c r="C5191" s="1" t="s">
        <v>10848</v>
      </c>
      <c r="D5191" s="87">
        <v>81.8</v>
      </c>
      <c r="E5191" s="33">
        <v>7208</v>
      </c>
      <c r="F5191" s="30">
        <f t="shared" si="243"/>
        <v>3</v>
      </c>
      <c r="G5191" s="57">
        <f t="shared" si="244"/>
        <v>1.4299479016542671</v>
      </c>
      <c r="H5191" s="88">
        <f t="shared" si="245"/>
        <v>4750.64642955206</v>
      </c>
    </row>
    <row r="5192" spans="1:8" x14ac:dyDescent="0.2">
      <c r="A5192" s="1" t="s">
        <v>111</v>
      </c>
      <c r="B5192" s="1" t="s">
        <v>10849</v>
      </c>
      <c r="C5192" s="1" t="s">
        <v>10850</v>
      </c>
      <c r="D5192" s="87">
        <v>81.8</v>
      </c>
      <c r="E5192" s="33">
        <v>7099</v>
      </c>
      <c r="F5192" s="30">
        <f t="shared" si="243"/>
        <v>3</v>
      </c>
      <c r="G5192" s="57">
        <f t="shared" si="244"/>
        <v>1.4299479016542671</v>
      </c>
      <c r="H5192" s="88">
        <f t="shared" si="245"/>
        <v>4678.8067429786443</v>
      </c>
    </row>
    <row r="5193" spans="1:8" x14ac:dyDescent="0.2">
      <c r="A5193" s="1" t="s">
        <v>111</v>
      </c>
      <c r="B5193" s="1" t="s">
        <v>10851</v>
      </c>
      <c r="C5193" s="1" t="s">
        <v>10852</v>
      </c>
      <c r="D5193" s="87">
        <v>88.1</v>
      </c>
      <c r="E5193" s="33">
        <v>9217</v>
      </c>
      <c r="F5193" s="30">
        <f t="shared" si="243"/>
        <v>4</v>
      </c>
      <c r="G5193" s="57">
        <f t="shared" si="244"/>
        <v>1.709937836274281</v>
      </c>
      <c r="H5193" s="88">
        <f t="shared" si="245"/>
        <v>7264.1972073823281</v>
      </c>
    </row>
    <row r="5194" spans="1:8" x14ac:dyDescent="0.2">
      <c r="A5194" s="1" t="s">
        <v>111</v>
      </c>
      <c r="B5194" s="1" t="s">
        <v>10853</v>
      </c>
      <c r="C5194" s="1" t="s">
        <v>10854</v>
      </c>
      <c r="D5194" s="87">
        <v>86</v>
      </c>
      <c r="E5194" s="33">
        <v>6645</v>
      </c>
      <c r="F5194" s="30">
        <f t="shared" si="243"/>
        <v>3</v>
      </c>
      <c r="G5194" s="57">
        <f t="shared" si="244"/>
        <v>1.4299479016542671</v>
      </c>
      <c r="H5194" s="88">
        <f t="shared" si="245"/>
        <v>4379.584562204971</v>
      </c>
    </row>
    <row r="5195" spans="1:8" x14ac:dyDescent="0.2">
      <c r="A5195" s="1" t="s">
        <v>111</v>
      </c>
      <c r="B5195" s="1" t="s">
        <v>10855</v>
      </c>
      <c r="C5195" s="1" t="s">
        <v>10856</v>
      </c>
      <c r="D5195" s="87">
        <v>88.6</v>
      </c>
      <c r="E5195" s="33">
        <v>8404</v>
      </c>
      <c r="F5195" s="30">
        <f t="shared" si="243"/>
        <v>4</v>
      </c>
      <c r="G5195" s="57">
        <f t="shared" si="244"/>
        <v>1.709937836274281</v>
      </c>
      <c r="H5195" s="88">
        <f t="shared" si="245"/>
        <v>6623.4472529935001</v>
      </c>
    </row>
    <row r="5196" spans="1:8" x14ac:dyDescent="0.2">
      <c r="A5196" s="1" t="s">
        <v>111</v>
      </c>
      <c r="B5196" s="1" t="s">
        <v>10857</v>
      </c>
      <c r="C5196" s="1" t="s">
        <v>10858</v>
      </c>
      <c r="D5196" s="87">
        <v>103.1</v>
      </c>
      <c r="E5196" s="33">
        <v>8252</v>
      </c>
      <c r="F5196" s="30">
        <f t="shared" si="243"/>
        <v>5</v>
      </c>
      <c r="G5196" s="57">
        <f t="shared" si="244"/>
        <v>2.0447510014454413</v>
      </c>
      <c r="H5196" s="88">
        <f t="shared" si="245"/>
        <v>7777.0943014235745</v>
      </c>
    </row>
    <row r="5197" spans="1:8" x14ac:dyDescent="0.2">
      <c r="A5197" s="1" t="s">
        <v>111</v>
      </c>
      <c r="B5197" s="1" t="s">
        <v>10859</v>
      </c>
      <c r="C5197" s="1" t="s">
        <v>10860</v>
      </c>
      <c r="D5197" s="87">
        <v>71.099999999999994</v>
      </c>
      <c r="E5197" s="33">
        <v>5713</v>
      </c>
      <c r="F5197" s="30">
        <f t="shared" si="243"/>
        <v>2</v>
      </c>
      <c r="G5197" s="57">
        <f t="shared" si="244"/>
        <v>1.1958042906990538</v>
      </c>
      <c r="H5197" s="88">
        <f t="shared" si="245"/>
        <v>3148.7780377643926</v>
      </c>
    </row>
    <row r="5198" spans="1:8" x14ac:dyDescent="0.2">
      <c r="A5198" s="1" t="s">
        <v>111</v>
      </c>
      <c r="B5198" s="1" t="s">
        <v>10861</v>
      </c>
      <c r="C5198" s="1" t="s">
        <v>10862</v>
      </c>
      <c r="D5198" s="87">
        <v>88.1</v>
      </c>
      <c r="E5198" s="33">
        <v>5873</v>
      </c>
      <c r="F5198" s="30">
        <f t="shared" si="243"/>
        <v>4</v>
      </c>
      <c r="G5198" s="57">
        <f t="shared" si="244"/>
        <v>1.709937836274281</v>
      </c>
      <c r="H5198" s="88">
        <f t="shared" si="245"/>
        <v>4628.689399908475</v>
      </c>
    </row>
    <row r="5199" spans="1:8" x14ac:dyDescent="0.2">
      <c r="A5199" s="1" t="s">
        <v>111</v>
      </c>
      <c r="B5199" s="1" t="s">
        <v>10863</v>
      </c>
      <c r="C5199" s="1" t="s">
        <v>10864</v>
      </c>
      <c r="D5199" s="87">
        <v>164.6</v>
      </c>
      <c r="E5199" s="33">
        <v>8713</v>
      </c>
      <c r="F5199" s="30">
        <f t="shared" si="243"/>
        <v>9</v>
      </c>
      <c r="G5199" s="57">
        <f t="shared" si="244"/>
        <v>4.1810066579121354</v>
      </c>
      <c r="H5199" s="88">
        <f t="shared" si="245"/>
        <v>16790.602850204457</v>
      </c>
    </row>
    <row r="5200" spans="1:8" x14ac:dyDescent="0.2">
      <c r="A5200" s="1" t="s">
        <v>111</v>
      </c>
      <c r="B5200" s="1" t="s">
        <v>10865</v>
      </c>
      <c r="C5200" s="1" t="s">
        <v>10866</v>
      </c>
      <c r="D5200" s="87">
        <v>163.30000000000001</v>
      </c>
      <c r="E5200" s="33">
        <v>6458</v>
      </c>
      <c r="F5200" s="30">
        <f t="shared" si="243"/>
        <v>9</v>
      </c>
      <c r="G5200" s="57">
        <f t="shared" si="244"/>
        <v>4.1810066579121354</v>
      </c>
      <c r="H5200" s="88">
        <f t="shared" si="245"/>
        <v>12445.049145715642</v>
      </c>
    </row>
    <row r="5201" spans="1:8" x14ac:dyDescent="0.2">
      <c r="A5201" s="1" t="s">
        <v>111</v>
      </c>
      <c r="B5201" s="1" t="s">
        <v>10867</v>
      </c>
      <c r="C5201" s="1" t="s">
        <v>10868</v>
      </c>
      <c r="D5201" s="87">
        <v>78.2</v>
      </c>
      <c r="E5201" s="33">
        <v>8040</v>
      </c>
      <c r="F5201" s="30">
        <f t="shared" si="243"/>
        <v>3</v>
      </c>
      <c r="G5201" s="57">
        <f t="shared" si="244"/>
        <v>1.4299479016542671</v>
      </c>
      <c r="H5201" s="88">
        <f t="shared" si="245"/>
        <v>5299.000734406015</v>
      </c>
    </row>
    <row r="5202" spans="1:8" x14ac:dyDescent="0.2">
      <c r="A5202" s="1" t="s">
        <v>111</v>
      </c>
      <c r="B5202" s="1" t="s">
        <v>10869</v>
      </c>
      <c r="C5202" s="1" t="s">
        <v>10870</v>
      </c>
      <c r="D5202" s="87">
        <v>153.69999999999999</v>
      </c>
      <c r="E5202" s="33">
        <v>6384</v>
      </c>
      <c r="F5202" s="30">
        <f t="shared" si="243"/>
        <v>9</v>
      </c>
      <c r="G5202" s="57">
        <f t="shared" si="244"/>
        <v>4.1810066579121354</v>
      </c>
      <c r="H5202" s="88">
        <f t="shared" si="245"/>
        <v>12302.445609515124</v>
      </c>
    </row>
    <row r="5203" spans="1:8" x14ac:dyDescent="0.2">
      <c r="A5203" s="1" t="s">
        <v>111</v>
      </c>
      <c r="B5203" s="1" t="s">
        <v>10871</v>
      </c>
      <c r="C5203" s="1" t="s">
        <v>10872</v>
      </c>
      <c r="D5203" s="87">
        <v>165.8</v>
      </c>
      <c r="E5203" s="33">
        <v>7063</v>
      </c>
      <c r="F5203" s="30">
        <f t="shared" si="243"/>
        <v>10</v>
      </c>
      <c r="G5203" s="57">
        <f t="shared" si="244"/>
        <v>4.9996657009726428</v>
      </c>
      <c r="H5203" s="88">
        <f t="shared" si="245"/>
        <v>16276.007786363454</v>
      </c>
    </row>
    <row r="5204" spans="1:8" x14ac:dyDescent="0.2">
      <c r="A5204" s="1" t="s">
        <v>111</v>
      </c>
      <c r="B5204" s="1" t="s">
        <v>10873</v>
      </c>
      <c r="C5204" s="1" t="s">
        <v>10874</v>
      </c>
      <c r="D5204" s="87">
        <v>89.2</v>
      </c>
      <c r="E5204" s="33">
        <v>7307</v>
      </c>
      <c r="F5204" s="30">
        <f t="shared" si="243"/>
        <v>4</v>
      </c>
      <c r="G5204" s="57">
        <f t="shared" si="244"/>
        <v>1.709937836274281</v>
      </c>
      <c r="H5204" s="88">
        <f t="shared" si="245"/>
        <v>5758.8682862474416</v>
      </c>
    </row>
    <row r="5205" spans="1:8" x14ac:dyDescent="0.2">
      <c r="A5205" s="1" t="s">
        <v>111</v>
      </c>
      <c r="B5205" s="1" t="s">
        <v>10875</v>
      </c>
      <c r="C5205" s="1" t="s">
        <v>10876</v>
      </c>
      <c r="D5205" s="87">
        <v>174</v>
      </c>
      <c r="E5205" s="33">
        <v>8203</v>
      </c>
      <c r="F5205" s="30">
        <f t="shared" si="243"/>
        <v>10</v>
      </c>
      <c r="G5205" s="57">
        <f t="shared" si="244"/>
        <v>4.9996657009726428</v>
      </c>
      <c r="H5205" s="88">
        <f t="shared" si="245"/>
        <v>18903.028723140225</v>
      </c>
    </row>
    <row r="5206" spans="1:8" x14ac:dyDescent="0.2">
      <c r="A5206" s="1" t="s">
        <v>111</v>
      </c>
      <c r="B5206" s="1" t="s">
        <v>10877</v>
      </c>
      <c r="C5206" s="1" t="s">
        <v>10878</v>
      </c>
      <c r="D5206" s="87">
        <v>138.5</v>
      </c>
      <c r="E5206" s="33">
        <v>5863</v>
      </c>
      <c r="F5206" s="30">
        <f t="shared" si="243"/>
        <v>8</v>
      </c>
      <c r="G5206" s="57">
        <f t="shared" si="244"/>
        <v>3.4963971031312875</v>
      </c>
      <c r="H5206" s="88">
        <f t="shared" si="245"/>
        <v>9448.4019831255009</v>
      </c>
    </row>
    <row r="5207" spans="1:8" x14ac:dyDescent="0.2">
      <c r="A5207" s="1" t="s">
        <v>111</v>
      </c>
      <c r="B5207" s="1" t="s">
        <v>10879</v>
      </c>
      <c r="C5207" s="1" t="s">
        <v>10880</v>
      </c>
      <c r="D5207" s="87">
        <v>146.1</v>
      </c>
      <c r="E5207" s="33">
        <v>6393</v>
      </c>
      <c r="F5207" s="30">
        <f t="shared" si="243"/>
        <v>8</v>
      </c>
      <c r="G5207" s="57">
        <f t="shared" si="244"/>
        <v>3.4963971031312875</v>
      </c>
      <c r="H5207" s="88">
        <f t="shared" si="245"/>
        <v>10302.513027139914</v>
      </c>
    </row>
    <row r="5208" spans="1:8" x14ac:dyDescent="0.2">
      <c r="A5208" s="1" t="s">
        <v>111</v>
      </c>
      <c r="B5208" s="1" t="s">
        <v>10881</v>
      </c>
      <c r="C5208" s="1" t="s">
        <v>10882</v>
      </c>
      <c r="D5208" s="87">
        <v>105.1</v>
      </c>
      <c r="E5208" s="33">
        <v>9908</v>
      </c>
      <c r="F5208" s="30">
        <f t="shared" si="243"/>
        <v>5</v>
      </c>
      <c r="G5208" s="57">
        <f t="shared" si="244"/>
        <v>2.0447510014454413</v>
      </c>
      <c r="H5208" s="88">
        <f t="shared" si="245"/>
        <v>9337.7908796055235</v>
      </c>
    </row>
    <row r="5209" spans="1:8" x14ac:dyDescent="0.2">
      <c r="A5209" s="1" t="s">
        <v>111</v>
      </c>
      <c r="B5209" s="1" t="s">
        <v>10883</v>
      </c>
      <c r="C5209" s="1" t="s">
        <v>10884</v>
      </c>
      <c r="D5209" s="87">
        <v>137.80000000000001</v>
      </c>
      <c r="E5209" s="33">
        <v>6913</v>
      </c>
      <c r="F5209" s="30">
        <f t="shared" si="243"/>
        <v>8</v>
      </c>
      <c r="G5209" s="57">
        <f t="shared" si="244"/>
        <v>3.4963971031312875</v>
      </c>
      <c r="H5209" s="88">
        <f t="shared" si="245"/>
        <v>11140.508768437076</v>
      </c>
    </row>
    <row r="5210" spans="1:8" x14ac:dyDescent="0.2">
      <c r="A5210" s="1" t="s">
        <v>111</v>
      </c>
      <c r="B5210" s="1" t="s">
        <v>10885</v>
      </c>
      <c r="C5210" s="1" t="s">
        <v>10886</v>
      </c>
      <c r="D5210" s="87">
        <v>83.6</v>
      </c>
      <c r="E5210" s="33">
        <v>6255</v>
      </c>
      <c r="F5210" s="30">
        <f t="shared" si="243"/>
        <v>3</v>
      </c>
      <c r="G5210" s="57">
        <f t="shared" si="244"/>
        <v>1.4299479016542671</v>
      </c>
      <c r="H5210" s="88">
        <f t="shared" si="245"/>
        <v>4122.5434818046797</v>
      </c>
    </row>
    <row r="5211" spans="1:8" x14ac:dyDescent="0.2">
      <c r="A5211" s="1" t="s">
        <v>111</v>
      </c>
      <c r="B5211" s="1" t="s">
        <v>10887</v>
      </c>
      <c r="C5211" s="1" t="s">
        <v>10888</v>
      </c>
      <c r="D5211" s="87">
        <v>93.1</v>
      </c>
      <c r="E5211" s="33">
        <v>9012</v>
      </c>
      <c r="F5211" s="30">
        <f t="shared" si="243"/>
        <v>4</v>
      </c>
      <c r="G5211" s="57">
        <f t="shared" si="244"/>
        <v>1.709937836274281</v>
      </c>
      <c r="H5211" s="88">
        <f t="shared" si="245"/>
        <v>7102.6304907160174</v>
      </c>
    </row>
    <row r="5212" spans="1:8" x14ac:dyDescent="0.2">
      <c r="A5212" s="1" t="s">
        <v>111</v>
      </c>
      <c r="B5212" s="1" t="s">
        <v>10889</v>
      </c>
      <c r="C5212" s="1" t="s">
        <v>10890</v>
      </c>
      <c r="D5212" s="87">
        <v>124.4</v>
      </c>
      <c r="E5212" s="33">
        <v>8549</v>
      </c>
      <c r="F5212" s="30">
        <f t="shared" si="243"/>
        <v>7</v>
      </c>
      <c r="G5212" s="57">
        <f t="shared" si="244"/>
        <v>2.9238874039223708</v>
      </c>
      <c r="H5212" s="88">
        <f t="shared" si="245"/>
        <v>11521.092874592234</v>
      </c>
    </row>
    <row r="5213" spans="1:8" x14ac:dyDescent="0.2">
      <c r="A5213" s="1" t="s">
        <v>111</v>
      </c>
      <c r="B5213" s="1" t="s">
        <v>10891</v>
      </c>
      <c r="C5213" s="1" t="s">
        <v>10892</v>
      </c>
      <c r="D5213" s="87">
        <v>101.9</v>
      </c>
      <c r="E5213" s="33">
        <v>5929</v>
      </c>
      <c r="F5213" s="30">
        <f t="shared" si="243"/>
        <v>5</v>
      </c>
      <c r="G5213" s="57">
        <f t="shared" si="244"/>
        <v>2.0447510014454413</v>
      </c>
      <c r="H5213" s="88">
        <f t="shared" si="245"/>
        <v>5587.7838236961188</v>
      </c>
    </row>
    <row r="5214" spans="1:8" x14ac:dyDescent="0.2">
      <c r="A5214" s="1" t="s">
        <v>111</v>
      </c>
      <c r="B5214" s="1" t="s">
        <v>10893</v>
      </c>
      <c r="C5214" s="1" t="s">
        <v>10894</v>
      </c>
      <c r="D5214" s="87">
        <v>94.1</v>
      </c>
      <c r="E5214" s="33">
        <v>7421</v>
      </c>
      <c r="F5214" s="30">
        <f t="shared" si="243"/>
        <v>4</v>
      </c>
      <c r="G5214" s="57">
        <f t="shared" si="244"/>
        <v>1.709937836274281</v>
      </c>
      <c r="H5214" s="88">
        <f t="shared" si="245"/>
        <v>5848.7151433204135</v>
      </c>
    </row>
    <row r="5215" spans="1:8" x14ac:dyDescent="0.2">
      <c r="A5215" s="1" t="s">
        <v>111</v>
      </c>
      <c r="B5215" s="1" t="s">
        <v>10895</v>
      </c>
      <c r="C5215" s="1" t="s">
        <v>10896</v>
      </c>
      <c r="D5215" s="87">
        <v>117.6</v>
      </c>
      <c r="E5215" s="33">
        <v>8780</v>
      </c>
      <c r="F5215" s="30">
        <f t="shared" si="243"/>
        <v>6</v>
      </c>
      <c r="G5215" s="57">
        <f t="shared" si="244"/>
        <v>2.445122020939646</v>
      </c>
      <c r="H5215" s="88">
        <f t="shared" si="245"/>
        <v>9894.9309757225255</v>
      </c>
    </row>
    <row r="5216" spans="1:8" x14ac:dyDescent="0.2">
      <c r="A5216" s="1" t="s">
        <v>111</v>
      </c>
      <c r="B5216" s="1" t="s">
        <v>10897</v>
      </c>
      <c r="C5216" s="1" t="s">
        <v>10898</v>
      </c>
      <c r="D5216" s="87">
        <v>68.7</v>
      </c>
      <c r="E5216" s="33">
        <v>8836</v>
      </c>
      <c r="F5216" s="30">
        <f t="shared" si="243"/>
        <v>2</v>
      </c>
      <c r="G5216" s="57">
        <f t="shared" si="244"/>
        <v>1.1958042906990538</v>
      </c>
      <c r="H5216" s="88">
        <f t="shared" si="245"/>
        <v>4870.0512413243769</v>
      </c>
    </row>
    <row r="5217" spans="1:8" x14ac:dyDescent="0.2">
      <c r="A5217" s="1" t="s">
        <v>111</v>
      </c>
      <c r="B5217" s="1" t="s">
        <v>10899</v>
      </c>
      <c r="C5217" s="1" t="s">
        <v>10900</v>
      </c>
      <c r="D5217" s="87">
        <v>98</v>
      </c>
      <c r="E5217" s="33">
        <v>7707</v>
      </c>
      <c r="F5217" s="30">
        <f t="shared" si="243"/>
        <v>4</v>
      </c>
      <c r="G5217" s="57">
        <f t="shared" si="244"/>
        <v>1.709937836274281</v>
      </c>
      <c r="H5217" s="88">
        <f t="shared" si="245"/>
        <v>6074.1204163280454</v>
      </c>
    </row>
    <row r="5218" spans="1:8" x14ac:dyDescent="0.2">
      <c r="A5218" s="1" t="s">
        <v>111</v>
      </c>
      <c r="B5218" s="1" t="s">
        <v>10901</v>
      </c>
      <c r="C5218" s="1" t="s">
        <v>10902</v>
      </c>
      <c r="D5218" s="87">
        <v>67.3</v>
      </c>
      <c r="E5218" s="33">
        <v>8120</v>
      </c>
      <c r="F5218" s="30">
        <f t="shared" si="243"/>
        <v>2</v>
      </c>
      <c r="G5218" s="57">
        <f t="shared" si="244"/>
        <v>1.1958042906990538</v>
      </c>
      <c r="H5218" s="88">
        <f t="shared" si="245"/>
        <v>4475.4205612894912</v>
      </c>
    </row>
    <row r="5219" spans="1:8" x14ac:dyDescent="0.2">
      <c r="A5219" s="1" t="s">
        <v>174</v>
      </c>
      <c r="B5219" s="1" t="s">
        <v>10903</v>
      </c>
      <c r="C5219" s="1" t="s">
        <v>10904</v>
      </c>
      <c r="D5219" s="87">
        <v>81.099999999999994</v>
      </c>
      <c r="E5219" s="33">
        <v>5652</v>
      </c>
      <c r="F5219" s="30">
        <f t="shared" si="243"/>
        <v>3</v>
      </c>
      <c r="G5219" s="57">
        <f t="shared" si="244"/>
        <v>1.4299479016542671</v>
      </c>
      <c r="H5219" s="88">
        <f t="shared" si="245"/>
        <v>3725.1184267242288</v>
      </c>
    </row>
    <row r="5220" spans="1:8" x14ac:dyDescent="0.2">
      <c r="A5220" s="1" t="s">
        <v>174</v>
      </c>
      <c r="B5220" s="1" t="s">
        <v>10905</v>
      </c>
      <c r="C5220" s="1" t="s">
        <v>10906</v>
      </c>
      <c r="D5220" s="87">
        <v>78.8</v>
      </c>
      <c r="E5220" s="33">
        <v>6898</v>
      </c>
      <c r="F5220" s="30">
        <f t="shared" si="243"/>
        <v>3</v>
      </c>
      <c r="G5220" s="57">
        <f t="shared" si="244"/>
        <v>1.4299479016542671</v>
      </c>
      <c r="H5220" s="88">
        <f t="shared" si="245"/>
        <v>4546.3317246184943</v>
      </c>
    </row>
    <row r="5221" spans="1:8" x14ac:dyDescent="0.2">
      <c r="A5221" s="1" t="s">
        <v>174</v>
      </c>
      <c r="B5221" s="1" t="s">
        <v>10907</v>
      </c>
      <c r="C5221" s="1" t="s">
        <v>10908</v>
      </c>
      <c r="D5221" s="87">
        <v>77.5</v>
      </c>
      <c r="E5221" s="33">
        <v>7303</v>
      </c>
      <c r="F5221" s="30">
        <f t="shared" si="243"/>
        <v>3</v>
      </c>
      <c r="G5221" s="57">
        <f t="shared" si="244"/>
        <v>1.4299479016542671</v>
      </c>
      <c r="H5221" s="88">
        <f t="shared" si="245"/>
        <v>4813.2590004187978</v>
      </c>
    </row>
    <row r="5222" spans="1:8" x14ac:dyDescent="0.2">
      <c r="A5222" s="1" t="s">
        <v>174</v>
      </c>
      <c r="B5222" s="1" t="s">
        <v>10909</v>
      </c>
      <c r="C5222" s="1" t="s">
        <v>10910</v>
      </c>
      <c r="D5222" s="87">
        <v>105.4</v>
      </c>
      <c r="E5222" s="33">
        <v>9855</v>
      </c>
      <c r="F5222" s="30">
        <f t="shared" si="243"/>
        <v>5</v>
      </c>
      <c r="G5222" s="57">
        <f t="shared" si="244"/>
        <v>2.0447510014454413</v>
      </c>
      <c r="H5222" s="88">
        <f t="shared" si="245"/>
        <v>9287.8410495067037</v>
      </c>
    </row>
    <row r="5223" spans="1:8" x14ac:dyDescent="0.2">
      <c r="A5223" s="1" t="s">
        <v>174</v>
      </c>
      <c r="B5223" s="1" t="s">
        <v>10911</v>
      </c>
      <c r="C5223" s="1" t="s">
        <v>10912</v>
      </c>
      <c r="D5223" s="87">
        <v>106.1</v>
      </c>
      <c r="E5223" s="33">
        <v>9898</v>
      </c>
      <c r="F5223" s="30">
        <f t="shared" si="243"/>
        <v>5</v>
      </c>
      <c r="G5223" s="57">
        <f t="shared" si="244"/>
        <v>2.0447510014454413</v>
      </c>
      <c r="H5223" s="88">
        <f t="shared" si="245"/>
        <v>9328.3663833604624</v>
      </c>
    </row>
    <row r="5224" spans="1:8" x14ac:dyDescent="0.2">
      <c r="A5224" s="1" t="s">
        <v>174</v>
      </c>
      <c r="B5224" s="1" t="s">
        <v>10913</v>
      </c>
      <c r="C5224" s="1" t="s">
        <v>10914</v>
      </c>
      <c r="D5224" s="87">
        <v>66.900000000000006</v>
      </c>
      <c r="E5224" s="33">
        <v>8459</v>
      </c>
      <c r="F5224" s="30">
        <f t="shared" si="243"/>
        <v>2</v>
      </c>
      <c r="G5224" s="57">
        <f t="shared" si="244"/>
        <v>1.1958042906990538</v>
      </c>
      <c r="H5224" s="88">
        <f t="shared" si="245"/>
        <v>4662.2638581216515</v>
      </c>
    </row>
    <row r="5225" spans="1:8" x14ac:dyDescent="0.2">
      <c r="A5225" s="1" t="s">
        <v>174</v>
      </c>
      <c r="B5225" s="1" t="s">
        <v>10915</v>
      </c>
      <c r="C5225" s="1" t="s">
        <v>10916</v>
      </c>
      <c r="D5225" s="87">
        <v>75</v>
      </c>
      <c r="E5225" s="33">
        <v>8746</v>
      </c>
      <c r="F5225" s="30">
        <f t="shared" si="243"/>
        <v>3</v>
      </c>
      <c r="G5225" s="57">
        <f t="shared" si="244"/>
        <v>1.4299479016542671</v>
      </c>
      <c r="H5225" s="88">
        <f t="shared" si="245"/>
        <v>5764.3109978998764</v>
      </c>
    </row>
    <row r="5226" spans="1:8" x14ac:dyDescent="0.2">
      <c r="A5226" s="1" t="s">
        <v>174</v>
      </c>
      <c r="B5226" s="1" t="s">
        <v>10917</v>
      </c>
      <c r="C5226" s="1" t="s">
        <v>10918</v>
      </c>
      <c r="D5226" s="87">
        <v>82.9</v>
      </c>
      <c r="E5226" s="33">
        <v>6960</v>
      </c>
      <c r="F5226" s="30">
        <f t="shared" si="243"/>
        <v>3</v>
      </c>
      <c r="G5226" s="57">
        <f t="shared" si="244"/>
        <v>1.4299479016542671</v>
      </c>
      <c r="H5226" s="88">
        <f t="shared" si="245"/>
        <v>4587.1946656052078</v>
      </c>
    </row>
    <row r="5227" spans="1:8" x14ac:dyDescent="0.2">
      <c r="A5227" s="1" t="s">
        <v>174</v>
      </c>
      <c r="B5227" s="1" t="s">
        <v>10919</v>
      </c>
      <c r="C5227" s="1" t="s">
        <v>10920</v>
      </c>
      <c r="D5227" s="87">
        <v>82</v>
      </c>
      <c r="E5227" s="33">
        <v>6748</v>
      </c>
      <c r="F5227" s="30">
        <f t="shared" si="243"/>
        <v>3</v>
      </c>
      <c r="G5227" s="57">
        <f t="shared" si="244"/>
        <v>1.4299479016542671</v>
      </c>
      <c r="H5227" s="88">
        <f t="shared" si="245"/>
        <v>4447.4697706183815</v>
      </c>
    </row>
    <row r="5228" spans="1:8" x14ac:dyDescent="0.2">
      <c r="A5228" s="1" t="s">
        <v>174</v>
      </c>
      <c r="B5228" s="1" t="s">
        <v>10921</v>
      </c>
      <c r="C5228" s="1" t="s">
        <v>10922</v>
      </c>
      <c r="D5228" s="87">
        <v>92.1</v>
      </c>
      <c r="E5228" s="33">
        <v>6802</v>
      </c>
      <c r="F5228" s="30">
        <f t="shared" si="243"/>
        <v>4</v>
      </c>
      <c r="G5228" s="57">
        <f t="shared" si="244"/>
        <v>1.709937836274281</v>
      </c>
      <c r="H5228" s="88">
        <f t="shared" si="245"/>
        <v>5360.862472020679</v>
      </c>
    </row>
    <row r="5229" spans="1:8" x14ac:dyDescent="0.2">
      <c r="A5229" s="1" t="s">
        <v>174</v>
      </c>
      <c r="B5229" s="1" t="s">
        <v>10923</v>
      </c>
      <c r="C5229" s="1" t="s">
        <v>10924</v>
      </c>
      <c r="D5229" s="87">
        <v>87.1</v>
      </c>
      <c r="E5229" s="33">
        <v>7559</v>
      </c>
      <c r="F5229" s="30">
        <f t="shared" si="243"/>
        <v>4</v>
      </c>
      <c r="G5229" s="57">
        <f t="shared" si="244"/>
        <v>1.709937836274281</v>
      </c>
      <c r="H5229" s="88">
        <f t="shared" si="245"/>
        <v>5957.4771281982221</v>
      </c>
    </row>
    <row r="5230" spans="1:8" x14ac:dyDescent="0.2">
      <c r="A5230" s="1" t="s">
        <v>174</v>
      </c>
      <c r="B5230" s="1" t="s">
        <v>10925</v>
      </c>
      <c r="C5230" s="1" t="s">
        <v>10926</v>
      </c>
      <c r="D5230" s="87">
        <v>83.8</v>
      </c>
      <c r="E5230" s="33">
        <v>6174</v>
      </c>
      <c r="F5230" s="30">
        <f t="shared" si="243"/>
        <v>3</v>
      </c>
      <c r="G5230" s="57">
        <f t="shared" si="244"/>
        <v>1.4299479016542671</v>
      </c>
      <c r="H5230" s="88">
        <f t="shared" si="245"/>
        <v>4069.1580266446185</v>
      </c>
    </row>
    <row r="5231" spans="1:8" x14ac:dyDescent="0.2">
      <c r="A5231" s="1" t="s">
        <v>174</v>
      </c>
      <c r="B5231" s="1" t="s">
        <v>10927</v>
      </c>
      <c r="C5231" s="1" t="s">
        <v>10928</v>
      </c>
      <c r="D5231" s="87">
        <v>159.80000000000001</v>
      </c>
      <c r="E5231" s="33">
        <v>11600</v>
      </c>
      <c r="F5231" s="30">
        <f t="shared" si="243"/>
        <v>9</v>
      </c>
      <c r="G5231" s="57">
        <f t="shared" si="244"/>
        <v>4.1810066579121354</v>
      </c>
      <c r="H5231" s="88">
        <f t="shared" si="245"/>
        <v>22354.067836838254</v>
      </c>
    </row>
    <row r="5232" spans="1:8" x14ac:dyDescent="0.2">
      <c r="A5232" s="1" t="s">
        <v>174</v>
      </c>
      <c r="B5232" s="1" t="s">
        <v>10929</v>
      </c>
      <c r="C5232" s="1" t="s">
        <v>10930</v>
      </c>
      <c r="D5232" s="87">
        <v>125.7</v>
      </c>
      <c r="E5232" s="33">
        <v>10200</v>
      </c>
      <c r="F5232" s="30">
        <f t="shared" si="243"/>
        <v>7</v>
      </c>
      <c r="G5232" s="57">
        <f t="shared" si="244"/>
        <v>2.9238874039223708</v>
      </c>
      <c r="H5232" s="88">
        <f t="shared" si="245"/>
        <v>13746.069402367621</v>
      </c>
    </row>
    <row r="5233" spans="1:8" x14ac:dyDescent="0.2">
      <c r="A5233" s="1" t="s">
        <v>174</v>
      </c>
      <c r="B5233" s="1" t="s">
        <v>10931</v>
      </c>
      <c r="C5233" s="1" t="s">
        <v>10932</v>
      </c>
      <c r="D5233" s="87">
        <v>92.5</v>
      </c>
      <c r="E5233" s="33">
        <v>5808</v>
      </c>
      <c r="F5233" s="30">
        <f t="shared" si="243"/>
        <v>4</v>
      </c>
      <c r="G5233" s="57">
        <f t="shared" si="244"/>
        <v>1.709937836274281</v>
      </c>
      <c r="H5233" s="88">
        <f t="shared" si="245"/>
        <v>4577.4609287703761</v>
      </c>
    </row>
    <row r="5234" spans="1:8" x14ac:dyDescent="0.2">
      <c r="A5234" s="1" t="s">
        <v>174</v>
      </c>
      <c r="B5234" s="1" t="s">
        <v>10933</v>
      </c>
      <c r="C5234" s="1" t="s">
        <v>10934</v>
      </c>
      <c r="D5234" s="87">
        <v>81.599999999999994</v>
      </c>
      <c r="E5234" s="33">
        <v>7027</v>
      </c>
      <c r="F5234" s="30">
        <f t="shared" si="243"/>
        <v>3</v>
      </c>
      <c r="G5234" s="57">
        <f t="shared" si="244"/>
        <v>1.4299479016542671</v>
      </c>
      <c r="H5234" s="88">
        <f t="shared" si="245"/>
        <v>4631.3530050585905</v>
      </c>
    </row>
    <row r="5235" spans="1:8" x14ac:dyDescent="0.2">
      <c r="A5235" s="1" t="s">
        <v>174</v>
      </c>
      <c r="B5235" s="1" t="s">
        <v>10935</v>
      </c>
      <c r="C5235" s="1" t="s">
        <v>10936</v>
      </c>
      <c r="D5235" s="87">
        <v>115.1</v>
      </c>
      <c r="E5235" s="33">
        <v>6576</v>
      </c>
      <c r="F5235" s="30">
        <f t="shared" si="243"/>
        <v>6</v>
      </c>
      <c r="G5235" s="57">
        <f t="shared" si="244"/>
        <v>2.445122020939646</v>
      </c>
      <c r="H5235" s="88">
        <f t="shared" si="245"/>
        <v>7411.0553640491253</v>
      </c>
    </row>
    <row r="5236" spans="1:8" x14ac:dyDescent="0.2">
      <c r="A5236" s="1" t="s">
        <v>174</v>
      </c>
      <c r="B5236" s="1" t="s">
        <v>10937</v>
      </c>
      <c r="C5236" s="1" t="s">
        <v>10938</v>
      </c>
      <c r="D5236" s="87">
        <v>91.7</v>
      </c>
      <c r="E5236" s="33">
        <v>11003</v>
      </c>
      <c r="F5236" s="30">
        <f t="shared" si="243"/>
        <v>4</v>
      </c>
      <c r="G5236" s="57">
        <f t="shared" si="244"/>
        <v>1.709937836274281</v>
      </c>
      <c r="H5236" s="88">
        <f t="shared" si="245"/>
        <v>8671.7979681922279</v>
      </c>
    </row>
    <row r="5237" spans="1:8" x14ac:dyDescent="0.2">
      <c r="A5237" s="1" t="s">
        <v>174</v>
      </c>
      <c r="B5237" s="1" t="s">
        <v>10939</v>
      </c>
      <c r="C5237" s="1" t="s">
        <v>10940</v>
      </c>
      <c r="D5237" s="87">
        <v>78.900000000000006</v>
      </c>
      <c r="E5237" s="33">
        <v>6284</v>
      </c>
      <c r="F5237" s="30">
        <f t="shared" si="243"/>
        <v>3</v>
      </c>
      <c r="G5237" s="57">
        <f t="shared" si="244"/>
        <v>1.4299479016542671</v>
      </c>
      <c r="H5237" s="88">
        <f t="shared" si="245"/>
        <v>4141.656792911368</v>
      </c>
    </row>
    <row r="5238" spans="1:8" x14ac:dyDescent="0.2">
      <c r="A5238" s="1" t="s">
        <v>174</v>
      </c>
      <c r="B5238" s="1" t="s">
        <v>10941</v>
      </c>
      <c r="C5238" s="1" t="s">
        <v>10942</v>
      </c>
      <c r="D5238" s="87">
        <v>114.7</v>
      </c>
      <c r="E5238" s="33">
        <v>9495</v>
      </c>
      <c r="F5238" s="30">
        <f t="shared" si="243"/>
        <v>6</v>
      </c>
      <c r="G5238" s="57">
        <f t="shared" si="244"/>
        <v>2.445122020939646</v>
      </c>
      <c r="H5238" s="88">
        <f t="shared" si="245"/>
        <v>10700.725468620203</v>
      </c>
    </row>
    <row r="5239" spans="1:8" x14ac:dyDescent="0.2">
      <c r="A5239" s="1" t="s">
        <v>174</v>
      </c>
      <c r="B5239" s="1" t="s">
        <v>10943</v>
      </c>
      <c r="C5239" s="1" t="s">
        <v>10944</v>
      </c>
      <c r="D5239" s="87">
        <v>74.099999999999994</v>
      </c>
      <c r="E5239" s="33">
        <v>9108</v>
      </c>
      <c r="F5239" s="30">
        <f t="shared" si="243"/>
        <v>2</v>
      </c>
      <c r="G5239" s="57">
        <f t="shared" si="244"/>
        <v>1.1958042906990538</v>
      </c>
      <c r="H5239" s="88">
        <f t="shared" si="245"/>
        <v>5019.9668069242225</v>
      </c>
    </row>
    <row r="5240" spans="1:8" x14ac:dyDescent="0.2">
      <c r="A5240" s="1" t="s">
        <v>174</v>
      </c>
      <c r="B5240" s="1" t="s">
        <v>10945</v>
      </c>
      <c r="C5240" s="1" t="s">
        <v>10946</v>
      </c>
      <c r="D5240" s="87">
        <v>89.2</v>
      </c>
      <c r="E5240" s="33">
        <v>6702</v>
      </c>
      <c r="F5240" s="30">
        <f t="shared" si="243"/>
        <v>4</v>
      </c>
      <c r="G5240" s="57">
        <f t="shared" si="244"/>
        <v>1.709937836274281</v>
      </c>
      <c r="H5240" s="88">
        <f t="shared" si="245"/>
        <v>5282.0494395005271</v>
      </c>
    </row>
    <row r="5241" spans="1:8" x14ac:dyDescent="0.2">
      <c r="A5241" s="1" t="s">
        <v>174</v>
      </c>
      <c r="B5241" s="1" t="s">
        <v>10947</v>
      </c>
      <c r="C5241" s="1" t="s">
        <v>10948</v>
      </c>
      <c r="D5241" s="87">
        <v>84</v>
      </c>
      <c r="E5241" s="33">
        <v>6592</v>
      </c>
      <c r="F5241" s="30">
        <f t="shared" si="243"/>
        <v>3</v>
      </c>
      <c r="G5241" s="57">
        <f t="shared" si="244"/>
        <v>1.4299479016542671</v>
      </c>
      <c r="H5241" s="88">
        <f t="shared" si="245"/>
        <v>4344.6533384582654</v>
      </c>
    </row>
    <row r="5242" spans="1:8" x14ac:dyDescent="0.2">
      <c r="A5242" s="1" t="s">
        <v>174</v>
      </c>
      <c r="B5242" s="1" t="s">
        <v>10949</v>
      </c>
      <c r="C5242" s="1" t="s">
        <v>10950</v>
      </c>
      <c r="D5242" s="87">
        <v>103.5</v>
      </c>
      <c r="E5242" s="33">
        <v>7345</v>
      </c>
      <c r="F5242" s="30">
        <f t="shared" si="243"/>
        <v>5</v>
      </c>
      <c r="G5242" s="57">
        <f t="shared" si="244"/>
        <v>2.0447510014454413</v>
      </c>
      <c r="H5242" s="88">
        <f t="shared" si="245"/>
        <v>6922.2924919966254</v>
      </c>
    </row>
    <row r="5243" spans="1:8" x14ac:dyDescent="0.2">
      <c r="A5243" s="1" t="s">
        <v>174</v>
      </c>
      <c r="B5243" s="1" t="s">
        <v>10951</v>
      </c>
      <c r="C5243" s="1" t="s">
        <v>10952</v>
      </c>
      <c r="D5243" s="87">
        <v>78.2</v>
      </c>
      <c r="E5243" s="33">
        <v>10421</v>
      </c>
      <c r="F5243" s="30">
        <f t="shared" si="243"/>
        <v>3</v>
      </c>
      <c r="G5243" s="57">
        <f t="shared" si="244"/>
        <v>1.4299479016542671</v>
      </c>
      <c r="H5243" s="88">
        <f t="shared" si="245"/>
        <v>6868.2694842344636</v>
      </c>
    </row>
    <row r="5244" spans="1:8" x14ac:dyDescent="0.2">
      <c r="A5244" s="1" t="s">
        <v>174</v>
      </c>
      <c r="B5244" s="1" t="s">
        <v>10953</v>
      </c>
      <c r="C5244" s="1" t="s">
        <v>10954</v>
      </c>
      <c r="D5244" s="87">
        <v>69.099999999999994</v>
      </c>
      <c r="E5244" s="33">
        <v>5804</v>
      </c>
      <c r="F5244" s="30">
        <f t="shared" si="243"/>
        <v>2</v>
      </c>
      <c r="G5244" s="57">
        <f t="shared" si="244"/>
        <v>1.1958042906990538</v>
      </c>
      <c r="H5244" s="88">
        <f t="shared" si="245"/>
        <v>3198.9336130202228</v>
      </c>
    </row>
    <row r="5245" spans="1:8" x14ac:dyDescent="0.2">
      <c r="A5245" s="1" t="s">
        <v>174</v>
      </c>
      <c r="B5245" s="1" t="s">
        <v>10955</v>
      </c>
      <c r="C5245" s="1" t="s">
        <v>10956</v>
      </c>
      <c r="D5245" s="87">
        <v>62.8</v>
      </c>
      <c r="E5245" s="33">
        <v>6489</v>
      </c>
      <c r="F5245" s="30">
        <f t="shared" si="243"/>
        <v>2</v>
      </c>
      <c r="G5245" s="57">
        <f t="shared" si="244"/>
        <v>1.1958042906990538</v>
      </c>
      <c r="H5245" s="88">
        <f t="shared" si="245"/>
        <v>3576.478327858068</v>
      </c>
    </row>
    <row r="5246" spans="1:8" x14ac:dyDescent="0.2">
      <c r="A5246" s="1" t="s">
        <v>174</v>
      </c>
      <c r="B5246" s="1" t="s">
        <v>10957</v>
      </c>
      <c r="C5246" s="1" t="s">
        <v>10958</v>
      </c>
      <c r="D5246" s="87">
        <v>86.7</v>
      </c>
      <c r="E5246" s="33">
        <v>6632</v>
      </c>
      <c r="F5246" s="30">
        <f t="shared" si="243"/>
        <v>4</v>
      </c>
      <c r="G5246" s="57">
        <f t="shared" si="244"/>
        <v>1.709937836274281</v>
      </c>
      <c r="H5246" s="88">
        <f t="shared" si="245"/>
        <v>5226.8803167364213</v>
      </c>
    </row>
    <row r="5247" spans="1:8" x14ac:dyDescent="0.2">
      <c r="A5247" s="1" t="s">
        <v>174</v>
      </c>
      <c r="B5247" s="1" t="s">
        <v>10959</v>
      </c>
      <c r="C5247" s="1" t="s">
        <v>10960</v>
      </c>
      <c r="D5247" s="87">
        <v>109.2</v>
      </c>
      <c r="E5247" s="33">
        <v>6362</v>
      </c>
      <c r="F5247" s="30">
        <f t="shared" si="243"/>
        <v>5</v>
      </c>
      <c r="G5247" s="57">
        <f t="shared" si="244"/>
        <v>2.0447510014454413</v>
      </c>
      <c r="H5247" s="88">
        <f t="shared" si="245"/>
        <v>5995.8645111072201</v>
      </c>
    </row>
    <row r="5248" spans="1:8" x14ac:dyDescent="0.2">
      <c r="A5248" s="1" t="s">
        <v>174</v>
      </c>
      <c r="B5248" s="1" t="s">
        <v>10961</v>
      </c>
      <c r="C5248" s="1" t="s">
        <v>10962</v>
      </c>
      <c r="D5248" s="87">
        <v>75.8</v>
      </c>
      <c r="E5248" s="33">
        <v>7480</v>
      </c>
      <c r="F5248" s="30">
        <f t="shared" si="243"/>
        <v>3</v>
      </c>
      <c r="G5248" s="57">
        <f t="shared" si="244"/>
        <v>1.4299479016542671</v>
      </c>
      <c r="H5248" s="88">
        <f t="shared" si="245"/>
        <v>4929.9161061389295</v>
      </c>
    </row>
    <row r="5249" spans="1:8" x14ac:dyDescent="0.2">
      <c r="A5249" s="1" t="s">
        <v>174</v>
      </c>
      <c r="B5249" s="1" t="s">
        <v>10963</v>
      </c>
      <c r="C5249" s="1" t="s">
        <v>10964</v>
      </c>
      <c r="D5249" s="87">
        <v>82.3</v>
      </c>
      <c r="E5249" s="33">
        <v>5328</v>
      </c>
      <c r="F5249" s="30">
        <f t="shared" si="243"/>
        <v>3</v>
      </c>
      <c r="G5249" s="57">
        <f t="shared" si="244"/>
        <v>1.4299479016542671</v>
      </c>
      <c r="H5249" s="88">
        <f t="shared" si="245"/>
        <v>3511.576606083986</v>
      </c>
    </row>
    <row r="5250" spans="1:8" x14ac:dyDescent="0.2">
      <c r="A5250" s="1" t="s">
        <v>174</v>
      </c>
      <c r="B5250" s="1" t="s">
        <v>10965</v>
      </c>
      <c r="C5250" s="1" t="s">
        <v>10966</v>
      </c>
      <c r="D5250" s="87">
        <v>95.8</v>
      </c>
      <c r="E5250" s="33">
        <v>9736</v>
      </c>
      <c r="F5250" s="30">
        <f t="shared" si="243"/>
        <v>4</v>
      </c>
      <c r="G5250" s="57">
        <f t="shared" si="244"/>
        <v>1.709937836274281</v>
      </c>
      <c r="H5250" s="88">
        <f t="shared" si="245"/>
        <v>7673.2368461619135</v>
      </c>
    </row>
    <row r="5251" spans="1:8" x14ac:dyDescent="0.2">
      <c r="A5251" s="1" t="s">
        <v>174</v>
      </c>
      <c r="B5251" s="1" t="s">
        <v>10967</v>
      </c>
      <c r="C5251" s="1" t="s">
        <v>10968</v>
      </c>
      <c r="D5251" s="87">
        <v>82.8</v>
      </c>
      <c r="E5251" s="33">
        <v>6613</v>
      </c>
      <c r="F5251" s="30">
        <f t="shared" si="243"/>
        <v>3</v>
      </c>
      <c r="G5251" s="57">
        <f t="shared" si="244"/>
        <v>1.4299479016542671</v>
      </c>
      <c r="H5251" s="88">
        <f t="shared" si="245"/>
        <v>4358.494012018281</v>
      </c>
    </row>
    <row r="5252" spans="1:8" x14ac:dyDescent="0.2">
      <c r="A5252" s="1" t="s">
        <v>174</v>
      </c>
      <c r="B5252" s="1" t="s">
        <v>10969</v>
      </c>
      <c r="C5252" s="1" t="s">
        <v>10970</v>
      </c>
      <c r="D5252" s="87">
        <v>74.3</v>
      </c>
      <c r="E5252" s="33">
        <v>6247</v>
      </c>
      <c r="F5252" s="30">
        <f t="shared" si="243"/>
        <v>3</v>
      </c>
      <c r="G5252" s="57">
        <f t="shared" si="244"/>
        <v>1.4299479016542671</v>
      </c>
      <c r="H5252" s="88">
        <f t="shared" si="245"/>
        <v>4117.2708442580069</v>
      </c>
    </row>
    <row r="5253" spans="1:8" x14ac:dyDescent="0.2">
      <c r="A5253" s="1" t="s">
        <v>174</v>
      </c>
      <c r="B5253" s="1" t="s">
        <v>10971</v>
      </c>
      <c r="C5253" s="1" t="s">
        <v>10972</v>
      </c>
      <c r="D5253" s="87">
        <v>59.5</v>
      </c>
      <c r="E5253" s="33">
        <v>10033</v>
      </c>
      <c r="F5253" s="30">
        <f t="shared" si="243"/>
        <v>1</v>
      </c>
      <c r="G5253" s="57">
        <f t="shared" si="244"/>
        <v>1</v>
      </c>
      <c r="H5253" s="88">
        <f t="shared" si="245"/>
        <v>4624.3269111909376</v>
      </c>
    </row>
    <row r="5254" spans="1:8" x14ac:dyDescent="0.2">
      <c r="A5254" s="1" t="s">
        <v>174</v>
      </c>
      <c r="B5254" s="1" t="s">
        <v>10973</v>
      </c>
      <c r="C5254" s="1" t="s">
        <v>10974</v>
      </c>
      <c r="D5254" s="87">
        <v>81.5</v>
      </c>
      <c r="E5254" s="33">
        <v>9036</v>
      </c>
      <c r="F5254" s="30">
        <f t="shared" ref="F5254:F5317" si="246">VLOOKUP(D5254,$K$5:$L$15,2)</f>
        <v>3</v>
      </c>
      <c r="G5254" s="57">
        <f t="shared" ref="G5254:G5317" si="247">VLOOKUP(F5254,$L$5:$M$15,2,0)</f>
        <v>1.4299479016542671</v>
      </c>
      <c r="H5254" s="88">
        <f t="shared" ref="H5254:H5317" si="248">E5254*G5254*$E$6797/SUMPRODUCT($E$5:$E$6795,$G$5:$G$6795)</f>
        <v>5955.4441089667607</v>
      </c>
    </row>
    <row r="5255" spans="1:8" x14ac:dyDescent="0.2">
      <c r="A5255" s="1" t="s">
        <v>174</v>
      </c>
      <c r="B5255" s="1" t="s">
        <v>10975</v>
      </c>
      <c r="C5255" s="1" t="s">
        <v>10976</v>
      </c>
      <c r="D5255" s="87">
        <v>85.1</v>
      </c>
      <c r="E5255" s="33">
        <v>10059</v>
      </c>
      <c r="F5255" s="30">
        <f t="shared" si="246"/>
        <v>3</v>
      </c>
      <c r="G5255" s="57">
        <f t="shared" si="247"/>
        <v>1.4299479016542671</v>
      </c>
      <c r="H5255" s="88">
        <f t="shared" si="248"/>
        <v>6629.6826352475255</v>
      </c>
    </row>
    <row r="5256" spans="1:8" x14ac:dyDescent="0.2">
      <c r="A5256" s="1" t="s">
        <v>174</v>
      </c>
      <c r="B5256" s="1" t="s">
        <v>10977</v>
      </c>
      <c r="C5256" s="1" t="s">
        <v>10978</v>
      </c>
      <c r="D5256" s="87">
        <v>63.6</v>
      </c>
      <c r="E5256" s="33">
        <v>9465</v>
      </c>
      <c r="F5256" s="30">
        <f t="shared" si="246"/>
        <v>2</v>
      </c>
      <c r="G5256" s="57">
        <f t="shared" si="247"/>
        <v>1.1958042906990538</v>
      </c>
      <c r="H5256" s="88">
        <f t="shared" si="248"/>
        <v>5216.7309867740196</v>
      </c>
    </row>
    <row r="5257" spans="1:8" x14ac:dyDescent="0.2">
      <c r="A5257" s="1" t="s">
        <v>174</v>
      </c>
      <c r="B5257" s="1" t="s">
        <v>10979</v>
      </c>
      <c r="C5257" s="1" t="s">
        <v>10980</v>
      </c>
      <c r="D5257" s="87">
        <v>83.1</v>
      </c>
      <c r="E5257" s="33">
        <v>9917</v>
      </c>
      <c r="F5257" s="30">
        <f t="shared" si="246"/>
        <v>3</v>
      </c>
      <c r="G5257" s="57">
        <f t="shared" si="247"/>
        <v>1.4299479016542671</v>
      </c>
      <c r="H5257" s="88">
        <f t="shared" si="248"/>
        <v>6536.0933187940855</v>
      </c>
    </row>
    <row r="5258" spans="1:8" x14ac:dyDescent="0.2">
      <c r="A5258" s="1" t="s">
        <v>174</v>
      </c>
      <c r="B5258" s="1" t="s">
        <v>10981</v>
      </c>
      <c r="C5258" s="1" t="s">
        <v>10982</v>
      </c>
      <c r="D5258" s="87">
        <v>131.19999999999999</v>
      </c>
      <c r="E5258" s="33">
        <v>6615</v>
      </c>
      <c r="F5258" s="30">
        <f t="shared" si="246"/>
        <v>7</v>
      </c>
      <c r="G5258" s="57">
        <f t="shared" si="247"/>
        <v>2.9238874039223708</v>
      </c>
      <c r="H5258" s="88">
        <f t="shared" si="248"/>
        <v>8914.730303594295</v>
      </c>
    </row>
    <row r="5259" spans="1:8" x14ac:dyDescent="0.2">
      <c r="A5259" s="1" t="s">
        <v>174</v>
      </c>
      <c r="B5259" s="1" t="s">
        <v>10983</v>
      </c>
      <c r="C5259" s="1" t="s">
        <v>10984</v>
      </c>
      <c r="D5259" s="87">
        <v>83.5</v>
      </c>
      <c r="E5259" s="33">
        <v>8552</v>
      </c>
      <c r="F5259" s="30">
        <f t="shared" si="246"/>
        <v>3</v>
      </c>
      <c r="G5259" s="57">
        <f t="shared" si="247"/>
        <v>1.4299479016542671</v>
      </c>
      <c r="H5259" s="88">
        <f t="shared" si="248"/>
        <v>5636.4495373930649</v>
      </c>
    </row>
    <row r="5260" spans="1:8" x14ac:dyDescent="0.2">
      <c r="A5260" s="1" t="s">
        <v>174</v>
      </c>
      <c r="B5260" s="1" t="s">
        <v>10985</v>
      </c>
      <c r="C5260" s="1" t="s">
        <v>10986</v>
      </c>
      <c r="D5260" s="87">
        <v>82.8</v>
      </c>
      <c r="E5260" s="33">
        <v>9390</v>
      </c>
      <c r="F5260" s="30">
        <f t="shared" si="246"/>
        <v>3</v>
      </c>
      <c r="G5260" s="57">
        <f t="shared" si="247"/>
        <v>1.4299479016542671</v>
      </c>
      <c r="H5260" s="88">
        <f t="shared" si="248"/>
        <v>6188.7583204070252</v>
      </c>
    </row>
    <row r="5261" spans="1:8" x14ac:dyDescent="0.2">
      <c r="A5261" s="1" t="s">
        <v>174</v>
      </c>
      <c r="B5261" s="1" t="s">
        <v>10987</v>
      </c>
      <c r="C5261" s="1" t="s">
        <v>10988</v>
      </c>
      <c r="D5261" s="87">
        <v>92.1</v>
      </c>
      <c r="E5261" s="33">
        <v>8201</v>
      </c>
      <c r="F5261" s="30">
        <f t="shared" si="246"/>
        <v>4</v>
      </c>
      <c r="G5261" s="57">
        <f t="shared" si="247"/>
        <v>1.709937836274281</v>
      </c>
      <c r="H5261" s="88">
        <f t="shared" si="248"/>
        <v>6463.4567969775926</v>
      </c>
    </row>
    <row r="5262" spans="1:8" x14ac:dyDescent="0.2">
      <c r="A5262" s="1" t="s">
        <v>174</v>
      </c>
      <c r="B5262" s="1" t="s">
        <v>10989</v>
      </c>
      <c r="C5262" s="1" t="s">
        <v>10990</v>
      </c>
      <c r="D5262" s="87">
        <v>60.1</v>
      </c>
      <c r="E5262" s="33">
        <v>5287</v>
      </c>
      <c r="F5262" s="30">
        <f t="shared" si="246"/>
        <v>1</v>
      </c>
      <c r="G5262" s="57">
        <f t="shared" si="247"/>
        <v>1</v>
      </c>
      <c r="H5262" s="88">
        <f t="shared" si="248"/>
        <v>2436.8400657297407</v>
      </c>
    </row>
    <row r="5263" spans="1:8" x14ac:dyDescent="0.2">
      <c r="A5263" s="1" t="s">
        <v>174</v>
      </c>
      <c r="B5263" s="1" t="s">
        <v>10991</v>
      </c>
      <c r="C5263" s="1" t="s">
        <v>10992</v>
      </c>
      <c r="D5263" s="87">
        <v>73.3</v>
      </c>
      <c r="E5263" s="33">
        <v>6094</v>
      </c>
      <c r="F5263" s="30">
        <f t="shared" si="246"/>
        <v>2</v>
      </c>
      <c r="G5263" s="57">
        <f t="shared" si="247"/>
        <v>1.1958042906990538</v>
      </c>
      <c r="H5263" s="88">
        <f t="shared" si="248"/>
        <v>3358.7700616377047</v>
      </c>
    </row>
    <row r="5264" spans="1:8" x14ac:dyDescent="0.2">
      <c r="A5264" s="1" t="s">
        <v>174</v>
      </c>
      <c r="B5264" s="1" t="s">
        <v>10993</v>
      </c>
      <c r="C5264" s="1" t="s">
        <v>10994</v>
      </c>
      <c r="D5264" s="87">
        <v>77.2</v>
      </c>
      <c r="E5264" s="33">
        <v>8422</v>
      </c>
      <c r="F5264" s="30">
        <f t="shared" si="246"/>
        <v>3</v>
      </c>
      <c r="G5264" s="57">
        <f t="shared" si="247"/>
        <v>1.4299479016542671</v>
      </c>
      <c r="H5264" s="88">
        <f t="shared" si="248"/>
        <v>5550.7691772596336</v>
      </c>
    </row>
    <row r="5265" spans="1:8" x14ac:dyDescent="0.2">
      <c r="A5265" s="1" t="s">
        <v>174</v>
      </c>
      <c r="B5265" s="1" t="s">
        <v>10995</v>
      </c>
      <c r="C5265" s="1" t="s">
        <v>10996</v>
      </c>
      <c r="D5265" s="87">
        <v>72.7</v>
      </c>
      <c r="E5265" s="33">
        <v>8050</v>
      </c>
      <c r="F5265" s="30">
        <f t="shared" si="246"/>
        <v>2</v>
      </c>
      <c r="G5265" s="57">
        <f t="shared" si="247"/>
        <v>1.1958042906990538</v>
      </c>
      <c r="H5265" s="88">
        <f t="shared" si="248"/>
        <v>4436.8393495542377</v>
      </c>
    </row>
    <row r="5266" spans="1:8" x14ac:dyDescent="0.2">
      <c r="A5266" s="1" t="s">
        <v>174</v>
      </c>
      <c r="B5266" s="1" t="s">
        <v>10997</v>
      </c>
      <c r="C5266" s="1" t="s">
        <v>10998</v>
      </c>
      <c r="D5266" s="87">
        <v>86.9</v>
      </c>
      <c r="E5266" s="33">
        <v>10272</v>
      </c>
      <c r="F5266" s="30">
        <f t="shared" si="246"/>
        <v>4</v>
      </c>
      <c r="G5266" s="57">
        <f t="shared" si="247"/>
        <v>1.709937836274281</v>
      </c>
      <c r="H5266" s="88">
        <f t="shared" si="248"/>
        <v>8095.6747004699218</v>
      </c>
    </row>
    <row r="5267" spans="1:8" x14ac:dyDescent="0.2">
      <c r="A5267" s="1" t="s">
        <v>174</v>
      </c>
      <c r="B5267" s="1" t="s">
        <v>10999</v>
      </c>
      <c r="C5267" s="1" t="s">
        <v>11000</v>
      </c>
      <c r="D5267" s="87">
        <v>100.9</v>
      </c>
      <c r="E5267" s="33">
        <v>9101</v>
      </c>
      <c r="F5267" s="30">
        <f t="shared" si="246"/>
        <v>5</v>
      </c>
      <c r="G5267" s="57">
        <f t="shared" si="247"/>
        <v>2.0447510014454413</v>
      </c>
      <c r="H5267" s="88">
        <f t="shared" si="248"/>
        <v>8577.2340326291742</v>
      </c>
    </row>
    <row r="5268" spans="1:8" x14ac:dyDescent="0.2">
      <c r="A5268" s="1" t="s">
        <v>174</v>
      </c>
      <c r="B5268" s="1" t="s">
        <v>11001</v>
      </c>
      <c r="C5268" s="1" t="s">
        <v>11002</v>
      </c>
      <c r="D5268" s="87">
        <v>79.2</v>
      </c>
      <c r="E5268" s="33">
        <v>6601</v>
      </c>
      <c r="F5268" s="30">
        <f t="shared" si="246"/>
        <v>3</v>
      </c>
      <c r="G5268" s="57">
        <f t="shared" si="247"/>
        <v>1.4299479016542671</v>
      </c>
      <c r="H5268" s="88">
        <f t="shared" si="248"/>
        <v>4350.5850556982723</v>
      </c>
    </row>
    <row r="5269" spans="1:8" x14ac:dyDescent="0.2">
      <c r="A5269" s="1" t="s">
        <v>174</v>
      </c>
      <c r="B5269" s="1" t="s">
        <v>11003</v>
      </c>
      <c r="C5269" s="1" t="s">
        <v>11004</v>
      </c>
      <c r="D5269" s="87">
        <v>51.2</v>
      </c>
      <c r="E5269" s="33">
        <v>5955</v>
      </c>
      <c r="F5269" s="30">
        <f t="shared" si="246"/>
        <v>1</v>
      </c>
      <c r="G5269" s="57">
        <f t="shared" si="247"/>
        <v>1</v>
      </c>
      <c r="H5269" s="88">
        <f t="shared" si="248"/>
        <v>2744.7290696842456</v>
      </c>
    </row>
    <row r="5270" spans="1:8" x14ac:dyDescent="0.2">
      <c r="A5270" s="1" t="s">
        <v>174</v>
      </c>
      <c r="B5270" s="1" t="s">
        <v>11005</v>
      </c>
      <c r="C5270" s="1" t="s">
        <v>11006</v>
      </c>
      <c r="D5270" s="87">
        <v>111</v>
      </c>
      <c r="E5270" s="33">
        <v>8514</v>
      </c>
      <c r="F5270" s="30">
        <f t="shared" si="246"/>
        <v>5</v>
      </c>
      <c r="G5270" s="57">
        <f t="shared" si="247"/>
        <v>2.0447510014454413</v>
      </c>
      <c r="H5270" s="88">
        <f t="shared" si="248"/>
        <v>8024.0161030441495</v>
      </c>
    </row>
    <row r="5271" spans="1:8" x14ac:dyDescent="0.2">
      <c r="A5271" s="1" t="s">
        <v>174</v>
      </c>
      <c r="B5271" s="1" t="s">
        <v>11007</v>
      </c>
      <c r="C5271" s="1" t="s">
        <v>11008</v>
      </c>
      <c r="D5271" s="87">
        <v>96.9</v>
      </c>
      <c r="E5271" s="33">
        <v>9235</v>
      </c>
      <c r="F5271" s="30">
        <f t="shared" si="246"/>
        <v>4</v>
      </c>
      <c r="G5271" s="57">
        <f t="shared" si="247"/>
        <v>1.709937836274281</v>
      </c>
      <c r="H5271" s="88">
        <f t="shared" si="248"/>
        <v>7278.3835532359553</v>
      </c>
    </row>
    <row r="5272" spans="1:8" x14ac:dyDescent="0.2">
      <c r="A5272" s="1" t="s">
        <v>174</v>
      </c>
      <c r="B5272" s="1" t="s">
        <v>11009</v>
      </c>
      <c r="C5272" s="1" t="s">
        <v>11010</v>
      </c>
      <c r="D5272" s="87">
        <v>105.2</v>
      </c>
      <c r="E5272" s="33">
        <v>5739</v>
      </c>
      <c r="F5272" s="30">
        <f t="shared" si="246"/>
        <v>5</v>
      </c>
      <c r="G5272" s="57">
        <f t="shared" si="247"/>
        <v>2.0447510014454413</v>
      </c>
      <c r="H5272" s="88">
        <f t="shared" si="248"/>
        <v>5408.7183950399776</v>
      </c>
    </row>
    <row r="5273" spans="1:8" x14ac:dyDescent="0.2">
      <c r="A5273" s="1" t="s">
        <v>174</v>
      </c>
      <c r="B5273" s="1" t="s">
        <v>11011</v>
      </c>
      <c r="C5273" s="1" t="s">
        <v>11012</v>
      </c>
      <c r="D5273" s="87">
        <v>87</v>
      </c>
      <c r="E5273" s="33">
        <v>5736</v>
      </c>
      <c r="F5273" s="30">
        <f t="shared" si="246"/>
        <v>4</v>
      </c>
      <c r="G5273" s="57">
        <f t="shared" si="247"/>
        <v>1.709937836274281</v>
      </c>
      <c r="H5273" s="88">
        <f t="shared" si="248"/>
        <v>4520.715545355868</v>
      </c>
    </row>
    <row r="5274" spans="1:8" x14ac:dyDescent="0.2">
      <c r="A5274" s="1" t="s">
        <v>174</v>
      </c>
      <c r="B5274" s="1" t="s">
        <v>11013</v>
      </c>
      <c r="C5274" s="1" t="s">
        <v>11014</v>
      </c>
      <c r="D5274" s="87">
        <v>63.7</v>
      </c>
      <c r="E5274" s="33">
        <v>8839</v>
      </c>
      <c r="F5274" s="30">
        <f t="shared" si="246"/>
        <v>2</v>
      </c>
      <c r="G5274" s="57">
        <f t="shared" si="247"/>
        <v>1.1958042906990538</v>
      </c>
      <c r="H5274" s="88">
        <f t="shared" si="248"/>
        <v>4871.7047218273174</v>
      </c>
    </row>
    <row r="5275" spans="1:8" x14ac:dyDescent="0.2">
      <c r="A5275" s="1" t="s">
        <v>174</v>
      </c>
      <c r="B5275" s="1" t="s">
        <v>11015</v>
      </c>
      <c r="C5275" s="1" t="s">
        <v>11016</v>
      </c>
      <c r="D5275" s="87">
        <v>68.099999999999994</v>
      </c>
      <c r="E5275" s="33">
        <v>9685</v>
      </c>
      <c r="F5275" s="30">
        <f t="shared" si="246"/>
        <v>2</v>
      </c>
      <c r="G5275" s="57">
        <f t="shared" si="247"/>
        <v>1.1958042906990538</v>
      </c>
      <c r="H5275" s="88">
        <f t="shared" si="248"/>
        <v>5337.9862236562476</v>
      </c>
    </row>
    <row r="5276" spans="1:8" x14ac:dyDescent="0.2">
      <c r="A5276" s="1" t="s">
        <v>174</v>
      </c>
      <c r="B5276" s="1" t="s">
        <v>11017</v>
      </c>
      <c r="C5276" s="1" t="s">
        <v>11018</v>
      </c>
      <c r="D5276" s="87">
        <v>86.3</v>
      </c>
      <c r="E5276" s="33">
        <v>8939</v>
      </c>
      <c r="F5276" s="30">
        <f t="shared" si="246"/>
        <v>3</v>
      </c>
      <c r="G5276" s="57">
        <f t="shared" si="247"/>
        <v>1.4299479016542671</v>
      </c>
      <c r="H5276" s="88">
        <f t="shared" si="248"/>
        <v>5891.5133787133536</v>
      </c>
    </row>
    <row r="5277" spans="1:8" x14ac:dyDescent="0.2">
      <c r="A5277" s="1" t="s">
        <v>174</v>
      </c>
      <c r="B5277" s="1" t="s">
        <v>11019</v>
      </c>
      <c r="C5277" s="1" t="s">
        <v>11020</v>
      </c>
      <c r="D5277" s="87">
        <v>86.8</v>
      </c>
      <c r="E5277" s="33">
        <v>7064</v>
      </c>
      <c r="F5277" s="30">
        <f t="shared" si="246"/>
        <v>4</v>
      </c>
      <c r="G5277" s="57">
        <f t="shared" si="247"/>
        <v>1.709937836274281</v>
      </c>
      <c r="H5277" s="88">
        <f t="shared" si="248"/>
        <v>5567.3526172234742</v>
      </c>
    </row>
    <row r="5278" spans="1:8" x14ac:dyDescent="0.2">
      <c r="A5278" s="1" t="s">
        <v>174</v>
      </c>
      <c r="B5278" s="1" t="s">
        <v>11021</v>
      </c>
      <c r="C5278" s="1" t="s">
        <v>11022</v>
      </c>
      <c r="D5278" s="87">
        <v>97.5</v>
      </c>
      <c r="E5278" s="33">
        <v>9577</v>
      </c>
      <c r="F5278" s="30">
        <f t="shared" si="246"/>
        <v>4</v>
      </c>
      <c r="G5278" s="57">
        <f t="shared" si="247"/>
        <v>1.709937836274281</v>
      </c>
      <c r="H5278" s="88">
        <f t="shared" si="248"/>
        <v>7547.9241244548721</v>
      </c>
    </row>
    <row r="5279" spans="1:8" x14ac:dyDescent="0.2">
      <c r="A5279" s="1" t="s">
        <v>174</v>
      </c>
      <c r="B5279" s="1" t="s">
        <v>11023</v>
      </c>
      <c r="C5279" s="1" t="s">
        <v>11024</v>
      </c>
      <c r="D5279" s="87">
        <v>88.4</v>
      </c>
      <c r="E5279" s="33">
        <v>8904</v>
      </c>
      <c r="F5279" s="30">
        <f t="shared" si="246"/>
        <v>4</v>
      </c>
      <c r="G5279" s="57">
        <f t="shared" si="247"/>
        <v>1.709937836274281</v>
      </c>
      <c r="H5279" s="88">
        <f t="shared" si="248"/>
        <v>7017.5124155942549</v>
      </c>
    </row>
    <row r="5280" spans="1:8" x14ac:dyDescent="0.2">
      <c r="A5280" s="1" t="s">
        <v>174</v>
      </c>
      <c r="B5280" s="1" t="s">
        <v>11025</v>
      </c>
      <c r="C5280" s="1" t="s">
        <v>11026</v>
      </c>
      <c r="D5280" s="87">
        <v>85.4</v>
      </c>
      <c r="E5280" s="33">
        <v>6601</v>
      </c>
      <c r="F5280" s="30">
        <f t="shared" si="246"/>
        <v>3</v>
      </c>
      <c r="G5280" s="57">
        <f t="shared" si="247"/>
        <v>1.4299479016542671</v>
      </c>
      <c r="H5280" s="88">
        <f t="shared" si="248"/>
        <v>4350.5850556982723</v>
      </c>
    </row>
    <row r="5281" spans="1:8" x14ac:dyDescent="0.2">
      <c r="A5281" s="1" t="s">
        <v>174</v>
      </c>
      <c r="B5281" s="1" t="s">
        <v>11027</v>
      </c>
      <c r="C5281" s="1" t="s">
        <v>11028</v>
      </c>
      <c r="D5281" s="87">
        <v>80.099999999999994</v>
      </c>
      <c r="E5281" s="33">
        <v>8323</v>
      </c>
      <c r="F5281" s="30">
        <f t="shared" si="246"/>
        <v>3</v>
      </c>
      <c r="G5281" s="57">
        <f t="shared" si="247"/>
        <v>1.4299479016542671</v>
      </c>
      <c r="H5281" s="88">
        <f t="shared" si="248"/>
        <v>5485.5202876195599</v>
      </c>
    </row>
    <row r="5282" spans="1:8" x14ac:dyDescent="0.2">
      <c r="A5282" s="1" t="s">
        <v>174</v>
      </c>
      <c r="B5282" s="1" t="s">
        <v>11029</v>
      </c>
      <c r="C5282" s="1" t="s">
        <v>11030</v>
      </c>
      <c r="D5282" s="87">
        <v>78.8</v>
      </c>
      <c r="E5282" s="33">
        <v>6098</v>
      </c>
      <c r="F5282" s="30">
        <f t="shared" si="246"/>
        <v>3</v>
      </c>
      <c r="G5282" s="57">
        <f t="shared" si="247"/>
        <v>1.4299479016542671</v>
      </c>
      <c r="H5282" s="88">
        <f t="shared" si="248"/>
        <v>4019.0679699512293</v>
      </c>
    </row>
    <row r="5283" spans="1:8" x14ac:dyDescent="0.2">
      <c r="A5283" s="1" t="s">
        <v>174</v>
      </c>
      <c r="B5283" s="1" t="s">
        <v>11031</v>
      </c>
      <c r="C5283" s="1" t="s">
        <v>11032</v>
      </c>
      <c r="D5283" s="87">
        <v>90.3</v>
      </c>
      <c r="E5283" s="33">
        <v>6463</v>
      </c>
      <c r="F5283" s="30">
        <f t="shared" si="246"/>
        <v>4</v>
      </c>
      <c r="G5283" s="57">
        <f t="shared" si="247"/>
        <v>1.709937836274281</v>
      </c>
      <c r="H5283" s="88">
        <f t="shared" si="248"/>
        <v>5093.686291777366</v>
      </c>
    </row>
    <row r="5284" spans="1:8" x14ac:dyDescent="0.2">
      <c r="A5284" s="1" t="s">
        <v>174</v>
      </c>
      <c r="B5284" s="1" t="s">
        <v>11033</v>
      </c>
      <c r="C5284" s="1" t="s">
        <v>11034</v>
      </c>
      <c r="D5284" s="87">
        <v>97.6</v>
      </c>
      <c r="E5284" s="33">
        <v>5717</v>
      </c>
      <c r="F5284" s="30">
        <f t="shared" si="246"/>
        <v>4</v>
      </c>
      <c r="G5284" s="57">
        <f t="shared" si="247"/>
        <v>1.709937836274281</v>
      </c>
      <c r="H5284" s="88">
        <f t="shared" si="248"/>
        <v>4505.7410691770392</v>
      </c>
    </row>
    <row r="5285" spans="1:8" x14ac:dyDescent="0.2">
      <c r="A5285" s="1" t="s">
        <v>174</v>
      </c>
      <c r="B5285" s="1" t="s">
        <v>11035</v>
      </c>
      <c r="C5285" s="1" t="s">
        <v>11036</v>
      </c>
      <c r="D5285" s="87">
        <v>84</v>
      </c>
      <c r="E5285" s="33">
        <v>5723</v>
      </c>
      <c r="F5285" s="30">
        <f t="shared" si="246"/>
        <v>3</v>
      </c>
      <c r="G5285" s="57">
        <f t="shared" si="247"/>
        <v>1.4299479016542671</v>
      </c>
      <c r="H5285" s="88">
        <f t="shared" si="248"/>
        <v>3771.9130849509484</v>
      </c>
    </row>
    <row r="5286" spans="1:8" x14ac:dyDescent="0.2">
      <c r="A5286" s="1" t="s">
        <v>174</v>
      </c>
      <c r="B5286" s="1" t="s">
        <v>11037</v>
      </c>
      <c r="C5286" s="1" t="s">
        <v>11038</v>
      </c>
      <c r="D5286" s="87">
        <v>96.5</v>
      </c>
      <c r="E5286" s="33">
        <v>6147</v>
      </c>
      <c r="F5286" s="30">
        <f t="shared" si="246"/>
        <v>4</v>
      </c>
      <c r="G5286" s="57">
        <f t="shared" si="247"/>
        <v>1.709937836274281</v>
      </c>
      <c r="H5286" s="88">
        <f t="shared" si="248"/>
        <v>4844.63710901369</v>
      </c>
    </row>
    <row r="5287" spans="1:8" x14ac:dyDescent="0.2">
      <c r="A5287" s="1" t="s">
        <v>174</v>
      </c>
      <c r="B5287" s="1" t="s">
        <v>11039</v>
      </c>
      <c r="C5287" s="1" t="s">
        <v>11040</v>
      </c>
      <c r="D5287" s="87">
        <v>94.4</v>
      </c>
      <c r="E5287" s="33">
        <v>6843</v>
      </c>
      <c r="F5287" s="30">
        <f t="shared" si="246"/>
        <v>4</v>
      </c>
      <c r="G5287" s="57">
        <f t="shared" si="247"/>
        <v>1.709937836274281</v>
      </c>
      <c r="H5287" s="88">
        <f t="shared" si="248"/>
        <v>5393.1758153539404</v>
      </c>
    </row>
    <row r="5288" spans="1:8" x14ac:dyDescent="0.2">
      <c r="A5288" s="1" t="s">
        <v>174</v>
      </c>
      <c r="B5288" s="1" t="s">
        <v>11041</v>
      </c>
      <c r="C5288" s="1" t="s">
        <v>11042</v>
      </c>
      <c r="D5288" s="87">
        <v>108.4</v>
      </c>
      <c r="E5288" s="33">
        <v>7621</v>
      </c>
      <c r="F5288" s="30">
        <f t="shared" si="246"/>
        <v>5</v>
      </c>
      <c r="G5288" s="57">
        <f t="shared" si="247"/>
        <v>2.0447510014454413</v>
      </c>
      <c r="H5288" s="88">
        <f t="shared" si="248"/>
        <v>7182.4085883602838</v>
      </c>
    </row>
    <row r="5289" spans="1:8" x14ac:dyDescent="0.2">
      <c r="A5289" s="1" t="s">
        <v>174</v>
      </c>
      <c r="B5289" s="1" t="s">
        <v>11043</v>
      </c>
      <c r="C5289" s="1" t="s">
        <v>11044</v>
      </c>
      <c r="D5289" s="87">
        <v>116.3</v>
      </c>
      <c r="E5289" s="33">
        <v>6870</v>
      </c>
      <c r="F5289" s="30">
        <f t="shared" si="246"/>
        <v>6</v>
      </c>
      <c r="G5289" s="57">
        <f t="shared" si="247"/>
        <v>2.445122020939646</v>
      </c>
      <c r="H5289" s="88">
        <f t="shared" si="248"/>
        <v>7742.3890436462125</v>
      </c>
    </row>
    <row r="5290" spans="1:8" x14ac:dyDescent="0.2">
      <c r="A5290" s="1" t="s">
        <v>174</v>
      </c>
      <c r="B5290" s="1" t="s">
        <v>11045</v>
      </c>
      <c r="C5290" s="1" t="s">
        <v>11046</v>
      </c>
      <c r="D5290" s="87">
        <v>122.8</v>
      </c>
      <c r="E5290" s="33">
        <v>7579</v>
      </c>
      <c r="F5290" s="30">
        <f t="shared" si="246"/>
        <v>6</v>
      </c>
      <c r="G5290" s="57">
        <f t="shared" si="247"/>
        <v>2.445122020939646</v>
      </c>
      <c r="H5290" s="88">
        <f t="shared" si="248"/>
        <v>8541.4216247153799</v>
      </c>
    </row>
    <row r="5291" spans="1:8" x14ac:dyDescent="0.2">
      <c r="A5291" s="1" t="s">
        <v>174</v>
      </c>
      <c r="B5291" s="1" t="s">
        <v>11047</v>
      </c>
      <c r="C5291" s="1" t="s">
        <v>11048</v>
      </c>
      <c r="D5291" s="87">
        <v>96.4</v>
      </c>
      <c r="E5291" s="33">
        <v>8692</v>
      </c>
      <c r="F5291" s="30">
        <f t="shared" si="246"/>
        <v>4</v>
      </c>
      <c r="G5291" s="57">
        <f t="shared" si="247"/>
        <v>1.709937836274281</v>
      </c>
      <c r="H5291" s="88">
        <f t="shared" si="248"/>
        <v>6850.4287866515351</v>
      </c>
    </row>
    <row r="5292" spans="1:8" x14ac:dyDescent="0.2">
      <c r="A5292" s="1" t="s">
        <v>174</v>
      </c>
      <c r="B5292" s="1" t="s">
        <v>11049</v>
      </c>
      <c r="C5292" s="1" t="s">
        <v>11050</v>
      </c>
      <c r="D5292" s="87">
        <v>97.2</v>
      </c>
      <c r="E5292" s="33">
        <v>7439</v>
      </c>
      <c r="F5292" s="30">
        <f t="shared" si="246"/>
        <v>4</v>
      </c>
      <c r="G5292" s="57">
        <f t="shared" si="247"/>
        <v>1.709937836274281</v>
      </c>
      <c r="H5292" s="88">
        <f t="shared" si="248"/>
        <v>5862.9014891740417</v>
      </c>
    </row>
    <row r="5293" spans="1:8" x14ac:dyDescent="0.2">
      <c r="A5293" s="1" t="s">
        <v>174</v>
      </c>
      <c r="B5293" s="1" t="s">
        <v>11051</v>
      </c>
      <c r="C5293" s="1" t="s">
        <v>11052</v>
      </c>
      <c r="D5293" s="87">
        <v>103.3</v>
      </c>
      <c r="E5293" s="33">
        <v>10503</v>
      </c>
      <c r="F5293" s="30">
        <f t="shared" si="246"/>
        <v>5</v>
      </c>
      <c r="G5293" s="57">
        <f t="shared" si="247"/>
        <v>2.0447510014454413</v>
      </c>
      <c r="H5293" s="88">
        <f t="shared" si="248"/>
        <v>9898.5484061865973</v>
      </c>
    </row>
    <row r="5294" spans="1:8" x14ac:dyDescent="0.2">
      <c r="A5294" s="1" t="s">
        <v>174</v>
      </c>
      <c r="B5294" s="1" t="s">
        <v>11053</v>
      </c>
      <c r="C5294" s="1" t="s">
        <v>11054</v>
      </c>
      <c r="D5294" s="87">
        <v>84</v>
      </c>
      <c r="E5294" s="33">
        <v>8244</v>
      </c>
      <c r="F5294" s="30">
        <f t="shared" si="246"/>
        <v>3</v>
      </c>
      <c r="G5294" s="57">
        <f t="shared" si="247"/>
        <v>1.4299479016542671</v>
      </c>
      <c r="H5294" s="88">
        <f t="shared" si="248"/>
        <v>5433.4529918461676</v>
      </c>
    </row>
    <row r="5295" spans="1:8" x14ac:dyDescent="0.2">
      <c r="A5295" s="1" t="s">
        <v>174</v>
      </c>
      <c r="B5295" s="1" t="s">
        <v>11055</v>
      </c>
      <c r="C5295" s="1" t="s">
        <v>11056</v>
      </c>
      <c r="D5295" s="87">
        <v>128.1</v>
      </c>
      <c r="E5295" s="33">
        <v>7779</v>
      </c>
      <c r="F5295" s="30">
        <f t="shared" si="246"/>
        <v>7</v>
      </c>
      <c r="G5295" s="57">
        <f t="shared" si="247"/>
        <v>2.9238874039223708</v>
      </c>
      <c r="H5295" s="88">
        <f t="shared" si="248"/>
        <v>10483.399400099779</v>
      </c>
    </row>
    <row r="5296" spans="1:8" x14ac:dyDescent="0.2">
      <c r="A5296" s="1" t="s">
        <v>174</v>
      </c>
      <c r="B5296" s="1" t="s">
        <v>11057</v>
      </c>
      <c r="C5296" s="1" t="s">
        <v>11058</v>
      </c>
      <c r="D5296" s="87">
        <v>96.2</v>
      </c>
      <c r="E5296" s="33">
        <v>7509</v>
      </c>
      <c r="F5296" s="30">
        <f t="shared" si="246"/>
        <v>4</v>
      </c>
      <c r="G5296" s="57">
        <f t="shared" si="247"/>
        <v>1.709937836274281</v>
      </c>
      <c r="H5296" s="88">
        <f t="shared" si="248"/>
        <v>5918.0706119381466</v>
      </c>
    </row>
    <row r="5297" spans="1:8" x14ac:dyDescent="0.2">
      <c r="A5297" s="1" t="s">
        <v>174</v>
      </c>
      <c r="B5297" s="1" t="s">
        <v>11059</v>
      </c>
      <c r="C5297" s="1" t="s">
        <v>11060</v>
      </c>
      <c r="D5297" s="87">
        <v>78.2</v>
      </c>
      <c r="E5297" s="33">
        <v>8675</v>
      </c>
      <c r="F5297" s="30">
        <f t="shared" si="246"/>
        <v>3</v>
      </c>
      <c r="G5297" s="57">
        <f t="shared" si="247"/>
        <v>1.4299479016542671</v>
      </c>
      <c r="H5297" s="88">
        <f t="shared" si="248"/>
        <v>5717.5163396731568</v>
      </c>
    </row>
    <row r="5298" spans="1:8" x14ac:dyDescent="0.2">
      <c r="A5298" s="1" t="s">
        <v>177</v>
      </c>
      <c r="B5298" s="1" t="s">
        <v>11061</v>
      </c>
      <c r="C5298" s="1" t="s">
        <v>11062</v>
      </c>
      <c r="D5298" s="87">
        <v>92.7</v>
      </c>
      <c r="E5298" s="33">
        <v>7280</v>
      </c>
      <c r="F5298" s="30">
        <f t="shared" si="246"/>
        <v>4</v>
      </c>
      <c r="G5298" s="57">
        <f t="shared" si="247"/>
        <v>1.709937836274281</v>
      </c>
      <c r="H5298" s="88">
        <f t="shared" si="248"/>
        <v>5737.5887674670003</v>
      </c>
    </row>
    <row r="5299" spans="1:8" x14ac:dyDescent="0.2">
      <c r="A5299" s="1" t="s">
        <v>177</v>
      </c>
      <c r="B5299" s="1" t="s">
        <v>11063</v>
      </c>
      <c r="C5299" s="1" t="s">
        <v>11064</v>
      </c>
      <c r="D5299" s="87">
        <v>140.4</v>
      </c>
      <c r="E5299" s="33">
        <v>10130</v>
      </c>
      <c r="F5299" s="30">
        <f t="shared" si="246"/>
        <v>8</v>
      </c>
      <c r="G5299" s="57">
        <f t="shared" si="247"/>
        <v>3.4963971031312875</v>
      </c>
      <c r="H5299" s="88">
        <f t="shared" si="248"/>
        <v>16324.801652577406</v>
      </c>
    </row>
    <row r="5300" spans="1:8" x14ac:dyDescent="0.2">
      <c r="A5300" s="1" t="s">
        <v>177</v>
      </c>
      <c r="B5300" s="1" t="s">
        <v>11065</v>
      </c>
      <c r="C5300" s="1" t="s">
        <v>11066</v>
      </c>
      <c r="D5300" s="87">
        <v>129.6</v>
      </c>
      <c r="E5300" s="33">
        <v>8390</v>
      </c>
      <c r="F5300" s="30">
        <f t="shared" si="246"/>
        <v>7</v>
      </c>
      <c r="G5300" s="57">
        <f t="shared" si="247"/>
        <v>2.9238874039223708</v>
      </c>
      <c r="H5300" s="88">
        <f t="shared" si="248"/>
        <v>11306.815910378858</v>
      </c>
    </row>
    <row r="5301" spans="1:8" x14ac:dyDescent="0.2">
      <c r="A5301" s="1" t="s">
        <v>177</v>
      </c>
      <c r="B5301" s="1" t="s">
        <v>11067</v>
      </c>
      <c r="C5301" s="1" t="s">
        <v>11068</v>
      </c>
      <c r="D5301" s="87">
        <v>126.5</v>
      </c>
      <c r="E5301" s="33">
        <v>8202</v>
      </c>
      <c r="F5301" s="30">
        <f t="shared" si="246"/>
        <v>7</v>
      </c>
      <c r="G5301" s="57">
        <f t="shared" si="247"/>
        <v>2.9238874039223708</v>
      </c>
      <c r="H5301" s="88">
        <f t="shared" si="248"/>
        <v>11053.456984139142</v>
      </c>
    </row>
    <row r="5302" spans="1:8" x14ac:dyDescent="0.2">
      <c r="A5302" s="1" t="s">
        <v>177</v>
      </c>
      <c r="B5302" s="1" t="s">
        <v>11069</v>
      </c>
      <c r="C5302" s="1" t="s">
        <v>11070</v>
      </c>
      <c r="D5302" s="87">
        <v>101.8</v>
      </c>
      <c r="E5302" s="33">
        <v>5952</v>
      </c>
      <c r="F5302" s="30">
        <f t="shared" si="246"/>
        <v>5</v>
      </c>
      <c r="G5302" s="57">
        <f t="shared" si="247"/>
        <v>2.0447510014454413</v>
      </c>
      <c r="H5302" s="88">
        <f t="shared" si="248"/>
        <v>5609.4601650597579</v>
      </c>
    </row>
    <row r="5303" spans="1:8" x14ac:dyDescent="0.2">
      <c r="A5303" s="1" t="s">
        <v>177</v>
      </c>
      <c r="B5303" s="1" t="s">
        <v>11071</v>
      </c>
      <c r="C5303" s="1" t="s">
        <v>11072</v>
      </c>
      <c r="D5303" s="87">
        <v>96.8</v>
      </c>
      <c r="E5303" s="33">
        <v>9566</v>
      </c>
      <c r="F5303" s="30">
        <f t="shared" si="246"/>
        <v>4</v>
      </c>
      <c r="G5303" s="57">
        <f t="shared" si="247"/>
        <v>1.709937836274281</v>
      </c>
      <c r="H5303" s="88">
        <f t="shared" si="248"/>
        <v>7539.2546908776549</v>
      </c>
    </row>
    <row r="5304" spans="1:8" x14ac:dyDescent="0.2">
      <c r="A5304" s="1" t="s">
        <v>177</v>
      </c>
      <c r="B5304" s="1" t="s">
        <v>11073</v>
      </c>
      <c r="C5304" s="1" t="s">
        <v>11074</v>
      </c>
      <c r="D5304" s="87">
        <v>84.8</v>
      </c>
      <c r="E5304" s="33">
        <v>9828</v>
      </c>
      <c r="F5304" s="30">
        <f t="shared" si="246"/>
        <v>3</v>
      </c>
      <c r="G5304" s="57">
        <f t="shared" si="247"/>
        <v>1.4299479016542671</v>
      </c>
      <c r="H5304" s="88">
        <f t="shared" si="248"/>
        <v>6477.4352260873529</v>
      </c>
    </row>
    <row r="5305" spans="1:8" x14ac:dyDescent="0.2">
      <c r="A5305" s="1" t="s">
        <v>177</v>
      </c>
      <c r="B5305" s="1" t="s">
        <v>11075</v>
      </c>
      <c r="C5305" s="1" t="s">
        <v>11076</v>
      </c>
      <c r="D5305" s="87">
        <v>80.3</v>
      </c>
      <c r="E5305" s="33">
        <v>6373</v>
      </c>
      <c r="F5305" s="30">
        <f t="shared" si="246"/>
        <v>3</v>
      </c>
      <c r="G5305" s="57">
        <f t="shared" si="247"/>
        <v>1.4299479016542671</v>
      </c>
      <c r="H5305" s="88">
        <f t="shared" si="248"/>
        <v>4200.3148856181015</v>
      </c>
    </row>
    <row r="5306" spans="1:8" x14ac:dyDescent="0.2">
      <c r="A5306" s="1" t="s">
        <v>177</v>
      </c>
      <c r="B5306" s="1" t="s">
        <v>11077</v>
      </c>
      <c r="C5306" s="1" t="s">
        <v>11078</v>
      </c>
      <c r="D5306" s="87">
        <v>112.5</v>
      </c>
      <c r="E5306" s="33">
        <v>9653</v>
      </c>
      <c r="F5306" s="30">
        <f t="shared" si="246"/>
        <v>6</v>
      </c>
      <c r="G5306" s="57">
        <f t="shared" si="247"/>
        <v>2.445122020939646</v>
      </c>
      <c r="H5306" s="88">
        <f t="shared" si="248"/>
        <v>10878.789146771018</v>
      </c>
    </row>
    <row r="5307" spans="1:8" x14ac:dyDescent="0.2">
      <c r="A5307" s="1" t="s">
        <v>177</v>
      </c>
      <c r="B5307" s="1" t="s">
        <v>11079</v>
      </c>
      <c r="C5307" s="1" t="s">
        <v>11080</v>
      </c>
      <c r="D5307" s="87">
        <v>91.5</v>
      </c>
      <c r="E5307" s="33">
        <v>6883</v>
      </c>
      <c r="F5307" s="30">
        <f t="shared" si="246"/>
        <v>4</v>
      </c>
      <c r="G5307" s="57">
        <f t="shared" si="247"/>
        <v>1.709937836274281</v>
      </c>
      <c r="H5307" s="88">
        <f t="shared" si="248"/>
        <v>5424.7010283620011</v>
      </c>
    </row>
    <row r="5308" spans="1:8" x14ac:dyDescent="0.2">
      <c r="A5308" s="1" t="s">
        <v>177</v>
      </c>
      <c r="B5308" s="1" t="s">
        <v>11081</v>
      </c>
      <c r="C5308" s="1" t="s">
        <v>11082</v>
      </c>
      <c r="D5308" s="87">
        <v>130.1</v>
      </c>
      <c r="E5308" s="33">
        <v>7935</v>
      </c>
      <c r="F5308" s="30">
        <f t="shared" si="246"/>
        <v>7</v>
      </c>
      <c r="G5308" s="57">
        <f t="shared" si="247"/>
        <v>2.9238874039223708</v>
      </c>
      <c r="H5308" s="88">
        <f t="shared" si="248"/>
        <v>10693.633402724223</v>
      </c>
    </row>
    <row r="5309" spans="1:8" x14ac:dyDescent="0.2">
      <c r="A5309" s="1" t="s">
        <v>177</v>
      </c>
      <c r="B5309" s="1" t="s">
        <v>11083</v>
      </c>
      <c r="C5309" s="1" t="s">
        <v>11084</v>
      </c>
      <c r="D5309" s="87">
        <v>115.2</v>
      </c>
      <c r="E5309" s="33">
        <v>6455</v>
      </c>
      <c r="F5309" s="30">
        <f t="shared" si="246"/>
        <v>6</v>
      </c>
      <c r="G5309" s="57">
        <f t="shared" si="247"/>
        <v>2.445122020939646</v>
      </c>
      <c r="H5309" s="88">
        <f t="shared" si="248"/>
        <v>7274.690142174135</v>
      </c>
    </row>
    <row r="5310" spans="1:8" x14ac:dyDescent="0.2">
      <c r="A5310" s="1" t="s">
        <v>177</v>
      </c>
      <c r="B5310" s="1" t="s">
        <v>11085</v>
      </c>
      <c r="C5310" s="1" t="s">
        <v>11086</v>
      </c>
      <c r="D5310" s="87">
        <v>86.8</v>
      </c>
      <c r="E5310" s="33">
        <v>6897</v>
      </c>
      <c r="F5310" s="30">
        <f t="shared" si="246"/>
        <v>4</v>
      </c>
      <c r="G5310" s="57">
        <f t="shared" si="247"/>
        <v>1.709937836274281</v>
      </c>
      <c r="H5310" s="88">
        <f t="shared" si="248"/>
        <v>5435.7348529148221</v>
      </c>
    </row>
    <row r="5311" spans="1:8" x14ac:dyDescent="0.2">
      <c r="A5311" s="1" t="s">
        <v>177</v>
      </c>
      <c r="B5311" s="1" t="s">
        <v>11087</v>
      </c>
      <c r="C5311" s="1" t="s">
        <v>11088</v>
      </c>
      <c r="D5311" s="87">
        <v>111.4</v>
      </c>
      <c r="E5311" s="33">
        <v>8314</v>
      </c>
      <c r="F5311" s="30">
        <f t="shared" si="246"/>
        <v>6</v>
      </c>
      <c r="G5311" s="57">
        <f t="shared" si="247"/>
        <v>2.445122020939646</v>
      </c>
      <c r="H5311" s="88">
        <f t="shared" si="248"/>
        <v>9369.7558237080957</v>
      </c>
    </row>
    <row r="5312" spans="1:8" x14ac:dyDescent="0.2">
      <c r="A5312" s="1" t="s">
        <v>177</v>
      </c>
      <c r="B5312" s="1" t="s">
        <v>11089</v>
      </c>
      <c r="C5312" s="1" t="s">
        <v>11090</v>
      </c>
      <c r="D5312" s="87">
        <v>77.8</v>
      </c>
      <c r="E5312" s="33">
        <v>7443</v>
      </c>
      <c r="F5312" s="30">
        <f t="shared" si="246"/>
        <v>3</v>
      </c>
      <c r="G5312" s="57">
        <f t="shared" si="247"/>
        <v>1.4299479016542671</v>
      </c>
      <c r="H5312" s="88">
        <f t="shared" si="248"/>
        <v>4905.5301574855685</v>
      </c>
    </row>
    <row r="5313" spans="1:8" x14ac:dyDescent="0.2">
      <c r="A5313" s="1" t="s">
        <v>177</v>
      </c>
      <c r="B5313" s="1" t="s">
        <v>11091</v>
      </c>
      <c r="C5313" s="1" t="s">
        <v>11092</v>
      </c>
      <c r="D5313" s="87">
        <v>143.6</v>
      </c>
      <c r="E5313" s="33">
        <v>7063</v>
      </c>
      <c r="F5313" s="30">
        <f t="shared" si="246"/>
        <v>8</v>
      </c>
      <c r="G5313" s="57">
        <f t="shared" si="247"/>
        <v>3.4963971031312875</v>
      </c>
      <c r="H5313" s="88">
        <f t="shared" si="248"/>
        <v>11382.238309195875</v>
      </c>
    </row>
    <row r="5314" spans="1:8" x14ac:dyDescent="0.2">
      <c r="A5314" s="1" t="s">
        <v>177</v>
      </c>
      <c r="B5314" s="1" t="s">
        <v>11093</v>
      </c>
      <c r="C5314" s="1" t="s">
        <v>11094</v>
      </c>
      <c r="D5314" s="87">
        <v>92.6</v>
      </c>
      <c r="E5314" s="33">
        <v>7066</v>
      </c>
      <c r="F5314" s="30">
        <f t="shared" si="246"/>
        <v>4</v>
      </c>
      <c r="G5314" s="57">
        <f t="shared" si="247"/>
        <v>1.709937836274281</v>
      </c>
      <c r="H5314" s="88">
        <f t="shared" si="248"/>
        <v>5568.9288778738764</v>
      </c>
    </row>
    <row r="5315" spans="1:8" x14ac:dyDescent="0.2">
      <c r="A5315" s="1" t="s">
        <v>177</v>
      </c>
      <c r="B5315" s="1" t="s">
        <v>11095</v>
      </c>
      <c r="C5315" s="1" t="s">
        <v>11096</v>
      </c>
      <c r="D5315" s="87">
        <v>135.6</v>
      </c>
      <c r="E5315" s="33">
        <v>7280</v>
      </c>
      <c r="F5315" s="30">
        <f t="shared" si="246"/>
        <v>7</v>
      </c>
      <c r="G5315" s="57">
        <f t="shared" si="247"/>
        <v>2.9238874039223708</v>
      </c>
      <c r="H5315" s="88">
        <f t="shared" si="248"/>
        <v>9810.9201224741446</v>
      </c>
    </row>
    <row r="5316" spans="1:8" x14ac:dyDescent="0.2">
      <c r="A5316" s="1" t="s">
        <v>177</v>
      </c>
      <c r="B5316" s="1" t="s">
        <v>11097</v>
      </c>
      <c r="C5316" s="1" t="s">
        <v>11098</v>
      </c>
      <c r="D5316" s="87">
        <v>107.6</v>
      </c>
      <c r="E5316" s="33">
        <v>7760</v>
      </c>
      <c r="F5316" s="30">
        <f t="shared" si="246"/>
        <v>5</v>
      </c>
      <c r="G5316" s="57">
        <f t="shared" si="247"/>
        <v>2.0447510014454413</v>
      </c>
      <c r="H5316" s="88">
        <f t="shared" si="248"/>
        <v>7313.4090861666191</v>
      </c>
    </row>
    <row r="5317" spans="1:8" x14ac:dyDescent="0.2">
      <c r="A5317" s="1" t="s">
        <v>177</v>
      </c>
      <c r="B5317" s="1" t="s">
        <v>11099</v>
      </c>
      <c r="C5317" s="1" t="s">
        <v>11100</v>
      </c>
      <c r="D5317" s="87">
        <v>163.80000000000001</v>
      </c>
      <c r="E5317" s="33">
        <v>5925</v>
      </c>
      <c r="F5317" s="30">
        <f t="shared" si="246"/>
        <v>9</v>
      </c>
      <c r="G5317" s="57">
        <f t="shared" si="247"/>
        <v>4.1810066579121354</v>
      </c>
      <c r="H5317" s="88">
        <f t="shared" si="248"/>
        <v>11417.918270109194</v>
      </c>
    </row>
    <row r="5318" spans="1:8" x14ac:dyDescent="0.2">
      <c r="A5318" s="1" t="s">
        <v>177</v>
      </c>
      <c r="B5318" s="1" t="s">
        <v>11101</v>
      </c>
      <c r="C5318" s="1" t="s">
        <v>11102</v>
      </c>
      <c r="D5318" s="87">
        <v>133.19999999999999</v>
      </c>
      <c r="E5318" s="33">
        <v>6445</v>
      </c>
      <c r="F5318" s="30">
        <f t="shared" ref="F5318:F5381" si="249">VLOOKUP(D5318,$K$5:$L$15,2)</f>
        <v>7</v>
      </c>
      <c r="G5318" s="57">
        <f t="shared" ref="G5318:G5381" si="250">VLOOKUP(F5318,$L$5:$M$15,2,0)</f>
        <v>2.9238874039223708</v>
      </c>
      <c r="H5318" s="88">
        <f t="shared" ref="H5318:H5381" si="251">E5318*G5318*$E$6797/SUMPRODUCT($E$5:$E$6795,$G$5:$G$6795)</f>
        <v>8685.62914688817</v>
      </c>
    </row>
    <row r="5319" spans="1:8" x14ac:dyDescent="0.2">
      <c r="A5319" s="1" t="s">
        <v>177</v>
      </c>
      <c r="B5319" s="1" t="s">
        <v>11103</v>
      </c>
      <c r="C5319" s="1" t="s">
        <v>11104</v>
      </c>
      <c r="D5319" s="87">
        <v>94.6</v>
      </c>
      <c r="E5319" s="33">
        <v>11525</v>
      </c>
      <c r="F5319" s="30">
        <f t="shared" si="249"/>
        <v>4</v>
      </c>
      <c r="G5319" s="57">
        <f t="shared" si="250"/>
        <v>1.709937836274281</v>
      </c>
      <c r="H5319" s="88">
        <f t="shared" si="251"/>
        <v>9083.2019979474153</v>
      </c>
    </row>
    <row r="5320" spans="1:8" x14ac:dyDescent="0.2">
      <c r="A5320" s="1" t="s">
        <v>177</v>
      </c>
      <c r="B5320" s="1" t="s">
        <v>11105</v>
      </c>
      <c r="C5320" s="1" t="s">
        <v>11106</v>
      </c>
      <c r="D5320" s="87">
        <v>104</v>
      </c>
      <c r="E5320" s="33">
        <v>5340</v>
      </c>
      <c r="F5320" s="30">
        <f t="shared" si="249"/>
        <v>5</v>
      </c>
      <c r="G5320" s="57">
        <f t="shared" si="250"/>
        <v>2.0447510014454413</v>
      </c>
      <c r="H5320" s="88">
        <f t="shared" si="251"/>
        <v>5032.6809948620803</v>
      </c>
    </row>
    <row r="5321" spans="1:8" x14ac:dyDescent="0.2">
      <c r="A5321" s="1" t="s">
        <v>177</v>
      </c>
      <c r="B5321" s="1" t="s">
        <v>11107</v>
      </c>
      <c r="C5321" s="1" t="s">
        <v>11108</v>
      </c>
      <c r="D5321" s="87">
        <v>98.2</v>
      </c>
      <c r="E5321" s="33">
        <v>8411</v>
      </c>
      <c r="F5321" s="30">
        <f t="shared" si="249"/>
        <v>4</v>
      </c>
      <c r="G5321" s="57">
        <f t="shared" si="250"/>
        <v>1.709937836274281</v>
      </c>
      <c r="H5321" s="88">
        <f t="shared" si="251"/>
        <v>6628.9641652699102</v>
      </c>
    </row>
    <row r="5322" spans="1:8" x14ac:dyDescent="0.2">
      <c r="A5322" s="1" t="s">
        <v>177</v>
      </c>
      <c r="B5322" s="1" t="s">
        <v>11109</v>
      </c>
      <c r="C5322" s="1" t="s">
        <v>11110</v>
      </c>
      <c r="D5322" s="87">
        <v>149.6</v>
      </c>
      <c r="E5322" s="33">
        <v>5808</v>
      </c>
      <c r="F5322" s="30">
        <f t="shared" si="249"/>
        <v>9</v>
      </c>
      <c r="G5322" s="57">
        <f t="shared" si="250"/>
        <v>4.1810066579121354</v>
      </c>
      <c r="H5322" s="88">
        <f t="shared" si="251"/>
        <v>11192.450516927292</v>
      </c>
    </row>
    <row r="5323" spans="1:8" x14ac:dyDescent="0.2">
      <c r="A5323" s="1" t="s">
        <v>177</v>
      </c>
      <c r="B5323" s="1" t="s">
        <v>11111</v>
      </c>
      <c r="C5323" s="1" t="s">
        <v>11112</v>
      </c>
      <c r="D5323" s="87">
        <v>108.1</v>
      </c>
      <c r="E5323" s="33">
        <v>6780</v>
      </c>
      <c r="F5323" s="30">
        <f t="shared" si="249"/>
        <v>5</v>
      </c>
      <c r="G5323" s="57">
        <f t="shared" si="250"/>
        <v>2.0447510014454413</v>
      </c>
      <c r="H5323" s="88">
        <f t="shared" si="251"/>
        <v>6389.8084541507314</v>
      </c>
    </row>
    <row r="5324" spans="1:8" x14ac:dyDescent="0.2">
      <c r="A5324" s="1" t="s">
        <v>177</v>
      </c>
      <c r="B5324" s="1" t="s">
        <v>11113</v>
      </c>
      <c r="C5324" s="1" t="s">
        <v>11114</v>
      </c>
      <c r="D5324" s="87">
        <v>87.6</v>
      </c>
      <c r="E5324" s="33">
        <v>12069</v>
      </c>
      <c r="F5324" s="30">
        <f t="shared" si="249"/>
        <v>4</v>
      </c>
      <c r="G5324" s="57">
        <f t="shared" si="250"/>
        <v>1.709937836274281</v>
      </c>
      <c r="H5324" s="88">
        <f t="shared" si="251"/>
        <v>9511.9448948570371</v>
      </c>
    </row>
    <row r="5325" spans="1:8" x14ac:dyDescent="0.2">
      <c r="A5325" s="1" t="s">
        <v>177</v>
      </c>
      <c r="B5325" s="1" t="s">
        <v>11115</v>
      </c>
      <c r="C5325" s="1" t="s">
        <v>11116</v>
      </c>
      <c r="D5325" s="87">
        <v>157.4</v>
      </c>
      <c r="E5325" s="33">
        <v>12006</v>
      </c>
      <c r="F5325" s="30">
        <f t="shared" si="249"/>
        <v>9</v>
      </c>
      <c r="G5325" s="57">
        <f t="shared" si="250"/>
        <v>4.1810066579121354</v>
      </c>
      <c r="H5325" s="88">
        <f t="shared" si="251"/>
        <v>23136.460211127596</v>
      </c>
    </row>
    <row r="5326" spans="1:8" x14ac:dyDescent="0.2">
      <c r="A5326" s="1" t="s">
        <v>177</v>
      </c>
      <c r="B5326" s="1" t="s">
        <v>11117</v>
      </c>
      <c r="C5326" s="1" t="s">
        <v>11118</v>
      </c>
      <c r="D5326" s="87">
        <v>131.4</v>
      </c>
      <c r="E5326" s="33">
        <v>8539</v>
      </c>
      <c r="F5326" s="30">
        <f t="shared" si="249"/>
        <v>7</v>
      </c>
      <c r="G5326" s="57">
        <f t="shared" si="250"/>
        <v>2.9238874039223708</v>
      </c>
      <c r="H5326" s="88">
        <f t="shared" si="251"/>
        <v>11507.616335962462</v>
      </c>
    </row>
    <row r="5327" spans="1:8" x14ac:dyDescent="0.2">
      <c r="A5327" s="1" t="s">
        <v>177</v>
      </c>
      <c r="B5327" s="1" t="s">
        <v>11119</v>
      </c>
      <c r="C5327" s="1" t="s">
        <v>11120</v>
      </c>
      <c r="D5327" s="87">
        <v>182.1</v>
      </c>
      <c r="E5327" s="33">
        <v>6878</v>
      </c>
      <c r="F5327" s="30">
        <f t="shared" si="249"/>
        <v>10</v>
      </c>
      <c r="G5327" s="57">
        <f t="shared" si="250"/>
        <v>4.9996657009726428</v>
      </c>
      <c r="H5327" s="88">
        <f t="shared" si="251"/>
        <v>15849.692985219855</v>
      </c>
    </row>
    <row r="5328" spans="1:8" x14ac:dyDescent="0.2">
      <c r="A5328" s="1" t="s">
        <v>177</v>
      </c>
      <c r="B5328" s="1" t="s">
        <v>11121</v>
      </c>
      <c r="C5328" s="1" t="s">
        <v>11122</v>
      </c>
      <c r="D5328" s="87">
        <v>104.7</v>
      </c>
      <c r="E5328" s="33">
        <v>7322</v>
      </c>
      <c r="F5328" s="30">
        <f t="shared" si="249"/>
        <v>5</v>
      </c>
      <c r="G5328" s="57">
        <f t="shared" si="250"/>
        <v>2.0447510014454413</v>
      </c>
      <c r="H5328" s="88">
        <f t="shared" si="251"/>
        <v>6900.6161506329872</v>
      </c>
    </row>
    <row r="5329" spans="1:8" x14ac:dyDescent="0.2">
      <c r="A5329" s="1" t="s">
        <v>177</v>
      </c>
      <c r="B5329" s="1" t="s">
        <v>11123</v>
      </c>
      <c r="C5329" s="1" t="s">
        <v>11124</v>
      </c>
      <c r="D5329" s="87">
        <v>81.400000000000006</v>
      </c>
      <c r="E5329" s="33">
        <v>8074</v>
      </c>
      <c r="F5329" s="30">
        <f t="shared" si="249"/>
        <v>3</v>
      </c>
      <c r="G5329" s="57">
        <f t="shared" si="250"/>
        <v>1.4299479016542671</v>
      </c>
      <c r="H5329" s="88">
        <f t="shared" si="251"/>
        <v>5321.4094439793735</v>
      </c>
    </row>
    <row r="5330" spans="1:8" x14ac:dyDescent="0.2">
      <c r="A5330" s="1" t="s">
        <v>177</v>
      </c>
      <c r="B5330" s="1" t="s">
        <v>11125</v>
      </c>
      <c r="C5330" s="1" t="s">
        <v>11126</v>
      </c>
      <c r="D5330" s="87">
        <v>98</v>
      </c>
      <c r="E5330" s="33">
        <v>8456</v>
      </c>
      <c r="F5330" s="30">
        <f t="shared" si="249"/>
        <v>4</v>
      </c>
      <c r="G5330" s="57">
        <f t="shared" si="250"/>
        <v>1.709937836274281</v>
      </c>
      <c r="H5330" s="88">
        <f t="shared" si="251"/>
        <v>6664.4300299039778</v>
      </c>
    </row>
    <row r="5331" spans="1:8" x14ac:dyDescent="0.2">
      <c r="A5331" s="1" t="s">
        <v>177</v>
      </c>
      <c r="B5331" s="1" t="s">
        <v>11127</v>
      </c>
      <c r="C5331" s="1" t="s">
        <v>11128</v>
      </c>
      <c r="D5331" s="87">
        <v>152</v>
      </c>
      <c r="E5331" s="33">
        <v>7623</v>
      </c>
      <c r="F5331" s="30">
        <f t="shared" si="249"/>
        <v>9</v>
      </c>
      <c r="G5331" s="57">
        <f t="shared" si="250"/>
        <v>4.1810066579121354</v>
      </c>
      <c r="H5331" s="88">
        <f t="shared" si="251"/>
        <v>14690.09130346707</v>
      </c>
    </row>
    <row r="5332" spans="1:8" x14ac:dyDescent="0.2">
      <c r="A5332" s="1" t="s">
        <v>177</v>
      </c>
      <c r="B5332" s="1" t="s">
        <v>11129</v>
      </c>
      <c r="C5332" s="1" t="s">
        <v>11130</v>
      </c>
      <c r="D5332" s="87">
        <v>96</v>
      </c>
      <c r="E5332" s="33">
        <v>11033</v>
      </c>
      <c r="F5332" s="30">
        <f t="shared" si="249"/>
        <v>4</v>
      </c>
      <c r="G5332" s="57">
        <f t="shared" si="250"/>
        <v>1.709937836274281</v>
      </c>
      <c r="H5332" s="88">
        <f t="shared" si="251"/>
        <v>8695.441877948273</v>
      </c>
    </row>
    <row r="5333" spans="1:8" x14ac:dyDescent="0.2">
      <c r="A5333" s="1" t="s">
        <v>177</v>
      </c>
      <c r="B5333" s="1" t="s">
        <v>11131</v>
      </c>
      <c r="C5333" s="1" t="s">
        <v>11132</v>
      </c>
      <c r="D5333" s="87">
        <v>69.099999999999994</v>
      </c>
      <c r="E5333" s="33">
        <v>10583</v>
      </c>
      <c r="F5333" s="30">
        <f t="shared" si="249"/>
        <v>2</v>
      </c>
      <c r="G5333" s="57">
        <f t="shared" si="250"/>
        <v>1.1958042906990538</v>
      </c>
      <c r="H5333" s="88">
        <f t="shared" si="251"/>
        <v>5832.9280542027946</v>
      </c>
    </row>
    <row r="5334" spans="1:8" x14ac:dyDescent="0.2">
      <c r="A5334" s="1" t="s">
        <v>177</v>
      </c>
      <c r="B5334" s="1" t="s">
        <v>11133</v>
      </c>
      <c r="C5334" s="1" t="s">
        <v>11134</v>
      </c>
      <c r="D5334" s="87">
        <v>96</v>
      </c>
      <c r="E5334" s="33">
        <v>12546</v>
      </c>
      <c r="F5334" s="30">
        <f t="shared" si="249"/>
        <v>4</v>
      </c>
      <c r="G5334" s="57">
        <f t="shared" si="250"/>
        <v>1.709937836274281</v>
      </c>
      <c r="H5334" s="88">
        <f t="shared" si="251"/>
        <v>9887.8830599781577</v>
      </c>
    </row>
    <row r="5335" spans="1:8" x14ac:dyDescent="0.2">
      <c r="A5335" s="1" t="s">
        <v>177</v>
      </c>
      <c r="B5335" s="1" t="s">
        <v>11135</v>
      </c>
      <c r="C5335" s="1" t="s">
        <v>11136</v>
      </c>
      <c r="D5335" s="87">
        <v>98.4</v>
      </c>
      <c r="E5335" s="33">
        <v>10031</v>
      </c>
      <c r="F5335" s="30">
        <f t="shared" si="249"/>
        <v>4</v>
      </c>
      <c r="G5335" s="57">
        <f t="shared" si="250"/>
        <v>1.709937836274281</v>
      </c>
      <c r="H5335" s="88">
        <f t="shared" si="251"/>
        <v>7905.7352920963567</v>
      </c>
    </row>
    <row r="5336" spans="1:8" x14ac:dyDescent="0.2">
      <c r="A5336" s="1" t="s">
        <v>177</v>
      </c>
      <c r="B5336" s="1" t="s">
        <v>11137</v>
      </c>
      <c r="C5336" s="1" t="s">
        <v>11138</v>
      </c>
      <c r="D5336" s="87">
        <v>83.9</v>
      </c>
      <c r="E5336" s="33">
        <v>8336</v>
      </c>
      <c r="F5336" s="30">
        <f t="shared" si="249"/>
        <v>3</v>
      </c>
      <c r="G5336" s="57">
        <f t="shared" si="250"/>
        <v>1.4299479016542671</v>
      </c>
      <c r="H5336" s="88">
        <f t="shared" si="251"/>
        <v>5494.0883236329028</v>
      </c>
    </row>
    <row r="5337" spans="1:8" x14ac:dyDescent="0.2">
      <c r="A5337" s="1" t="s">
        <v>177</v>
      </c>
      <c r="B5337" s="1" t="s">
        <v>11139</v>
      </c>
      <c r="C5337" s="1" t="s">
        <v>11140</v>
      </c>
      <c r="D5337" s="87">
        <v>72</v>
      </c>
      <c r="E5337" s="33">
        <v>6482</v>
      </c>
      <c r="F5337" s="30">
        <f t="shared" si="249"/>
        <v>2</v>
      </c>
      <c r="G5337" s="57">
        <f t="shared" si="250"/>
        <v>1.1958042906990538</v>
      </c>
      <c r="H5337" s="88">
        <f t="shared" si="251"/>
        <v>3572.6202066845431</v>
      </c>
    </row>
    <row r="5338" spans="1:8" x14ac:dyDescent="0.2">
      <c r="A5338" s="1" t="s">
        <v>177</v>
      </c>
      <c r="B5338" s="1" t="s">
        <v>11141</v>
      </c>
      <c r="C5338" s="1" t="s">
        <v>11142</v>
      </c>
      <c r="D5338" s="87">
        <v>102.7</v>
      </c>
      <c r="E5338" s="33">
        <v>8059</v>
      </c>
      <c r="F5338" s="30">
        <f t="shared" si="249"/>
        <v>5</v>
      </c>
      <c r="G5338" s="57">
        <f t="shared" si="250"/>
        <v>2.0447510014454413</v>
      </c>
      <c r="H5338" s="88">
        <f t="shared" si="251"/>
        <v>7595.2015238939157</v>
      </c>
    </row>
    <row r="5339" spans="1:8" x14ac:dyDescent="0.2">
      <c r="A5339" s="1" t="s">
        <v>177</v>
      </c>
      <c r="B5339" s="1" t="s">
        <v>11143</v>
      </c>
      <c r="C5339" s="1" t="s">
        <v>11144</v>
      </c>
      <c r="D5339" s="87">
        <v>98.9</v>
      </c>
      <c r="E5339" s="33">
        <v>6608</v>
      </c>
      <c r="F5339" s="30">
        <f t="shared" si="249"/>
        <v>4</v>
      </c>
      <c r="G5339" s="57">
        <f t="shared" si="250"/>
        <v>1.709937836274281</v>
      </c>
      <c r="H5339" s="88">
        <f t="shared" si="251"/>
        <v>5207.9651889315855</v>
      </c>
    </row>
    <row r="5340" spans="1:8" x14ac:dyDescent="0.2">
      <c r="A5340" s="1" t="s">
        <v>177</v>
      </c>
      <c r="B5340" s="1" t="s">
        <v>11145</v>
      </c>
      <c r="C5340" s="1" t="s">
        <v>11146</v>
      </c>
      <c r="D5340" s="87">
        <v>73.2</v>
      </c>
      <c r="E5340" s="33">
        <v>6199</v>
      </c>
      <c r="F5340" s="30">
        <f t="shared" si="249"/>
        <v>2</v>
      </c>
      <c r="G5340" s="57">
        <f t="shared" si="250"/>
        <v>1.1958042906990538</v>
      </c>
      <c r="H5340" s="88">
        <f t="shared" si="251"/>
        <v>3416.6418792405866</v>
      </c>
    </row>
    <row r="5341" spans="1:8" x14ac:dyDescent="0.2">
      <c r="A5341" s="1" t="s">
        <v>177</v>
      </c>
      <c r="B5341" s="1" t="s">
        <v>11147</v>
      </c>
      <c r="C5341" s="1" t="s">
        <v>11148</v>
      </c>
      <c r="D5341" s="87">
        <v>108.7</v>
      </c>
      <c r="E5341" s="33">
        <v>9190</v>
      </c>
      <c r="F5341" s="30">
        <f t="shared" si="249"/>
        <v>5</v>
      </c>
      <c r="G5341" s="57">
        <f t="shared" si="250"/>
        <v>2.0447510014454413</v>
      </c>
      <c r="H5341" s="88">
        <f t="shared" si="251"/>
        <v>8661.1120492102091</v>
      </c>
    </row>
    <row r="5342" spans="1:8" x14ac:dyDescent="0.2">
      <c r="A5342" s="1" t="s">
        <v>177</v>
      </c>
      <c r="B5342" s="1" t="s">
        <v>11149</v>
      </c>
      <c r="C5342" s="1" t="s">
        <v>11150</v>
      </c>
      <c r="D5342" s="87">
        <v>73.599999999999994</v>
      </c>
      <c r="E5342" s="33">
        <v>8763</v>
      </c>
      <c r="F5342" s="30">
        <f t="shared" si="249"/>
        <v>2</v>
      </c>
      <c r="G5342" s="57">
        <f t="shared" si="250"/>
        <v>1.1958042906990538</v>
      </c>
      <c r="H5342" s="88">
        <f t="shared" si="251"/>
        <v>4829.8165490861838</v>
      </c>
    </row>
    <row r="5343" spans="1:8" x14ac:dyDescent="0.2">
      <c r="A5343" s="1" t="s">
        <v>177</v>
      </c>
      <c r="B5343" s="1" t="s">
        <v>11151</v>
      </c>
      <c r="C5343" s="1" t="s">
        <v>11152</v>
      </c>
      <c r="D5343" s="87">
        <v>82.8</v>
      </c>
      <c r="E5343" s="33">
        <v>8270</v>
      </c>
      <c r="F5343" s="30">
        <f t="shared" si="249"/>
        <v>3</v>
      </c>
      <c r="G5343" s="57">
        <f t="shared" si="250"/>
        <v>1.4299479016542671</v>
      </c>
      <c r="H5343" s="88">
        <f t="shared" si="251"/>
        <v>5450.5890638728542</v>
      </c>
    </row>
    <row r="5344" spans="1:8" x14ac:dyDescent="0.2">
      <c r="A5344" s="1" t="s">
        <v>177</v>
      </c>
      <c r="B5344" s="1" t="s">
        <v>11153</v>
      </c>
      <c r="C5344" s="1" t="s">
        <v>11154</v>
      </c>
      <c r="D5344" s="87">
        <v>92.8</v>
      </c>
      <c r="E5344" s="33">
        <v>8435</v>
      </c>
      <c r="F5344" s="30">
        <f t="shared" si="249"/>
        <v>4</v>
      </c>
      <c r="G5344" s="57">
        <f t="shared" si="250"/>
        <v>1.709937836274281</v>
      </c>
      <c r="H5344" s="88">
        <f t="shared" si="251"/>
        <v>6647.8792930747459</v>
      </c>
    </row>
    <row r="5345" spans="1:8" x14ac:dyDescent="0.2">
      <c r="A5345" s="1" t="s">
        <v>177</v>
      </c>
      <c r="B5345" s="1" t="s">
        <v>11155</v>
      </c>
      <c r="C5345" s="1" t="s">
        <v>11156</v>
      </c>
      <c r="D5345" s="87">
        <v>86.5</v>
      </c>
      <c r="E5345" s="33">
        <v>6482</v>
      </c>
      <c r="F5345" s="30">
        <f t="shared" si="249"/>
        <v>3</v>
      </c>
      <c r="G5345" s="57">
        <f t="shared" si="250"/>
        <v>1.4299479016542671</v>
      </c>
      <c r="H5345" s="88">
        <f t="shared" si="251"/>
        <v>4272.1545721915163</v>
      </c>
    </row>
    <row r="5346" spans="1:8" x14ac:dyDescent="0.2">
      <c r="A5346" s="1" t="s">
        <v>177</v>
      </c>
      <c r="B5346" s="1" t="s">
        <v>11157</v>
      </c>
      <c r="C5346" s="1" t="s">
        <v>11158</v>
      </c>
      <c r="D5346" s="87">
        <v>108.2</v>
      </c>
      <c r="E5346" s="33">
        <v>7178</v>
      </c>
      <c r="F5346" s="30">
        <f t="shared" si="249"/>
        <v>5</v>
      </c>
      <c r="G5346" s="57">
        <f t="shared" si="250"/>
        <v>2.0447510014454413</v>
      </c>
      <c r="H5346" s="88">
        <f t="shared" si="251"/>
        <v>6764.9034047041223</v>
      </c>
    </row>
    <row r="5347" spans="1:8" x14ac:dyDescent="0.2">
      <c r="A5347" s="1" t="s">
        <v>177</v>
      </c>
      <c r="B5347" s="1" t="s">
        <v>11159</v>
      </c>
      <c r="C5347" s="1" t="s">
        <v>11160</v>
      </c>
      <c r="D5347" s="87">
        <v>82.2</v>
      </c>
      <c r="E5347" s="33">
        <v>7435</v>
      </c>
      <c r="F5347" s="30">
        <f t="shared" si="249"/>
        <v>3</v>
      </c>
      <c r="G5347" s="57">
        <f t="shared" si="250"/>
        <v>1.4299479016542671</v>
      </c>
      <c r="H5347" s="88">
        <f t="shared" si="251"/>
        <v>4900.2575199388966</v>
      </c>
    </row>
    <row r="5348" spans="1:8" x14ac:dyDescent="0.2">
      <c r="A5348" s="1" t="s">
        <v>177</v>
      </c>
      <c r="B5348" s="1" t="s">
        <v>11161</v>
      </c>
      <c r="C5348" s="1" t="s">
        <v>11162</v>
      </c>
      <c r="D5348" s="87">
        <v>79.599999999999994</v>
      </c>
      <c r="E5348" s="33">
        <v>7488</v>
      </c>
      <c r="F5348" s="30">
        <f t="shared" si="249"/>
        <v>3</v>
      </c>
      <c r="G5348" s="57">
        <f t="shared" si="250"/>
        <v>1.4299479016542671</v>
      </c>
      <c r="H5348" s="88">
        <f t="shared" si="251"/>
        <v>4935.1887436856023</v>
      </c>
    </row>
    <row r="5349" spans="1:8" x14ac:dyDescent="0.2">
      <c r="A5349" s="1" t="s">
        <v>177</v>
      </c>
      <c r="B5349" s="1" t="s">
        <v>11163</v>
      </c>
      <c r="C5349" s="1" t="s">
        <v>11164</v>
      </c>
      <c r="D5349" s="87">
        <v>86.6</v>
      </c>
      <c r="E5349" s="33">
        <v>10490</v>
      </c>
      <c r="F5349" s="30">
        <f t="shared" si="249"/>
        <v>3</v>
      </c>
      <c r="G5349" s="57">
        <f t="shared" si="250"/>
        <v>1.4299479016542671</v>
      </c>
      <c r="H5349" s="88">
        <f t="shared" si="251"/>
        <v>6913.7459830745147</v>
      </c>
    </row>
    <row r="5350" spans="1:8" x14ac:dyDescent="0.2">
      <c r="A5350" s="1" t="s">
        <v>177</v>
      </c>
      <c r="B5350" s="1" t="s">
        <v>11165</v>
      </c>
      <c r="C5350" s="1" t="s">
        <v>11166</v>
      </c>
      <c r="D5350" s="87">
        <v>112.3</v>
      </c>
      <c r="E5350" s="33">
        <v>9171</v>
      </c>
      <c r="F5350" s="30">
        <f t="shared" si="249"/>
        <v>6</v>
      </c>
      <c r="G5350" s="57">
        <f t="shared" si="250"/>
        <v>2.445122020939646</v>
      </c>
      <c r="H5350" s="88">
        <f t="shared" si="251"/>
        <v>10335.582229880556</v>
      </c>
    </row>
    <row r="5351" spans="1:8" x14ac:dyDescent="0.2">
      <c r="A5351" s="1" t="s">
        <v>177</v>
      </c>
      <c r="B5351" s="1" t="s">
        <v>11167</v>
      </c>
      <c r="C5351" s="1" t="s">
        <v>11168</v>
      </c>
      <c r="D5351" s="87">
        <v>104.6</v>
      </c>
      <c r="E5351" s="33">
        <v>9756</v>
      </c>
      <c r="F5351" s="30">
        <f t="shared" si="249"/>
        <v>5</v>
      </c>
      <c r="G5351" s="57">
        <f t="shared" si="250"/>
        <v>2.0447510014454413</v>
      </c>
      <c r="H5351" s="88">
        <f t="shared" si="251"/>
        <v>9194.5385366806095</v>
      </c>
    </row>
    <row r="5352" spans="1:8" x14ac:dyDescent="0.2">
      <c r="A5352" s="1" t="s">
        <v>177</v>
      </c>
      <c r="B5352" s="1" t="s">
        <v>11169</v>
      </c>
      <c r="C5352" s="1" t="s">
        <v>11170</v>
      </c>
      <c r="D5352" s="87">
        <v>102.1</v>
      </c>
      <c r="E5352" s="33">
        <v>9382</v>
      </c>
      <c r="F5352" s="30">
        <f t="shared" si="249"/>
        <v>5</v>
      </c>
      <c r="G5352" s="57">
        <f t="shared" si="250"/>
        <v>2.0447510014454413</v>
      </c>
      <c r="H5352" s="88">
        <f t="shared" si="251"/>
        <v>8842.0623771153623</v>
      </c>
    </row>
    <row r="5353" spans="1:8" x14ac:dyDescent="0.2">
      <c r="A5353" s="1" t="s">
        <v>177</v>
      </c>
      <c r="B5353" s="1" t="s">
        <v>11171</v>
      </c>
      <c r="C5353" s="1" t="s">
        <v>11172</v>
      </c>
      <c r="D5353" s="87">
        <v>96</v>
      </c>
      <c r="E5353" s="33">
        <v>6431</v>
      </c>
      <c r="F5353" s="30">
        <f t="shared" si="249"/>
        <v>4</v>
      </c>
      <c r="G5353" s="57">
        <f t="shared" si="250"/>
        <v>1.709937836274281</v>
      </c>
      <c r="H5353" s="88">
        <f t="shared" si="251"/>
        <v>5068.4661213709178</v>
      </c>
    </row>
    <row r="5354" spans="1:8" x14ac:dyDescent="0.2">
      <c r="A5354" s="1" t="s">
        <v>177</v>
      </c>
      <c r="B5354" s="1" t="s">
        <v>11173</v>
      </c>
      <c r="C5354" s="1" t="s">
        <v>11174</v>
      </c>
      <c r="D5354" s="87">
        <v>96.8</v>
      </c>
      <c r="E5354" s="33">
        <v>6270</v>
      </c>
      <c r="F5354" s="30">
        <f t="shared" si="249"/>
        <v>4</v>
      </c>
      <c r="G5354" s="57">
        <f t="shared" si="250"/>
        <v>1.709937836274281</v>
      </c>
      <c r="H5354" s="88">
        <f t="shared" si="251"/>
        <v>4941.5771390134742</v>
      </c>
    </row>
    <row r="5355" spans="1:8" x14ac:dyDescent="0.2">
      <c r="A5355" s="1" t="s">
        <v>177</v>
      </c>
      <c r="B5355" s="1" t="s">
        <v>11175</v>
      </c>
      <c r="C5355" s="1" t="s">
        <v>11176</v>
      </c>
      <c r="D5355" s="87">
        <v>85.5</v>
      </c>
      <c r="E5355" s="33">
        <v>7225</v>
      </c>
      <c r="F5355" s="30">
        <f t="shared" si="249"/>
        <v>3</v>
      </c>
      <c r="G5355" s="57">
        <f t="shared" si="250"/>
        <v>1.4299479016542671</v>
      </c>
      <c r="H5355" s="88">
        <f t="shared" si="251"/>
        <v>4761.8507843387388</v>
      </c>
    </row>
    <row r="5356" spans="1:8" x14ac:dyDescent="0.2">
      <c r="A5356" s="1" t="s">
        <v>177</v>
      </c>
      <c r="B5356" s="1" t="s">
        <v>11177</v>
      </c>
      <c r="C5356" s="1" t="s">
        <v>11178</v>
      </c>
      <c r="D5356" s="87">
        <v>76</v>
      </c>
      <c r="E5356" s="33">
        <v>8928</v>
      </c>
      <c r="F5356" s="30">
        <f t="shared" si="249"/>
        <v>3</v>
      </c>
      <c r="G5356" s="57">
        <f t="shared" si="250"/>
        <v>1.4299479016542671</v>
      </c>
      <c r="H5356" s="88">
        <f t="shared" si="251"/>
        <v>5884.2635020866792</v>
      </c>
    </row>
    <row r="5357" spans="1:8" x14ac:dyDescent="0.2">
      <c r="A5357" s="1" t="s">
        <v>177</v>
      </c>
      <c r="B5357" s="1" t="s">
        <v>11179</v>
      </c>
      <c r="C5357" s="1" t="s">
        <v>11180</v>
      </c>
      <c r="D5357" s="87">
        <v>105.2</v>
      </c>
      <c r="E5357" s="33">
        <v>9933</v>
      </c>
      <c r="F5357" s="30">
        <f t="shared" si="249"/>
        <v>5</v>
      </c>
      <c r="G5357" s="57">
        <f t="shared" si="250"/>
        <v>2.0447510014454413</v>
      </c>
      <c r="H5357" s="88">
        <f t="shared" si="251"/>
        <v>9361.3521202181728</v>
      </c>
    </row>
    <row r="5358" spans="1:8" x14ac:dyDescent="0.2">
      <c r="A5358" s="1" t="s">
        <v>177</v>
      </c>
      <c r="B5358" s="1" t="s">
        <v>11181</v>
      </c>
      <c r="C5358" s="1" t="s">
        <v>11182</v>
      </c>
      <c r="D5358" s="87">
        <v>107.3</v>
      </c>
      <c r="E5358" s="33">
        <v>8279</v>
      </c>
      <c r="F5358" s="30">
        <f t="shared" si="249"/>
        <v>5</v>
      </c>
      <c r="G5358" s="57">
        <f t="shared" si="250"/>
        <v>2.0447510014454413</v>
      </c>
      <c r="H5358" s="88">
        <f t="shared" si="251"/>
        <v>7802.5404412852358</v>
      </c>
    </row>
    <row r="5359" spans="1:8" x14ac:dyDescent="0.2">
      <c r="A5359" s="1" t="s">
        <v>177</v>
      </c>
      <c r="B5359" s="1" t="s">
        <v>11183</v>
      </c>
      <c r="C5359" s="1" t="s">
        <v>11184</v>
      </c>
      <c r="D5359" s="87">
        <v>136.80000000000001</v>
      </c>
      <c r="E5359" s="33">
        <v>7450</v>
      </c>
      <c r="F5359" s="30">
        <f t="shared" si="249"/>
        <v>8</v>
      </c>
      <c r="G5359" s="57">
        <f t="shared" si="250"/>
        <v>3.4963971031312875</v>
      </c>
      <c r="H5359" s="88">
        <f t="shared" si="251"/>
        <v>12005.90052435357</v>
      </c>
    </row>
    <row r="5360" spans="1:8" x14ac:dyDescent="0.2">
      <c r="A5360" s="1" t="s">
        <v>177</v>
      </c>
      <c r="B5360" s="1" t="s">
        <v>11185</v>
      </c>
      <c r="C5360" s="1" t="s">
        <v>11186</v>
      </c>
      <c r="D5360" s="87">
        <v>104.2</v>
      </c>
      <c r="E5360" s="33">
        <v>11273</v>
      </c>
      <c r="F5360" s="30">
        <f t="shared" si="249"/>
        <v>5</v>
      </c>
      <c r="G5360" s="57">
        <f t="shared" si="250"/>
        <v>2.0447510014454413</v>
      </c>
      <c r="H5360" s="88">
        <f t="shared" si="251"/>
        <v>10624.234617056223</v>
      </c>
    </row>
    <row r="5361" spans="1:8" x14ac:dyDescent="0.2">
      <c r="A5361" s="1" t="s">
        <v>177</v>
      </c>
      <c r="B5361" s="1" t="s">
        <v>11187</v>
      </c>
      <c r="C5361" s="1" t="s">
        <v>11188</v>
      </c>
      <c r="D5361" s="87">
        <v>81.3</v>
      </c>
      <c r="E5361" s="33">
        <v>9849</v>
      </c>
      <c r="F5361" s="30">
        <f t="shared" si="249"/>
        <v>3</v>
      </c>
      <c r="G5361" s="57">
        <f t="shared" si="250"/>
        <v>1.4299479016542671</v>
      </c>
      <c r="H5361" s="88">
        <f t="shared" si="251"/>
        <v>6491.2758996473694</v>
      </c>
    </row>
    <row r="5362" spans="1:8" x14ac:dyDescent="0.2">
      <c r="A5362" s="1" t="s">
        <v>177</v>
      </c>
      <c r="B5362" s="1" t="s">
        <v>11189</v>
      </c>
      <c r="C5362" s="1" t="s">
        <v>11190</v>
      </c>
      <c r="D5362" s="87">
        <v>74</v>
      </c>
      <c r="E5362" s="33">
        <v>7820</v>
      </c>
      <c r="F5362" s="30">
        <f t="shared" si="249"/>
        <v>2</v>
      </c>
      <c r="G5362" s="57">
        <f t="shared" si="250"/>
        <v>1.1958042906990538</v>
      </c>
      <c r="H5362" s="88">
        <f t="shared" si="251"/>
        <v>4310.0725109955447</v>
      </c>
    </row>
    <row r="5363" spans="1:8" x14ac:dyDescent="0.2">
      <c r="A5363" s="1" t="s">
        <v>177</v>
      </c>
      <c r="B5363" s="1" t="s">
        <v>11191</v>
      </c>
      <c r="C5363" s="1" t="s">
        <v>11192</v>
      </c>
      <c r="D5363" s="87">
        <v>80.900000000000006</v>
      </c>
      <c r="E5363" s="33">
        <v>7070</v>
      </c>
      <c r="F5363" s="30">
        <f t="shared" si="249"/>
        <v>3</v>
      </c>
      <c r="G5363" s="57">
        <f t="shared" si="250"/>
        <v>1.4299479016542671</v>
      </c>
      <c r="H5363" s="88">
        <f t="shared" si="251"/>
        <v>4659.6934318719559</v>
      </c>
    </row>
    <row r="5364" spans="1:8" x14ac:dyDescent="0.2">
      <c r="A5364" s="1" t="s">
        <v>177</v>
      </c>
      <c r="B5364" s="1" t="s">
        <v>11193</v>
      </c>
      <c r="C5364" s="1" t="s">
        <v>11194</v>
      </c>
      <c r="D5364" s="87">
        <v>84.4</v>
      </c>
      <c r="E5364" s="33">
        <v>6046</v>
      </c>
      <c r="F5364" s="30">
        <f t="shared" si="249"/>
        <v>3</v>
      </c>
      <c r="G5364" s="57">
        <f t="shared" si="250"/>
        <v>1.4299479016542671</v>
      </c>
      <c r="H5364" s="88">
        <f t="shared" si="251"/>
        <v>3984.7958258978565</v>
      </c>
    </row>
    <row r="5365" spans="1:8" x14ac:dyDescent="0.2">
      <c r="A5365" s="1" t="s">
        <v>177</v>
      </c>
      <c r="B5365" s="1" t="s">
        <v>11195</v>
      </c>
      <c r="C5365" s="1" t="s">
        <v>11196</v>
      </c>
      <c r="D5365" s="87">
        <v>100.6</v>
      </c>
      <c r="E5365" s="33">
        <v>8640</v>
      </c>
      <c r="F5365" s="30">
        <f t="shared" si="249"/>
        <v>5</v>
      </c>
      <c r="G5365" s="57">
        <f t="shared" si="250"/>
        <v>2.0447510014454413</v>
      </c>
      <c r="H5365" s="88">
        <f t="shared" si="251"/>
        <v>8142.764755731906</v>
      </c>
    </row>
    <row r="5366" spans="1:8" x14ac:dyDescent="0.2">
      <c r="A5366" s="1" t="s">
        <v>177</v>
      </c>
      <c r="B5366" s="1" t="s">
        <v>11197</v>
      </c>
      <c r="C5366" s="1" t="s">
        <v>11198</v>
      </c>
      <c r="D5366" s="87">
        <v>56.9</v>
      </c>
      <c r="E5366" s="33">
        <v>9200</v>
      </c>
      <c r="F5366" s="30">
        <f t="shared" si="249"/>
        <v>1</v>
      </c>
      <c r="G5366" s="57">
        <f t="shared" si="250"/>
        <v>1</v>
      </c>
      <c r="H5366" s="88">
        <f t="shared" si="251"/>
        <v>4240.3874796129403</v>
      </c>
    </row>
    <row r="5367" spans="1:8" x14ac:dyDescent="0.2">
      <c r="A5367" s="1" t="s">
        <v>177</v>
      </c>
      <c r="B5367" s="1" t="s">
        <v>11199</v>
      </c>
      <c r="C5367" s="1" t="s">
        <v>11200</v>
      </c>
      <c r="D5367" s="87">
        <v>90.2</v>
      </c>
      <c r="E5367" s="33">
        <v>6321</v>
      </c>
      <c r="F5367" s="30">
        <f t="shared" si="249"/>
        <v>4</v>
      </c>
      <c r="G5367" s="57">
        <f t="shared" si="250"/>
        <v>1.709937836274281</v>
      </c>
      <c r="H5367" s="88">
        <f t="shared" si="251"/>
        <v>4981.7717855987521</v>
      </c>
    </row>
    <row r="5368" spans="1:8" x14ac:dyDescent="0.2">
      <c r="A5368" s="1" t="s">
        <v>177</v>
      </c>
      <c r="B5368" s="1" t="s">
        <v>11201</v>
      </c>
      <c r="C5368" s="1" t="s">
        <v>11202</v>
      </c>
      <c r="D5368" s="87">
        <v>72.900000000000006</v>
      </c>
      <c r="E5368" s="33">
        <v>7104</v>
      </c>
      <c r="F5368" s="30">
        <f t="shared" si="249"/>
        <v>2</v>
      </c>
      <c r="G5368" s="57">
        <f t="shared" si="250"/>
        <v>1.1958042906990538</v>
      </c>
      <c r="H5368" s="88">
        <f t="shared" si="251"/>
        <v>3915.4418309606585</v>
      </c>
    </row>
    <row r="5369" spans="1:8" x14ac:dyDescent="0.2">
      <c r="A5369" s="1" t="s">
        <v>177</v>
      </c>
      <c r="B5369" s="1" t="s">
        <v>11203</v>
      </c>
      <c r="C5369" s="1" t="s">
        <v>11204</v>
      </c>
      <c r="D5369" s="87">
        <v>92.3</v>
      </c>
      <c r="E5369" s="33">
        <v>9233</v>
      </c>
      <c r="F5369" s="30">
        <f t="shared" si="249"/>
        <v>4</v>
      </c>
      <c r="G5369" s="57">
        <f t="shared" si="250"/>
        <v>1.709937836274281</v>
      </c>
      <c r="H5369" s="88">
        <f t="shared" si="251"/>
        <v>7276.8072925855522</v>
      </c>
    </row>
    <row r="5370" spans="1:8" x14ac:dyDescent="0.2">
      <c r="A5370" s="1" t="s">
        <v>177</v>
      </c>
      <c r="B5370" s="1" t="s">
        <v>11205</v>
      </c>
      <c r="C5370" s="1" t="s">
        <v>11206</v>
      </c>
      <c r="D5370" s="87">
        <v>71.3</v>
      </c>
      <c r="E5370" s="33">
        <v>10662</v>
      </c>
      <c r="F5370" s="30">
        <f t="shared" si="249"/>
        <v>2</v>
      </c>
      <c r="G5370" s="57">
        <f t="shared" si="250"/>
        <v>1.1958042906990538</v>
      </c>
      <c r="H5370" s="88">
        <f t="shared" si="251"/>
        <v>5876.4697074468677</v>
      </c>
    </row>
    <row r="5371" spans="1:8" x14ac:dyDescent="0.2">
      <c r="A5371" s="1" t="s">
        <v>177</v>
      </c>
      <c r="B5371" s="1" t="s">
        <v>11207</v>
      </c>
      <c r="C5371" s="1" t="s">
        <v>11208</v>
      </c>
      <c r="D5371" s="87">
        <v>91.5</v>
      </c>
      <c r="E5371" s="33">
        <v>9496</v>
      </c>
      <c r="F5371" s="30">
        <f t="shared" si="249"/>
        <v>4</v>
      </c>
      <c r="G5371" s="57">
        <f t="shared" si="250"/>
        <v>1.709937836274281</v>
      </c>
      <c r="H5371" s="88">
        <f t="shared" si="251"/>
        <v>7484.0855681135499</v>
      </c>
    </row>
    <row r="5372" spans="1:8" x14ac:dyDescent="0.2">
      <c r="A5372" s="1" t="s">
        <v>177</v>
      </c>
      <c r="B5372" s="1" t="s">
        <v>11209</v>
      </c>
      <c r="C5372" s="1" t="s">
        <v>11210</v>
      </c>
      <c r="D5372" s="87">
        <v>101.9</v>
      </c>
      <c r="E5372" s="33">
        <v>9419</v>
      </c>
      <c r="F5372" s="30">
        <f t="shared" si="249"/>
        <v>5</v>
      </c>
      <c r="G5372" s="57">
        <f t="shared" si="250"/>
        <v>2.0447510014454413</v>
      </c>
      <c r="H5372" s="88">
        <f t="shared" si="251"/>
        <v>8876.9330132220857</v>
      </c>
    </row>
    <row r="5373" spans="1:8" x14ac:dyDescent="0.2">
      <c r="A5373" s="1" t="s">
        <v>177</v>
      </c>
      <c r="B5373" s="1" t="s">
        <v>11211</v>
      </c>
      <c r="C5373" s="1" t="s">
        <v>11212</v>
      </c>
      <c r="D5373" s="87">
        <v>87.1</v>
      </c>
      <c r="E5373" s="33">
        <v>9634</v>
      </c>
      <c r="F5373" s="30">
        <f t="shared" si="249"/>
        <v>4</v>
      </c>
      <c r="G5373" s="57">
        <f t="shared" si="250"/>
        <v>1.709937836274281</v>
      </c>
      <c r="H5373" s="88">
        <f t="shared" si="251"/>
        <v>7592.8475529913576</v>
      </c>
    </row>
    <row r="5374" spans="1:8" x14ac:dyDescent="0.2">
      <c r="A5374" s="1" t="s">
        <v>177</v>
      </c>
      <c r="B5374" s="1" t="s">
        <v>11213</v>
      </c>
      <c r="C5374" s="1" t="s">
        <v>11214</v>
      </c>
      <c r="D5374" s="87">
        <v>146.30000000000001</v>
      </c>
      <c r="E5374" s="33">
        <v>9728</v>
      </c>
      <c r="F5374" s="30">
        <f t="shared" si="249"/>
        <v>8</v>
      </c>
      <c r="G5374" s="57">
        <f t="shared" si="250"/>
        <v>3.4963971031312875</v>
      </c>
      <c r="H5374" s="88">
        <f t="shared" si="251"/>
        <v>15676.966483343827</v>
      </c>
    </row>
    <row r="5375" spans="1:8" x14ac:dyDescent="0.2">
      <c r="A5375" s="1" t="s">
        <v>177</v>
      </c>
      <c r="B5375" s="1" t="s">
        <v>11215</v>
      </c>
      <c r="C5375" s="1" t="s">
        <v>11216</v>
      </c>
      <c r="D5375" s="87">
        <v>83.3</v>
      </c>
      <c r="E5375" s="33">
        <v>6442</v>
      </c>
      <c r="F5375" s="30">
        <f t="shared" si="249"/>
        <v>3</v>
      </c>
      <c r="G5375" s="57">
        <f t="shared" si="250"/>
        <v>1.4299479016542671</v>
      </c>
      <c r="H5375" s="88">
        <f t="shared" si="251"/>
        <v>4245.7913844581535</v>
      </c>
    </row>
    <row r="5376" spans="1:8" x14ac:dyDescent="0.2">
      <c r="A5376" s="1" t="s">
        <v>177</v>
      </c>
      <c r="B5376" s="1" t="s">
        <v>11217</v>
      </c>
      <c r="C5376" s="1" t="s">
        <v>11218</v>
      </c>
      <c r="D5376" s="87">
        <v>148.1</v>
      </c>
      <c r="E5376" s="33">
        <v>7118</v>
      </c>
      <c r="F5376" s="30">
        <f t="shared" si="249"/>
        <v>8</v>
      </c>
      <c r="G5376" s="57">
        <f t="shared" si="250"/>
        <v>3.4963971031312875</v>
      </c>
      <c r="H5376" s="88">
        <f t="shared" si="251"/>
        <v>11470.872474140768</v>
      </c>
    </row>
    <row r="5377" spans="1:8" x14ac:dyDescent="0.2">
      <c r="A5377" s="1" t="s">
        <v>177</v>
      </c>
      <c r="B5377" s="1" t="s">
        <v>11219</v>
      </c>
      <c r="C5377" s="1" t="s">
        <v>11220</v>
      </c>
      <c r="D5377" s="87">
        <v>98</v>
      </c>
      <c r="E5377" s="33">
        <v>7178</v>
      </c>
      <c r="F5377" s="30">
        <f t="shared" si="249"/>
        <v>4</v>
      </c>
      <c r="G5377" s="57">
        <f t="shared" si="250"/>
        <v>1.709937836274281</v>
      </c>
      <c r="H5377" s="88">
        <f t="shared" si="251"/>
        <v>5657.1994742964471</v>
      </c>
    </row>
    <row r="5378" spans="1:8" x14ac:dyDescent="0.2">
      <c r="A5378" s="1" t="s">
        <v>177</v>
      </c>
      <c r="B5378" s="1" t="s">
        <v>11221</v>
      </c>
      <c r="C5378" s="1" t="s">
        <v>11222</v>
      </c>
      <c r="D5378" s="87">
        <v>95.7</v>
      </c>
      <c r="E5378" s="33">
        <v>8086</v>
      </c>
      <c r="F5378" s="30">
        <f t="shared" si="249"/>
        <v>4</v>
      </c>
      <c r="G5378" s="57">
        <f t="shared" si="250"/>
        <v>1.709937836274281</v>
      </c>
      <c r="H5378" s="88">
        <f t="shared" si="251"/>
        <v>6372.8218095794191</v>
      </c>
    </row>
    <row r="5379" spans="1:8" x14ac:dyDescent="0.2">
      <c r="A5379" s="1" t="s">
        <v>177</v>
      </c>
      <c r="B5379" s="1" t="s">
        <v>11223</v>
      </c>
      <c r="C5379" s="1" t="s">
        <v>11224</v>
      </c>
      <c r="D5379" s="87">
        <v>74.7</v>
      </c>
      <c r="E5379" s="33">
        <v>6875</v>
      </c>
      <c r="F5379" s="30">
        <f t="shared" si="249"/>
        <v>3</v>
      </c>
      <c r="G5379" s="57">
        <f t="shared" si="250"/>
        <v>1.4299479016542671</v>
      </c>
      <c r="H5379" s="88">
        <f t="shared" si="251"/>
        <v>4531.1728916718102</v>
      </c>
    </row>
    <row r="5380" spans="1:8" x14ac:dyDescent="0.2">
      <c r="A5380" s="1" t="s">
        <v>177</v>
      </c>
      <c r="B5380" s="1" t="s">
        <v>11225</v>
      </c>
      <c r="C5380" s="1" t="s">
        <v>11226</v>
      </c>
      <c r="D5380" s="87">
        <v>70.7</v>
      </c>
      <c r="E5380" s="33">
        <v>7406</v>
      </c>
      <c r="F5380" s="30">
        <f t="shared" si="249"/>
        <v>2</v>
      </c>
      <c r="G5380" s="57">
        <f t="shared" si="250"/>
        <v>1.1958042906990538</v>
      </c>
      <c r="H5380" s="88">
        <f t="shared" si="251"/>
        <v>4081.8922015898988</v>
      </c>
    </row>
    <row r="5381" spans="1:8" x14ac:dyDescent="0.2">
      <c r="A5381" s="1" t="s">
        <v>177</v>
      </c>
      <c r="B5381" s="1" t="s">
        <v>11227</v>
      </c>
      <c r="C5381" s="1" t="s">
        <v>11228</v>
      </c>
      <c r="D5381" s="87">
        <v>90</v>
      </c>
      <c r="E5381" s="33">
        <v>8665</v>
      </c>
      <c r="F5381" s="30">
        <f t="shared" si="249"/>
        <v>4</v>
      </c>
      <c r="G5381" s="57">
        <f t="shared" si="250"/>
        <v>1.709937836274281</v>
      </c>
      <c r="H5381" s="88">
        <f t="shared" si="251"/>
        <v>6829.1492678710938</v>
      </c>
    </row>
    <row r="5382" spans="1:8" x14ac:dyDescent="0.2">
      <c r="A5382" s="1" t="s">
        <v>255</v>
      </c>
      <c r="B5382" s="1" t="s">
        <v>11229</v>
      </c>
      <c r="C5382" s="1" t="s">
        <v>11230</v>
      </c>
      <c r="D5382" s="87">
        <v>83</v>
      </c>
      <c r="E5382" s="33">
        <v>7254</v>
      </c>
      <c r="F5382" s="30">
        <f t="shared" ref="F5382:F5445" si="252">VLOOKUP(D5382,$K$5:$L$15,2)</f>
        <v>3</v>
      </c>
      <c r="G5382" s="57">
        <f t="shared" ref="G5382:G5445" si="253">VLOOKUP(F5382,$L$5:$M$15,2,0)</f>
        <v>1.4299479016542671</v>
      </c>
      <c r="H5382" s="88">
        <f t="shared" ref="H5382:H5445" si="254">E5382*G5382*$E$6797/SUMPRODUCT($E$5:$E$6795,$G$5:$G$6795)</f>
        <v>4780.9640954454271</v>
      </c>
    </row>
    <row r="5383" spans="1:8" x14ac:dyDescent="0.2">
      <c r="A5383" s="1" t="s">
        <v>255</v>
      </c>
      <c r="B5383" s="1" t="s">
        <v>11231</v>
      </c>
      <c r="C5383" s="1" t="s">
        <v>11232</v>
      </c>
      <c r="D5383" s="87">
        <v>74.599999999999994</v>
      </c>
      <c r="E5383" s="33">
        <v>8788</v>
      </c>
      <c r="F5383" s="30">
        <f t="shared" si="252"/>
        <v>3</v>
      </c>
      <c r="G5383" s="57">
        <f t="shared" si="253"/>
        <v>1.4299479016542671</v>
      </c>
      <c r="H5383" s="88">
        <f t="shared" si="254"/>
        <v>5791.9923450199085</v>
      </c>
    </row>
    <row r="5384" spans="1:8" x14ac:dyDescent="0.2">
      <c r="A5384" s="1" t="s">
        <v>255</v>
      </c>
      <c r="B5384" s="1" t="s">
        <v>11233</v>
      </c>
      <c r="C5384" s="1" t="s">
        <v>11234</v>
      </c>
      <c r="D5384" s="87">
        <v>89.9</v>
      </c>
      <c r="E5384" s="33">
        <v>7154</v>
      </c>
      <c r="F5384" s="30">
        <f t="shared" si="252"/>
        <v>4</v>
      </c>
      <c r="G5384" s="57">
        <f t="shared" si="253"/>
        <v>1.709937836274281</v>
      </c>
      <c r="H5384" s="88">
        <f t="shared" si="254"/>
        <v>5638.2843464916114</v>
      </c>
    </row>
    <row r="5385" spans="1:8" x14ac:dyDescent="0.2">
      <c r="A5385" s="1" t="s">
        <v>255</v>
      </c>
      <c r="B5385" s="1" t="s">
        <v>11235</v>
      </c>
      <c r="C5385" s="1" t="s">
        <v>11236</v>
      </c>
      <c r="D5385" s="87">
        <v>84.1</v>
      </c>
      <c r="E5385" s="33">
        <v>6806</v>
      </c>
      <c r="F5385" s="30">
        <f t="shared" si="252"/>
        <v>3</v>
      </c>
      <c r="G5385" s="57">
        <f t="shared" si="253"/>
        <v>1.4299479016542671</v>
      </c>
      <c r="H5385" s="88">
        <f t="shared" si="254"/>
        <v>4485.6963928317582</v>
      </c>
    </row>
    <row r="5386" spans="1:8" x14ac:dyDescent="0.2">
      <c r="A5386" s="1" t="s">
        <v>255</v>
      </c>
      <c r="B5386" s="1" t="s">
        <v>11237</v>
      </c>
      <c r="C5386" s="1" t="s">
        <v>11238</v>
      </c>
      <c r="D5386" s="87">
        <v>94.4</v>
      </c>
      <c r="E5386" s="33">
        <v>11649</v>
      </c>
      <c r="F5386" s="30">
        <f t="shared" si="252"/>
        <v>4</v>
      </c>
      <c r="G5386" s="57">
        <f t="shared" si="253"/>
        <v>1.709937836274281</v>
      </c>
      <c r="H5386" s="88">
        <f t="shared" si="254"/>
        <v>9180.930158272402</v>
      </c>
    </row>
    <row r="5387" spans="1:8" x14ac:dyDescent="0.2">
      <c r="A5387" s="1" t="s">
        <v>255</v>
      </c>
      <c r="B5387" s="1" t="s">
        <v>11239</v>
      </c>
      <c r="C5387" s="1" t="s">
        <v>11240</v>
      </c>
      <c r="D5387" s="87">
        <v>70.5</v>
      </c>
      <c r="E5387" s="33">
        <v>6668</v>
      </c>
      <c r="F5387" s="30">
        <f t="shared" si="252"/>
        <v>2</v>
      </c>
      <c r="G5387" s="57">
        <f t="shared" si="253"/>
        <v>1.1958042906990538</v>
      </c>
      <c r="H5387" s="88">
        <f t="shared" si="254"/>
        <v>3675.1359978667892</v>
      </c>
    </row>
    <row r="5388" spans="1:8" x14ac:dyDescent="0.2">
      <c r="A5388" s="1" t="s">
        <v>255</v>
      </c>
      <c r="B5388" s="1" t="s">
        <v>11241</v>
      </c>
      <c r="C5388" s="1" t="s">
        <v>11242</v>
      </c>
      <c r="D5388" s="87">
        <v>97</v>
      </c>
      <c r="E5388" s="33">
        <v>7210</v>
      </c>
      <c r="F5388" s="30">
        <f t="shared" si="252"/>
        <v>4</v>
      </c>
      <c r="G5388" s="57">
        <f t="shared" si="253"/>
        <v>1.709937836274281</v>
      </c>
      <c r="H5388" s="88">
        <f t="shared" si="254"/>
        <v>5682.4196447028944</v>
      </c>
    </row>
    <row r="5389" spans="1:8" x14ac:dyDescent="0.2">
      <c r="A5389" s="1" t="s">
        <v>255</v>
      </c>
      <c r="B5389" s="1" t="s">
        <v>11243</v>
      </c>
      <c r="C5389" s="1" t="s">
        <v>11244</v>
      </c>
      <c r="D5389" s="87">
        <v>81.7</v>
      </c>
      <c r="E5389" s="33">
        <v>6682</v>
      </c>
      <c r="F5389" s="30">
        <f t="shared" si="252"/>
        <v>3</v>
      </c>
      <c r="G5389" s="57">
        <f t="shared" si="253"/>
        <v>1.4299479016542671</v>
      </c>
      <c r="H5389" s="88">
        <f t="shared" si="254"/>
        <v>4403.9705108583321</v>
      </c>
    </row>
    <row r="5390" spans="1:8" x14ac:dyDescent="0.2">
      <c r="A5390" s="1" t="s">
        <v>255</v>
      </c>
      <c r="B5390" s="1" t="s">
        <v>11245</v>
      </c>
      <c r="C5390" s="1" t="s">
        <v>11246</v>
      </c>
      <c r="D5390" s="87">
        <v>89.2</v>
      </c>
      <c r="E5390" s="33">
        <v>7171</v>
      </c>
      <c r="F5390" s="30">
        <f t="shared" si="252"/>
        <v>4</v>
      </c>
      <c r="G5390" s="57">
        <f t="shared" si="253"/>
        <v>1.709937836274281</v>
      </c>
      <c r="H5390" s="88">
        <f t="shared" si="254"/>
        <v>5651.6825620200361</v>
      </c>
    </row>
    <row r="5391" spans="1:8" x14ac:dyDescent="0.2">
      <c r="A5391" s="1" t="s">
        <v>255</v>
      </c>
      <c r="B5391" s="1" t="s">
        <v>11247</v>
      </c>
      <c r="C5391" s="1" t="s">
        <v>11248</v>
      </c>
      <c r="D5391" s="87">
        <v>67.7</v>
      </c>
      <c r="E5391" s="33">
        <v>8903</v>
      </c>
      <c r="F5391" s="30">
        <f t="shared" si="252"/>
        <v>2</v>
      </c>
      <c r="G5391" s="57">
        <f t="shared" si="253"/>
        <v>1.1958042906990538</v>
      </c>
      <c r="H5391" s="88">
        <f t="shared" si="254"/>
        <v>4906.9789725566934</v>
      </c>
    </row>
    <row r="5392" spans="1:8" x14ac:dyDescent="0.2">
      <c r="A5392" s="1" t="s">
        <v>255</v>
      </c>
      <c r="B5392" s="1" t="s">
        <v>11249</v>
      </c>
      <c r="C5392" s="1" t="s">
        <v>11250</v>
      </c>
      <c r="D5392" s="87">
        <v>105.2</v>
      </c>
      <c r="E5392" s="33">
        <v>9099</v>
      </c>
      <c r="F5392" s="30">
        <f t="shared" si="252"/>
        <v>5</v>
      </c>
      <c r="G5392" s="57">
        <f t="shared" si="253"/>
        <v>2.0447510014454413</v>
      </c>
      <c r="H5392" s="88">
        <f t="shared" si="254"/>
        <v>8575.349133380163</v>
      </c>
    </row>
    <row r="5393" spans="1:8" x14ac:dyDescent="0.2">
      <c r="A5393" s="1" t="s">
        <v>255</v>
      </c>
      <c r="B5393" s="1" t="s">
        <v>11251</v>
      </c>
      <c r="C5393" s="1" t="s">
        <v>11252</v>
      </c>
      <c r="D5393" s="87">
        <v>77.5</v>
      </c>
      <c r="E5393" s="33">
        <v>6641</v>
      </c>
      <c r="F5393" s="30">
        <f t="shared" si="252"/>
        <v>3</v>
      </c>
      <c r="G5393" s="57">
        <f t="shared" si="253"/>
        <v>1.4299479016542671</v>
      </c>
      <c r="H5393" s="88">
        <f t="shared" si="254"/>
        <v>4376.9482434316351</v>
      </c>
    </row>
    <row r="5394" spans="1:8" x14ac:dyDescent="0.2">
      <c r="A5394" s="1" t="s">
        <v>255</v>
      </c>
      <c r="B5394" s="1" t="s">
        <v>11253</v>
      </c>
      <c r="C5394" s="1" t="s">
        <v>11254</v>
      </c>
      <c r="D5394" s="87">
        <v>70.3</v>
      </c>
      <c r="E5394" s="33">
        <v>6311</v>
      </c>
      <c r="F5394" s="30">
        <f t="shared" si="252"/>
        <v>2</v>
      </c>
      <c r="G5394" s="57">
        <f t="shared" si="253"/>
        <v>1.1958042906990538</v>
      </c>
      <c r="H5394" s="88">
        <f t="shared" si="254"/>
        <v>3478.3718180169926</v>
      </c>
    </row>
    <row r="5395" spans="1:8" x14ac:dyDescent="0.2">
      <c r="A5395" s="1" t="s">
        <v>255</v>
      </c>
      <c r="B5395" s="1" t="s">
        <v>11255</v>
      </c>
      <c r="C5395" s="1" t="s">
        <v>11256</v>
      </c>
      <c r="D5395" s="87">
        <v>73.5</v>
      </c>
      <c r="E5395" s="33">
        <v>6521</v>
      </c>
      <c r="F5395" s="30">
        <f t="shared" si="252"/>
        <v>2</v>
      </c>
      <c r="G5395" s="57">
        <f t="shared" si="253"/>
        <v>1.1958042906990538</v>
      </c>
      <c r="H5395" s="88">
        <f t="shared" si="254"/>
        <v>3594.1154532227556</v>
      </c>
    </row>
    <row r="5396" spans="1:8" x14ac:dyDescent="0.2">
      <c r="A5396" s="1" t="s">
        <v>255</v>
      </c>
      <c r="B5396" s="1" t="s">
        <v>11257</v>
      </c>
      <c r="C5396" s="1" t="s">
        <v>11258</v>
      </c>
      <c r="D5396" s="87">
        <v>125.6</v>
      </c>
      <c r="E5396" s="33">
        <v>6142</v>
      </c>
      <c r="F5396" s="30">
        <f t="shared" si="252"/>
        <v>7</v>
      </c>
      <c r="G5396" s="57">
        <f t="shared" si="253"/>
        <v>2.9238874039223708</v>
      </c>
      <c r="H5396" s="88">
        <f t="shared" si="254"/>
        <v>8277.2900264060718</v>
      </c>
    </row>
    <row r="5397" spans="1:8" x14ac:dyDescent="0.2">
      <c r="A5397" s="1" t="s">
        <v>255</v>
      </c>
      <c r="B5397" s="1" t="s">
        <v>11259</v>
      </c>
      <c r="C5397" s="1" t="s">
        <v>11260</v>
      </c>
      <c r="D5397" s="87">
        <v>75</v>
      </c>
      <c r="E5397" s="33">
        <v>10912</v>
      </c>
      <c r="F5397" s="30">
        <f t="shared" si="252"/>
        <v>3</v>
      </c>
      <c r="G5397" s="57">
        <f t="shared" si="253"/>
        <v>1.4299479016542671</v>
      </c>
      <c r="H5397" s="88">
        <f t="shared" si="254"/>
        <v>7191.877613661497</v>
      </c>
    </row>
    <row r="5398" spans="1:8" x14ac:dyDescent="0.2">
      <c r="A5398" s="1" t="s">
        <v>255</v>
      </c>
      <c r="B5398" s="1" t="s">
        <v>11261</v>
      </c>
      <c r="C5398" s="1" t="s">
        <v>11262</v>
      </c>
      <c r="D5398" s="87">
        <v>103.5</v>
      </c>
      <c r="E5398" s="33">
        <v>7946</v>
      </c>
      <c r="F5398" s="30">
        <f t="shared" si="252"/>
        <v>5</v>
      </c>
      <c r="G5398" s="57">
        <f t="shared" si="253"/>
        <v>2.0447510014454413</v>
      </c>
      <c r="H5398" s="88">
        <f t="shared" si="254"/>
        <v>7488.7047163247362</v>
      </c>
    </row>
    <row r="5399" spans="1:8" x14ac:dyDescent="0.2">
      <c r="A5399" s="1" t="s">
        <v>255</v>
      </c>
      <c r="B5399" s="1" t="s">
        <v>11263</v>
      </c>
      <c r="C5399" s="1" t="s">
        <v>11264</v>
      </c>
      <c r="D5399" s="87">
        <v>69.3</v>
      </c>
      <c r="E5399" s="33">
        <v>7475</v>
      </c>
      <c r="F5399" s="30">
        <f t="shared" si="252"/>
        <v>2</v>
      </c>
      <c r="G5399" s="57">
        <f t="shared" si="253"/>
        <v>1.1958042906990538</v>
      </c>
      <c r="H5399" s="88">
        <f t="shared" si="254"/>
        <v>4119.922253157506</v>
      </c>
    </row>
    <row r="5400" spans="1:8" x14ac:dyDescent="0.2">
      <c r="A5400" s="1" t="s">
        <v>255</v>
      </c>
      <c r="B5400" s="1" t="s">
        <v>11265</v>
      </c>
      <c r="C5400" s="1" t="s">
        <v>11266</v>
      </c>
      <c r="D5400" s="87">
        <v>76.8</v>
      </c>
      <c r="E5400" s="33">
        <v>8597</v>
      </c>
      <c r="F5400" s="30">
        <f t="shared" si="252"/>
        <v>3</v>
      </c>
      <c r="G5400" s="57">
        <f t="shared" si="253"/>
        <v>1.4299479016542671</v>
      </c>
      <c r="H5400" s="88">
        <f t="shared" si="254"/>
        <v>5666.1081235930997</v>
      </c>
    </row>
    <row r="5401" spans="1:8" x14ac:dyDescent="0.2">
      <c r="A5401" s="1" t="s">
        <v>255</v>
      </c>
      <c r="B5401" s="1" t="s">
        <v>11267</v>
      </c>
      <c r="C5401" s="1" t="s">
        <v>11268</v>
      </c>
      <c r="D5401" s="87">
        <v>86.7</v>
      </c>
      <c r="E5401" s="33">
        <v>5366</v>
      </c>
      <c r="F5401" s="30">
        <f t="shared" si="252"/>
        <v>4</v>
      </c>
      <c r="G5401" s="57">
        <f t="shared" si="253"/>
        <v>1.709937836274281</v>
      </c>
      <c r="H5401" s="88">
        <f t="shared" si="254"/>
        <v>4229.1073250313084</v>
      </c>
    </row>
    <row r="5402" spans="1:8" x14ac:dyDescent="0.2">
      <c r="A5402" s="1" t="s">
        <v>255</v>
      </c>
      <c r="B5402" s="1" t="s">
        <v>11269</v>
      </c>
      <c r="C5402" s="1" t="s">
        <v>11270</v>
      </c>
      <c r="D5402" s="87">
        <v>78.099999999999994</v>
      </c>
      <c r="E5402" s="33">
        <v>7767</v>
      </c>
      <c r="F5402" s="30">
        <f t="shared" si="252"/>
        <v>3</v>
      </c>
      <c r="G5402" s="57">
        <f t="shared" si="253"/>
        <v>1.4299479016542671</v>
      </c>
      <c r="H5402" s="88">
        <f t="shared" si="254"/>
        <v>5119.0719781258103</v>
      </c>
    </row>
    <row r="5403" spans="1:8" x14ac:dyDescent="0.2">
      <c r="A5403" s="1" t="s">
        <v>255</v>
      </c>
      <c r="B5403" s="1" t="s">
        <v>11271</v>
      </c>
      <c r="C5403" s="1" t="s">
        <v>11272</v>
      </c>
      <c r="D5403" s="87">
        <v>70.900000000000006</v>
      </c>
      <c r="E5403" s="33">
        <v>5460</v>
      </c>
      <c r="F5403" s="30">
        <f t="shared" si="252"/>
        <v>2</v>
      </c>
      <c r="G5403" s="57">
        <f t="shared" si="253"/>
        <v>1.1958042906990538</v>
      </c>
      <c r="H5403" s="88">
        <f t="shared" si="254"/>
        <v>3009.3345153498308</v>
      </c>
    </row>
    <row r="5404" spans="1:8" x14ac:dyDescent="0.2">
      <c r="A5404" s="1" t="s">
        <v>255</v>
      </c>
      <c r="B5404" s="1" t="s">
        <v>11273</v>
      </c>
      <c r="C5404" s="1" t="s">
        <v>11274</v>
      </c>
      <c r="D5404" s="87">
        <v>81.3</v>
      </c>
      <c r="E5404" s="33">
        <v>10180</v>
      </c>
      <c r="F5404" s="30">
        <f t="shared" si="252"/>
        <v>3</v>
      </c>
      <c r="G5404" s="57">
        <f t="shared" si="253"/>
        <v>1.4299479016542671</v>
      </c>
      <c r="H5404" s="88">
        <f t="shared" si="254"/>
        <v>6709.431278140949</v>
      </c>
    </row>
    <row r="5405" spans="1:8" x14ac:dyDescent="0.2">
      <c r="A5405" s="1" t="s">
        <v>255</v>
      </c>
      <c r="B5405" s="1" t="s">
        <v>11275</v>
      </c>
      <c r="C5405" s="1" t="s">
        <v>11276</v>
      </c>
      <c r="D5405" s="87">
        <v>70</v>
      </c>
      <c r="E5405" s="33">
        <v>5522</v>
      </c>
      <c r="F5405" s="30">
        <f t="shared" si="252"/>
        <v>2</v>
      </c>
      <c r="G5405" s="57">
        <f t="shared" si="253"/>
        <v>1.1958042906990538</v>
      </c>
      <c r="H5405" s="88">
        <f t="shared" si="254"/>
        <v>3043.5064457439134</v>
      </c>
    </row>
    <row r="5406" spans="1:8" x14ac:dyDescent="0.2">
      <c r="A5406" s="1" t="s">
        <v>255</v>
      </c>
      <c r="B5406" s="1" t="s">
        <v>11277</v>
      </c>
      <c r="C5406" s="1" t="s">
        <v>11278</v>
      </c>
      <c r="D5406" s="87">
        <v>72.2</v>
      </c>
      <c r="E5406" s="33">
        <v>8240</v>
      </c>
      <c r="F5406" s="30">
        <f t="shared" si="252"/>
        <v>2</v>
      </c>
      <c r="G5406" s="57">
        <f t="shared" si="253"/>
        <v>1.1958042906990538</v>
      </c>
      <c r="H5406" s="88">
        <f t="shared" si="254"/>
        <v>4541.5597814070707</v>
      </c>
    </row>
    <row r="5407" spans="1:8" x14ac:dyDescent="0.2">
      <c r="A5407" s="1" t="s">
        <v>255</v>
      </c>
      <c r="B5407" s="1" t="s">
        <v>11279</v>
      </c>
      <c r="C5407" s="1" t="s">
        <v>11280</v>
      </c>
      <c r="D5407" s="87">
        <v>75</v>
      </c>
      <c r="E5407" s="33">
        <v>8445</v>
      </c>
      <c r="F5407" s="30">
        <f t="shared" si="252"/>
        <v>3</v>
      </c>
      <c r="G5407" s="57">
        <f t="shared" si="253"/>
        <v>1.4299479016542671</v>
      </c>
      <c r="H5407" s="88">
        <f t="shared" si="254"/>
        <v>5565.9280102063185</v>
      </c>
    </row>
    <row r="5408" spans="1:8" x14ac:dyDescent="0.2">
      <c r="A5408" s="1" t="s">
        <v>255</v>
      </c>
      <c r="B5408" s="1" t="s">
        <v>11281</v>
      </c>
      <c r="C5408" s="1" t="s">
        <v>11282</v>
      </c>
      <c r="D5408" s="87">
        <v>88.7</v>
      </c>
      <c r="E5408" s="33">
        <v>5830</v>
      </c>
      <c r="F5408" s="30">
        <f t="shared" si="252"/>
        <v>4</v>
      </c>
      <c r="G5408" s="57">
        <f t="shared" si="253"/>
        <v>1.709937836274281</v>
      </c>
      <c r="H5408" s="88">
        <f t="shared" si="254"/>
        <v>4594.7997959248096</v>
      </c>
    </row>
    <row r="5409" spans="1:8" x14ac:dyDescent="0.2">
      <c r="A5409" s="1" t="s">
        <v>255</v>
      </c>
      <c r="B5409" s="1" t="s">
        <v>11283</v>
      </c>
      <c r="C5409" s="1" t="s">
        <v>11284</v>
      </c>
      <c r="D5409" s="87">
        <v>82.2</v>
      </c>
      <c r="E5409" s="33">
        <v>5142</v>
      </c>
      <c r="F5409" s="30">
        <f t="shared" si="252"/>
        <v>3</v>
      </c>
      <c r="G5409" s="57">
        <f t="shared" si="253"/>
        <v>1.4299479016542671</v>
      </c>
      <c r="H5409" s="88">
        <f t="shared" si="254"/>
        <v>3388.9877831238468</v>
      </c>
    </row>
    <row r="5410" spans="1:8" x14ac:dyDescent="0.2">
      <c r="A5410" s="1" t="s">
        <v>255</v>
      </c>
      <c r="B5410" s="1" t="s">
        <v>11285</v>
      </c>
      <c r="C5410" s="1" t="s">
        <v>11286</v>
      </c>
      <c r="D5410" s="87">
        <v>74.7</v>
      </c>
      <c r="E5410" s="33">
        <v>5511</v>
      </c>
      <c r="F5410" s="30">
        <f t="shared" si="252"/>
        <v>3</v>
      </c>
      <c r="G5410" s="57">
        <f t="shared" si="253"/>
        <v>1.4299479016542671</v>
      </c>
      <c r="H5410" s="88">
        <f t="shared" si="254"/>
        <v>3632.1881899641235</v>
      </c>
    </row>
    <row r="5411" spans="1:8" x14ac:dyDescent="0.2">
      <c r="A5411" s="1" t="s">
        <v>255</v>
      </c>
      <c r="B5411" s="1" t="s">
        <v>11287</v>
      </c>
      <c r="C5411" s="1" t="s">
        <v>11288</v>
      </c>
      <c r="D5411" s="87">
        <v>64.5</v>
      </c>
      <c r="E5411" s="33">
        <v>6938</v>
      </c>
      <c r="F5411" s="30">
        <f t="shared" si="252"/>
        <v>2</v>
      </c>
      <c r="G5411" s="57">
        <f t="shared" si="253"/>
        <v>1.1958042906990538</v>
      </c>
      <c r="H5411" s="88">
        <f t="shared" si="254"/>
        <v>3823.949243131342</v>
      </c>
    </row>
    <row r="5412" spans="1:8" x14ac:dyDescent="0.2">
      <c r="A5412" s="1" t="s">
        <v>255</v>
      </c>
      <c r="B5412" s="1" t="s">
        <v>11289</v>
      </c>
      <c r="C5412" s="1" t="s">
        <v>11290</v>
      </c>
      <c r="D5412" s="87">
        <v>81.099999999999994</v>
      </c>
      <c r="E5412" s="33">
        <v>8226</v>
      </c>
      <c r="F5412" s="30">
        <f t="shared" si="252"/>
        <v>3</v>
      </c>
      <c r="G5412" s="57">
        <f t="shared" si="253"/>
        <v>1.4299479016542671</v>
      </c>
      <c r="H5412" s="88">
        <f t="shared" si="254"/>
        <v>5421.5895573661546</v>
      </c>
    </row>
    <row r="5413" spans="1:8" x14ac:dyDescent="0.2">
      <c r="A5413" s="1" t="s">
        <v>255</v>
      </c>
      <c r="B5413" s="1" t="s">
        <v>11291</v>
      </c>
      <c r="C5413" s="1" t="s">
        <v>11292</v>
      </c>
      <c r="D5413" s="87">
        <v>76.099999999999994</v>
      </c>
      <c r="E5413" s="33">
        <v>7265</v>
      </c>
      <c r="F5413" s="30">
        <f t="shared" si="252"/>
        <v>3</v>
      </c>
      <c r="G5413" s="57">
        <f t="shared" si="253"/>
        <v>1.4299479016542671</v>
      </c>
      <c r="H5413" s="88">
        <f t="shared" si="254"/>
        <v>4788.2139720721025</v>
      </c>
    </row>
    <row r="5414" spans="1:8" x14ac:dyDescent="0.2">
      <c r="A5414" s="1" t="s">
        <v>255</v>
      </c>
      <c r="B5414" s="1" t="s">
        <v>11293</v>
      </c>
      <c r="C5414" s="1" t="s">
        <v>11294</v>
      </c>
      <c r="D5414" s="87">
        <v>76.2</v>
      </c>
      <c r="E5414" s="33">
        <v>7382</v>
      </c>
      <c r="F5414" s="30">
        <f t="shared" si="252"/>
        <v>3</v>
      </c>
      <c r="G5414" s="57">
        <f t="shared" si="253"/>
        <v>1.4299479016542671</v>
      </c>
      <c r="H5414" s="88">
        <f t="shared" si="254"/>
        <v>4865.3262961921901</v>
      </c>
    </row>
    <row r="5415" spans="1:8" x14ac:dyDescent="0.2">
      <c r="A5415" s="1" t="s">
        <v>255</v>
      </c>
      <c r="B5415" s="1" t="s">
        <v>11295</v>
      </c>
      <c r="C5415" s="1" t="s">
        <v>11296</v>
      </c>
      <c r="D5415" s="87">
        <v>55.8</v>
      </c>
      <c r="E5415" s="33">
        <v>5793</v>
      </c>
      <c r="F5415" s="30">
        <f t="shared" si="252"/>
        <v>1</v>
      </c>
      <c r="G5415" s="57">
        <f t="shared" si="253"/>
        <v>1</v>
      </c>
      <c r="H5415" s="88">
        <f t="shared" si="254"/>
        <v>2670.0613771084522</v>
      </c>
    </row>
    <row r="5416" spans="1:8" x14ac:dyDescent="0.2">
      <c r="A5416" s="1" t="s">
        <v>255</v>
      </c>
      <c r="B5416" s="1" t="s">
        <v>11297</v>
      </c>
      <c r="C5416" s="1" t="s">
        <v>11298</v>
      </c>
      <c r="D5416" s="87">
        <v>91.2</v>
      </c>
      <c r="E5416" s="33">
        <v>6076</v>
      </c>
      <c r="F5416" s="30">
        <f t="shared" si="252"/>
        <v>4</v>
      </c>
      <c r="G5416" s="57">
        <f t="shared" si="253"/>
        <v>1.709937836274281</v>
      </c>
      <c r="H5416" s="88">
        <f t="shared" si="254"/>
        <v>4788.6798559243816</v>
      </c>
    </row>
    <row r="5417" spans="1:8" x14ac:dyDescent="0.2">
      <c r="A5417" s="1" t="s">
        <v>255</v>
      </c>
      <c r="B5417" s="1" t="s">
        <v>11299</v>
      </c>
      <c r="C5417" s="1" t="s">
        <v>11300</v>
      </c>
      <c r="D5417" s="87">
        <v>105.8</v>
      </c>
      <c r="E5417" s="33">
        <v>9179</v>
      </c>
      <c r="F5417" s="30">
        <f t="shared" si="252"/>
        <v>5</v>
      </c>
      <c r="G5417" s="57">
        <f t="shared" si="253"/>
        <v>2.0447510014454413</v>
      </c>
      <c r="H5417" s="88">
        <f t="shared" si="254"/>
        <v>8650.7451033406433</v>
      </c>
    </row>
    <row r="5418" spans="1:8" x14ac:dyDescent="0.2">
      <c r="A5418" s="1" t="s">
        <v>255</v>
      </c>
      <c r="B5418" s="1" t="s">
        <v>11301</v>
      </c>
      <c r="C5418" s="1" t="s">
        <v>11302</v>
      </c>
      <c r="D5418" s="87">
        <v>82.9</v>
      </c>
      <c r="E5418" s="33">
        <v>7617</v>
      </c>
      <c r="F5418" s="30">
        <f t="shared" si="252"/>
        <v>3</v>
      </c>
      <c r="G5418" s="57">
        <f t="shared" si="253"/>
        <v>1.4299479016542671</v>
      </c>
      <c r="H5418" s="88">
        <f t="shared" si="254"/>
        <v>5020.2100241256994</v>
      </c>
    </row>
    <row r="5419" spans="1:8" x14ac:dyDescent="0.2">
      <c r="A5419" s="1" t="s">
        <v>255</v>
      </c>
      <c r="B5419" s="1" t="s">
        <v>11303</v>
      </c>
      <c r="C5419" s="1" t="s">
        <v>11304</v>
      </c>
      <c r="D5419" s="87">
        <v>105.4</v>
      </c>
      <c r="E5419" s="33">
        <v>9042</v>
      </c>
      <c r="F5419" s="30">
        <f t="shared" si="252"/>
        <v>5</v>
      </c>
      <c r="G5419" s="57">
        <f t="shared" si="253"/>
        <v>2.0447510014454413</v>
      </c>
      <c r="H5419" s="88">
        <f t="shared" si="254"/>
        <v>8521.629504783321</v>
      </c>
    </row>
    <row r="5420" spans="1:8" x14ac:dyDescent="0.2">
      <c r="A5420" s="1" t="s">
        <v>255</v>
      </c>
      <c r="B5420" s="1" t="s">
        <v>11305</v>
      </c>
      <c r="C5420" s="1" t="s">
        <v>11306</v>
      </c>
      <c r="D5420" s="87">
        <v>114.3</v>
      </c>
      <c r="E5420" s="33">
        <v>6043</v>
      </c>
      <c r="F5420" s="30">
        <f t="shared" si="252"/>
        <v>6</v>
      </c>
      <c r="G5420" s="57">
        <f t="shared" si="253"/>
        <v>2.445122020939646</v>
      </c>
      <c r="H5420" s="88">
        <f t="shared" si="254"/>
        <v>6810.3721966163121</v>
      </c>
    </row>
    <row r="5421" spans="1:8" x14ac:dyDescent="0.2">
      <c r="A5421" s="1" t="s">
        <v>255</v>
      </c>
      <c r="B5421" s="1" t="s">
        <v>11307</v>
      </c>
      <c r="C5421" s="1" t="s">
        <v>11308</v>
      </c>
      <c r="D5421" s="87">
        <v>170.3</v>
      </c>
      <c r="E5421" s="33">
        <v>6858</v>
      </c>
      <c r="F5421" s="30">
        <f t="shared" si="252"/>
        <v>10</v>
      </c>
      <c r="G5421" s="57">
        <f t="shared" si="253"/>
        <v>4.9996657009726428</v>
      </c>
      <c r="H5421" s="88">
        <f t="shared" si="254"/>
        <v>15803.604898609738</v>
      </c>
    </row>
    <row r="5422" spans="1:8" x14ac:dyDescent="0.2">
      <c r="A5422" s="1" t="s">
        <v>255</v>
      </c>
      <c r="B5422" s="1" t="s">
        <v>11309</v>
      </c>
      <c r="C5422" s="1" t="s">
        <v>11310</v>
      </c>
      <c r="D5422" s="87">
        <v>197.2</v>
      </c>
      <c r="E5422" s="33">
        <v>8846</v>
      </c>
      <c r="F5422" s="30">
        <f t="shared" si="252"/>
        <v>10</v>
      </c>
      <c r="G5422" s="57">
        <f t="shared" si="253"/>
        <v>4.9996657009726428</v>
      </c>
      <c r="H5422" s="88">
        <f t="shared" si="254"/>
        <v>20384.760707655547</v>
      </c>
    </row>
    <row r="5423" spans="1:8" x14ac:dyDescent="0.2">
      <c r="A5423" s="1" t="s">
        <v>255</v>
      </c>
      <c r="B5423" s="1" t="s">
        <v>11311</v>
      </c>
      <c r="C5423" s="1" t="s">
        <v>11312</v>
      </c>
      <c r="D5423" s="87">
        <v>121.1</v>
      </c>
      <c r="E5423" s="33">
        <v>7204</v>
      </c>
      <c r="F5423" s="30">
        <f t="shared" si="252"/>
        <v>6</v>
      </c>
      <c r="G5423" s="57">
        <f t="shared" si="253"/>
        <v>2.445122020939646</v>
      </c>
      <c r="H5423" s="88">
        <f t="shared" si="254"/>
        <v>8118.8021354333805</v>
      </c>
    </row>
    <row r="5424" spans="1:8" x14ac:dyDescent="0.2">
      <c r="A5424" s="1" t="s">
        <v>255</v>
      </c>
      <c r="B5424" s="1" t="s">
        <v>11313</v>
      </c>
      <c r="C5424" s="1" t="s">
        <v>11314</v>
      </c>
      <c r="D5424" s="87">
        <v>82.4</v>
      </c>
      <c r="E5424" s="33">
        <v>6525</v>
      </c>
      <c r="F5424" s="30">
        <f t="shared" si="252"/>
        <v>3</v>
      </c>
      <c r="G5424" s="57">
        <f t="shared" si="253"/>
        <v>1.4299479016542671</v>
      </c>
      <c r="H5424" s="88">
        <f t="shared" si="254"/>
        <v>4300.4949990048817</v>
      </c>
    </row>
    <row r="5425" spans="1:8" x14ac:dyDescent="0.2">
      <c r="A5425" s="1" t="s">
        <v>255</v>
      </c>
      <c r="B5425" s="1" t="s">
        <v>11315</v>
      </c>
      <c r="C5425" s="1" t="s">
        <v>11316</v>
      </c>
      <c r="D5425" s="87">
        <v>135</v>
      </c>
      <c r="E5425" s="33">
        <v>7898</v>
      </c>
      <c r="F5425" s="30">
        <f t="shared" si="252"/>
        <v>7</v>
      </c>
      <c r="G5425" s="57">
        <f t="shared" si="253"/>
        <v>2.9238874039223708</v>
      </c>
      <c r="H5425" s="88">
        <f t="shared" si="254"/>
        <v>10643.770209794066</v>
      </c>
    </row>
    <row r="5426" spans="1:8" x14ac:dyDescent="0.2">
      <c r="A5426" s="1" t="s">
        <v>255</v>
      </c>
      <c r="B5426" s="1" t="s">
        <v>11317</v>
      </c>
      <c r="C5426" s="1" t="s">
        <v>11318</v>
      </c>
      <c r="D5426" s="87">
        <v>99.4</v>
      </c>
      <c r="E5426" s="33">
        <v>8925</v>
      </c>
      <c r="F5426" s="30">
        <f t="shared" si="252"/>
        <v>5</v>
      </c>
      <c r="G5426" s="57">
        <f t="shared" si="253"/>
        <v>2.0447510014454413</v>
      </c>
      <c r="H5426" s="88">
        <f t="shared" si="254"/>
        <v>8411.3628987161192</v>
      </c>
    </row>
    <row r="5427" spans="1:8" x14ac:dyDescent="0.2">
      <c r="A5427" s="1" t="s">
        <v>255</v>
      </c>
      <c r="B5427" s="1" t="s">
        <v>11319</v>
      </c>
      <c r="C5427" s="1" t="s">
        <v>11320</v>
      </c>
      <c r="D5427" s="87">
        <v>119.7</v>
      </c>
      <c r="E5427" s="33">
        <v>7314</v>
      </c>
      <c r="F5427" s="30">
        <f t="shared" si="252"/>
        <v>6</v>
      </c>
      <c r="G5427" s="57">
        <f t="shared" si="253"/>
        <v>2.445122020939646</v>
      </c>
      <c r="H5427" s="88">
        <f t="shared" si="254"/>
        <v>8242.7705189561002</v>
      </c>
    </row>
    <row r="5428" spans="1:8" x14ac:dyDescent="0.2">
      <c r="A5428" s="1" t="s">
        <v>255</v>
      </c>
      <c r="B5428" s="1" t="s">
        <v>11321</v>
      </c>
      <c r="C5428" s="1" t="s">
        <v>11322</v>
      </c>
      <c r="D5428" s="87">
        <v>126.2</v>
      </c>
      <c r="E5428" s="33">
        <v>5416</v>
      </c>
      <c r="F5428" s="30">
        <f t="shared" si="252"/>
        <v>7</v>
      </c>
      <c r="G5428" s="57">
        <f t="shared" si="253"/>
        <v>2.9238874039223708</v>
      </c>
      <c r="H5428" s="88">
        <f t="shared" si="254"/>
        <v>7298.8933218846114</v>
      </c>
    </row>
    <row r="5429" spans="1:8" x14ac:dyDescent="0.2">
      <c r="A5429" s="1" t="s">
        <v>255</v>
      </c>
      <c r="B5429" s="1" t="s">
        <v>11323</v>
      </c>
      <c r="C5429" s="1" t="s">
        <v>11324</v>
      </c>
      <c r="D5429" s="87">
        <v>70.8</v>
      </c>
      <c r="E5429" s="33">
        <v>6703</v>
      </c>
      <c r="F5429" s="30">
        <f t="shared" si="252"/>
        <v>2</v>
      </c>
      <c r="G5429" s="57">
        <f t="shared" si="253"/>
        <v>1.1958042906990538</v>
      </c>
      <c r="H5429" s="88">
        <f t="shared" si="254"/>
        <v>3694.4266037344169</v>
      </c>
    </row>
    <row r="5430" spans="1:8" x14ac:dyDescent="0.2">
      <c r="A5430" s="1" t="s">
        <v>255</v>
      </c>
      <c r="B5430" s="1" t="s">
        <v>11325</v>
      </c>
      <c r="C5430" s="1" t="s">
        <v>11326</v>
      </c>
      <c r="D5430" s="87">
        <v>86.4</v>
      </c>
      <c r="E5430" s="33">
        <v>5398</v>
      </c>
      <c r="F5430" s="30">
        <f t="shared" si="252"/>
        <v>3</v>
      </c>
      <c r="G5430" s="57">
        <f t="shared" si="253"/>
        <v>1.4299479016542671</v>
      </c>
      <c r="H5430" s="88">
        <f t="shared" si="254"/>
        <v>3557.7121846173718</v>
      </c>
    </row>
    <row r="5431" spans="1:8" x14ac:dyDescent="0.2">
      <c r="A5431" s="1" t="s">
        <v>255</v>
      </c>
      <c r="B5431" s="1" t="s">
        <v>11327</v>
      </c>
      <c r="C5431" s="1" t="s">
        <v>11328</v>
      </c>
      <c r="D5431" s="87">
        <v>74.400000000000006</v>
      </c>
      <c r="E5431" s="33">
        <v>7014</v>
      </c>
      <c r="F5431" s="30">
        <f t="shared" si="252"/>
        <v>3</v>
      </c>
      <c r="G5431" s="57">
        <f t="shared" si="253"/>
        <v>1.4299479016542671</v>
      </c>
      <c r="H5431" s="88">
        <f t="shared" si="254"/>
        <v>4622.7849690452476</v>
      </c>
    </row>
    <row r="5432" spans="1:8" x14ac:dyDescent="0.2">
      <c r="A5432" s="1" t="s">
        <v>255</v>
      </c>
      <c r="B5432" s="1" t="s">
        <v>11329</v>
      </c>
      <c r="C5432" s="1" t="s">
        <v>11330</v>
      </c>
      <c r="D5432" s="87">
        <v>83.2</v>
      </c>
      <c r="E5432" s="33">
        <v>8773</v>
      </c>
      <c r="F5432" s="30">
        <f t="shared" si="252"/>
        <v>3</v>
      </c>
      <c r="G5432" s="57">
        <f t="shared" si="253"/>
        <v>1.4299479016542671</v>
      </c>
      <c r="H5432" s="88">
        <f t="shared" si="254"/>
        <v>5782.1061496198963</v>
      </c>
    </row>
    <row r="5433" spans="1:8" x14ac:dyDescent="0.2">
      <c r="A5433" s="1" t="s">
        <v>255</v>
      </c>
      <c r="B5433" s="1" t="s">
        <v>11331</v>
      </c>
      <c r="C5433" s="1" t="s">
        <v>11332</v>
      </c>
      <c r="D5433" s="87">
        <v>78.8</v>
      </c>
      <c r="E5433" s="33">
        <v>6910</v>
      </c>
      <c r="F5433" s="30">
        <f t="shared" si="252"/>
        <v>3</v>
      </c>
      <c r="G5433" s="57">
        <f t="shared" si="253"/>
        <v>1.4299479016542671</v>
      </c>
      <c r="H5433" s="88">
        <f t="shared" si="254"/>
        <v>4554.2406809385038</v>
      </c>
    </row>
    <row r="5434" spans="1:8" x14ac:dyDescent="0.2">
      <c r="A5434" s="1" t="s">
        <v>255</v>
      </c>
      <c r="B5434" s="1" t="s">
        <v>11333</v>
      </c>
      <c r="C5434" s="1" t="s">
        <v>11334</v>
      </c>
      <c r="D5434" s="87">
        <v>72.7</v>
      </c>
      <c r="E5434" s="33">
        <v>6864</v>
      </c>
      <c r="F5434" s="30">
        <f t="shared" si="252"/>
        <v>2</v>
      </c>
      <c r="G5434" s="57">
        <f t="shared" si="253"/>
        <v>1.1958042906990538</v>
      </c>
      <c r="H5434" s="88">
        <f t="shared" si="254"/>
        <v>3783.1633907255014</v>
      </c>
    </row>
    <row r="5435" spans="1:8" x14ac:dyDescent="0.2">
      <c r="A5435" s="1" t="s">
        <v>255</v>
      </c>
      <c r="B5435" s="1" t="s">
        <v>11335</v>
      </c>
      <c r="C5435" s="1" t="s">
        <v>11336</v>
      </c>
      <c r="D5435" s="87">
        <v>96.4</v>
      </c>
      <c r="E5435" s="33">
        <v>7562</v>
      </c>
      <c r="F5435" s="30">
        <f t="shared" si="252"/>
        <v>4</v>
      </c>
      <c r="G5435" s="57">
        <f t="shared" si="253"/>
        <v>1.709937836274281</v>
      </c>
      <c r="H5435" s="88">
        <f t="shared" si="254"/>
        <v>5959.8415191738277</v>
      </c>
    </row>
    <row r="5436" spans="1:8" x14ac:dyDescent="0.2">
      <c r="A5436" s="1" t="s">
        <v>255</v>
      </c>
      <c r="B5436" s="1" t="s">
        <v>11337</v>
      </c>
      <c r="C5436" s="1" t="s">
        <v>11338</v>
      </c>
      <c r="D5436" s="87">
        <v>147.6</v>
      </c>
      <c r="E5436" s="33">
        <v>6244</v>
      </c>
      <c r="F5436" s="30">
        <f t="shared" si="252"/>
        <v>8</v>
      </c>
      <c r="G5436" s="57">
        <f t="shared" si="253"/>
        <v>3.4963971031312875</v>
      </c>
      <c r="H5436" s="88">
        <f t="shared" si="254"/>
        <v>10062.395016652845</v>
      </c>
    </row>
    <row r="5437" spans="1:8" x14ac:dyDescent="0.2">
      <c r="A5437" s="1" t="s">
        <v>255</v>
      </c>
      <c r="B5437" s="1" t="s">
        <v>11339</v>
      </c>
      <c r="C5437" s="1" t="s">
        <v>11340</v>
      </c>
      <c r="D5437" s="87">
        <v>81</v>
      </c>
      <c r="E5437" s="33">
        <v>6875</v>
      </c>
      <c r="F5437" s="30">
        <f t="shared" si="252"/>
        <v>3</v>
      </c>
      <c r="G5437" s="57">
        <f t="shared" si="253"/>
        <v>1.4299479016542671</v>
      </c>
      <c r="H5437" s="88">
        <f t="shared" si="254"/>
        <v>4531.1728916718102</v>
      </c>
    </row>
    <row r="5438" spans="1:8" x14ac:dyDescent="0.2">
      <c r="A5438" s="1" t="s">
        <v>255</v>
      </c>
      <c r="B5438" s="1" t="s">
        <v>11341</v>
      </c>
      <c r="C5438" s="1" t="s">
        <v>11342</v>
      </c>
      <c r="D5438" s="87">
        <v>123.6</v>
      </c>
      <c r="E5438" s="33">
        <v>7105</v>
      </c>
      <c r="F5438" s="30">
        <f t="shared" si="252"/>
        <v>6</v>
      </c>
      <c r="G5438" s="57">
        <f t="shared" si="253"/>
        <v>2.445122020939646</v>
      </c>
      <c r="H5438" s="88">
        <f t="shared" si="254"/>
        <v>8007.2305902629323</v>
      </c>
    </row>
    <row r="5439" spans="1:8" x14ac:dyDescent="0.2">
      <c r="A5439" s="1" t="s">
        <v>255</v>
      </c>
      <c r="B5439" s="1" t="s">
        <v>11343</v>
      </c>
      <c r="C5439" s="1" t="s">
        <v>11344</v>
      </c>
      <c r="D5439" s="87">
        <v>94.1</v>
      </c>
      <c r="E5439" s="33">
        <v>8707</v>
      </c>
      <c r="F5439" s="30">
        <f t="shared" si="252"/>
        <v>4</v>
      </c>
      <c r="G5439" s="57">
        <f t="shared" si="253"/>
        <v>1.709937836274281</v>
      </c>
      <c r="H5439" s="88">
        <f t="shared" si="254"/>
        <v>6862.2507415295568</v>
      </c>
    </row>
    <row r="5440" spans="1:8" x14ac:dyDescent="0.2">
      <c r="A5440" s="1" t="s">
        <v>255</v>
      </c>
      <c r="B5440" s="1" t="s">
        <v>11345</v>
      </c>
      <c r="C5440" s="1" t="s">
        <v>11346</v>
      </c>
      <c r="D5440" s="87">
        <v>147.4</v>
      </c>
      <c r="E5440" s="33">
        <v>10058</v>
      </c>
      <c r="F5440" s="30">
        <f t="shared" si="252"/>
        <v>8</v>
      </c>
      <c r="G5440" s="57">
        <f t="shared" si="253"/>
        <v>3.4963971031312875</v>
      </c>
      <c r="H5440" s="88">
        <f t="shared" si="254"/>
        <v>16208.771473013181</v>
      </c>
    </row>
    <row r="5441" spans="1:8" x14ac:dyDescent="0.2">
      <c r="A5441" s="1" t="s">
        <v>255</v>
      </c>
      <c r="B5441" s="1" t="s">
        <v>11347</v>
      </c>
      <c r="C5441" s="1" t="s">
        <v>11348</v>
      </c>
      <c r="D5441" s="87">
        <v>81.400000000000006</v>
      </c>
      <c r="E5441" s="33">
        <v>6996</v>
      </c>
      <c r="F5441" s="30">
        <f t="shared" si="252"/>
        <v>3</v>
      </c>
      <c r="G5441" s="57">
        <f t="shared" si="253"/>
        <v>1.4299479016542671</v>
      </c>
      <c r="H5441" s="88">
        <f t="shared" si="254"/>
        <v>4610.9215345652337</v>
      </c>
    </row>
    <row r="5442" spans="1:8" x14ac:dyDescent="0.2">
      <c r="A5442" s="1" t="s">
        <v>255</v>
      </c>
      <c r="B5442" s="1" t="s">
        <v>11349</v>
      </c>
      <c r="C5442" s="1" t="s">
        <v>11350</v>
      </c>
      <c r="D5442" s="87">
        <v>97.1</v>
      </c>
      <c r="E5442" s="33">
        <v>7518</v>
      </c>
      <c r="F5442" s="30">
        <f t="shared" si="252"/>
        <v>4</v>
      </c>
      <c r="G5442" s="57">
        <f t="shared" si="253"/>
        <v>1.709937836274281</v>
      </c>
      <c r="H5442" s="88">
        <f t="shared" si="254"/>
        <v>5925.1637848649607</v>
      </c>
    </row>
    <row r="5443" spans="1:8" x14ac:dyDescent="0.2">
      <c r="A5443" s="1" t="s">
        <v>255</v>
      </c>
      <c r="B5443" s="1" t="s">
        <v>11351</v>
      </c>
      <c r="C5443" s="1" t="s">
        <v>11352</v>
      </c>
      <c r="D5443" s="87">
        <v>82.2</v>
      </c>
      <c r="E5443" s="33">
        <v>10565</v>
      </c>
      <c r="F5443" s="30">
        <f t="shared" si="252"/>
        <v>3</v>
      </c>
      <c r="G5443" s="57">
        <f t="shared" si="253"/>
        <v>1.4299479016542671</v>
      </c>
      <c r="H5443" s="88">
        <f t="shared" si="254"/>
        <v>6963.1769600745702</v>
      </c>
    </row>
    <row r="5444" spans="1:8" x14ac:dyDescent="0.2">
      <c r="A5444" s="1" t="s">
        <v>255</v>
      </c>
      <c r="B5444" s="1" t="s">
        <v>11353</v>
      </c>
      <c r="C5444" s="1" t="s">
        <v>11354</v>
      </c>
      <c r="D5444" s="87">
        <v>79.900000000000006</v>
      </c>
      <c r="E5444" s="33">
        <v>7097</v>
      </c>
      <c r="F5444" s="30">
        <f t="shared" si="252"/>
        <v>3</v>
      </c>
      <c r="G5444" s="57">
        <f t="shared" si="253"/>
        <v>1.4299479016542671</v>
      </c>
      <c r="H5444" s="88">
        <f t="shared" si="254"/>
        <v>4677.4885835919767</v>
      </c>
    </row>
    <row r="5445" spans="1:8" x14ac:dyDescent="0.2">
      <c r="A5445" s="1" t="s">
        <v>255</v>
      </c>
      <c r="B5445" s="1" t="s">
        <v>11355</v>
      </c>
      <c r="C5445" s="1" t="s">
        <v>11356</v>
      </c>
      <c r="D5445" s="87">
        <v>98</v>
      </c>
      <c r="E5445" s="33">
        <v>9546</v>
      </c>
      <c r="F5445" s="30">
        <f t="shared" si="252"/>
        <v>4</v>
      </c>
      <c r="G5445" s="57">
        <f t="shared" si="253"/>
        <v>1.709937836274281</v>
      </c>
      <c r="H5445" s="88">
        <f t="shared" si="254"/>
        <v>7523.4920843736254</v>
      </c>
    </row>
    <row r="5446" spans="1:8" x14ac:dyDescent="0.2">
      <c r="A5446" s="1" t="s">
        <v>255</v>
      </c>
      <c r="B5446" s="1" t="s">
        <v>11357</v>
      </c>
      <c r="C5446" s="1" t="s">
        <v>11358</v>
      </c>
      <c r="D5446" s="87">
        <v>77.400000000000006</v>
      </c>
      <c r="E5446" s="33">
        <v>10107</v>
      </c>
      <c r="F5446" s="30">
        <f t="shared" ref="F5446:F5509" si="255">VLOOKUP(D5446,$K$5:$L$15,2)</f>
        <v>3</v>
      </c>
      <c r="G5446" s="57">
        <f t="shared" ref="G5446:G5509" si="256">VLOOKUP(F5446,$L$5:$M$15,2,0)</f>
        <v>1.4299479016542671</v>
      </c>
      <c r="H5446" s="88">
        <f t="shared" ref="H5446:H5509" si="257">E5446*G5446*$E$6797/SUMPRODUCT($E$5:$E$6795,$G$5:$G$6795)</f>
        <v>6661.3184605275628</v>
      </c>
    </row>
    <row r="5447" spans="1:8" x14ac:dyDescent="0.2">
      <c r="A5447" s="1" t="s">
        <v>255</v>
      </c>
      <c r="B5447" s="1" t="s">
        <v>11359</v>
      </c>
      <c r="C5447" s="1" t="s">
        <v>11360</v>
      </c>
      <c r="D5447" s="87">
        <v>83.8</v>
      </c>
      <c r="E5447" s="33">
        <v>7310</v>
      </c>
      <c r="F5447" s="30">
        <f t="shared" si="255"/>
        <v>3</v>
      </c>
      <c r="G5447" s="57">
        <f t="shared" si="256"/>
        <v>1.4299479016542671</v>
      </c>
      <c r="H5447" s="88">
        <f t="shared" si="257"/>
        <v>4817.8725582721354</v>
      </c>
    </row>
    <row r="5448" spans="1:8" x14ac:dyDescent="0.2">
      <c r="A5448" s="1" t="s">
        <v>255</v>
      </c>
      <c r="B5448" s="1" t="s">
        <v>11361</v>
      </c>
      <c r="C5448" s="1" t="s">
        <v>11362</v>
      </c>
      <c r="D5448" s="87">
        <v>91.8</v>
      </c>
      <c r="E5448" s="33">
        <v>7979</v>
      </c>
      <c r="F5448" s="30">
        <f t="shared" si="255"/>
        <v>4</v>
      </c>
      <c r="G5448" s="57">
        <f t="shared" si="256"/>
        <v>1.709937836274281</v>
      </c>
      <c r="H5448" s="88">
        <f t="shared" si="257"/>
        <v>6288.4918647828572</v>
      </c>
    </row>
    <row r="5449" spans="1:8" x14ac:dyDescent="0.2">
      <c r="A5449" s="1" t="s">
        <v>255</v>
      </c>
      <c r="B5449" s="1" t="s">
        <v>11363</v>
      </c>
      <c r="C5449" s="1" t="s">
        <v>11364</v>
      </c>
      <c r="D5449" s="87">
        <v>78.3</v>
      </c>
      <c r="E5449" s="33">
        <v>7318</v>
      </c>
      <c r="F5449" s="30">
        <f t="shared" si="255"/>
        <v>3</v>
      </c>
      <c r="G5449" s="57">
        <f t="shared" si="256"/>
        <v>1.4299479016542671</v>
      </c>
      <c r="H5449" s="88">
        <f t="shared" si="257"/>
        <v>4823.1451958188081</v>
      </c>
    </row>
    <row r="5450" spans="1:8" x14ac:dyDescent="0.2">
      <c r="A5450" s="1" t="s">
        <v>255</v>
      </c>
      <c r="B5450" s="1" t="s">
        <v>11365</v>
      </c>
      <c r="C5450" s="1" t="s">
        <v>11366</v>
      </c>
      <c r="D5450" s="87">
        <v>68.599999999999994</v>
      </c>
      <c r="E5450" s="33">
        <v>5940</v>
      </c>
      <c r="F5450" s="30">
        <f t="shared" si="255"/>
        <v>2</v>
      </c>
      <c r="G5450" s="57">
        <f t="shared" si="256"/>
        <v>1.1958042906990538</v>
      </c>
      <c r="H5450" s="88">
        <f t="shared" si="257"/>
        <v>3273.8913958201456</v>
      </c>
    </row>
    <row r="5451" spans="1:8" x14ac:dyDescent="0.2">
      <c r="A5451" s="1" t="s">
        <v>255</v>
      </c>
      <c r="B5451" s="1" t="s">
        <v>11367</v>
      </c>
      <c r="C5451" s="1" t="s">
        <v>11368</v>
      </c>
      <c r="D5451" s="87">
        <v>98.5</v>
      </c>
      <c r="E5451" s="33">
        <v>7630</v>
      </c>
      <c r="F5451" s="30">
        <f t="shared" si="255"/>
        <v>4</v>
      </c>
      <c r="G5451" s="57">
        <f t="shared" si="256"/>
        <v>1.709937836274281</v>
      </c>
      <c r="H5451" s="88">
        <f t="shared" si="257"/>
        <v>6013.4343812875295</v>
      </c>
    </row>
    <row r="5452" spans="1:8" x14ac:dyDescent="0.2">
      <c r="A5452" s="1" t="s">
        <v>255</v>
      </c>
      <c r="B5452" s="1" t="s">
        <v>11369</v>
      </c>
      <c r="C5452" s="1" t="s">
        <v>11370</v>
      </c>
      <c r="D5452" s="87">
        <v>83.3</v>
      </c>
      <c r="E5452" s="33">
        <v>5720</v>
      </c>
      <c r="F5452" s="30">
        <f t="shared" si="255"/>
        <v>3</v>
      </c>
      <c r="G5452" s="57">
        <f t="shared" si="256"/>
        <v>1.4299479016542671</v>
      </c>
      <c r="H5452" s="88">
        <f t="shared" si="257"/>
        <v>3769.9358458709462</v>
      </c>
    </row>
    <row r="5453" spans="1:8" x14ac:dyDescent="0.2">
      <c r="A5453" s="1" t="s">
        <v>255</v>
      </c>
      <c r="B5453" s="1" t="s">
        <v>11371</v>
      </c>
      <c r="C5453" s="1" t="s">
        <v>11372</v>
      </c>
      <c r="D5453" s="87">
        <v>76.7</v>
      </c>
      <c r="E5453" s="33">
        <v>6834</v>
      </c>
      <c r="F5453" s="30">
        <f t="shared" si="255"/>
        <v>3</v>
      </c>
      <c r="G5453" s="57">
        <f t="shared" si="256"/>
        <v>1.4299479016542671</v>
      </c>
      <c r="H5453" s="88">
        <f t="shared" si="257"/>
        <v>4504.1506242451132</v>
      </c>
    </row>
    <row r="5454" spans="1:8" x14ac:dyDescent="0.2">
      <c r="A5454" s="1" t="s">
        <v>255</v>
      </c>
      <c r="B5454" s="1" t="s">
        <v>11373</v>
      </c>
      <c r="C5454" s="1" t="s">
        <v>11374</v>
      </c>
      <c r="D5454" s="87">
        <v>64.900000000000006</v>
      </c>
      <c r="E5454" s="33">
        <v>7071</v>
      </c>
      <c r="F5454" s="30">
        <f t="shared" si="255"/>
        <v>2</v>
      </c>
      <c r="G5454" s="57">
        <f t="shared" si="256"/>
        <v>1.1958042906990538</v>
      </c>
      <c r="H5454" s="88">
        <f t="shared" si="257"/>
        <v>3897.2535454283252</v>
      </c>
    </row>
    <row r="5455" spans="1:8" x14ac:dyDescent="0.2">
      <c r="A5455" s="1" t="s">
        <v>255</v>
      </c>
      <c r="B5455" s="1" t="s">
        <v>11375</v>
      </c>
      <c r="C5455" s="1" t="s">
        <v>11376</v>
      </c>
      <c r="D5455" s="87">
        <v>76</v>
      </c>
      <c r="E5455" s="33">
        <v>6648</v>
      </c>
      <c r="F5455" s="30">
        <f t="shared" si="255"/>
        <v>3</v>
      </c>
      <c r="G5455" s="57">
        <f t="shared" si="256"/>
        <v>1.4299479016542671</v>
      </c>
      <c r="H5455" s="88">
        <f t="shared" si="257"/>
        <v>4381.5618012849736</v>
      </c>
    </row>
    <row r="5456" spans="1:8" x14ac:dyDescent="0.2">
      <c r="A5456" s="1" t="s">
        <v>255</v>
      </c>
      <c r="B5456" s="1" t="s">
        <v>11377</v>
      </c>
      <c r="C5456" s="1" t="s">
        <v>11378</v>
      </c>
      <c r="D5456" s="87">
        <v>78.900000000000006</v>
      </c>
      <c r="E5456" s="33">
        <v>6022</v>
      </c>
      <c r="F5456" s="30">
        <f t="shared" si="255"/>
        <v>3</v>
      </c>
      <c r="G5456" s="57">
        <f t="shared" si="256"/>
        <v>1.4299479016542671</v>
      </c>
      <c r="H5456" s="88">
        <f t="shared" si="257"/>
        <v>3968.9779132578392</v>
      </c>
    </row>
    <row r="5457" spans="1:8" x14ac:dyDescent="0.2">
      <c r="A5457" s="1" t="s">
        <v>255</v>
      </c>
      <c r="B5457" s="1" t="s">
        <v>11379</v>
      </c>
      <c r="C5457" s="1" t="s">
        <v>11380</v>
      </c>
      <c r="D5457" s="87">
        <v>73.900000000000006</v>
      </c>
      <c r="E5457" s="33">
        <v>5745</v>
      </c>
      <c r="F5457" s="30">
        <f t="shared" si="255"/>
        <v>2</v>
      </c>
      <c r="G5457" s="57">
        <f t="shared" si="256"/>
        <v>1.1958042906990538</v>
      </c>
      <c r="H5457" s="88">
        <f t="shared" si="257"/>
        <v>3166.4151631290806</v>
      </c>
    </row>
    <row r="5458" spans="1:8" x14ac:dyDescent="0.2">
      <c r="A5458" s="1" t="s">
        <v>255</v>
      </c>
      <c r="B5458" s="1" t="s">
        <v>11381</v>
      </c>
      <c r="C5458" s="1" t="s">
        <v>11382</v>
      </c>
      <c r="D5458" s="87">
        <v>92</v>
      </c>
      <c r="E5458" s="33">
        <v>12597</v>
      </c>
      <c r="F5458" s="30">
        <f t="shared" si="255"/>
        <v>4</v>
      </c>
      <c r="G5458" s="57">
        <f t="shared" si="256"/>
        <v>1.709937836274281</v>
      </c>
      <c r="H5458" s="88">
        <f t="shared" si="257"/>
        <v>9928.0777065634356</v>
      </c>
    </row>
    <row r="5459" spans="1:8" x14ac:dyDescent="0.2">
      <c r="A5459" s="1" t="s">
        <v>255</v>
      </c>
      <c r="B5459" s="1" t="s">
        <v>11383</v>
      </c>
      <c r="C5459" s="1" t="s">
        <v>11384</v>
      </c>
      <c r="D5459" s="87">
        <v>91.2</v>
      </c>
      <c r="E5459" s="33">
        <v>7651</v>
      </c>
      <c r="F5459" s="30">
        <f t="shared" si="255"/>
        <v>4</v>
      </c>
      <c r="G5459" s="57">
        <f t="shared" si="256"/>
        <v>1.709937836274281</v>
      </c>
      <c r="H5459" s="88">
        <f t="shared" si="257"/>
        <v>6029.9851181167624</v>
      </c>
    </row>
    <row r="5460" spans="1:8" x14ac:dyDescent="0.2">
      <c r="A5460" s="1" t="s">
        <v>255</v>
      </c>
      <c r="B5460" s="1" t="s">
        <v>11385</v>
      </c>
      <c r="C5460" s="1" t="s">
        <v>11386</v>
      </c>
      <c r="D5460" s="87">
        <v>79.2</v>
      </c>
      <c r="E5460" s="33">
        <v>7836</v>
      </c>
      <c r="F5460" s="30">
        <f t="shared" si="255"/>
        <v>3</v>
      </c>
      <c r="G5460" s="57">
        <f t="shared" si="256"/>
        <v>1.4299479016542671</v>
      </c>
      <c r="H5460" s="88">
        <f t="shared" si="257"/>
        <v>5164.5484769658633</v>
      </c>
    </row>
    <row r="5461" spans="1:8" x14ac:dyDescent="0.2">
      <c r="A5461" s="1" t="s">
        <v>255</v>
      </c>
      <c r="B5461" s="1" t="s">
        <v>11387</v>
      </c>
      <c r="C5461" s="1" t="s">
        <v>11388</v>
      </c>
      <c r="D5461" s="87">
        <v>82.4</v>
      </c>
      <c r="E5461" s="33">
        <v>6498</v>
      </c>
      <c r="F5461" s="30">
        <f t="shared" si="255"/>
        <v>3</v>
      </c>
      <c r="G5461" s="57">
        <f t="shared" si="256"/>
        <v>1.4299479016542671</v>
      </c>
      <c r="H5461" s="88">
        <f t="shared" si="257"/>
        <v>4282.6998472848618</v>
      </c>
    </row>
    <row r="5462" spans="1:8" x14ac:dyDescent="0.2">
      <c r="A5462" s="1" t="s">
        <v>255</v>
      </c>
      <c r="B5462" s="1" t="s">
        <v>11389</v>
      </c>
      <c r="C5462" s="1" t="s">
        <v>11390</v>
      </c>
      <c r="D5462" s="87">
        <v>80</v>
      </c>
      <c r="E5462" s="33">
        <v>8280</v>
      </c>
      <c r="F5462" s="30">
        <f t="shared" si="255"/>
        <v>3</v>
      </c>
      <c r="G5462" s="57">
        <f t="shared" si="256"/>
        <v>1.4299479016542671</v>
      </c>
      <c r="H5462" s="88">
        <f t="shared" si="257"/>
        <v>5457.1798608061945</v>
      </c>
    </row>
    <row r="5463" spans="1:8" x14ac:dyDescent="0.2">
      <c r="A5463" s="1" t="s">
        <v>255</v>
      </c>
      <c r="B5463" s="1" t="s">
        <v>11391</v>
      </c>
      <c r="C5463" s="1" t="s">
        <v>11392</v>
      </c>
      <c r="D5463" s="87">
        <v>128.19999999999999</v>
      </c>
      <c r="E5463" s="33">
        <v>10699</v>
      </c>
      <c r="F5463" s="30">
        <f t="shared" si="255"/>
        <v>7</v>
      </c>
      <c r="G5463" s="57">
        <f t="shared" si="256"/>
        <v>2.9238874039223708</v>
      </c>
      <c r="H5463" s="88">
        <f t="shared" si="257"/>
        <v>14418.548679993253</v>
      </c>
    </row>
    <row r="5464" spans="1:8" x14ac:dyDescent="0.2">
      <c r="A5464" s="1" t="s">
        <v>255</v>
      </c>
      <c r="B5464" s="1" t="s">
        <v>11393</v>
      </c>
      <c r="C5464" s="1" t="s">
        <v>11394</v>
      </c>
      <c r="D5464" s="87">
        <v>95.9</v>
      </c>
      <c r="E5464" s="33">
        <v>10826</v>
      </c>
      <c r="F5464" s="30">
        <f t="shared" si="255"/>
        <v>4</v>
      </c>
      <c r="G5464" s="57">
        <f t="shared" si="256"/>
        <v>1.709937836274281</v>
      </c>
      <c r="H5464" s="88">
        <f t="shared" si="257"/>
        <v>8532.2989006315584</v>
      </c>
    </row>
    <row r="5465" spans="1:8" x14ac:dyDescent="0.2">
      <c r="A5465" s="1" t="s">
        <v>255</v>
      </c>
      <c r="B5465" s="1" t="s">
        <v>11395</v>
      </c>
      <c r="C5465" s="1" t="s">
        <v>11396</v>
      </c>
      <c r="D5465" s="87">
        <v>117.5</v>
      </c>
      <c r="E5465" s="33">
        <v>10059</v>
      </c>
      <c r="F5465" s="30">
        <f t="shared" si="255"/>
        <v>6</v>
      </c>
      <c r="G5465" s="57">
        <f t="shared" si="256"/>
        <v>2.445122020939646</v>
      </c>
      <c r="H5465" s="88">
        <f t="shared" si="257"/>
        <v>11336.345180500328</v>
      </c>
    </row>
    <row r="5466" spans="1:8" x14ac:dyDescent="0.2">
      <c r="A5466" s="1" t="s">
        <v>255</v>
      </c>
      <c r="B5466" s="1" t="s">
        <v>11397</v>
      </c>
      <c r="C5466" s="1" t="s">
        <v>11398</v>
      </c>
      <c r="D5466" s="87">
        <v>118.9</v>
      </c>
      <c r="E5466" s="33">
        <v>9892</v>
      </c>
      <c r="F5466" s="30">
        <f t="shared" si="255"/>
        <v>6</v>
      </c>
      <c r="G5466" s="57">
        <f t="shared" si="256"/>
        <v>2.445122020939646</v>
      </c>
      <c r="H5466" s="88">
        <f t="shared" si="257"/>
        <v>11148.138634606747</v>
      </c>
    </row>
    <row r="5467" spans="1:8" x14ac:dyDescent="0.2">
      <c r="A5467" s="1" t="s">
        <v>255</v>
      </c>
      <c r="B5467" s="1" t="s">
        <v>11399</v>
      </c>
      <c r="C5467" s="1" t="s">
        <v>11400</v>
      </c>
      <c r="D5467" s="87">
        <v>131.6</v>
      </c>
      <c r="E5467" s="33">
        <v>11773</v>
      </c>
      <c r="F5467" s="30">
        <f t="shared" si="255"/>
        <v>7</v>
      </c>
      <c r="G5467" s="57">
        <f t="shared" si="256"/>
        <v>2.9238874039223708</v>
      </c>
      <c r="H5467" s="88">
        <f t="shared" si="257"/>
        <v>15865.928928830785</v>
      </c>
    </row>
    <row r="5468" spans="1:8" x14ac:dyDescent="0.2">
      <c r="A5468" s="1" t="s">
        <v>255</v>
      </c>
      <c r="B5468" s="1" t="s">
        <v>11401</v>
      </c>
      <c r="C5468" s="1" t="s">
        <v>11402</v>
      </c>
      <c r="D5468" s="87">
        <v>118.7</v>
      </c>
      <c r="E5468" s="33">
        <v>11726</v>
      </c>
      <c r="F5468" s="30">
        <f t="shared" si="255"/>
        <v>6</v>
      </c>
      <c r="G5468" s="57">
        <f t="shared" si="256"/>
        <v>2.445122020939646</v>
      </c>
      <c r="H5468" s="88">
        <f t="shared" si="257"/>
        <v>13215.029683521905</v>
      </c>
    </row>
    <row r="5469" spans="1:8" x14ac:dyDescent="0.2">
      <c r="A5469" s="1" t="s">
        <v>255</v>
      </c>
      <c r="B5469" s="1" t="s">
        <v>11403</v>
      </c>
      <c r="C5469" s="1" t="s">
        <v>11404</v>
      </c>
      <c r="D5469" s="87">
        <v>165.7</v>
      </c>
      <c r="E5469" s="33">
        <v>9828</v>
      </c>
      <c r="F5469" s="30">
        <f t="shared" si="255"/>
        <v>10</v>
      </c>
      <c r="G5469" s="57">
        <f t="shared" si="256"/>
        <v>4.9996657009726428</v>
      </c>
      <c r="H5469" s="88">
        <f t="shared" si="257"/>
        <v>22647.685760212382</v>
      </c>
    </row>
    <row r="5470" spans="1:8" x14ac:dyDescent="0.2">
      <c r="A5470" s="1" t="s">
        <v>255</v>
      </c>
      <c r="B5470" s="1" t="s">
        <v>11405</v>
      </c>
      <c r="C5470" s="1" t="s">
        <v>11406</v>
      </c>
      <c r="D5470" s="87">
        <v>68.099999999999994</v>
      </c>
      <c r="E5470" s="33">
        <v>9455</v>
      </c>
      <c r="F5470" s="30">
        <f t="shared" si="255"/>
        <v>2</v>
      </c>
      <c r="G5470" s="57">
        <f t="shared" si="256"/>
        <v>1.1958042906990538</v>
      </c>
      <c r="H5470" s="88">
        <f t="shared" si="257"/>
        <v>5211.2193850975546</v>
      </c>
    </row>
    <row r="5471" spans="1:8" x14ac:dyDescent="0.2">
      <c r="A5471" s="1" t="s">
        <v>255</v>
      </c>
      <c r="B5471" s="1" t="s">
        <v>11407</v>
      </c>
      <c r="C5471" s="1" t="s">
        <v>11408</v>
      </c>
      <c r="D5471" s="87">
        <v>88.5</v>
      </c>
      <c r="E5471" s="33">
        <v>10337</v>
      </c>
      <c r="F5471" s="30">
        <f t="shared" si="255"/>
        <v>4</v>
      </c>
      <c r="G5471" s="57">
        <f t="shared" si="256"/>
        <v>1.709937836274281</v>
      </c>
      <c r="H5471" s="88">
        <f t="shared" si="257"/>
        <v>8146.9031716080208</v>
      </c>
    </row>
    <row r="5472" spans="1:8" x14ac:dyDescent="0.2">
      <c r="A5472" s="1" t="s">
        <v>255</v>
      </c>
      <c r="B5472" s="1" t="s">
        <v>11409</v>
      </c>
      <c r="C5472" s="1" t="s">
        <v>11410</v>
      </c>
      <c r="D5472" s="87">
        <v>94.7</v>
      </c>
      <c r="E5472" s="33">
        <v>10602</v>
      </c>
      <c r="F5472" s="30">
        <f t="shared" si="255"/>
        <v>4</v>
      </c>
      <c r="G5472" s="57">
        <f t="shared" si="256"/>
        <v>1.709937836274281</v>
      </c>
      <c r="H5472" s="88">
        <f t="shared" si="257"/>
        <v>8355.7577077864207</v>
      </c>
    </row>
    <row r="5473" spans="1:8" x14ac:dyDescent="0.2">
      <c r="A5473" s="1" t="s">
        <v>255</v>
      </c>
      <c r="B5473" s="1" t="s">
        <v>11411</v>
      </c>
      <c r="C5473" s="1" t="s">
        <v>11412</v>
      </c>
      <c r="D5473" s="87">
        <v>72.7</v>
      </c>
      <c r="E5473" s="33">
        <v>8686</v>
      </c>
      <c r="F5473" s="30">
        <f t="shared" si="255"/>
        <v>2</v>
      </c>
      <c r="G5473" s="57">
        <f t="shared" si="256"/>
        <v>1.1958042906990538</v>
      </c>
      <c r="H5473" s="88">
        <f t="shared" si="257"/>
        <v>4787.3772161774041</v>
      </c>
    </row>
    <row r="5474" spans="1:8" x14ac:dyDescent="0.2">
      <c r="A5474" s="1" t="s">
        <v>255</v>
      </c>
      <c r="B5474" s="1" t="s">
        <v>11413</v>
      </c>
      <c r="C5474" s="1" t="s">
        <v>11414</v>
      </c>
      <c r="D5474" s="87">
        <v>119.9</v>
      </c>
      <c r="E5474" s="33">
        <v>9428</v>
      </c>
      <c r="F5474" s="30">
        <f t="shared" si="255"/>
        <v>6</v>
      </c>
      <c r="G5474" s="57">
        <f t="shared" si="256"/>
        <v>2.445122020939646</v>
      </c>
      <c r="H5474" s="88">
        <f t="shared" si="257"/>
        <v>10625.21745320182</v>
      </c>
    </row>
    <row r="5475" spans="1:8" x14ac:dyDescent="0.2">
      <c r="A5475" s="1" t="s">
        <v>255</v>
      </c>
      <c r="B5475" s="1" t="s">
        <v>11415</v>
      </c>
      <c r="C5475" s="1" t="s">
        <v>11416</v>
      </c>
      <c r="D5475" s="87">
        <v>74.2</v>
      </c>
      <c r="E5475" s="33">
        <v>13266</v>
      </c>
      <c r="F5475" s="30">
        <f t="shared" si="255"/>
        <v>2</v>
      </c>
      <c r="G5475" s="57">
        <f t="shared" si="256"/>
        <v>1.1958042906990538</v>
      </c>
      <c r="H5475" s="88">
        <f t="shared" si="257"/>
        <v>7311.6907839983251</v>
      </c>
    </row>
    <row r="5476" spans="1:8" x14ac:dyDescent="0.2">
      <c r="A5476" s="1" t="s">
        <v>255</v>
      </c>
      <c r="B5476" s="1" t="s">
        <v>11417</v>
      </c>
      <c r="C5476" s="1" t="s">
        <v>11418</v>
      </c>
      <c r="D5476" s="87">
        <v>74.2</v>
      </c>
      <c r="E5476" s="33">
        <v>7993</v>
      </c>
      <c r="F5476" s="30">
        <f t="shared" si="255"/>
        <v>2</v>
      </c>
      <c r="G5476" s="57">
        <f t="shared" si="256"/>
        <v>1.1958042906990538</v>
      </c>
      <c r="H5476" s="88">
        <f t="shared" si="257"/>
        <v>4405.423219998388</v>
      </c>
    </row>
    <row r="5477" spans="1:8" x14ac:dyDescent="0.2">
      <c r="A5477" s="1" t="s">
        <v>255</v>
      </c>
      <c r="B5477" s="1" t="s">
        <v>11419</v>
      </c>
      <c r="C5477" s="1" t="s">
        <v>11420</v>
      </c>
      <c r="D5477" s="87">
        <v>80.5</v>
      </c>
      <c r="E5477" s="33">
        <v>5698</v>
      </c>
      <c r="F5477" s="30">
        <f t="shared" si="255"/>
        <v>3</v>
      </c>
      <c r="G5477" s="57">
        <f t="shared" si="256"/>
        <v>1.4299479016542671</v>
      </c>
      <c r="H5477" s="88">
        <f t="shared" si="257"/>
        <v>3755.4360926175964</v>
      </c>
    </row>
    <row r="5478" spans="1:8" x14ac:dyDescent="0.2">
      <c r="A5478" s="1" t="s">
        <v>255</v>
      </c>
      <c r="B5478" s="1" t="s">
        <v>11421</v>
      </c>
      <c r="C5478" s="1" t="s">
        <v>11422</v>
      </c>
      <c r="D5478" s="87">
        <v>94.4</v>
      </c>
      <c r="E5478" s="33">
        <v>6161</v>
      </c>
      <c r="F5478" s="30">
        <f t="shared" si="255"/>
        <v>4</v>
      </c>
      <c r="G5478" s="57">
        <f t="shared" si="256"/>
        <v>1.709937836274281</v>
      </c>
      <c r="H5478" s="88">
        <f t="shared" si="257"/>
        <v>4855.6709335665109</v>
      </c>
    </row>
    <row r="5479" spans="1:8" x14ac:dyDescent="0.2">
      <c r="A5479" s="1" t="s">
        <v>255</v>
      </c>
      <c r="B5479" s="1" t="s">
        <v>11423</v>
      </c>
      <c r="C5479" s="1" t="s">
        <v>11424</v>
      </c>
      <c r="D5479" s="87">
        <v>85.3</v>
      </c>
      <c r="E5479" s="33">
        <v>5678</v>
      </c>
      <c r="F5479" s="30">
        <f t="shared" si="255"/>
        <v>3</v>
      </c>
      <c r="G5479" s="57">
        <f t="shared" si="256"/>
        <v>1.4299479016542671</v>
      </c>
      <c r="H5479" s="88">
        <f t="shared" si="257"/>
        <v>3742.254498750915</v>
      </c>
    </row>
    <row r="5480" spans="1:8" x14ac:dyDescent="0.2">
      <c r="A5480" s="1" t="s">
        <v>255</v>
      </c>
      <c r="B5480" s="1" t="s">
        <v>11425</v>
      </c>
      <c r="C5480" s="1" t="s">
        <v>11426</v>
      </c>
      <c r="D5480" s="87">
        <v>67.3</v>
      </c>
      <c r="E5480" s="33">
        <v>10420</v>
      </c>
      <c r="F5480" s="30">
        <f t="shared" si="255"/>
        <v>2</v>
      </c>
      <c r="G5480" s="57">
        <f t="shared" si="256"/>
        <v>1.1958042906990538</v>
      </c>
      <c r="H5480" s="88">
        <f t="shared" si="257"/>
        <v>5743.0889468764171</v>
      </c>
    </row>
    <row r="5481" spans="1:8" x14ac:dyDescent="0.2">
      <c r="A5481" s="1" t="s">
        <v>255</v>
      </c>
      <c r="B5481" s="1" t="s">
        <v>11427</v>
      </c>
      <c r="C5481" s="1" t="s">
        <v>11428</v>
      </c>
      <c r="D5481" s="87">
        <v>83.8</v>
      </c>
      <c r="E5481" s="33">
        <v>8973</v>
      </c>
      <c r="F5481" s="30">
        <f t="shared" si="255"/>
        <v>3</v>
      </c>
      <c r="G5481" s="57">
        <f t="shared" si="256"/>
        <v>1.4299479016542671</v>
      </c>
      <c r="H5481" s="88">
        <f t="shared" si="257"/>
        <v>5913.922088286713</v>
      </c>
    </row>
    <row r="5482" spans="1:8" x14ac:dyDescent="0.2">
      <c r="A5482" s="1" t="s">
        <v>255</v>
      </c>
      <c r="B5482" s="1" t="s">
        <v>11429</v>
      </c>
      <c r="C5482" s="1" t="s">
        <v>11430</v>
      </c>
      <c r="D5482" s="87">
        <v>83.4</v>
      </c>
      <c r="E5482" s="33">
        <v>8240</v>
      </c>
      <c r="F5482" s="30">
        <f t="shared" si="255"/>
        <v>3</v>
      </c>
      <c r="G5482" s="57">
        <f t="shared" si="256"/>
        <v>1.4299479016542671</v>
      </c>
      <c r="H5482" s="88">
        <f t="shared" si="257"/>
        <v>5430.8166730728308</v>
      </c>
    </row>
    <row r="5483" spans="1:8" x14ac:dyDescent="0.2">
      <c r="A5483" s="1" t="s">
        <v>255</v>
      </c>
      <c r="B5483" s="1" t="s">
        <v>11431</v>
      </c>
      <c r="C5483" s="1" t="s">
        <v>11432</v>
      </c>
      <c r="D5483" s="87">
        <v>71.900000000000006</v>
      </c>
      <c r="E5483" s="33">
        <v>10284</v>
      </c>
      <c r="F5483" s="30">
        <f t="shared" si="255"/>
        <v>2</v>
      </c>
      <c r="G5483" s="57">
        <f t="shared" si="256"/>
        <v>1.1958042906990538</v>
      </c>
      <c r="H5483" s="88">
        <f t="shared" si="257"/>
        <v>5668.1311640764943</v>
      </c>
    </row>
    <row r="5484" spans="1:8" x14ac:dyDescent="0.2">
      <c r="A5484" s="1" t="s">
        <v>255</v>
      </c>
      <c r="B5484" s="1" t="s">
        <v>11433</v>
      </c>
      <c r="C5484" s="1" t="s">
        <v>11434</v>
      </c>
      <c r="D5484" s="87">
        <v>94.7</v>
      </c>
      <c r="E5484" s="33">
        <v>5597</v>
      </c>
      <c r="F5484" s="30">
        <f t="shared" si="255"/>
        <v>4</v>
      </c>
      <c r="G5484" s="57">
        <f t="shared" si="256"/>
        <v>1.709937836274281</v>
      </c>
      <c r="H5484" s="88">
        <f t="shared" si="257"/>
        <v>4411.165430152857</v>
      </c>
    </row>
    <row r="5485" spans="1:8" x14ac:dyDescent="0.2">
      <c r="A5485" s="1" t="s">
        <v>255</v>
      </c>
      <c r="B5485" s="1" t="s">
        <v>11435</v>
      </c>
      <c r="C5485" s="1" t="s">
        <v>11436</v>
      </c>
      <c r="D5485" s="87">
        <v>70.400000000000006</v>
      </c>
      <c r="E5485" s="33">
        <v>11178</v>
      </c>
      <c r="F5485" s="30">
        <f t="shared" si="255"/>
        <v>2</v>
      </c>
      <c r="G5485" s="57">
        <f t="shared" si="256"/>
        <v>1.1958042906990538</v>
      </c>
      <c r="H5485" s="88">
        <f t="shared" si="257"/>
        <v>6160.8683539524554</v>
      </c>
    </row>
    <row r="5486" spans="1:8" x14ac:dyDescent="0.2">
      <c r="A5486" s="1" t="s">
        <v>255</v>
      </c>
      <c r="B5486" s="1" t="s">
        <v>11437</v>
      </c>
      <c r="C5486" s="1" t="s">
        <v>11438</v>
      </c>
      <c r="D5486" s="87">
        <v>70.099999999999994</v>
      </c>
      <c r="E5486" s="33">
        <v>7342</v>
      </c>
      <c r="F5486" s="30">
        <f t="shared" si="255"/>
        <v>2</v>
      </c>
      <c r="G5486" s="57">
        <f t="shared" si="256"/>
        <v>1.1958042906990538</v>
      </c>
      <c r="H5486" s="88">
        <f t="shared" si="257"/>
        <v>4046.6179508605228</v>
      </c>
    </row>
    <row r="5487" spans="1:8" x14ac:dyDescent="0.2">
      <c r="A5487" s="1" t="s">
        <v>255</v>
      </c>
      <c r="B5487" s="1" t="s">
        <v>11439</v>
      </c>
      <c r="C5487" s="1" t="s">
        <v>11440</v>
      </c>
      <c r="D5487" s="87">
        <v>70.2</v>
      </c>
      <c r="E5487" s="33">
        <v>6957</v>
      </c>
      <c r="F5487" s="30">
        <f t="shared" si="255"/>
        <v>2</v>
      </c>
      <c r="G5487" s="57">
        <f t="shared" si="256"/>
        <v>1.1958042906990538</v>
      </c>
      <c r="H5487" s="88">
        <f t="shared" si="257"/>
        <v>3834.4212863166249</v>
      </c>
    </row>
    <row r="5488" spans="1:8" x14ac:dyDescent="0.2">
      <c r="A5488" s="1" t="s">
        <v>255</v>
      </c>
      <c r="B5488" s="1" t="s">
        <v>11441</v>
      </c>
      <c r="C5488" s="1" t="s">
        <v>11442</v>
      </c>
      <c r="D5488" s="87">
        <v>77.099999999999994</v>
      </c>
      <c r="E5488" s="33">
        <v>7986</v>
      </c>
      <c r="F5488" s="30">
        <f t="shared" si="255"/>
        <v>3</v>
      </c>
      <c r="G5488" s="57">
        <f t="shared" si="256"/>
        <v>1.4299479016542671</v>
      </c>
      <c r="H5488" s="88">
        <f t="shared" si="257"/>
        <v>5263.4104309659742</v>
      </c>
    </row>
    <row r="5489" spans="1:8" x14ac:dyDescent="0.2">
      <c r="A5489" s="1" t="s">
        <v>255</v>
      </c>
      <c r="B5489" s="1" t="s">
        <v>11443</v>
      </c>
      <c r="C5489" s="1" t="s">
        <v>11444</v>
      </c>
      <c r="D5489" s="87">
        <v>79.3</v>
      </c>
      <c r="E5489" s="33">
        <v>10205</v>
      </c>
      <c r="F5489" s="30">
        <f t="shared" si="255"/>
        <v>3</v>
      </c>
      <c r="G5489" s="57">
        <f t="shared" si="256"/>
        <v>1.4299479016542671</v>
      </c>
      <c r="H5489" s="88">
        <f t="shared" si="257"/>
        <v>6725.9082704743014</v>
      </c>
    </row>
    <row r="5490" spans="1:8" x14ac:dyDescent="0.2">
      <c r="A5490" s="1" t="s">
        <v>180</v>
      </c>
      <c r="B5490" s="1" t="s">
        <v>11445</v>
      </c>
      <c r="C5490" s="1" t="s">
        <v>11446</v>
      </c>
      <c r="D5490" s="87">
        <v>107.9</v>
      </c>
      <c r="E5490" s="33">
        <v>7007</v>
      </c>
      <c r="F5490" s="30">
        <f t="shared" si="255"/>
        <v>5</v>
      </c>
      <c r="G5490" s="57">
        <f t="shared" si="256"/>
        <v>2.0447510014454413</v>
      </c>
      <c r="H5490" s="88">
        <f t="shared" si="257"/>
        <v>6603.7445189135942</v>
      </c>
    </row>
    <row r="5491" spans="1:8" x14ac:dyDescent="0.2">
      <c r="A5491" s="1" t="s">
        <v>180</v>
      </c>
      <c r="B5491" s="1" t="s">
        <v>11447</v>
      </c>
      <c r="C5491" s="1" t="s">
        <v>11448</v>
      </c>
      <c r="D5491" s="87">
        <v>154</v>
      </c>
      <c r="E5491" s="33">
        <v>8939</v>
      </c>
      <c r="F5491" s="30">
        <f t="shared" si="255"/>
        <v>9</v>
      </c>
      <c r="G5491" s="57">
        <f t="shared" si="256"/>
        <v>4.1810066579121354</v>
      </c>
      <c r="H5491" s="88">
        <f t="shared" si="257"/>
        <v>17226.121758060101</v>
      </c>
    </row>
    <row r="5492" spans="1:8" x14ac:dyDescent="0.2">
      <c r="A5492" s="1" t="s">
        <v>180</v>
      </c>
      <c r="B5492" s="1" t="s">
        <v>11449</v>
      </c>
      <c r="C5492" s="1" t="s">
        <v>11450</v>
      </c>
      <c r="D5492" s="87">
        <v>117.1</v>
      </c>
      <c r="E5492" s="33">
        <v>7026</v>
      </c>
      <c r="F5492" s="30">
        <f t="shared" si="255"/>
        <v>6</v>
      </c>
      <c r="G5492" s="57">
        <f t="shared" si="256"/>
        <v>2.445122020939646</v>
      </c>
      <c r="H5492" s="88">
        <f t="shared" si="257"/>
        <v>7918.198751187525</v>
      </c>
    </row>
    <row r="5493" spans="1:8" x14ac:dyDescent="0.2">
      <c r="A5493" s="1" t="s">
        <v>180</v>
      </c>
      <c r="B5493" s="1" t="s">
        <v>11451</v>
      </c>
      <c r="C5493" s="1" t="s">
        <v>11452</v>
      </c>
      <c r="D5493" s="87">
        <v>126.2</v>
      </c>
      <c r="E5493" s="33">
        <v>8521</v>
      </c>
      <c r="F5493" s="30">
        <f t="shared" si="255"/>
        <v>7</v>
      </c>
      <c r="G5493" s="57">
        <f t="shared" si="256"/>
        <v>2.9238874039223708</v>
      </c>
      <c r="H5493" s="88">
        <f t="shared" si="257"/>
        <v>11483.358566428873</v>
      </c>
    </row>
    <row r="5494" spans="1:8" x14ac:dyDescent="0.2">
      <c r="A5494" s="1" t="s">
        <v>180</v>
      </c>
      <c r="B5494" s="1" t="s">
        <v>11453</v>
      </c>
      <c r="C5494" s="1" t="s">
        <v>11454</v>
      </c>
      <c r="D5494" s="87">
        <v>162.6</v>
      </c>
      <c r="E5494" s="33">
        <v>5288</v>
      </c>
      <c r="F5494" s="30">
        <f t="shared" si="255"/>
        <v>9</v>
      </c>
      <c r="G5494" s="57">
        <f t="shared" si="256"/>
        <v>4.1810066579121354</v>
      </c>
      <c r="H5494" s="88">
        <f t="shared" si="257"/>
        <v>10190.371613896612</v>
      </c>
    </row>
    <row r="5495" spans="1:8" x14ac:dyDescent="0.2">
      <c r="A5495" s="1" t="s">
        <v>180</v>
      </c>
      <c r="B5495" s="1" t="s">
        <v>11455</v>
      </c>
      <c r="C5495" s="1" t="s">
        <v>11456</v>
      </c>
      <c r="D5495" s="87">
        <v>197.8</v>
      </c>
      <c r="E5495" s="33">
        <v>10070</v>
      </c>
      <c r="F5495" s="30">
        <f t="shared" si="255"/>
        <v>10</v>
      </c>
      <c r="G5495" s="57">
        <f t="shared" si="256"/>
        <v>4.9996657009726428</v>
      </c>
      <c r="H5495" s="88">
        <f t="shared" si="257"/>
        <v>23205.351608194818</v>
      </c>
    </row>
    <row r="5496" spans="1:8" x14ac:dyDescent="0.2">
      <c r="A5496" s="1" t="s">
        <v>180</v>
      </c>
      <c r="B5496" s="1" t="s">
        <v>11457</v>
      </c>
      <c r="C5496" s="1" t="s">
        <v>11458</v>
      </c>
      <c r="D5496" s="87">
        <v>94.1</v>
      </c>
      <c r="E5496" s="33">
        <v>5922</v>
      </c>
      <c r="F5496" s="30">
        <f t="shared" si="255"/>
        <v>4</v>
      </c>
      <c r="G5496" s="57">
        <f t="shared" si="256"/>
        <v>1.709937836274281</v>
      </c>
      <c r="H5496" s="88">
        <f t="shared" si="257"/>
        <v>4667.3077858433489</v>
      </c>
    </row>
    <row r="5497" spans="1:8" x14ac:dyDescent="0.2">
      <c r="A5497" s="1" t="s">
        <v>180</v>
      </c>
      <c r="B5497" s="1" t="s">
        <v>11459</v>
      </c>
      <c r="C5497" s="1" t="s">
        <v>11460</v>
      </c>
      <c r="D5497" s="87">
        <v>70</v>
      </c>
      <c r="E5497" s="33">
        <v>8012</v>
      </c>
      <c r="F5497" s="30">
        <f t="shared" si="255"/>
        <v>2</v>
      </c>
      <c r="G5497" s="57">
        <f t="shared" si="256"/>
        <v>1.1958042906990538</v>
      </c>
      <c r="H5497" s="88">
        <f t="shared" si="257"/>
        <v>4415.895263183671</v>
      </c>
    </row>
    <row r="5498" spans="1:8" x14ac:dyDescent="0.2">
      <c r="A5498" s="1" t="s">
        <v>180</v>
      </c>
      <c r="B5498" s="1" t="s">
        <v>11461</v>
      </c>
      <c r="C5498" s="1" t="s">
        <v>11462</v>
      </c>
      <c r="D5498" s="87">
        <v>82.8</v>
      </c>
      <c r="E5498" s="33">
        <v>7915</v>
      </c>
      <c r="F5498" s="30">
        <f t="shared" si="255"/>
        <v>3</v>
      </c>
      <c r="G5498" s="57">
        <f t="shared" si="256"/>
        <v>1.4299479016542671</v>
      </c>
      <c r="H5498" s="88">
        <f t="shared" si="257"/>
        <v>5216.6157727392556</v>
      </c>
    </row>
    <row r="5499" spans="1:8" x14ac:dyDescent="0.2">
      <c r="A5499" s="1" t="s">
        <v>180</v>
      </c>
      <c r="B5499" s="1" t="s">
        <v>11463</v>
      </c>
      <c r="C5499" s="1" t="s">
        <v>11464</v>
      </c>
      <c r="D5499" s="87">
        <v>75.5</v>
      </c>
      <c r="E5499" s="33">
        <v>8797</v>
      </c>
      <c r="F5499" s="30">
        <f t="shared" si="255"/>
        <v>3</v>
      </c>
      <c r="G5499" s="57">
        <f t="shared" si="256"/>
        <v>1.4299479016542671</v>
      </c>
      <c r="H5499" s="88">
        <f t="shared" si="257"/>
        <v>5797.9240622599154</v>
      </c>
    </row>
    <row r="5500" spans="1:8" x14ac:dyDescent="0.2">
      <c r="A5500" s="1" t="s">
        <v>180</v>
      </c>
      <c r="B5500" s="1" t="s">
        <v>11465</v>
      </c>
      <c r="C5500" s="1" t="s">
        <v>11466</v>
      </c>
      <c r="D5500" s="87">
        <v>81.3</v>
      </c>
      <c r="E5500" s="33">
        <v>7958</v>
      </c>
      <c r="F5500" s="30">
        <f t="shared" si="255"/>
        <v>3</v>
      </c>
      <c r="G5500" s="57">
        <f t="shared" si="256"/>
        <v>1.4299479016542671</v>
      </c>
      <c r="H5500" s="88">
        <f t="shared" si="257"/>
        <v>5244.9561995526201</v>
      </c>
    </row>
    <row r="5501" spans="1:8" x14ac:dyDescent="0.2">
      <c r="A5501" s="1" t="s">
        <v>180</v>
      </c>
      <c r="B5501" s="1" t="s">
        <v>11467</v>
      </c>
      <c r="C5501" s="1" t="s">
        <v>11468</v>
      </c>
      <c r="D5501" s="87">
        <v>75.900000000000006</v>
      </c>
      <c r="E5501" s="33">
        <v>9389</v>
      </c>
      <c r="F5501" s="30">
        <f t="shared" si="255"/>
        <v>3</v>
      </c>
      <c r="G5501" s="57">
        <f t="shared" si="256"/>
        <v>1.4299479016542671</v>
      </c>
      <c r="H5501" s="88">
        <f t="shared" si="257"/>
        <v>6188.099240713691</v>
      </c>
    </row>
    <row r="5502" spans="1:8" x14ac:dyDescent="0.2">
      <c r="A5502" s="1" t="s">
        <v>180</v>
      </c>
      <c r="B5502" s="1" t="s">
        <v>11469</v>
      </c>
      <c r="C5502" s="1" t="s">
        <v>11470</v>
      </c>
      <c r="D5502" s="87">
        <v>97.7</v>
      </c>
      <c r="E5502" s="33">
        <v>9258</v>
      </c>
      <c r="F5502" s="30">
        <f t="shared" si="255"/>
        <v>4</v>
      </c>
      <c r="G5502" s="57">
        <f t="shared" si="256"/>
        <v>1.709937836274281</v>
      </c>
      <c r="H5502" s="88">
        <f t="shared" si="257"/>
        <v>7296.5105507155895</v>
      </c>
    </row>
    <row r="5503" spans="1:8" x14ac:dyDescent="0.2">
      <c r="A5503" s="1" t="s">
        <v>180</v>
      </c>
      <c r="B5503" s="1" t="s">
        <v>11471</v>
      </c>
      <c r="C5503" s="1" t="s">
        <v>11472</v>
      </c>
      <c r="D5503" s="87">
        <v>111.2</v>
      </c>
      <c r="E5503" s="33">
        <v>6722</v>
      </c>
      <c r="F5503" s="30">
        <f t="shared" si="255"/>
        <v>5</v>
      </c>
      <c r="G5503" s="57">
        <f t="shared" si="256"/>
        <v>2.0447510014454413</v>
      </c>
      <c r="H5503" s="88">
        <f t="shared" si="257"/>
        <v>6335.1463759293829</v>
      </c>
    </row>
    <row r="5504" spans="1:8" x14ac:dyDescent="0.2">
      <c r="A5504" s="1" t="s">
        <v>180</v>
      </c>
      <c r="B5504" s="1" t="s">
        <v>11473</v>
      </c>
      <c r="C5504" s="1" t="s">
        <v>11474</v>
      </c>
      <c r="D5504" s="87">
        <v>84.8</v>
      </c>
      <c r="E5504" s="33">
        <v>6831</v>
      </c>
      <c r="F5504" s="30">
        <f t="shared" si="255"/>
        <v>3</v>
      </c>
      <c r="G5504" s="57">
        <f t="shared" si="256"/>
        <v>1.4299479016542671</v>
      </c>
      <c r="H5504" s="88">
        <f t="shared" si="257"/>
        <v>4502.1733851651115</v>
      </c>
    </row>
    <row r="5505" spans="1:8" x14ac:dyDescent="0.2">
      <c r="A5505" s="1" t="s">
        <v>180</v>
      </c>
      <c r="B5505" s="1" t="s">
        <v>11475</v>
      </c>
      <c r="C5505" s="1" t="s">
        <v>11476</v>
      </c>
      <c r="D5505" s="87">
        <v>92.7</v>
      </c>
      <c r="E5505" s="33">
        <v>7477</v>
      </c>
      <c r="F5505" s="30">
        <f t="shared" si="255"/>
        <v>4</v>
      </c>
      <c r="G5505" s="57">
        <f t="shared" si="256"/>
        <v>1.709937836274281</v>
      </c>
      <c r="H5505" s="88">
        <f t="shared" si="257"/>
        <v>5892.8504415316984</v>
      </c>
    </row>
    <row r="5506" spans="1:8" x14ac:dyDescent="0.2">
      <c r="A5506" s="1" t="s">
        <v>180</v>
      </c>
      <c r="B5506" s="1" t="s">
        <v>11477</v>
      </c>
      <c r="C5506" s="1" t="s">
        <v>11478</v>
      </c>
      <c r="D5506" s="87">
        <v>65.8</v>
      </c>
      <c r="E5506" s="33">
        <v>5749</v>
      </c>
      <c r="F5506" s="30">
        <f t="shared" si="255"/>
        <v>2</v>
      </c>
      <c r="G5506" s="57">
        <f t="shared" si="256"/>
        <v>1.1958042906990538</v>
      </c>
      <c r="H5506" s="88">
        <f t="shared" si="257"/>
        <v>3168.619803799666</v>
      </c>
    </row>
    <row r="5507" spans="1:8" x14ac:dyDescent="0.2">
      <c r="A5507" s="1" t="s">
        <v>180</v>
      </c>
      <c r="B5507" s="1" t="s">
        <v>11479</v>
      </c>
      <c r="C5507" s="1" t="s">
        <v>11480</v>
      </c>
      <c r="D5507" s="87">
        <v>80.2</v>
      </c>
      <c r="E5507" s="33">
        <v>9999</v>
      </c>
      <c r="F5507" s="30">
        <f t="shared" si="255"/>
        <v>3</v>
      </c>
      <c r="G5507" s="57">
        <f t="shared" si="256"/>
        <v>1.4299479016542671</v>
      </c>
      <c r="H5507" s="88">
        <f t="shared" si="257"/>
        <v>6590.1378536474813</v>
      </c>
    </row>
    <row r="5508" spans="1:8" x14ac:dyDescent="0.2">
      <c r="A5508" s="1" t="s">
        <v>180</v>
      </c>
      <c r="B5508" s="1" t="s">
        <v>11481</v>
      </c>
      <c r="C5508" s="1" t="s">
        <v>11482</v>
      </c>
      <c r="D5508" s="87">
        <v>76.599999999999994</v>
      </c>
      <c r="E5508" s="33">
        <v>10053</v>
      </c>
      <c r="F5508" s="30">
        <f t="shared" si="255"/>
        <v>3</v>
      </c>
      <c r="G5508" s="57">
        <f t="shared" si="256"/>
        <v>1.4299479016542671</v>
      </c>
      <c r="H5508" s="88">
        <f t="shared" si="257"/>
        <v>6625.728157087522</v>
      </c>
    </row>
    <row r="5509" spans="1:8" x14ac:dyDescent="0.2">
      <c r="A5509" s="1" t="s">
        <v>180</v>
      </c>
      <c r="B5509" s="1" t="s">
        <v>11483</v>
      </c>
      <c r="C5509" s="1" t="s">
        <v>11484</v>
      </c>
      <c r="D5509" s="87">
        <v>98.1</v>
      </c>
      <c r="E5509" s="33">
        <v>6110</v>
      </c>
      <c r="F5509" s="30">
        <f t="shared" si="255"/>
        <v>4</v>
      </c>
      <c r="G5509" s="57">
        <f t="shared" si="256"/>
        <v>1.709937836274281</v>
      </c>
      <c r="H5509" s="88">
        <f t="shared" si="257"/>
        <v>4815.476286981233</v>
      </c>
    </row>
    <row r="5510" spans="1:8" x14ac:dyDescent="0.2">
      <c r="A5510" s="1" t="s">
        <v>180</v>
      </c>
      <c r="B5510" s="1" t="s">
        <v>11485</v>
      </c>
      <c r="C5510" s="1" t="s">
        <v>11486</v>
      </c>
      <c r="D5510" s="87">
        <v>88.6</v>
      </c>
      <c r="E5510" s="33">
        <v>8544</v>
      </c>
      <c r="F5510" s="30">
        <f t="shared" ref="F5510:F5573" si="258">VLOOKUP(D5510,$K$5:$L$15,2)</f>
        <v>4</v>
      </c>
      <c r="G5510" s="57">
        <f t="shared" ref="G5510:G5573" si="259">VLOOKUP(F5510,$L$5:$M$15,2,0)</f>
        <v>1.709937836274281</v>
      </c>
      <c r="H5510" s="88">
        <f t="shared" ref="H5510:H5573" si="260">E5510*G5510*$E$6797/SUMPRODUCT($E$5:$E$6795,$G$5:$G$6795)</f>
        <v>6733.78549852171</v>
      </c>
    </row>
    <row r="5511" spans="1:8" x14ac:dyDescent="0.2">
      <c r="A5511" s="1" t="s">
        <v>180</v>
      </c>
      <c r="B5511" s="1" t="s">
        <v>11487</v>
      </c>
      <c r="C5511" s="1" t="s">
        <v>11488</v>
      </c>
      <c r="D5511" s="87">
        <v>88.2</v>
      </c>
      <c r="E5511" s="33">
        <v>8663</v>
      </c>
      <c r="F5511" s="30">
        <f t="shared" si="258"/>
        <v>4</v>
      </c>
      <c r="G5511" s="57">
        <f t="shared" si="259"/>
        <v>1.709937836274281</v>
      </c>
      <c r="H5511" s="88">
        <f t="shared" si="260"/>
        <v>6827.5730072206916</v>
      </c>
    </row>
    <row r="5512" spans="1:8" x14ac:dyDescent="0.2">
      <c r="A5512" s="1" t="s">
        <v>180</v>
      </c>
      <c r="B5512" s="1" t="s">
        <v>11489</v>
      </c>
      <c r="C5512" s="1" t="s">
        <v>11490</v>
      </c>
      <c r="D5512" s="87">
        <v>103.8</v>
      </c>
      <c r="E5512" s="33">
        <v>8748</v>
      </c>
      <c r="F5512" s="30">
        <f t="shared" si="258"/>
        <v>5</v>
      </c>
      <c r="G5512" s="57">
        <f t="shared" si="259"/>
        <v>2.0447510014454413</v>
      </c>
      <c r="H5512" s="88">
        <f t="shared" si="260"/>
        <v>8244.549315178554</v>
      </c>
    </row>
    <row r="5513" spans="1:8" x14ac:dyDescent="0.2">
      <c r="A5513" s="1" t="s">
        <v>180</v>
      </c>
      <c r="B5513" s="1" t="s">
        <v>11491</v>
      </c>
      <c r="C5513" s="1" t="s">
        <v>11492</v>
      </c>
      <c r="D5513" s="87">
        <v>103.1</v>
      </c>
      <c r="E5513" s="33">
        <v>11307</v>
      </c>
      <c r="F5513" s="30">
        <f t="shared" si="258"/>
        <v>5</v>
      </c>
      <c r="G5513" s="57">
        <f t="shared" si="259"/>
        <v>2.0447510014454413</v>
      </c>
      <c r="H5513" s="88">
        <f t="shared" si="260"/>
        <v>10656.277904289427</v>
      </c>
    </row>
    <row r="5514" spans="1:8" x14ac:dyDescent="0.2">
      <c r="A5514" s="1" t="s">
        <v>180</v>
      </c>
      <c r="B5514" s="1" t="s">
        <v>11493</v>
      </c>
      <c r="C5514" s="1" t="s">
        <v>11494</v>
      </c>
      <c r="D5514" s="87">
        <v>127</v>
      </c>
      <c r="E5514" s="33">
        <v>8407</v>
      </c>
      <c r="F5514" s="30">
        <f t="shared" si="258"/>
        <v>7</v>
      </c>
      <c r="G5514" s="57">
        <f t="shared" si="259"/>
        <v>2.9238874039223708</v>
      </c>
      <c r="H5514" s="88">
        <f t="shared" si="260"/>
        <v>11329.726026049471</v>
      </c>
    </row>
    <row r="5515" spans="1:8" x14ac:dyDescent="0.2">
      <c r="A5515" s="1" t="s">
        <v>180</v>
      </c>
      <c r="B5515" s="1" t="s">
        <v>11495</v>
      </c>
      <c r="C5515" s="1" t="s">
        <v>11496</v>
      </c>
      <c r="D5515" s="87">
        <v>68.2</v>
      </c>
      <c r="E5515" s="33">
        <v>9785</v>
      </c>
      <c r="F5515" s="30">
        <f t="shared" si="258"/>
        <v>2</v>
      </c>
      <c r="G5515" s="57">
        <f t="shared" si="259"/>
        <v>1.1958042906990538</v>
      </c>
      <c r="H5515" s="88">
        <f t="shared" si="260"/>
        <v>5393.1022404208952</v>
      </c>
    </row>
    <row r="5516" spans="1:8" x14ac:dyDescent="0.2">
      <c r="A5516" s="1" t="s">
        <v>180</v>
      </c>
      <c r="B5516" s="1" t="s">
        <v>11497</v>
      </c>
      <c r="C5516" s="1" t="s">
        <v>11498</v>
      </c>
      <c r="D5516" s="87">
        <v>89.9</v>
      </c>
      <c r="E5516" s="33">
        <v>5248</v>
      </c>
      <c r="F5516" s="30">
        <f t="shared" si="258"/>
        <v>4</v>
      </c>
      <c r="G5516" s="57">
        <f t="shared" si="259"/>
        <v>1.709937836274281</v>
      </c>
      <c r="H5516" s="88">
        <f t="shared" si="260"/>
        <v>4136.1079466575302</v>
      </c>
    </row>
    <row r="5517" spans="1:8" x14ac:dyDescent="0.2">
      <c r="A5517" s="1" t="s">
        <v>180</v>
      </c>
      <c r="B5517" s="1" t="s">
        <v>11499</v>
      </c>
      <c r="C5517" s="1" t="s">
        <v>11500</v>
      </c>
      <c r="D5517" s="87">
        <v>98.9</v>
      </c>
      <c r="E5517" s="33">
        <v>11029</v>
      </c>
      <c r="F5517" s="30">
        <f t="shared" si="258"/>
        <v>4</v>
      </c>
      <c r="G5517" s="57">
        <f t="shared" si="259"/>
        <v>1.709937836274281</v>
      </c>
      <c r="H5517" s="88">
        <f t="shared" si="260"/>
        <v>8692.2893566474668</v>
      </c>
    </row>
    <row r="5518" spans="1:8" x14ac:dyDescent="0.2">
      <c r="A5518" s="1" t="s">
        <v>180</v>
      </c>
      <c r="B5518" s="1" t="s">
        <v>11501</v>
      </c>
      <c r="C5518" s="1" t="s">
        <v>11502</v>
      </c>
      <c r="D5518" s="87">
        <v>99.3</v>
      </c>
      <c r="E5518" s="33">
        <v>7692</v>
      </c>
      <c r="F5518" s="30">
        <f t="shared" si="258"/>
        <v>5</v>
      </c>
      <c r="G5518" s="57">
        <f t="shared" si="259"/>
        <v>2.0447510014454413</v>
      </c>
      <c r="H5518" s="88">
        <f t="shared" si="260"/>
        <v>7249.3225117002103</v>
      </c>
    </row>
    <row r="5519" spans="1:8" x14ac:dyDescent="0.2">
      <c r="A5519" s="1" t="s">
        <v>180</v>
      </c>
      <c r="B5519" s="1" t="s">
        <v>11503</v>
      </c>
      <c r="C5519" s="1" t="s">
        <v>11504</v>
      </c>
      <c r="D5519" s="87">
        <v>71.3</v>
      </c>
      <c r="E5519" s="33">
        <v>8339</v>
      </c>
      <c r="F5519" s="30">
        <f t="shared" si="258"/>
        <v>2</v>
      </c>
      <c r="G5519" s="57">
        <f t="shared" si="259"/>
        <v>1.1958042906990538</v>
      </c>
      <c r="H5519" s="88">
        <f t="shared" si="260"/>
        <v>4596.1246380040729</v>
      </c>
    </row>
    <row r="5520" spans="1:8" x14ac:dyDescent="0.2">
      <c r="A5520" s="1" t="s">
        <v>180</v>
      </c>
      <c r="B5520" s="1" t="s">
        <v>11505</v>
      </c>
      <c r="C5520" s="1" t="s">
        <v>11506</v>
      </c>
      <c r="D5520" s="87">
        <v>155.69999999999999</v>
      </c>
      <c r="E5520" s="33">
        <v>8159</v>
      </c>
      <c r="F5520" s="30">
        <f t="shared" si="258"/>
        <v>9</v>
      </c>
      <c r="G5520" s="57">
        <f t="shared" si="259"/>
        <v>4.1810066579121354</v>
      </c>
      <c r="H5520" s="88">
        <f t="shared" si="260"/>
        <v>15723.00340351408</v>
      </c>
    </row>
    <row r="5521" spans="1:8" x14ac:dyDescent="0.2">
      <c r="A5521" s="1" t="s">
        <v>180</v>
      </c>
      <c r="B5521" s="1" t="s">
        <v>11507</v>
      </c>
      <c r="C5521" s="1" t="s">
        <v>11508</v>
      </c>
      <c r="D5521" s="87">
        <v>150.80000000000001</v>
      </c>
      <c r="E5521" s="33">
        <v>8535</v>
      </c>
      <c r="F5521" s="30">
        <f t="shared" si="258"/>
        <v>9</v>
      </c>
      <c r="G5521" s="57">
        <f t="shared" si="259"/>
        <v>4.1810066579121354</v>
      </c>
      <c r="H5521" s="88">
        <f t="shared" si="260"/>
        <v>16447.583533397803</v>
      </c>
    </row>
    <row r="5522" spans="1:8" x14ac:dyDescent="0.2">
      <c r="A5522" s="1" t="s">
        <v>180</v>
      </c>
      <c r="B5522" s="1" t="s">
        <v>11509</v>
      </c>
      <c r="C5522" s="1" t="s">
        <v>11510</v>
      </c>
      <c r="D5522" s="87">
        <v>121.1</v>
      </c>
      <c r="E5522" s="33">
        <v>11217</v>
      </c>
      <c r="F5522" s="30">
        <f t="shared" si="258"/>
        <v>6</v>
      </c>
      <c r="G5522" s="57">
        <f t="shared" si="259"/>
        <v>2.445122020939646</v>
      </c>
      <c r="H5522" s="88">
        <f t="shared" si="260"/>
        <v>12641.394163403142</v>
      </c>
    </row>
    <row r="5523" spans="1:8" x14ac:dyDescent="0.2">
      <c r="A5523" s="1" t="s">
        <v>180</v>
      </c>
      <c r="B5523" s="1" t="s">
        <v>11511</v>
      </c>
      <c r="C5523" s="1" t="s">
        <v>11512</v>
      </c>
      <c r="D5523" s="87">
        <v>78.599999999999994</v>
      </c>
      <c r="E5523" s="33">
        <v>6437</v>
      </c>
      <c r="F5523" s="30">
        <f t="shared" si="258"/>
        <v>3</v>
      </c>
      <c r="G5523" s="57">
        <f t="shared" si="259"/>
        <v>1.4299479016542671</v>
      </c>
      <c r="H5523" s="88">
        <f t="shared" si="260"/>
        <v>4242.4959859914825</v>
      </c>
    </row>
    <row r="5524" spans="1:8" x14ac:dyDescent="0.2">
      <c r="A5524" s="1" t="s">
        <v>180</v>
      </c>
      <c r="B5524" s="1" t="s">
        <v>11513</v>
      </c>
      <c r="C5524" s="1" t="s">
        <v>11514</v>
      </c>
      <c r="D5524" s="87">
        <v>126.1</v>
      </c>
      <c r="E5524" s="33">
        <v>7110</v>
      </c>
      <c r="F5524" s="30">
        <f t="shared" si="258"/>
        <v>7</v>
      </c>
      <c r="G5524" s="57">
        <f t="shared" si="259"/>
        <v>2.9238874039223708</v>
      </c>
      <c r="H5524" s="88">
        <f t="shared" si="260"/>
        <v>9581.8189657680177</v>
      </c>
    </row>
    <row r="5525" spans="1:8" x14ac:dyDescent="0.2">
      <c r="A5525" s="1" t="s">
        <v>180</v>
      </c>
      <c r="B5525" s="1" t="s">
        <v>11515</v>
      </c>
      <c r="C5525" s="1" t="s">
        <v>11516</v>
      </c>
      <c r="D5525" s="87">
        <v>66.599999999999994</v>
      </c>
      <c r="E5525" s="33">
        <v>7209</v>
      </c>
      <c r="F5525" s="30">
        <f t="shared" si="258"/>
        <v>2</v>
      </c>
      <c r="G5525" s="57">
        <f t="shared" si="259"/>
        <v>1.1958042906990538</v>
      </c>
      <c r="H5525" s="88">
        <f t="shared" si="260"/>
        <v>3973.3136485635396</v>
      </c>
    </row>
    <row r="5526" spans="1:8" x14ac:dyDescent="0.2">
      <c r="A5526" s="1" t="s">
        <v>180</v>
      </c>
      <c r="B5526" s="1" t="s">
        <v>11517</v>
      </c>
      <c r="C5526" s="1" t="s">
        <v>11518</v>
      </c>
      <c r="D5526" s="87">
        <v>84.6</v>
      </c>
      <c r="E5526" s="33">
        <v>13866</v>
      </c>
      <c r="F5526" s="30">
        <f t="shared" si="258"/>
        <v>3</v>
      </c>
      <c r="G5526" s="57">
        <f t="shared" si="259"/>
        <v>1.4299479016542671</v>
      </c>
      <c r="H5526" s="88">
        <f t="shared" si="260"/>
        <v>9138.7990277703739</v>
      </c>
    </row>
    <row r="5527" spans="1:8" x14ac:dyDescent="0.2">
      <c r="A5527" s="1" t="s">
        <v>180</v>
      </c>
      <c r="B5527" s="1" t="s">
        <v>11519</v>
      </c>
      <c r="C5527" s="1" t="s">
        <v>11520</v>
      </c>
      <c r="D5527" s="87">
        <v>93.9</v>
      </c>
      <c r="E5527" s="33">
        <v>6942</v>
      </c>
      <c r="F5527" s="30">
        <f t="shared" si="258"/>
        <v>4</v>
      </c>
      <c r="G5527" s="57">
        <f t="shared" si="259"/>
        <v>1.709937836274281</v>
      </c>
      <c r="H5527" s="88">
        <f t="shared" si="260"/>
        <v>5471.2007175488898</v>
      </c>
    </row>
    <row r="5528" spans="1:8" x14ac:dyDescent="0.2">
      <c r="A5528" s="1" t="s">
        <v>180</v>
      </c>
      <c r="B5528" s="1" t="s">
        <v>11521</v>
      </c>
      <c r="C5528" s="1" t="s">
        <v>11522</v>
      </c>
      <c r="D5528" s="87">
        <v>81.099999999999994</v>
      </c>
      <c r="E5528" s="33">
        <v>6296</v>
      </c>
      <c r="F5528" s="30">
        <f t="shared" si="258"/>
        <v>3</v>
      </c>
      <c r="G5528" s="57">
        <f t="shared" si="259"/>
        <v>1.4299479016542671</v>
      </c>
      <c r="H5528" s="88">
        <f t="shared" si="260"/>
        <v>4149.5657492313776</v>
      </c>
    </row>
    <row r="5529" spans="1:8" x14ac:dyDescent="0.2">
      <c r="A5529" s="1" t="s">
        <v>180</v>
      </c>
      <c r="B5529" s="1" t="s">
        <v>11523</v>
      </c>
      <c r="C5529" s="1" t="s">
        <v>11524</v>
      </c>
      <c r="D5529" s="87">
        <v>96.4</v>
      </c>
      <c r="E5529" s="33">
        <v>5883</v>
      </c>
      <c r="F5529" s="30">
        <f t="shared" si="258"/>
        <v>4</v>
      </c>
      <c r="G5529" s="57">
        <f t="shared" si="259"/>
        <v>1.709937836274281</v>
      </c>
      <c r="H5529" s="88">
        <f t="shared" si="260"/>
        <v>4636.5707031604898</v>
      </c>
    </row>
    <row r="5530" spans="1:8" x14ac:dyDescent="0.2">
      <c r="A5530" s="1" t="s">
        <v>180</v>
      </c>
      <c r="B5530" s="1" t="s">
        <v>11525</v>
      </c>
      <c r="C5530" s="1" t="s">
        <v>11526</v>
      </c>
      <c r="D5530" s="87">
        <v>139</v>
      </c>
      <c r="E5530" s="33">
        <v>8309</v>
      </c>
      <c r="F5530" s="30">
        <f t="shared" si="258"/>
        <v>8</v>
      </c>
      <c r="G5530" s="57">
        <f t="shared" si="259"/>
        <v>3.4963971031312875</v>
      </c>
      <c r="H5530" s="88">
        <f t="shared" si="260"/>
        <v>13390.205027765613</v>
      </c>
    </row>
    <row r="5531" spans="1:8" x14ac:dyDescent="0.2">
      <c r="A5531" s="1" t="s">
        <v>180</v>
      </c>
      <c r="B5531" s="1" t="s">
        <v>11527</v>
      </c>
      <c r="C5531" s="1" t="s">
        <v>11528</v>
      </c>
      <c r="D5531" s="87">
        <v>103.3</v>
      </c>
      <c r="E5531" s="33">
        <v>8306</v>
      </c>
      <c r="F5531" s="30">
        <f t="shared" si="258"/>
        <v>5</v>
      </c>
      <c r="G5531" s="57">
        <f t="shared" si="259"/>
        <v>2.0447510014454413</v>
      </c>
      <c r="H5531" s="88">
        <f t="shared" si="260"/>
        <v>7827.9865811468999</v>
      </c>
    </row>
    <row r="5532" spans="1:8" x14ac:dyDescent="0.2">
      <c r="A5532" s="1" t="s">
        <v>180</v>
      </c>
      <c r="B5532" s="1" t="s">
        <v>11529</v>
      </c>
      <c r="C5532" s="1" t="s">
        <v>11530</v>
      </c>
      <c r="D5532" s="87">
        <v>93.7</v>
      </c>
      <c r="E5532" s="33">
        <v>5846</v>
      </c>
      <c r="F5532" s="30">
        <f t="shared" si="258"/>
        <v>4</v>
      </c>
      <c r="G5532" s="57">
        <f t="shared" si="259"/>
        <v>1.709937836274281</v>
      </c>
      <c r="H5532" s="88">
        <f t="shared" si="260"/>
        <v>4607.4098811280346</v>
      </c>
    </row>
    <row r="5533" spans="1:8" x14ac:dyDescent="0.2">
      <c r="A5533" s="1" t="s">
        <v>180</v>
      </c>
      <c r="B5533" s="1" t="s">
        <v>11531</v>
      </c>
      <c r="C5533" s="1" t="s">
        <v>11532</v>
      </c>
      <c r="D5533" s="87">
        <v>119.4</v>
      </c>
      <c r="E5533" s="33">
        <v>5986</v>
      </c>
      <c r="F5533" s="30">
        <f t="shared" si="258"/>
        <v>6</v>
      </c>
      <c r="G5533" s="57">
        <f t="shared" si="259"/>
        <v>2.445122020939646</v>
      </c>
      <c r="H5533" s="88">
        <f t="shared" si="260"/>
        <v>6746.1340342454487</v>
      </c>
    </row>
    <row r="5534" spans="1:8" x14ac:dyDescent="0.2">
      <c r="A5534" s="1" t="s">
        <v>180</v>
      </c>
      <c r="B5534" s="1" t="s">
        <v>11533</v>
      </c>
      <c r="C5534" s="1" t="s">
        <v>11534</v>
      </c>
      <c r="D5534" s="87">
        <v>120</v>
      </c>
      <c r="E5534" s="33">
        <v>6058</v>
      </c>
      <c r="F5534" s="30">
        <f t="shared" si="258"/>
        <v>6</v>
      </c>
      <c r="G5534" s="57">
        <f t="shared" si="259"/>
        <v>2.445122020939646</v>
      </c>
      <c r="H5534" s="88">
        <f t="shared" si="260"/>
        <v>6827.2769761875925</v>
      </c>
    </row>
    <row r="5535" spans="1:8" x14ac:dyDescent="0.2">
      <c r="A5535" s="1" t="s">
        <v>180</v>
      </c>
      <c r="B5535" s="1" t="s">
        <v>11535</v>
      </c>
      <c r="C5535" s="1" t="s">
        <v>11536</v>
      </c>
      <c r="D5535" s="87">
        <v>168.4</v>
      </c>
      <c r="E5535" s="33">
        <v>6405</v>
      </c>
      <c r="F5535" s="30">
        <f t="shared" si="258"/>
        <v>10</v>
      </c>
      <c r="G5535" s="57">
        <f t="shared" si="259"/>
        <v>4.9996657009726428</v>
      </c>
      <c r="H5535" s="88">
        <f t="shared" si="260"/>
        <v>14759.709736890547</v>
      </c>
    </row>
    <row r="5536" spans="1:8" x14ac:dyDescent="0.2">
      <c r="A5536" s="1" t="s">
        <v>180</v>
      </c>
      <c r="B5536" s="1" t="s">
        <v>11537</v>
      </c>
      <c r="C5536" s="1" t="s">
        <v>11538</v>
      </c>
      <c r="D5536" s="87">
        <v>114.5</v>
      </c>
      <c r="E5536" s="33">
        <v>5127</v>
      </c>
      <c r="F5536" s="30">
        <f t="shared" si="258"/>
        <v>6</v>
      </c>
      <c r="G5536" s="57">
        <f t="shared" si="259"/>
        <v>2.445122020939646</v>
      </c>
      <c r="H5536" s="88">
        <f t="shared" si="260"/>
        <v>5778.0536574634834</v>
      </c>
    </row>
    <row r="5537" spans="1:8" x14ac:dyDescent="0.2">
      <c r="A5537" s="1" t="s">
        <v>180</v>
      </c>
      <c r="B5537" s="1" t="s">
        <v>11539</v>
      </c>
      <c r="C5537" s="1" t="s">
        <v>11540</v>
      </c>
      <c r="D5537" s="87">
        <v>168.7</v>
      </c>
      <c r="E5537" s="33">
        <v>5753</v>
      </c>
      <c r="F5537" s="30">
        <f t="shared" si="258"/>
        <v>10</v>
      </c>
      <c r="G5537" s="57">
        <f t="shared" si="259"/>
        <v>4.9996657009726428</v>
      </c>
      <c r="H5537" s="88">
        <f t="shared" si="260"/>
        <v>13257.238113400672</v>
      </c>
    </row>
    <row r="5538" spans="1:8" x14ac:dyDescent="0.2">
      <c r="A5538" s="1" t="s">
        <v>180</v>
      </c>
      <c r="B5538" s="1" t="s">
        <v>11541</v>
      </c>
      <c r="C5538" s="1" t="s">
        <v>11542</v>
      </c>
      <c r="D5538" s="87">
        <v>129.9</v>
      </c>
      <c r="E5538" s="33">
        <v>6683</v>
      </c>
      <c r="F5538" s="30">
        <f t="shared" si="258"/>
        <v>7</v>
      </c>
      <c r="G5538" s="57">
        <f t="shared" si="259"/>
        <v>2.9238874039223708</v>
      </c>
      <c r="H5538" s="88">
        <f t="shared" si="260"/>
        <v>9006.3707662767465</v>
      </c>
    </row>
    <row r="5539" spans="1:8" x14ac:dyDescent="0.2">
      <c r="A5539" s="1" t="s">
        <v>180</v>
      </c>
      <c r="B5539" s="1" t="s">
        <v>11543</v>
      </c>
      <c r="C5539" s="1" t="s">
        <v>11544</v>
      </c>
      <c r="D5539" s="87">
        <v>100.5</v>
      </c>
      <c r="E5539" s="33">
        <v>6759</v>
      </c>
      <c r="F5539" s="30">
        <f t="shared" si="258"/>
        <v>5</v>
      </c>
      <c r="G5539" s="57">
        <f t="shared" si="259"/>
        <v>2.0447510014454413</v>
      </c>
      <c r="H5539" s="88">
        <f t="shared" si="260"/>
        <v>6370.0170120361054</v>
      </c>
    </row>
    <row r="5540" spans="1:8" x14ac:dyDescent="0.2">
      <c r="A5540" s="1" t="s">
        <v>180</v>
      </c>
      <c r="B5540" s="1" t="s">
        <v>11545</v>
      </c>
      <c r="C5540" s="1" t="s">
        <v>11546</v>
      </c>
      <c r="D5540" s="87">
        <v>72.5</v>
      </c>
      <c r="E5540" s="33">
        <v>5463</v>
      </c>
      <c r="F5540" s="30">
        <f t="shared" si="258"/>
        <v>2</v>
      </c>
      <c r="G5540" s="57">
        <f t="shared" si="259"/>
        <v>1.1958042906990538</v>
      </c>
      <c r="H5540" s="88">
        <f t="shared" si="260"/>
        <v>3010.9879958527699</v>
      </c>
    </row>
    <row r="5541" spans="1:8" x14ac:dyDescent="0.2">
      <c r="A5541" s="1" t="s">
        <v>180</v>
      </c>
      <c r="B5541" s="1" t="s">
        <v>11547</v>
      </c>
      <c r="C5541" s="1" t="s">
        <v>11548</v>
      </c>
      <c r="D5541" s="87">
        <v>133.5</v>
      </c>
      <c r="E5541" s="33">
        <v>5994</v>
      </c>
      <c r="F5541" s="30">
        <f t="shared" si="258"/>
        <v>7</v>
      </c>
      <c r="G5541" s="57">
        <f t="shared" si="259"/>
        <v>2.9238874039223708</v>
      </c>
      <c r="H5541" s="88">
        <f t="shared" si="260"/>
        <v>8077.8372546854425</v>
      </c>
    </row>
    <row r="5542" spans="1:8" x14ac:dyDescent="0.2">
      <c r="A5542" s="1" t="s">
        <v>180</v>
      </c>
      <c r="B5542" s="1" t="s">
        <v>11549</v>
      </c>
      <c r="C5542" s="1" t="s">
        <v>11550</v>
      </c>
      <c r="D5542" s="87">
        <v>93.6</v>
      </c>
      <c r="E5542" s="33">
        <v>7315</v>
      </c>
      <c r="F5542" s="30">
        <f t="shared" si="258"/>
        <v>4</v>
      </c>
      <c r="G5542" s="57">
        <f t="shared" si="259"/>
        <v>1.709937836274281</v>
      </c>
      <c r="H5542" s="88">
        <f t="shared" si="260"/>
        <v>5765.1733288490541</v>
      </c>
    </row>
    <row r="5543" spans="1:8" x14ac:dyDescent="0.2">
      <c r="A5543" s="1" t="s">
        <v>180</v>
      </c>
      <c r="B5543" s="1" t="s">
        <v>11551</v>
      </c>
      <c r="C5543" s="1" t="s">
        <v>11552</v>
      </c>
      <c r="D5543" s="87">
        <v>164.9</v>
      </c>
      <c r="E5543" s="33">
        <v>8259</v>
      </c>
      <c r="F5543" s="30">
        <f t="shared" si="258"/>
        <v>9</v>
      </c>
      <c r="G5543" s="57">
        <f t="shared" si="259"/>
        <v>4.1810066579121354</v>
      </c>
      <c r="H5543" s="88">
        <f t="shared" si="260"/>
        <v>15915.710884866136</v>
      </c>
    </row>
    <row r="5544" spans="1:8" x14ac:dyDescent="0.2">
      <c r="A5544" s="1" t="s">
        <v>180</v>
      </c>
      <c r="B5544" s="1" t="s">
        <v>11553</v>
      </c>
      <c r="C5544" s="1" t="s">
        <v>11554</v>
      </c>
      <c r="D5544" s="87">
        <v>118.6</v>
      </c>
      <c r="E5544" s="33">
        <v>6176</v>
      </c>
      <c r="F5544" s="30">
        <f t="shared" si="258"/>
        <v>6</v>
      </c>
      <c r="G5544" s="57">
        <f t="shared" si="259"/>
        <v>2.445122020939646</v>
      </c>
      <c r="H5544" s="88">
        <f t="shared" si="260"/>
        <v>6960.2612421483282</v>
      </c>
    </row>
    <row r="5545" spans="1:8" x14ac:dyDescent="0.2">
      <c r="A5545" s="1" t="s">
        <v>180</v>
      </c>
      <c r="B5545" s="1" t="s">
        <v>11555</v>
      </c>
      <c r="C5545" s="1" t="s">
        <v>11556</v>
      </c>
      <c r="D5545" s="87">
        <v>104.5</v>
      </c>
      <c r="E5545" s="33">
        <v>6186</v>
      </c>
      <c r="F5545" s="30">
        <f t="shared" si="258"/>
        <v>5</v>
      </c>
      <c r="G5545" s="57">
        <f t="shared" si="259"/>
        <v>2.0447510014454413</v>
      </c>
      <c r="H5545" s="88">
        <f t="shared" si="260"/>
        <v>5829.9933771941633</v>
      </c>
    </row>
    <row r="5546" spans="1:8" x14ac:dyDescent="0.2">
      <c r="A5546" s="1" t="s">
        <v>180</v>
      </c>
      <c r="B5546" s="1" t="s">
        <v>11557</v>
      </c>
      <c r="C5546" s="1" t="s">
        <v>11558</v>
      </c>
      <c r="D5546" s="87">
        <v>55.3</v>
      </c>
      <c r="E5546" s="33">
        <v>5695</v>
      </c>
      <c r="F5546" s="30">
        <f t="shared" si="258"/>
        <v>1</v>
      </c>
      <c r="G5546" s="57">
        <f t="shared" si="259"/>
        <v>1</v>
      </c>
      <c r="H5546" s="88">
        <f t="shared" si="260"/>
        <v>2624.8920322169233</v>
      </c>
    </row>
    <row r="5547" spans="1:8" x14ac:dyDescent="0.2">
      <c r="A5547" s="1" t="s">
        <v>180</v>
      </c>
      <c r="B5547" s="1" t="s">
        <v>11559</v>
      </c>
      <c r="C5547" s="1" t="s">
        <v>11560</v>
      </c>
      <c r="D5547" s="87">
        <v>224.3</v>
      </c>
      <c r="E5547" s="33">
        <v>8545</v>
      </c>
      <c r="F5547" s="30">
        <f t="shared" si="258"/>
        <v>10</v>
      </c>
      <c r="G5547" s="57">
        <f t="shared" si="259"/>
        <v>4.9996657009726428</v>
      </c>
      <c r="H5547" s="88">
        <f t="shared" si="260"/>
        <v>19691.135004173255</v>
      </c>
    </row>
    <row r="5548" spans="1:8" x14ac:dyDescent="0.2">
      <c r="A5548" s="1" t="s">
        <v>180</v>
      </c>
      <c r="B5548" s="1" t="s">
        <v>11561</v>
      </c>
      <c r="C5548" s="1" t="s">
        <v>11562</v>
      </c>
      <c r="D5548" s="87">
        <v>115</v>
      </c>
      <c r="E5548" s="33">
        <v>7387</v>
      </c>
      <c r="F5548" s="30">
        <f t="shared" si="258"/>
        <v>6</v>
      </c>
      <c r="G5548" s="57">
        <f t="shared" si="259"/>
        <v>2.445122020939646</v>
      </c>
      <c r="H5548" s="88">
        <f t="shared" si="260"/>
        <v>8325.0404462029965</v>
      </c>
    </row>
    <row r="5549" spans="1:8" x14ac:dyDescent="0.2">
      <c r="A5549" s="1" t="s">
        <v>180</v>
      </c>
      <c r="B5549" s="1" t="s">
        <v>11563</v>
      </c>
      <c r="C5549" s="1" t="s">
        <v>11564</v>
      </c>
      <c r="D5549" s="87">
        <v>177.3</v>
      </c>
      <c r="E5549" s="33">
        <v>7676</v>
      </c>
      <c r="F5549" s="30">
        <f t="shared" si="258"/>
        <v>10</v>
      </c>
      <c r="G5549" s="57">
        <f t="shared" si="259"/>
        <v>4.9996657009726428</v>
      </c>
      <c r="H5549" s="88">
        <f t="shared" si="260"/>
        <v>17688.607640963597</v>
      </c>
    </row>
    <row r="5550" spans="1:8" x14ac:dyDescent="0.2">
      <c r="A5550" s="1" t="s">
        <v>180</v>
      </c>
      <c r="B5550" s="1" t="s">
        <v>11565</v>
      </c>
      <c r="C5550" s="1" t="s">
        <v>11566</v>
      </c>
      <c r="D5550" s="87">
        <v>155.80000000000001</v>
      </c>
      <c r="E5550" s="33">
        <v>7281</v>
      </c>
      <c r="F5550" s="30">
        <f t="shared" si="258"/>
        <v>9</v>
      </c>
      <c r="G5550" s="57">
        <f t="shared" si="259"/>
        <v>4.1810066579121354</v>
      </c>
      <c r="H5550" s="88">
        <f t="shared" si="260"/>
        <v>14031.031717243046</v>
      </c>
    </row>
    <row r="5551" spans="1:8" x14ac:dyDescent="0.2">
      <c r="A5551" s="1" t="s">
        <v>180</v>
      </c>
      <c r="B5551" s="1" t="s">
        <v>11567</v>
      </c>
      <c r="C5551" s="1" t="s">
        <v>11568</v>
      </c>
      <c r="D5551" s="87">
        <v>219.3</v>
      </c>
      <c r="E5551" s="33">
        <v>7155</v>
      </c>
      <c r="F5551" s="30">
        <f t="shared" si="258"/>
        <v>10</v>
      </c>
      <c r="G5551" s="57">
        <f t="shared" si="259"/>
        <v>4.9996657009726428</v>
      </c>
      <c r="H5551" s="88">
        <f t="shared" si="260"/>
        <v>16488.012984770001</v>
      </c>
    </row>
    <row r="5552" spans="1:8" x14ac:dyDescent="0.2">
      <c r="A5552" s="1" t="s">
        <v>180</v>
      </c>
      <c r="B5552" s="1" t="s">
        <v>11569</v>
      </c>
      <c r="C5552" s="1" t="s">
        <v>11570</v>
      </c>
      <c r="D5552" s="87">
        <v>141.1</v>
      </c>
      <c r="E5552" s="33">
        <v>5771</v>
      </c>
      <c r="F5552" s="30">
        <f t="shared" si="258"/>
        <v>8</v>
      </c>
      <c r="G5552" s="57">
        <f t="shared" si="259"/>
        <v>3.4963971031312875</v>
      </c>
      <c r="H5552" s="88">
        <f t="shared" si="260"/>
        <v>9300.141198126772</v>
      </c>
    </row>
    <row r="5553" spans="1:8" x14ac:dyDescent="0.2">
      <c r="A5553" s="1" t="s">
        <v>180</v>
      </c>
      <c r="B5553" s="1" t="s">
        <v>11571</v>
      </c>
      <c r="C5553" s="1" t="s">
        <v>11572</v>
      </c>
      <c r="D5553" s="87">
        <v>125</v>
      </c>
      <c r="E5553" s="33">
        <v>5909</v>
      </c>
      <c r="F5553" s="30">
        <f t="shared" si="258"/>
        <v>7</v>
      </c>
      <c r="G5553" s="57">
        <f t="shared" si="259"/>
        <v>2.9238874039223708</v>
      </c>
      <c r="H5553" s="88">
        <f t="shared" si="260"/>
        <v>7963.28667633238</v>
      </c>
    </row>
    <row r="5554" spans="1:8" x14ac:dyDescent="0.2">
      <c r="A5554" s="1" t="s">
        <v>180</v>
      </c>
      <c r="B5554" s="1" t="s">
        <v>11573</v>
      </c>
      <c r="C5554" s="1" t="s">
        <v>11574</v>
      </c>
      <c r="D5554" s="87">
        <v>98.6</v>
      </c>
      <c r="E5554" s="33">
        <v>8160</v>
      </c>
      <c r="F5554" s="30">
        <f t="shared" si="258"/>
        <v>4</v>
      </c>
      <c r="G5554" s="57">
        <f t="shared" si="259"/>
        <v>1.709937836274281</v>
      </c>
      <c r="H5554" s="88">
        <f t="shared" si="260"/>
        <v>6431.1434536443303</v>
      </c>
    </row>
    <row r="5555" spans="1:8" x14ac:dyDescent="0.2">
      <c r="A5555" s="1" t="s">
        <v>180</v>
      </c>
      <c r="B5555" s="1" t="s">
        <v>11575</v>
      </c>
      <c r="C5555" s="1" t="s">
        <v>11576</v>
      </c>
      <c r="D5555" s="87">
        <v>97.8</v>
      </c>
      <c r="E5555" s="33">
        <v>9925</v>
      </c>
      <c r="F5555" s="30">
        <f t="shared" si="258"/>
        <v>4</v>
      </c>
      <c r="G5555" s="57">
        <f t="shared" si="259"/>
        <v>1.709937836274281</v>
      </c>
      <c r="H5555" s="88">
        <f t="shared" si="260"/>
        <v>7822.1934776249982</v>
      </c>
    </row>
    <row r="5556" spans="1:8" x14ac:dyDescent="0.2">
      <c r="A5556" s="1" t="s">
        <v>180</v>
      </c>
      <c r="B5556" s="1" t="s">
        <v>11577</v>
      </c>
      <c r="C5556" s="1" t="s">
        <v>11578</v>
      </c>
      <c r="D5556" s="87">
        <v>75.7</v>
      </c>
      <c r="E5556" s="33">
        <v>8813</v>
      </c>
      <c r="F5556" s="30">
        <f t="shared" si="258"/>
        <v>3</v>
      </c>
      <c r="G5556" s="57">
        <f t="shared" si="259"/>
        <v>1.4299479016542671</v>
      </c>
      <c r="H5556" s="88">
        <f t="shared" si="260"/>
        <v>5808.46933735326</v>
      </c>
    </row>
    <row r="5557" spans="1:8" x14ac:dyDescent="0.2">
      <c r="A5557" s="1" t="s">
        <v>180</v>
      </c>
      <c r="B5557" s="1" t="s">
        <v>11579</v>
      </c>
      <c r="C5557" s="1" t="s">
        <v>11580</v>
      </c>
      <c r="D5557" s="87">
        <v>78.5</v>
      </c>
      <c r="E5557" s="33">
        <v>8503</v>
      </c>
      <c r="F5557" s="30">
        <f t="shared" si="258"/>
        <v>3</v>
      </c>
      <c r="G5557" s="57">
        <f t="shared" si="259"/>
        <v>1.4299479016542671</v>
      </c>
      <c r="H5557" s="88">
        <f t="shared" si="260"/>
        <v>5604.1546324196943</v>
      </c>
    </row>
    <row r="5558" spans="1:8" x14ac:dyDescent="0.2">
      <c r="A5558" s="1" t="s">
        <v>180</v>
      </c>
      <c r="B5558" s="1" t="s">
        <v>11581</v>
      </c>
      <c r="C5558" s="1" t="s">
        <v>11582</v>
      </c>
      <c r="D5558" s="87">
        <v>75.900000000000006</v>
      </c>
      <c r="E5558" s="33">
        <v>8177</v>
      </c>
      <c r="F5558" s="30">
        <f t="shared" si="258"/>
        <v>3</v>
      </c>
      <c r="G5558" s="57">
        <f t="shared" si="259"/>
        <v>1.4299479016542671</v>
      </c>
      <c r="H5558" s="88">
        <f t="shared" si="260"/>
        <v>5389.294652392784</v>
      </c>
    </row>
    <row r="5559" spans="1:8" x14ac:dyDescent="0.2">
      <c r="A5559" s="1" t="s">
        <v>180</v>
      </c>
      <c r="B5559" s="1" t="s">
        <v>11583</v>
      </c>
      <c r="C5559" s="1" t="s">
        <v>11584</v>
      </c>
      <c r="D5559" s="87">
        <v>78.3</v>
      </c>
      <c r="E5559" s="33">
        <v>6436</v>
      </c>
      <c r="F5559" s="30">
        <f t="shared" si="258"/>
        <v>3</v>
      </c>
      <c r="G5559" s="57">
        <f t="shared" si="259"/>
        <v>1.4299479016542671</v>
      </c>
      <c r="H5559" s="88">
        <f t="shared" si="260"/>
        <v>4241.8369062981492</v>
      </c>
    </row>
    <row r="5560" spans="1:8" x14ac:dyDescent="0.2">
      <c r="A5560" s="1" t="s">
        <v>180</v>
      </c>
      <c r="B5560" s="1" t="s">
        <v>11585</v>
      </c>
      <c r="C5560" s="1" t="s">
        <v>11586</v>
      </c>
      <c r="D5560" s="87">
        <v>89.6</v>
      </c>
      <c r="E5560" s="33">
        <v>13487</v>
      </c>
      <c r="F5560" s="30">
        <f t="shared" si="258"/>
        <v>4</v>
      </c>
      <c r="G5560" s="57">
        <f t="shared" si="259"/>
        <v>1.709937836274281</v>
      </c>
      <c r="H5560" s="88">
        <f t="shared" si="260"/>
        <v>10629.51369599278</v>
      </c>
    </row>
    <row r="5561" spans="1:8" x14ac:dyDescent="0.2">
      <c r="A5561" s="1" t="s">
        <v>180</v>
      </c>
      <c r="B5561" s="1" t="s">
        <v>11587</v>
      </c>
      <c r="C5561" s="1" t="s">
        <v>11588</v>
      </c>
      <c r="D5561" s="87">
        <v>63.5</v>
      </c>
      <c r="E5561" s="33">
        <v>8062</v>
      </c>
      <c r="F5561" s="30">
        <f t="shared" si="258"/>
        <v>2</v>
      </c>
      <c r="G5561" s="57">
        <f t="shared" si="259"/>
        <v>1.1958042906990538</v>
      </c>
      <c r="H5561" s="88">
        <f t="shared" si="260"/>
        <v>4443.4532715659952</v>
      </c>
    </row>
    <row r="5562" spans="1:8" x14ac:dyDescent="0.2">
      <c r="A5562" s="1" t="s">
        <v>180</v>
      </c>
      <c r="B5562" s="1" t="s">
        <v>11589</v>
      </c>
      <c r="C5562" s="1" t="s">
        <v>11590</v>
      </c>
      <c r="D5562" s="87">
        <v>93.5</v>
      </c>
      <c r="E5562" s="33">
        <v>8138</v>
      </c>
      <c r="F5562" s="30">
        <f t="shared" si="258"/>
        <v>4</v>
      </c>
      <c r="G5562" s="57">
        <f t="shared" si="259"/>
        <v>1.709937836274281</v>
      </c>
      <c r="H5562" s="88">
        <f t="shared" si="260"/>
        <v>6413.8045864898977</v>
      </c>
    </row>
    <row r="5563" spans="1:8" x14ac:dyDescent="0.2">
      <c r="A5563" s="1" t="s">
        <v>180</v>
      </c>
      <c r="B5563" s="1" t="s">
        <v>11591</v>
      </c>
      <c r="C5563" s="1" t="s">
        <v>11592</v>
      </c>
      <c r="D5563" s="87">
        <v>81.8</v>
      </c>
      <c r="E5563" s="33">
        <v>7471</v>
      </c>
      <c r="F5563" s="30">
        <f t="shared" si="258"/>
        <v>3</v>
      </c>
      <c r="G5563" s="57">
        <f t="shared" si="259"/>
        <v>1.4299479016542671</v>
      </c>
      <c r="H5563" s="88">
        <f t="shared" si="260"/>
        <v>4923.9843888989226</v>
      </c>
    </row>
    <row r="5564" spans="1:8" x14ac:dyDescent="0.2">
      <c r="A5564" s="1" t="s">
        <v>180</v>
      </c>
      <c r="B5564" s="1" t="s">
        <v>11593</v>
      </c>
      <c r="C5564" s="1" t="s">
        <v>11594</v>
      </c>
      <c r="D5564" s="87">
        <v>55.7</v>
      </c>
      <c r="E5564" s="33">
        <v>6145</v>
      </c>
      <c r="F5564" s="30">
        <f t="shared" si="258"/>
        <v>1</v>
      </c>
      <c r="G5564" s="57">
        <f t="shared" si="259"/>
        <v>1</v>
      </c>
      <c r="H5564" s="88">
        <f t="shared" si="260"/>
        <v>2832.302289371904</v>
      </c>
    </row>
    <row r="5565" spans="1:8" x14ac:dyDescent="0.2">
      <c r="A5565" s="1" t="s">
        <v>180</v>
      </c>
      <c r="B5565" s="1" t="s">
        <v>11595</v>
      </c>
      <c r="C5565" s="1" t="s">
        <v>11596</v>
      </c>
      <c r="D5565" s="87">
        <v>78.2</v>
      </c>
      <c r="E5565" s="33">
        <v>8761</v>
      </c>
      <c r="F5565" s="30">
        <f t="shared" si="258"/>
        <v>3</v>
      </c>
      <c r="G5565" s="57">
        <f t="shared" si="259"/>
        <v>1.4299479016542671</v>
      </c>
      <c r="H5565" s="88">
        <f t="shared" si="260"/>
        <v>5774.1971932998877</v>
      </c>
    </row>
    <row r="5566" spans="1:8" x14ac:dyDescent="0.2">
      <c r="A5566" s="1" t="s">
        <v>180</v>
      </c>
      <c r="B5566" s="1" t="s">
        <v>11597</v>
      </c>
      <c r="C5566" s="1" t="s">
        <v>11598</v>
      </c>
      <c r="D5566" s="87">
        <v>70.400000000000006</v>
      </c>
      <c r="E5566" s="33">
        <v>7687</v>
      </c>
      <c r="F5566" s="30">
        <f t="shared" si="258"/>
        <v>2</v>
      </c>
      <c r="G5566" s="57">
        <f t="shared" si="259"/>
        <v>1.1958042906990538</v>
      </c>
      <c r="H5566" s="88">
        <f t="shared" si="260"/>
        <v>4236.7682086985615</v>
      </c>
    </row>
    <row r="5567" spans="1:8" x14ac:dyDescent="0.2">
      <c r="A5567" s="1" t="s">
        <v>180</v>
      </c>
      <c r="B5567" s="1" t="s">
        <v>11599</v>
      </c>
      <c r="C5567" s="1" t="s">
        <v>11600</v>
      </c>
      <c r="D5567" s="87">
        <v>97.8</v>
      </c>
      <c r="E5567" s="33">
        <v>5499</v>
      </c>
      <c r="F5567" s="30">
        <f t="shared" si="258"/>
        <v>4</v>
      </c>
      <c r="G5567" s="57">
        <f t="shared" si="259"/>
        <v>1.709937836274281</v>
      </c>
      <c r="H5567" s="88">
        <f t="shared" si="260"/>
        <v>4333.9286582831101</v>
      </c>
    </row>
    <row r="5568" spans="1:8" x14ac:dyDescent="0.2">
      <c r="A5568" s="1" t="s">
        <v>180</v>
      </c>
      <c r="B5568" s="1" t="s">
        <v>11601</v>
      </c>
      <c r="C5568" s="1" t="s">
        <v>11602</v>
      </c>
      <c r="D5568" s="87">
        <v>71.599999999999994</v>
      </c>
      <c r="E5568" s="33">
        <v>6487</v>
      </c>
      <c r="F5568" s="30">
        <f t="shared" si="258"/>
        <v>2</v>
      </c>
      <c r="G5568" s="57">
        <f t="shared" si="259"/>
        <v>1.1958042906990538</v>
      </c>
      <c r="H5568" s="88">
        <f t="shared" si="260"/>
        <v>3575.3760075227751</v>
      </c>
    </row>
    <row r="5569" spans="1:8" x14ac:dyDescent="0.2">
      <c r="A5569" s="1" t="s">
        <v>180</v>
      </c>
      <c r="B5569" s="1" t="s">
        <v>11603</v>
      </c>
      <c r="C5569" s="1" t="s">
        <v>11604</v>
      </c>
      <c r="D5569" s="87">
        <v>64.599999999999994</v>
      </c>
      <c r="E5569" s="33">
        <v>6582</v>
      </c>
      <c r="F5569" s="30">
        <f t="shared" si="258"/>
        <v>2</v>
      </c>
      <c r="G5569" s="57">
        <f t="shared" si="259"/>
        <v>1.1958042906990538</v>
      </c>
      <c r="H5569" s="88">
        <f t="shared" si="260"/>
        <v>3627.7362234491916</v>
      </c>
    </row>
    <row r="5570" spans="1:8" x14ac:dyDescent="0.2">
      <c r="A5570" s="1" t="s">
        <v>180</v>
      </c>
      <c r="B5570" s="1" t="s">
        <v>11605</v>
      </c>
      <c r="C5570" s="1" t="s">
        <v>11606</v>
      </c>
      <c r="D5570" s="87">
        <v>97.6</v>
      </c>
      <c r="E5570" s="33">
        <v>8372</v>
      </c>
      <c r="F5570" s="30">
        <f t="shared" si="258"/>
        <v>4</v>
      </c>
      <c r="G5570" s="57">
        <f t="shared" si="259"/>
        <v>1.709937836274281</v>
      </c>
      <c r="H5570" s="88">
        <f t="shared" si="260"/>
        <v>6598.227082587051</v>
      </c>
    </row>
    <row r="5571" spans="1:8" x14ac:dyDescent="0.2">
      <c r="A5571" s="1" t="s">
        <v>180</v>
      </c>
      <c r="B5571" s="1" t="s">
        <v>11607</v>
      </c>
      <c r="C5571" s="1" t="s">
        <v>11608</v>
      </c>
      <c r="D5571" s="87">
        <v>75.5</v>
      </c>
      <c r="E5571" s="33">
        <v>7665</v>
      </c>
      <c r="F5571" s="30">
        <f t="shared" si="258"/>
        <v>3</v>
      </c>
      <c r="G5571" s="57">
        <f t="shared" si="259"/>
        <v>1.4299479016542671</v>
      </c>
      <c r="H5571" s="88">
        <f t="shared" si="260"/>
        <v>5051.845849405735</v>
      </c>
    </row>
    <row r="5572" spans="1:8" x14ac:dyDescent="0.2">
      <c r="A5572" s="1" t="s">
        <v>180</v>
      </c>
      <c r="B5572" s="1" t="s">
        <v>11609</v>
      </c>
      <c r="C5572" s="1" t="s">
        <v>11610</v>
      </c>
      <c r="D5572" s="87">
        <v>110.3</v>
      </c>
      <c r="E5572" s="33">
        <v>7730</v>
      </c>
      <c r="F5572" s="30">
        <f t="shared" si="258"/>
        <v>5</v>
      </c>
      <c r="G5572" s="57">
        <f t="shared" si="259"/>
        <v>2.0447510014454413</v>
      </c>
      <c r="H5572" s="88">
        <f t="shared" si="260"/>
        <v>7285.1355974314383</v>
      </c>
    </row>
    <row r="5573" spans="1:8" x14ac:dyDescent="0.2">
      <c r="A5573" s="1" t="s">
        <v>180</v>
      </c>
      <c r="B5573" s="1" t="s">
        <v>11611</v>
      </c>
      <c r="C5573" s="1" t="s">
        <v>11612</v>
      </c>
      <c r="D5573" s="87">
        <v>128.69999999999999</v>
      </c>
      <c r="E5573" s="33">
        <v>5860</v>
      </c>
      <c r="F5573" s="30">
        <f t="shared" si="258"/>
        <v>7</v>
      </c>
      <c r="G5573" s="57">
        <f t="shared" si="259"/>
        <v>2.9238874039223708</v>
      </c>
      <c r="H5573" s="88">
        <f t="shared" si="260"/>
        <v>7897.2516370464964</v>
      </c>
    </row>
    <row r="5574" spans="1:8" x14ac:dyDescent="0.2">
      <c r="A5574" s="1" t="s">
        <v>180</v>
      </c>
      <c r="B5574" s="1" t="s">
        <v>11613</v>
      </c>
      <c r="C5574" s="1" t="s">
        <v>11614</v>
      </c>
      <c r="D5574" s="87">
        <v>136.1</v>
      </c>
      <c r="E5574" s="33">
        <v>6108</v>
      </c>
      <c r="F5574" s="30">
        <f t="shared" ref="F5574:F5637" si="261">VLOOKUP(D5574,$K$5:$L$15,2)</f>
        <v>7</v>
      </c>
      <c r="G5574" s="57">
        <f t="shared" ref="G5574:G5637" si="262">VLOOKUP(F5574,$L$5:$M$15,2,0)</f>
        <v>2.9238874039223708</v>
      </c>
      <c r="H5574" s="88">
        <f t="shared" ref="H5574:H5637" si="263">E5574*G5574*$E$6797/SUMPRODUCT($E$5:$E$6795,$G$5:$G$6795)</f>
        <v>8231.469795064846</v>
      </c>
    </row>
    <row r="5575" spans="1:8" x14ac:dyDescent="0.2">
      <c r="A5575" s="1" t="s">
        <v>180</v>
      </c>
      <c r="B5575" s="1" t="s">
        <v>11615</v>
      </c>
      <c r="C5575" s="1" t="s">
        <v>11616</v>
      </c>
      <c r="D5575" s="87">
        <v>96.9</v>
      </c>
      <c r="E5575" s="33">
        <v>5751</v>
      </c>
      <c r="F5575" s="30">
        <f t="shared" si="261"/>
        <v>4</v>
      </c>
      <c r="G5575" s="57">
        <f t="shared" si="262"/>
        <v>1.709937836274281</v>
      </c>
      <c r="H5575" s="88">
        <f t="shared" si="263"/>
        <v>4532.5375002338906</v>
      </c>
    </row>
    <row r="5576" spans="1:8" x14ac:dyDescent="0.2">
      <c r="A5576" s="1" t="s">
        <v>180</v>
      </c>
      <c r="B5576" s="1" t="s">
        <v>11617</v>
      </c>
      <c r="C5576" s="1" t="s">
        <v>11618</v>
      </c>
      <c r="D5576" s="87">
        <v>106.5</v>
      </c>
      <c r="E5576" s="33">
        <v>8323</v>
      </c>
      <c r="F5576" s="30">
        <f t="shared" si="261"/>
        <v>5</v>
      </c>
      <c r="G5576" s="57">
        <f t="shared" si="262"/>
        <v>2.0447510014454413</v>
      </c>
      <c r="H5576" s="88">
        <f t="shared" si="263"/>
        <v>7844.0082247635009</v>
      </c>
    </row>
    <row r="5577" spans="1:8" x14ac:dyDescent="0.2">
      <c r="A5577" s="1" t="s">
        <v>180</v>
      </c>
      <c r="B5577" s="1" t="s">
        <v>11619</v>
      </c>
      <c r="C5577" s="1" t="s">
        <v>11620</v>
      </c>
      <c r="D5577" s="87">
        <v>83.7</v>
      </c>
      <c r="E5577" s="33">
        <v>8819</v>
      </c>
      <c r="F5577" s="30">
        <f t="shared" si="261"/>
        <v>3</v>
      </c>
      <c r="G5577" s="57">
        <f t="shared" si="262"/>
        <v>1.4299479016542671</v>
      </c>
      <c r="H5577" s="88">
        <f t="shared" si="263"/>
        <v>5812.4238155132653</v>
      </c>
    </row>
    <row r="5578" spans="1:8" x14ac:dyDescent="0.2">
      <c r="A5578" s="1" t="s">
        <v>180</v>
      </c>
      <c r="B5578" s="1" t="s">
        <v>11621</v>
      </c>
      <c r="C5578" s="1" t="s">
        <v>11622</v>
      </c>
      <c r="D5578" s="87">
        <v>90.7</v>
      </c>
      <c r="E5578" s="33">
        <v>10890</v>
      </c>
      <c r="F5578" s="30">
        <f t="shared" si="261"/>
        <v>4</v>
      </c>
      <c r="G5578" s="57">
        <f t="shared" si="262"/>
        <v>1.709937836274281</v>
      </c>
      <c r="H5578" s="88">
        <f t="shared" si="263"/>
        <v>8582.7392414444566</v>
      </c>
    </row>
    <row r="5579" spans="1:8" x14ac:dyDescent="0.2">
      <c r="A5579" s="1" t="s">
        <v>27</v>
      </c>
      <c r="B5579" s="1" t="s">
        <v>11623</v>
      </c>
      <c r="C5579" s="1" t="s">
        <v>11624</v>
      </c>
      <c r="D5579" s="87">
        <v>77</v>
      </c>
      <c r="E5579" s="33">
        <v>6619</v>
      </c>
      <c r="F5579" s="30">
        <f t="shared" si="261"/>
        <v>3</v>
      </c>
      <c r="G5579" s="57">
        <f t="shared" si="262"/>
        <v>1.4299479016542671</v>
      </c>
      <c r="H5579" s="88">
        <f t="shared" si="263"/>
        <v>4362.4484901782853</v>
      </c>
    </row>
    <row r="5580" spans="1:8" x14ac:dyDescent="0.2">
      <c r="A5580" s="1" t="s">
        <v>27</v>
      </c>
      <c r="B5580" s="1" t="s">
        <v>11625</v>
      </c>
      <c r="C5580" s="1" t="s">
        <v>11626</v>
      </c>
      <c r="D5580" s="87">
        <v>97.4</v>
      </c>
      <c r="E5580" s="33">
        <v>6849</v>
      </c>
      <c r="F5580" s="30">
        <f t="shared" si="261"/>
        <v>4</v>
      </c>
      <c r="G5580" s="57">
        <f t="shared" si="262"/>
        <v>1.709937836274281</v>
      </c>
      <c r="H5580" s="88">
        <f t="shared" si="263"/>
        <v>5397.9045973051498</v>
      </c>
    </row>
    <row r="5581" spans="1:8" x14ac:dyDescent="0.2">
      <c r="A5581" s="1" t="s">
        <v>27</v>
      </c>
      <c r="B5581" s="1" t="s">
        <v>11627</v>
      </c>
      <c r="C5581" s="1" t="s">
        <v>11628</v>
      </c>
      <c r="D5581" s="87">
        <v>97.5</v>
      </c>
      <c r="E5581" s="33">
        <v>12277</v>
      </c>
      <c r="F5581" s="30">
        <f t="shared" si="261"/>
        <v>4</v>
      </c>
      <c r="G5581" s="57">
        <f t="shared" si="262"/>
        <v>1.709937836274281</v>
      </c>
      <c r="H5581" s="88">
        <f t="shared" si="263"/>
        <v>9675.8760024989515</v>
      </c>
    </row>
    <row r="5582" spans="1:8" x14ac:dyDescent="0.2">
      <c r="A5582" s="1" t="s">
        <v>27</v>
      </c>
      <c r="B5582" s="1" t="s">
        <v>11629</v>
      </c>
      <c r="C5582" s="1" t="s">
        <v>11630</v>
      </c>
      <c r="D5582" s="87">
        <v>68.5</v>
      </c>
      <c r="E5582" s="33">
        <v>7508</v>
      </c>
      <c r="F5582" s="30">
        <f t="shared" si="261"/>
        <v>2</v>
      </c>
      <c r="G5582" s="57">
        <f t="shared" si="262"/>
        <v>1.1958042906990538</v>
      </c>
      <c r="H5582" s="88">
        <f t="shared" si="263"/>
        <v>4138.1105386898407</v>
      </c>
    </row>
    <row r="5583" spans="1:8" x14ac:dyDescent="0.2">
      <c r="A5583" s="1" t="s">
        <v>27</v>
      </c>
      <c r="B5583" s="1" t="s">
        <v>11631</v>
      </c>
      <c r="C5583" s="1" t="s">
        <v>11632</v>
      </c>
      <c r="D5583" s="87">
        <v>123.7</v>
      </c>
      <c r="E5583" s="33">
        <v>9650</v>
      </c>
      <c r="F5583" s="30">
        <f t="shared" si="261"/>
        <v>6</v>
      </c>
      <c r="G5583" s="57">
        <f t="shared" si="262"/>
        <v>2.445122020939646</v>
      </c>
      <c r="H5583" s="88">
        <f t="shared" si="263"/>
        <v>10875.408190856762</v>
      </c>
    </row>
    <row r="5584" spans="1:8" x14ac:dyDescent="0.2">
      <c r="A5584" s="1" t="s">
        <v>27</v>
      </c>
      <c r="B5584" s="1" t="s">
        <v>11633</v>
      </c>
      <c r="C5584" s="1" t="s">
        <v>11634</v>
      </c>
      <c r="D5584" s="87">
        <v>75.7</v>
      </c>
      <c r="E5584" s="33">
        <v>6902</v>
      </c>
      <c r="F5584" s="30">
        <f t="shared" si="261"/>
        <v>3</v>
      </c>
      <c r="G5584" s="57">
        <f t="shared" si="262"/>
        <v>1.4299479016542671</v>
      </c>
      <c r="H5584" s="88">
        <f t="shared" si="263"/>
        <v>4548.9680433918311</v>
      </c>
    </row>
    <row r="5585" spans="1:8" x14ac:dyDescent="0.2">
      <c r="A5585" s="1" t="s">
        <v>27</v>
      </c>
      <c r="B5585" s="1" t="s">
        <v>11635</v>
      </c>
      <c r="C5585" s="1" t="s">
        <v>11636</v>
      </c>
      <c r="D5585" s="87">
        <v>78.099999999999994</v>
      </c>
      <c r="E5585" s="33">
        <v>10404</v>
      </c>
      <c r="F5585" s="30">
        <f t="shared" si="261"/>
        <v>3</v>
      </c>
      <c r="G5585" s="57">
        <f t="shared" si="262"/>
        <v>1.4299479016542671</v>
      </c>
      <c r="H5585" s="88">
        <f t="shared" si="263"/>
        <v>6857.0651294477839</v>
      </c>
    </row>
    <row r="5586" spans="1:8" x14ac:dyDescent="0.2">
      <c r="A5586" s="1" t="s">
        <v>27</v>
      </c>
      <c r="B5586" s="1" t="s">
        <v>11637</v>
      </c>
      <c r="C5586" s="1" t="s">
        <v>11638</v>
      </c>
      <c r="D5586" s="87">
        <v>177.8</v>
      </c>
      <c r="E5586" s="33">
        <v>6819</v>
      </c>
      <c r="F5586" s="30">
        <f t="shared" si="261"/>
        <v>10</v>
      </c>
      <c r="G5586" s="57">
        <f t="shared" si="262"/>
        <v>4.9996657009726428</v>
      </c>
      <c r="H5586" s="88">
        <f t="shared" si="263"/>
        <v>15713.733129720005</v>
      </c>
    </row>
    <row r="5587" spans="1:8" x14ac:dyDescent="0.2">
      <c r="A5587" s="1" t="s">
        <v>27</v>
      </c>
      <c r="B5587" s="1" t="s">
        <v>11639</v>
      </c>
      <c r="C5587" s="1" t="s">
        <v>11640</v>
      </c>
      <c r="D5587" s="87">
        <v>143.4</v>
      </c>
      <c r="E5587" s="33">
        <v>8422</v>
      </c>
      <c r="F5587" s="30">
        <f t="shared" si="261"/>
        <v>8</v>
      </c>
      <c r="G5587" s="57">
        <f t="shared" si="262"/>
        <v>3.4963971031312875</v>
      </c>
      <c r="H5587" s="88">
        <f t="shared" si="263"/>
        <v>13572.30794847057</v>
      </c>
    </row>
    <row r="5588" spans="1:8" x14ac:dyDescent="0.2">
      <c r="A5588" s="1" t="s">
        <v>27</v>
      </c>
      <c r="B5588" s="1" t="s">
        <v>11641</v>
      </c>
      <c r="C5588" s="1" t="s">
        <v>11642</v>
      </c>
      <c r="D5588" s="87">
        <v>145.5</v>
      </c>
      <c r="E5588" s="33">
        <v>8315</v>
      </c>
      <c r="F5588" s="30">
        <f t="shared" si="261"/>
        <v>8</v>
      </c>
      <c r="G5588" s="57">
        <f t="shared" si="262"/>
        <v>3.4963971031312875</v>
      </c>
      <c r="H5588" s="88">
        <f t="shared" si="263"/>
        <v>13399.874209395964</v>
      </c>
    </row>
    <row r="5589" spans="1:8" x14ac:dyDescent="0.2">
      <c r="A5589" s="1" t="s">
        <v>27</v>
      </c>
      <c r="B5589" s="1" t="s">
        <v>11643</v>
      </c>
      <c r="C5589" s="1" t="s">
        <v>11644</v>
      </c>
      <c r="D5589" s="87">
        <v>109.1</v>
      </c>
      <c r="E5589" s="33">
        <v>7123</v>
      </c>
      <c r="F5589" s="30">
        <f t="shared" si="261"/>
        <v>5</v>
      </c>
      <c r="G5589" s="57">
        <f t="shared" si="262"/>
        <v>2.0447510014454413</v>
      </c>
      <c r="H5589" s="88">
        <f t="shared" si="263"/>
        <v>6713.0686753562923</v>
      </c>
    </row>
    <row r="5590" spans="1:8" x14ac:dyDescent="0.2">
      <c r="A5590" s="1" t="s">
        <v>27</v>
      </c>
      <c r="B5590" s="1" t="s">
        <v>11645</v>
      </c>
      <c r="C5590" s="1" t="s">
        <v>11646</v>
      </c>
      <c r="D5590" s="87">
        <v>68.3</v>
      </c>
      <c r="E5590" s="33">
        <v>6724</v>
      </c>
      <c r="F5590" s="30">
        <f t="shared" si="261"/>
        <v>2</v>
      </c>
      <c r="G5590" s="57">
        <f t="shared" si="262"/>
        <v>1.1958042906990538</v>
      </c>
      <c r="H5590" s="88">
        <f t="shared" si="263"/>
        <v>3706.0009672549932</v>
      </c>
    </row>
    <row r="5591" spans="1:8" x14ac:dyDescent="0.2">
      <c r="A5591" s="1" t="s">
        <v>27</v>
      </c>
      <c r="B5591" s="1" t="s">
        <v>11647</v>
      </c>
      <c r="C5591" s="1" t="s">
        <v>11648</v>
      </c>
      <c r="D5591" s="87">
        <v>51.4</v>
      </c>
      <c r="E5591" s="33">
        <v>5373</v>
      </c>
      <c r="F5591" s="30">
        <f t="shared" si="261"/>
        <v>1</v>
      </c>
      <c r="G5591" s="57">
        <f t="shared" si="262"/>
        <v>1</v>
      </c>
      <c r="H5591" s="88">
        <f t="shared" si="263"/>
        <v>2476.4784704304702</v>
      </c>
    </row>
    <row r="5592" spans="1:8" x14ac:dyDescent="0.2">
      <c r="A5592" s="1" t="s">
        <v>27</v>
      </c>
      <c r="B5592" s="1" t="s">
        <v>11649</v>
      </c>
      <c r="C5592" s="1" t="s">
        <v>11650</v>
      </c>
      <c r="D5592" s="87">
        <v>128.4</v>
      </c>
      <c r="E5592" s="33">
        <v>8686</v>
      </c>
      <c r="F5592" s="30">
        <f t="shared" si="261"/>
        <v>7</v>
      </c>
      <c r="G5592" s="57">
        <f t="shared" si="262"/>
        <v>2.9238874039223708</v>
      </c>
      <c r="H5592" s="88">
        <f t="shared" si="263"/>
        <v>11705.721453820115</v>
      </c>
    </row>
    <row r="5593" spans="1:8" x14ac:dyDescent="0.2">
      <c r="A5593" s="1" t="s">
        <v>27</v>
      </c>
      <c r="B5593" s="1" t="s">
        <v>11651</v>
      </c>
      <c r="C5593" s="1" t="s">
        <v>11652</v>
      </c>
      <c r="D5593" s="87">
        <v>101.8</v>
      </c>
      <c r="E5593" s="33">
        <v>8810</v>
      </c>
      <c r="F5593" s="30">
        <f t="shared" si="261"/>
        <v>5</v>
      </c>
      <c r="G5593" s="57">
        <f t="shared" si="262"/>
        <v>2.0447510014454413</v>
      </c>
      <c r="H5593" s="88">
        <f t="shared" si="263"/>
        <v>8302.9811918979267</v>
      </c>
    </row>
    <row r="5594" spans="1:8" x14ac:dyDescent="0.2">
      <c r="A5594" s="1" t="s">
        <v>27</v>
      </c>
      <c r="B5594" s="1" t="s">
        <v>11653</v>
      </c>
      <c r="C5594" s="1" t="s">
        <v>11654</v>
      </c>
      <c r="D5594" s="87">
        <v>92.3</v>
      </c>
      <c r="E5594" s="33">
        <v>7803</v>
      </c>
      <c r="F5594" s="30">
        <f t="shared" si="261"/>
        <v>4</v>
      </c>
      <c r="G5594" s="57">
        <f t="shared" si="262"/>
        <v>1.709937836274281</v>
      </c>
      <c r="H5594" s="88">
        <f t="shared" si="263"/>
        <v>6149.780927547391</v>
      </c>
    </row>
    <row r="5595" spans="1:8" x14ac:dyDescent="0.2">
      <c r="A5595" s="1" t="s">
        <v>27</v>
      </c>
      <c r="B5595" s="1" t="s">
        <v>11655</v>
      </c>
      <c r="C5595" s="1" t="s">
        <v>11656</v>
      </c>
      <c r="D5595" s="87">
        <v>88.2</v>
      </c>
      <c r="E5595" s="33">
        <v>6536</v>
      </c>
      <c r="F5595" s="30">
        <f t="shared" si="261"/>
        <v>4</v>
      </c>
      <c r="G5595" s="57">
        <f t="shared" si="262"/>
        <v>1.709937836274281</v>
      </c>
      <c r="H5595" s="88">
        <f t="shared" si="263"/>
        <v>5151.2198055170757</v>
      </c>
    </row>
    <row r="5596" spans="1:8" x14ac:dyDescent="0.2">
      <c r="A5596" s="1" t="s">
        <v>27</v>
      </c>
      <c r="B5596" s="1" t="s">
        <v>11657</v>
      </c>
      <c r="C5596" s="1" t="s">
        <v>11658</v>
      </c>
      <c r="D5596" s="87">
        <v>108</v>
      </c>
      <c r="E5596" s="33">
        <v>7671</v>
      </c>
      <c r="F5596" s="30">
        <f t="shared" si="261"/>
        <v>5</v>
      </c>
      <c r="G5596" s="57">
        <f t="shared" si="262"/>
        <v>2.0447510014454413</v>
      </c>
      <c r="H5596" s="88">
        <f t="shared" si="263"/>
        <v>7229.5310695855842</v>
      </c>
    </row>
    <row r="5597" spans="1:8" x14ac:dyDescent="0.2">
      <c r="A5597" s="1" t="s">
        <v>27</v>
      </c>
      <c r="B5597" s="1" t="s">
        <v>11659</v>
      </c>
      <c r="C5597" s="1" t="s">
        <v>11660</v>
      </c>
      <c r="D5597" s="87">
        <v>111.6</v>
      </c>
      <c r="E5597" s="33">
        <v>12193</v>
      </c>
      <c r="F5597" s="30">
        <f t="shared" si="261"/>
        <v>6</v>
      </c>
      <c r="G5597" s="57">
        <f t="shared" si="262"/>
        <v>2.445122020939646</v>
      </c>
      <c r="H5597" s="88">
        <f t="shared" si="263"/>
        <v>13741.331820841089</v>
      </c>
    </row>
    <row r="5598" spans="1:8" x14ac:dyDescent="0.2">
      <c r="A5598" s="1" t="s">
        <v>27</v>
      </c>
      <c r="B5598" s="1" t="s">
        <v>11661</v>
      </c>
      <c r="C5598" s="1" t="s">
        <v>11662</v>
      </c>
      <c r="D5598" s="87">
        <v>128.30000000000001</v>
      </c>
      <c r="E5598" s="33">
        <v>5161</v>
      </c>
      <c r="F5598" s="30">
        <f t="shared" si="261"/>
        <v>7</v>
      </c>
      <c r="G5598" s="57">
        <f t="shared" si="262"/>
        <v>2.9238874039223708</v>
      </c>
      <c r="H5598" s="88">
        <f t="shared" si="263"/>
        <v>6955.2415868254211</v>
      </c>
    </row>
    <row r="5599" spans="1:8" x14ac:dyDescent="0.2">
      <c r="A5599" s="1" t="s">
        <v>27</v>
      </c>
      <c r="B5599" s="1" t="s">
        <v>11663</v>
      </c>
      <c r="C5599" s="1" t="s">
        <v>11664</v>
      </c>
      <c r="D5599" s="87">
        <v>66.5</v>
      </c>
      <c r="E5599" s="33">
        <v>7080</v>
      </c>
      <c r="F5599" s="30">
        <f t="shared" si="261"/>
        <v>2</v>
      </c>
      <c r="G5599" s="57">
        <f t="shared" si="262"/>
        <v>1.1958042906990538</v>
      </c>
      <c r="H5599" s="88">
        <f t="shared" si="263"/>
        <v>3902.2139869371435</v>
      </c>
    </row>
    <row r="5600" spans="1:8" x14ac:dyDescent="0.2">
      <c r="A5600" s="1" t="s">
        <v>27</v>
      </c>
      <c r="B5600" s="1" t="s">
        <v>11665</v>
      </c>
      <c r="C5600" s="1" t="s">
        <v>11666</v>
      </c>
      <c r="D5600" s="87">
        <v>117.3</v>
      </c>
      <c r="E5600" s="33">
        <v>6238</v>
      </c>
      <c r="F5600" s="30">
        <f t="shared" si="261"/>
        <v>6</v>
      </c>
      <c r="G5600" s="57">
        <f t="shared" si="262"/>
        <v>2.445122020939646</v>
      </c>
      <c r="H5600" s="88">
        <f t="shared" si="263"/>
        <v>7030.1343310429511</v>
      </c>
    </row>
    <row r="5601" spans="1:8" x14ac:dyDescent="0.2">
      <c r="A5601" s="1" t="s">
        <v>27</v>
      </c>
      <c r="B5601" s="1" t="s">
        <v>11667</v>
      </c>
      <c r="C5601" s="1" t="s">
        <v>11668</v>
      </c>
      <c r="D5601" s="87">
        <v>59.3</v>
      </c>
      <c r="E5601" s="33">
        <v>6132</v>
      </c>
      <c r="F5601" s="30">
        <f t="shared" si="261"/>
        <v>1</v>
      </c>
      <c r="G5601" s="57">
        <f t="shared" si="262"/>
        <v>1</v>
      </c>
      <c r="H5601" s="88">
        <f t="shared" si="263"/>
        <v>2826.3104374985378</v>
      </c>
    </row>
    <row r="5602" spans="1:8" x14ac:dyDescent="0.2">
      <c r="A5602" s="1" t="s">
        <v>27</v>
      </c>
      <c r="B5602" s="1" t="s">
        <v>11669</v>
      </c>
      <c r="C5602" s="1" t="s">
        <v>11670</v>
      </c>
      <c r="D5602" s="87">
        <v>68.2</v>
      </c>
      <c r="E5602" s="33">
        <v>6511</v>
      </c>
      <c r="F5602" s="30">
        <f t="shared" si="261"/>
        <v>2</v>
      </c>
      <c r="G5602" s="57">
        <f t="shared" si="262"/>
        <v>1.1958042906990538</v>
      </c>
      <c r="H5602" s="88">
        <f t="shared" si="263"/>
        <v>3588.603851546291</v>
      </c>
    </row>
    <row r="5603" spans="1:8" x14ac:dyDescent="0.2">
      <c r="A5603" s="1" t="s">
        <v>27</v>
      </c>
      <c r="B5603" s="1" t="s">
        <v>11671</v>
      </c>
      <c r="C5603" s="1" t="s">
        <v>11672</v>
      </c>
      <c r="D5603" s="87">
        <v>58.8</v>
      </c>
      <c r="E5603" s="33">
        <v>7743</v>
      </c>
      <c r="F5603" s="30">
        <f t="shared" si="261"/>
        <v>1</v>
      </c>
      <c r="G5603" s="57">
        <f t="shared" si="262"/>
        <v>1</v>
      </c>
      <c r="H5603" s="88">
        <f t="shared" si="263"/>
        <v>3568.8391581133687</v>
      </c>
    </row>
    <row r="5604" spans="1:8" x14ac:dyDescent="0.2">
      <c r="A5604" s="1" t="s">
        <v>27</v>
      </c>
      <c r="B5604" s="1" t="s">
        <v>11673</v>
      </c>
      <c r="C5604" s="1" t="s">
        <v>11674</v>
      </c>
      <c r="D5604" s="87">
        <v>70.8</v>
      </c>
      <c r="E5604" s="33">
        <v>6334</v>
      </c>
      <c r="F5604" s="30">
        <f t="shared" si="261"/>
        <v>2</v>
      </c>
      <c r="G5604" s="57">
        <f t="shared" si="262"/>
        <v>1.1958042906990538</v>
      </c>
      <c r="H5604" s="88">
        <f t="shared" si="263"/>
        <v>3491.0485018728623</v>
      </c>
    </row>
    <row r="5605" spans="1:8" x14ac:dyDescent="0.2">
      <c r="A5605" s="1" t="s">
        <v>27</v>
      </c>
      <c r="B5605" s="1" t="s">
        <v>11675</v>
      </c>
      <c r="C5605" s="1" t="s">
        <v>11676</v>
      </c>
      <c r="D5605" s="87">
        <v>83.4</v>
      </c>
      <c r="E5605" s="33">
        <v>7021</v>
      </c>
      <c r="F5605" s="30">
        <f t="shared" si="261"/>
        <v>3</v>
      </c>
      <c r="G5605" s="57">
        <f t="shared" si="262"/>
        <v>1.4299479016542671</v>
      </c>
      <c r="H5605" s="88">
        <f t="shared" si="263"/>
        <v>4627.3985268985862</v>
      </c>
    </row>
    <row r="5606" spans="1:8" x14ac:dyDescent="0.2">
      <c r="A5606" s="1" t="s">
        <v>27</v>
      </c>
      <c r="B5606" s="1" t="s">
        <v>11677</v>
      </c>
      <c r="C5606" s="1" t="s">
        <v>11678</v>
      </c>
      <c r="D5606" s="87">
        <v>73.3</v>
      </c>
      <c r="E5606" s="33">
        <v>5633</v>
      </c>
      <c r="F5606" s="30">
        <f t="shared" si="261"/>
        <v>2</v>
      </c>
      <c r="G5606" s="57">
        <f t="shared" si="262"/>
        <v>1.1958042906990538</v>
      </c>
      <c r="H5606" s="88">
        <f t="shared" si="263"/>
        <v>3104.6852243526732</v>
      </c>
    </row>
    <row r="5607" spans="1:8" x14ac:dyDescent="0.2">
      <c r="A5607" s="1" t="s">
        <v>27</v>
      </c>
      <c r="B5607" s="1" t="s">
        <v>11679</v>
      </c>
      <c r="C5607" s="1" t="s">
        <v>11680</v>
      </c>
      <c r="D5607" s="87">
        <v>91.5</v>
      </c>
      <c r="E5607" s="33">
        <v>13037</v>
      </c>
      <c r="F5607" s="30">
        <f t="shared" si="261"/>
        <v>4</v>
      </c>
      <c r="G5607" s="57">
        <f t="shared" si="262"/>
        <v>1.709937836274281</v>
      </c>
      <c r="H5607" s="88">
        <f t="shared" si="263"/>
        <v>10274.8550496521</v>
      </c>
    </row>
    <row r="5608" spans="1:8" x14ac:dyDescent="0.2">
      <c r="A5608" s="1" t="s">
        <v>27</v>
      </c>
      <c r="B5608" s="1" t="s">
        <v>11681</v>
      </c>
      <c r="C5608" s="1" t="s">
        <v>11682</v>
      </c>
      <c r="D5608" s="87">
        <v>100.9</v>
      </c>
      <c r="E5608" s="33">
        <v>10850</v>
      </c>
      <c r="F5608" s="30">
        <f t="shared" si="261"/>
        <v>5</v>
      </c>
      <c r="G5608" s="57">
        <f t="shared" si="262"/>
        <v>2.0447510014454413</v>
      </c>
      <c r="H5608" s="88">
        <f t="shared" si="263"/>
        <v>10225.57842589018</v>
      </c>
    </row>
    <row r="5609" spans="1:8" x14ac:dyDescent="0.2">
      <c r="A5609" s="1" t="s">
        <v>27</v>
      </c>
      <c r="B5609" s="1" t="s">
        <v>11683</v>
      </c>
      <c r="C5609" s="1" t="s">
        <v>11684</v>
      </c>
      <c r="D5609" s="87">
        <v>71.8</v>
      </c>
      <c r="E5609" s="33">
        <v>9104</v>
      </c>
      <c r="F5609" s="30">
        <f t="shared" si="261"/>
        <v>2</v>
      </c>
      <c r="G5609" s="57">
        <f t="shared" si="262"/>
        <v>1.1958042906990538</v>
      </c>
      <c r="H5609" s="88">
        <f t="shared" si="263"/>
        <v>5017.7621662536367</v>
      </c>
    </row>
    <row r="5610" spans="1:8" x14ac:dyDescent="0.2">
      <c r="A5610" s="1" t="s">
        <v>27</v>
      </c>
      <c r="B5610" s="1" t="s">
        <v>11685</v>
      </c>
      <c r="C5610" s="1" t="s">
        <v>11686</v>
      </c>
      <c r="D5610" s="87">
        <v>83.7</v>
      </c>
      <c r="E5610" s="33">
        <v>8207</v>
      </c>
      <c r="F5610" s="30">
        <f t="shared" si="261"/>
        <v>3</v>
      </c>
      <c r="G5610" s="57">
        <f t="shared" si="262"/>
        <v>1.4299479016542671</v>
      </c>
      <c r="H5610" s="88">
        <f t="shared" si="263"/>
        <v>5409.0670431928074</v>
      </c>
    </row>
    <row r="5611" spans="1:8" x14ac:dyDescent="0.2">
      <c r="A5611" s="1" t="s">
        <v>27</v>
      </c>
      <c r="B5611" s="1" t="s">
        <v>11687</v>
      </c>
      <c r="C5611" s="1" t="s">
        <v>11688</v>
      </c>
      <c r="D5611" s="87">
        <v>135.5</v>
      </c>
      <c r="E5611" s="33">
        <v>6274</v>
      </c>
      <c r="F5611" s="30">
        <f t="shared" si="261"/>
        <v>7</v>
      </c>
      <c r="G5611" s="57">
        <f t="shared" si="262"/>
        <v>2.9238874039223708</v>
      </c>
      <c r="H5611" s="88">
        <f t="shared" si="263"/>
        <v>8455.1803363190647</v>
      </c>
    </row>
    <row r="5612" spans="1:8" x14ac:dyDescent="0.2">
      <c r="A5612" s="1" t="s">
        <v>27</v>
      </c>
      <c r="B5612" s="1" t="s">
        <v>11689</v>
      </c>
      <c r="C5612" s="1" t="s">
        <v>11690</v>
      </c>
      <c r="D5612" s="87">
        <v>130.1</v>
      </c>
      <c r="E5612" s="33">
        <v>8028</v>
      </c>
      <c r="F5612" s="30">
        <f t="shared" si="261"/>
        <v>7</v>
      </c>
      <c r="G5612" s="57">
        <f t="shared" si="262"/>
        <v>2.9238874039223708</v>
      </c>
      <c r="H5612" s="88">
        <f t="shared" si="263"/>
        <v>10818.965211981103</v>
      </c>
    </row>
    <row r="5613" spans="1:8" x14ac:dyDescent="0.2">
      <c r="A5613" s="1" t="s">
        <v>27</v>
      </c>
      <c r="B5613" s="1" t="s">
        <v>11691</v>
      </c>
      <c r="C5613" s="1" t="s">
        <v>11692</v>
      </c>
      <c r="D5613" s="87">
        <v>142.1</v>
      </c>
      <c r="E5613" s="33">
        <v>7568</v>
      </c>
      <c r="F5613" s="30">
        <f t="shared" si="261"/>
        <v>8</v>
      </c>
      <c r="G5613" s="57">
        <f t="shared" si="262"/>
        <v>3.4963971031312875</v>
      </c>
      <c r="H5613" s="88">
        <f t="shared" si="263"/>
        <v>12196.061096417157</v>
      </c>
    </row>
    <row r="5614" spans="1:8" x14ac:dyDescent="0.2">
      <c r="A5614" s="1" t="s">
        <v>27</v>
      </c>
      <c r="B5614" s="1" t="s">
        <v>11693</v>
      </c>
      <c r="C5614" s="1" t="s">
        <v>11694</v>
      </c>
      <c r="D5614" s="87">
        <v>125.2</v>
      </c>
      <c r="E5614" s="33">
        <v>7155</v>
      </c>
      <c r="F5614" s="30">
        <f t="shared" si="261"/>
        <v>7</v>
      </c>
      <c r="G5614" s="57">
        <f t="shared" si="262"/>
        <v>2.9238874039223708</v>
      </c>
      <c r="H5614" s="88">
        <f t="shared" si="263"/>
        <v>9642.463389601995</v>
      </c>
    </row>
    <row r="5615" spans="1:8" x14ac:dyDescent="0.2">
      <c r="A5615" s="1" t="s">
        <v>27</v>
      </c>
      <c r="B5615" s="1" t="s">
        <v>11695</v>
      </c>
      <c r="C5615" s="1" t="s">
        <v>11696</v>
      </c>
      <c r="D5615" s="87">
        <v>76.7</v>
      </c>
      <c r="E5615" s="33">
        <v>5095</v>
      </c>
      <c r="F5615" s="30">
        <f t="shared" si="261"/>
        <v>3</v>
      </c>
      <c r="G5615" s="57">
        <f t="shared" si="262"/>
        <v>1.4299479016542671</v>
      </c>
      <c r="H5615" s="88">
        <f t="shared" si="263"/>
        <v>3358.0110375371451</v>
      </c>
    </row>
    <row r="5616" spans="1:8" x14ac:dyDescent="0.2">
      <c r="A5616" s="1" t="s">
        <v>27</v>
      </c>
      <c r="B5616" s="1" t="s">
        <v>11697</v>
      </c>
      <c r="C5616" s="1" t="s">
        <v>11698</v>
      </c>
      <c r="D5616" s="87">
        <v>102.5</v>
      </c>
      <c r="E5616" s="33">
        <v>9470</v>
      </c>
      <c r="F5616" s="30">
        <f t="shared" si="261"/>
        <v>5</v>
      </c>
      <c r="G5616" s="57">
        <f t="shared" si="262"/>
        <v>2.0447510014454413</v>
      </c>
      <c r="H5616" s="88">
        <f t="shared" si="263"/>
        <v>8924.9979440718926</v>
      </c>
    </row>
    <row r="5617" spans="1:8" x14ac:dyDescent="0.2">
      <c r="A5617" s="1" t="s">
        <v>27</v>
      </c>
      <c r="B5617" s="1" t="s">
        <v>11699</v>
      </c>
      <c r="C5617" s="1" t="s">
        <v>11700</v>
      </c>
      <c r="D5617" s="87">
        <v>149.1</v>
      </c>
      <c r="E5617" s="33">
        <v>10258</v>
      </c>
      <c r="F5617" s="30">
        <f t="shared" si="261"/>
        <v>9</v>
      </c>
      <c r="G5617" s="57">
        <f t="shared" si="262"/>
        <v>4.1810066579121354</v>
      </c>
      <c r="H5617" s="88">
        <f t="shared" si="263"/>
        <v>19767.933437093692</v>
      </c>
    </row>
    <row r="5618" spans="1:8" x14ac:dyDescent="0.2">
      <c r="A5618" s="1" t="s">
        <v>27</v>
      </c>
      <c r="B5618" s="1" t="s">
        <v>11701</v>
      </c>
      <c r="C5618" s="1" t="s">
        <v>11702</v>
      </c>
      <c r="D5618" s="87">
        <v>91.7</v>
      </c>
      <c r="E5618" s="33">
        <v>8533</v>
      </c>
      <c r="F5618" s="30">
        <f t="shared" si="261"/>
        <v>4</v>
      </c>
      <c r="G5618" s="57">
        <f t="shared" si="262"/>
        <v>1.709937836274281</v>
      </c>
      <c r="H5618" s="88">
        <f t="shared" si="263"/>
        <v>6725.1160649444946</v>
      </c>
    </row>
    <row r="5619" spans="1:8" x14ac:dyDescent="0.2">
      <c r="A5619" s="1" t="s">
        <v>156</v>
      </c>
      <c r="B5619" s="1" t="s">
        <v>11703</v>
      </c>
      <c r="C5619" s="1" t="s">
        <v>11704</v>
      </c>
      <c r="D5619" s="87">
        <v>82.5</v>
      </c>
      <c r="E5619" s="33">
        <v>7423</v>
      </c>
      <c r="F5619" s="30">
        <f t="shared" si="261"/>
        <v>3</v>
      </c>
      <c r="G5619" s="57">
        <f t="shared" si="262"/>
        <v>1.4299479016542671</v>
      </c>
      <c r="H5619" s="88">
        <f t="shared" si="263"/>
        <v>4892.3485636188871</v>
      </c>
    </row>
    <row r="5620" spans="1:8" x14ac:dyDescent="0.2">
      <c r="A5620" s="1" t="s">
        <v>156</v>
      </c>
      <c r="B5620" s="1" t="s">
        <v>11705</v>
      </c>
      <c r="C5620" s="1" t="s">
        <v>11706</v>
      </c>
      <c r="D5620" s="87">
        <v>67.2</v>
      </c>
      <c r="E5620" s="33">
        <v>5089</v>
      </c>
      <c r="F5620" s="30">
        <f t="shared" si="261"/>
        <v>2</v>
      </c>
      <c r="G5620" s="57">
        <f t="shared" si="262"/>
        <v>1.1958042906990538</v>
      </c>
      <c r="H5620" s="88">
        <f t="shared" si="263"/>
        <v>2804.8540931529833</v>
      </c>
    </row>
    <row r="5621" spans="1:8" x14ac:dyDescent="0.2">
      <c r="A5621" s="1" t="s">
        <v>156</v>
      </c>
      <c r="B5621" s="1" t="s">
        <v>11707</v>
      </c>
      <c r="C5621" s="1" t="s">
        <v>11708</v>
      </c>
      <c r="D5621" s="87">
        <v>88.8</v>
      </c>
      <c r="E5621" s="33">
        <v>7658</v>
      </c>
      <c r="F5621" s="30">
        <f t="shared" si="261"/>
        <v>4</v>
      </c>
      <c r="G5621" s="57">
        <f t="shared" si="262"/>
        <v>1.709937836274281</v>
      </c>
      <c r="H5621" s="88">
        <f t="shared" si="263"/>
        <v>6035.5020303931724</v>
      </c>
    </row>
    <row r="5622" spans="1:8" x14ac:dyDescent="0.2">
      <c r="A5622" s="1" t="s">
        <v>156</v>
      </c>
      <c r="B5622" s="1" t="s">
        <v>11709</v>
      </c>
      <c r="C5622" s="1" t="s">
        <v>11710</v>
      </c>
      <c r="D5622" s="87">
        <v>57.9</v>
      </c>
      <c r="E5622" s="33">
        <v>5082</v>
      </c>
      <c r="F5622" s="30">
        <f t="shared" si="261"/>
        <v>1</v>
      </c>
      <c r="G5622" s="57">
        <f t="shared" si="262"/>
        <v>1</v>
      </c>
      <c r="H5622" s="88">
        <f t="shared" si="263"/>
        <v>2342.3531708035825</v>
      </c>
    </row>
    <row r="5623" spans="1:8" x14ac:dyDescent="0.2">
      <c r="A5623" s="1" t="s">
        <v>156</v>
      </c>
      <c r="B5623" s="1" t="s">
        <v>11711</v>
      </c>
      <c r="C5623" s="1" t="s">
        <v>11712</v>
      </c>
      <c r="D5623" s="87">
        <v>81.7</v>
      </c>
      <c r="E5623" s="33">
        <v>6414</v>
      </c>
      <c r="F5623" s="30">
        <f t="shared" si="261"/>
        <v>3</v>
      </c>
      <c r="G5623" s="57">
        <f t="shared" si="262"/>
        <v>1.4299479016542671</v>
      </c>
      <c r="H5623" s="88">
        <f t="shared" si="263"/>
        <v>4227.3371530447985</v>
      </c>
    </row>
    <row r="5624" spans="1:8" x14ac:dyDescent="0.2">
      <c r="A5624" s="1" t="s">
        <v>156</v>
      </c>
      <c r="B5624" s="1" t="s">
        <v>11713</v>
      </c>
      <c r="C5624" s="1" t="s">
        <v>11714</v>
      </c>
      <c r="D5624" s="87">
        <v>122.9</v>
      </c>
      <c r="E5624" s="33">
        <v>6723</v>
      </c>
      <c r="F5624" s="30">
        <f t="shared" si="261"/>
        <v>6</v>
      </c>
      <c r="G5624" s="57">
        <f t="shared" si="262"/>
        <v>2.445122020939646</v>
      </c>
      <c r="H5624" s="88">
        <f t="shared" si="263"/>
        <v>7576.7222038476693</v>
      </c>
    </row>
    <row r="5625" spans="1:8" x14ac:dyDescent="0.2">
      <c r="A5625" s="1" t="s">
        <v>156</v>
      </c>
      <c r="B5625" s="1" t="s">
        <v>11715</v>
      </c>
      <c r="C5625" s="1" t="s">
        <v>11716</v>
      </c>
      <c r="D5625" s="87">
        <v>68</v>
      </c>
      <c r="E5625" s="33">
        <v>7380</v>
      </c>
      <c r="F5625" s="30">
        <f t="shared" si="261"/>
        <v>2</v>
      </c>
      <c r="G5625" s="57">
        <f t="shared" si="262"/>
        <v>1.1958042906990538</v>
      </c>
      <c r="H5625" s="88">
        <f t="shared" si="263"/>
        <v>4067.5620372310896</v>
      </c>
    </row>
    <row r="5626" spans="1:8" x14ac:dyDescent="0.2">
      <c r="A5626" s="1" t="s">
        <v>156</v>
      </c>
      <c r="B5626" s="1" t="s">
        <v>11717</v>
      </c>
      <c r="C5626" s="1" t="s">
        <v>11718</v>
      </c>
      <c r="D5626" s="87">
        <v>82.2</v>
      </c>
      <c r="E5626" s="33">
        <v>9688</v>
      </c>
      <c r="F5626" s="30">
        <f t="shared" si="261"/>
        <v>3</v>
      </c>
      <c r="G5626" s="57">
        <f t="shared" si="262"/>
        <v>1.4299479016542671</v>
      </c>
      <c r="H5626" s="88">
        <f t="shared" si="263"/>
        <v>6385.1640690205813</v>
      </c>
    </row>
    <row r="5627" spans="1:8" x14ac:dyDescent="0.2">
      <c r="A5627" s="1" t="s">
        <v>156</v>
      </c>
      <c r="B5627" s="1" t="s">
        <v>11719</v>
      </c>
      <c r="C5627" s="1" t="s">
        <v>11720</v>
      </c>
      <c r="D5627" s="87">
        <v>91</v>
      </c>
      <c r="E5627" s="33">
        <v>7796</v>
      </c>
      <c r="F5627" s="30">
        <f t="shared" si="261"/>
        <v>4</v>
      </c>
      <c r="G5627" s="57">
        <f t="shared" si="262"/>
        <v>1.709937836274281</v>
      </c>
      <c r="H5627" s="88">
        <f t="shared" si="263"/>
        <v>6144.2640152709801</v>
      </c>
    </row>
    <row r="5628" spans="1:8" x14ac:dyDescent="0.2">
      <c r="A5628" s="1" t="s">
        <v>156</v>
      </c>
      <c r="B5628" s="1" t="s">
        <v>11721</v>
      </c>
      <c r="C5628" s="1" t="s">
        <v>11722</v>
      </c>
      <c r="D5628" s="87">
        <v>64.8</v>
      </c>
      <c r="E5628" s="33">
        <v>8627</v>
      </c>
      <c r="F5628" s="30">
        <f t="shared" si="261"/>
        <v>2</v>
      </c>
      <c r="G5628" s="57">
        <f t="shared" si="262"/>
        <v>1.1958042906990538</v>
      </c>
      <c r="H5628" s="88">
        <f t="shared" si="263"/>
        <v>4754.858766286261</v>
      </c>
    </row>
    <row r="5629" spans="1:8" x14ac:dyDescent="0.2">
      <c r="A5629" s="1" t="s">
        <v>156</v>
      </c>
      <c r="B5629" s="1" t="s">
        <v>11723</v>
      </c>
      <c r="C5629" s="1" t="s">
        <v>11724</v>
      </c>
      <c r="D5629" s="87">
        <v>76.2</v>
      </c>
      <c r="E5629" s="33">
        <v>6662</v>
      </c>
      <c r="F5629" s="30">
        <f t="shared" si="261"/>
        <v>3</v>
      </c>
      <c r="G5629" s="57">
        <f t="shared" si="262"/>
        <v>1.4299479016542671</v>
      </c>
      <c r="H5629" s="88">
        <f t="shared" si="263"/>
        <v>4390.7889169916516</v>
      </c>
    </row>
    <row r="5630" spans="1:8" x14ac:dyDescent="0.2">
      <c r="A5630" s="1" t="s">
        <v>156</v>
      </c>
      <c r="B5630" s="1" t="s">
        <v>11725</v>
      </c>
      <c r="C5630" s="1" t="s">
        <v>11726</v>
      </c>
      <c r="D5630" s="87">
        <v>113</v>
      </c>
      <c r="E5630" s="33">
        <v>13149</v>
      </c>
      <c r="F5630" s="30">
        <f t="shared" si="261"/>
        <v>6</v>
      </c>
      <c r="G5630" s="57">
        <f t="shared" si="262"/>
        <v>2.445122020939646</v>
      </c>
      <c r="H5630" s="88">
        <f t="shared" si="263"/>
        <v>14818.729772183997</v>
      </c>
    </row>
    <row r="5631" spans="1:8" x14ac:dyDescent="0.2">
      <c r="A5631" s="1" t="s">
        <v>156</v>
      </c>
      <c r="B5631" s="1" t="s">
        <v>11727</v>
      </c>
      <c r="C5631" s="1" t="s">
        <v>11728</v>
      </c>
      <c r="D5631" s="87">
        <v>60.5</v>
      </c>
      <c r="E5631" s="33">
        <v>7451</v>
      </c>
      <c r="F5631" s="30">
        <f t="shared" si="261"/>
        <v>1</v>
      </c>
      <c r="G5631" s="57">
        <f t="shared" si="262"/>
        <v>1</v>
      </c>
      <c r="H5631" s="88">
        <f t="shared" si="263"/>
        <v>3434.2529468039147</v>
      </c>
    </row>
    <row r="5632" spans="1:8" x14ac:dyDescent="0.2">
      <c r="A5632" s="1" t="s">
        <v>156</v>
      </c>
      <c r="B5632" s="1" t="s">
        <v>11729</v>
      </c>
      <c r="C5632" s="1" t="s">
        <v>11730</v>
      </c>
      <c r="D5632" s="87">
        <v>88.6</v>
      </c>
      <c r="E5632" s="33">
        <v>6367</v>
      </c>
      <c r="F5632" s="30">
        <f t="shared" si="261"/>
        <v>4</v>
      </c>
      <c r="G5632" s="57">
        <f t="shared" si="262"/>
        <v>1.709937836274281</v>
      </c>
      <c r="H5632" s="88">
        <f t="shared" si="263"/>
        <v>5018.0257805580213</v>
      </c>
    </row>
    <row r="5633" spans="1:8" x14ac:dyDescent="0.2">
      <c r="A5633" s="1" t="s">
        <v>156</v>
      </c>
      <c r="B5633" s="1" t="s">
        <v>11731</v>
      </c>
      <c r="C5633" s="1" t="s">
        <v>11732</v>
      </c>
      <c r="D5633" s="87">
        <v>53.9</v>
      </c>
      <c r="E5633" s="33">
        <v>7367</v>
      </c>
      <c r="F5633" s="30">
        <f t="shared" si="261"/>
        <v>1</v>
      </c>
      <c r="G5633" s="57">
        <f t="shared" si="262"/>
        <v>1</v>
      </c>
      <c r="H5633" s="88">
        <f t="shared" si="263"/>
        <v>3395.5363654683183</v>
      </c>
    </row>
    <row r="5634" spans="1:8" x14ac:dyDescent="0.2">
      <c r="A5634" s="1" t="s">
        <v>156</v>
      </c>
      <c r="B5634" s="1" t="s">
        <v>11733</v>
      </c>
      <c r="C5634" s="1" t="s">
        <v>11734</v>
      </c>
      <c r="D5634" s="87">
        <v>78.2</v>
      </c>
      <c r="E5634" s="33">
        <v>8535</v>
      </c>
      <c r="F5634" s="30">
        <f t="shared" si="261"/>
        <v>3</v>
      </c>
      <c r="G5634" s="57">
        <f t="shared" si="262"/>
        <v>1.4299479016542671</v>
      </c>
      <c r="H5634" s="88">
        <f t="shared" si="263"/>
        <v>5625.2451826063852</v>
      </c>
    </row>
    <row r="5635" spans="1:8" x14ac:dyDescent="0.2">
      <c r="A5635" s="1" t="s">
        <v>156</v>
      </c>
      <c r="B5635" s="1" t="s">
        <v>11735</v>
      </c>
      <c r="C5635" s="1" t="s">
        <v>11736</v>
      </c>
      <c r="D5635" s="87">
        <v>74</v>
      </c>
      <c r="E5635" s="33">
        <v>8480</v>
      </c>
      <c r="F5635" s="30">
        <f t="shared" si="261"/>
        <v>2</v>
      </c>
      <c r="G5635" s="57">
        <f t="shared" si="262"/>
        <v>1.1958042906990538</v>
      </c>
      <c r="H5635" s="88">
        <f t="shared" si="263"/>
        <v>4673.8382216422278</v>
      </c>
    </row>
    <row r="5636" spans="1:8" x14ac:dyDescent="0.2">
      <c r="A5636" s="1" t="s">
        <v>156</v>
      </c>
      <c r="B5636" s="1" t="s">
        <v>11737</v>
      </c>
      <c r="C5636" s="1" t="s">
        <v>11738</v>
      </c>
      <c r="D5636" s="87">
        <v>85.3</v>
      </c>
      <c r="E5636" s="33">
        <v>8553</v>
      </c>
      <c r="F5636" s="30">
        <f t="shared" si="261"/>
        <v>3</v>
      </c>
      <c r="G5636" s="57">
        <f t="shared" si="262"/>
        <v>1.4299479016542671</v>
      </c>
      <c r="H5636" s="88">
        <f t="shared" si="263"/>
        <v>5637.1086170863991</v>
      </c>
    </row>
    <row r="5637" spans="1:8" x14ac:dyDescent="0.2">
      <c r="A5637" s="1" t="s">
        <v>156</v>
      </c>
      <c r="B5637" s="1" t="s">
        <v>11739</v>
      </c>
      <c r="C5637" s="1" t="s">
        <v>11740</v>
      </c>
      <c r="D5637" s="87">
        <v>77.099999999999994</v>
      </c>
      <c r="E5637" s="33">
        <v>6761</v>
      </c>
      <c r="F5637" s="30">
        <f t="shared" si="261"/>
        <v>3</v>
      </c>
      <c r="G5637" s="57">
        <f t="shared" si="262"/>
        <v>1.4299479016542671</v>
      </c>
      <c r="H5637" s="88">
        <f t="shared" si="263"/>
        <v>4456.0378066317253</v>
      </c>
    </row>
    <row r="5638" spans="1:8" x14ac:dyDescent="0.2">
      <c r="A5638" s="1" t="s">
        <v>156</v>
      </c>
      <c r="B5638" s="1" t="s">
        <v>11741</v>
      </c>
      <c r="C5638" s="1" t="s">
        <v>11742</v>
      </c>
      <c r="D5638" s="87">
        <v>88.6</v>
      </c>
      <c r="E5638" s="33">
        <v>5419</v>
      </c>
      <c r="F5638" s="30">
        <f t="shared" ref="F5638:F5701" si="264">VLOOKUP(D5638,$K$5:$L$15,2)</f>
        <v>4</v>
      </c>
      <c r="G5638" s="57">
        <f t="shared" ref="G5638:G5701" si="265">VLOOKUP(F5638,$L$5:$M$15,2,0)</f>
        <v>1.709937836274281</v>
      </c>
      <c r="H5638" s="88">
        <f t="shared" ref="H5638:H5701" si="266">E5638*G5638*$E$6797/SUMPRODUCT($E$5:$E$6795,$G$5:$G$6795)</f>
        <v>4270.8782322669895</v>
      </c>
    </row>
    <row r="5639" spans="1:8" x14ac:dyDescent="0.2">
      <c r="A5639" s="1" t="s">
        <v>156</v>
      </c>
      <c r="B5639" s="1" t="s">
        <v>11743</v>
      </c>
      <c r="C5639" s="1" t="s">
        <v>11744</v>
      </c>
      <c r="D5639" s="87">
        <v>66.3</v>
      </c>
      <c r="E5639" s="33">
        <v>6467</v>
      </c>
      <c r="F5639" s="30">
        <f t="shared" si="264"/>
        <v>2</v>
      </c>
      <c r="G5639" s="57">
        <f t="shared" si="265"/>
        <v>1.1958042906990538</v>
      </c>
      <c r="H5639" s="88">
        <f t="shared" si="266"/>
        <v>3564.3528041698451</v>
      </c>
    </row>
    <row r="5640" spans="1:8" x14ac:dyDescent="0.2">
      <c r="A5640" s="1" t="s">
        <v>156</v>
      </c>
      <c r="B5640" s="1" t="s">
        <v>11745</v>
      </c>
      <c r="C5640" s="1" t="s">
        <v>11746</v>
      </c>
      <c r="D5640" s="87">
        <v>74</v>
      </c>
      <c r="E5640" s="33">
        <v>6583</v>
      </c>
      <c r="F5640" s="30">
        <f t="shared" si="264"/>
        <v>2</v>
      </c>
      <c r="G5640" s="57">
        <f t="shared" si="265"/>
        <v>1.1958042906990538</v>
      </c>
      <c r="H5640" s="88">
        <f t="shared" si="266"/>
        <v>3628.2873836168378</v>
      </c>
    </row>
    <row r="5641" spans="1:8" x14ac:dyDescent="0.2">
      <c r="A5641" s="1" t="s">
        <v>156</v>
      </c>
      <c r="B5641" s="1" t="s">
        <v>11747</v>
      </c>
      <c r="C5641" s="1" t="s">
        <v>11748</v>
      </c>
      <c r="D5641" s="87">
        <v>108.9</v>
      </c>
      <c r="E5641" s="33">
        <v>10488</v>
      </c>
      <c r="F5641" s="30">
        <f t="shared" si="264"/>
        <v>5</v>
      </c>
      <c r="G5641" s="57">
        <f t="shared" si="265"/>
        <v>2.0447510014454413</v>
      </c>
      <c r="H5641" s="88">
        <f t="shared" si="266"/>
        <v>9884.4116618190073</v>
      </c>
    </row>
    <row r="5642" spans="1:8" x14ac:dyDescent="0.2">
      <c r="A5642" s="1" t="s">
        <v>156</v>
      </c>
      <c r="B5642" s="1" t="s">
        <v>11749</v>
      </c>
      <c r="C5642" s="1" t="s">
        <v>11750</v>
      </c>
      <c r="D5642" s="87">
        <v>82.5</v>
      </c>
      <c r="E5642" s="33">
        <v>6236</v>
      </c>
      <c r="F5642" s="30">
        <f t="shared" si="264"/>
        <v>3</v>
      </c>
      <c r="G5642" s="57">
        <f t="shared" si="265"/>
        <v>1.4299479016542671</v>
      </c>
      <c r="H5642" s="88">
        <f t="shared" si="266"/>
        <v>4110.0209676313325</v>
      </c>
    </row>
    <row r="5643" spans="1:8" x14ac:dyDescent="0.2">
      <c r="A5643" s="1" t="s">
        <v>156</v>
      </c>
      <c r="B5643" s="1" t="s">
        <v>11751</v>
      </c>
      <c r="C5643" s="1" t="s">
        <v>11752</v>
      </c>
      <c r="D5643" s="87">
        <v>75.8</v>
      </c>
      <c r="E5643" s="33">
        <v>6113</v>
      </c>
      <c r="F5643" s="30">
        <f t="shared" si="264"/>
        <v>3</v>
      </c>
      <c r="G5643" s="57">
        <f t="shared" si="265"/>
        <v>1.4299479016542671</v>
      </c>
      <c r="H5643" s="88">
        <f t="shared" si="266"/>
        <v>4028.9541653512401</v>
      </c>
    </row>
    <row r="5644" spans="1:8" x14ac:dyDescent="0.2">
      <c r="A5644" s="1" t="s">
        <v>156</v>
      </c>
      <c r="B5644" s="1" t="s">
        <v>11753</v>
      </c>
      <c r="C5644" s="1" t="s">
        <v>11754</v>
      </c>
      <c r="D5644" s="87">
        <v>69.3</v>
      </c>
      <c r="E5644" s="33">
        <v>6769</v>
      </c>
      <c r="F5644" s="30">
        <f t="shared" si="264"/>
        <v>2</v>
      </c>
      <c r="G5644" s="57">
        <f t="shared" si="265"/>
        <v>1.1958042906990538</v>
      </c>
      <c r="H5644" s="88">
        <f t="shared" si="266"/>
        <v>3730.8031747990854</v>
      </c>
    </row>
    <row r="5645" spans="1:8" x14ac:dyDescent="0.2">
      <c r="A5645" s="1" t="s">
        <v>156</v>
      </c>
      <c r="B5645" s="1" t="s">
        <v>11755</v>
      </c>
      <c r="C5645" s="1" t="s">
        <v>11756</v>
      </c>
      <c r="D5645" s="87">
        <v>63.1</v>
      </c>
      <c r="E5645" s="33">
        <v>6829</v>
      </c>
      <c r="F5645" s="30">
        <f t="shared" si="264"/>
        <v>2</v>
      </c>
      <c r="G5645" s="57">
        <f t="shared" si="265"/>
        <v>1.1958042906990538</v>
      </c>
      <c r="H5645" s="88">
        <f t="shared" si="266"/>
        <v>3763.8727848578742</v>
      </c>
    </row>
    <row r="5646" spans="1:8" x14ac:dyDescent="0.2">
      <c r="A5646" s="1" t="s">
        <v>156</v>
      </c>
      <c r="B5646" s="1" t="s">
        <v>11757</v>
      </c>
      <c r="C5646" s="1" t="s">
        <v>11758</v>
      </c>
      <c r="D5646" s="87">
        <v>118.8</v>
      </c>
      <c r="E5646" s="33">
        <v>6919</v>
      </c>
      <c r="F5646" s="30">
        <f t="shared" si="264"/>
        <v>6</v>
      </c>
      <c r="G5646" s="57">
        <f t="shared" si="265"/>
        <v>2.445122020939646</v>
      </c>
      <c r="H5646" s="88">
        <f t="shared" si="266"/>
        <v>7797.6113235790599</v>
      </c>
    </row>
    <row r="5647" spans="1:8" x14ac:dyDescent="0.2">
      <c r="A5647" s="1" t="s">
        <v>156</v>
      </c>
      <c r="B5647" s="1" t="s">
        <v>11759</v>
      </c>
      <c r="C5647" s="1" t="s">
        <v>11760</v>
      </c>
      <c r="D5647" s="87">
        <v>98.7</v>
      </c>
      <c r="E5647" s="33">
        <v>9337</v>
      </c>
      <c r="F5647" s="30">
        <f t="shared" si="264"/>
        <v>4</v>
      </c>
      <c r="G5647" s="57">
        <f t="shared" si="265"/>
        <v>1.709937836274281</v>
      </c>
      <c r="H5647" s="88">
        <f t="shared" si="266"/>
        <v>7358.7728464065094</v>
      </c>
    </row>
    <row r="5648" spans="1:8" x14ac:dyDescent="0.2">
      <c r="A5648" s="1" t="s">
        <v>156</v>
      </c>
      <c r="B5648" s="1" t="s">
        <v>11761</v>
      </c>
      <c r="C5648" s="1" t="s">
        <v>11762</v>
      </c>
      <c r="D5648" s="87">
        <v>104.1</v>
      </c>
      <c r="E5648" s="33">
        <v>7322</v>
      </c>
      <c r="F5648" s="30">
        <f t="shared" si="264"/>
        <v>5</v>
      </c>
      <c r="G5648" s="57">
        <f t="shared" si="265"/>
        <v>2.0447510014454413</v>
      </c>
      <c r="H5648" s="88">
        <f t="shared" si="266"/>
        <v>6900.6161506329872</v>
      </c>
    </row>
    <row r="5649" spans="1:8" x14ac:dyDescent="0.2">
      <c r="A5649" s="1" t="s">
        <v>156</v>
      </c>
      <c r="B5649" s="1" t="s">
        <v>11763</v>
      </c>
      <c r="C5649" s="1" t="s">
        <v>11764</v>
      </c>
      <c r="D5649" s="87">
        <v>75.5</v>
      </c>
      <c r="E5649" s="33">
        <v>6062</v>
      </c>
      <c r="F5649" s="30">
        <f t="shared" si="264"/>
        <v>3</v>
      </c>
      <c r="G5649" s="57">
        <f t="shared" si="265"/>
        <v>1.4299479016542671</v>
      </c>
      <c r="H5649" s="88">
        <f t="shared" si="266"/>
        <v>3995.3411009912024</v>
      </c>
    </row>
    <row r="5650" spans="1:8" x14ac:dyDescent="0.2">
      <c r="A5650" s="1" t="s">
        <v>156</v>
      </c>
      <c r="B5650" s="1" t="s">
        <v>11765</v>
      </c>
      <c r="C5650" s="1" t="s">
        <v>11766</v>
      </c>
      <c r="D5650" s="87">
        <v>145</v>
      </c>
      <c r="E5650" s="33">
        <v>8812</v>
      </c>
      <c r="F5650" s="30">
        <f t="shared" si="264"/>
        <v>8</v>
      </c>
      <c r="G5650" s="57">
        <f t="shared" si="265"/>
        <v>3.4963971031312875</v>
      </c>
      <c r="H5650" s="88">
        <f t="shared" si="266"/>
        <v>14200.804754443443</v>
      </c>
    </row>
    <row r="5651" spans="1:8" x14ac:dyDescent="0.2">
      <c r="A5651" s="1" t="s">
        <v>156</v>
      </c>
      <c r="B5651" s="1" t="s">
        <v>11767</v>
      </c>
      <c r="C5651" s="1" t="s">
        <v>11768</v>
      </c>
      <c r="D5651" s="87">
        <v>108.2</v>
      </c>
      <c r="E5651" s="33">
        <v>9295</v>
      </c>
      <c r="F5651" s="30">
        <f t="shared" si="264"/>
        <v>5</v>
      </c>
      <c r="G5651" s="57">
        <f t="shared" si="265"/>
        <v>2.0447510014454413</v>
      </c>
      <c r="H5651" s="88">
        <f t="shared" si="266"/>
        <v>8760.0692597833404</v>
      </c>
    </row>
    <row r="5652" spans="1:8" x14ac:dyDescent="0.2">
      <c r="A5652" s="1" t="s">
        <v>156</v>
      </c>
      <c r="B5652" s="1" t="s">
        <v>11769</v>
      </c>
      <c r="C5652" s="1" t="s">
        <v>11770</v>
      </c>
      <c r="D5652" s="87">
        <v>90.9</v>
      </c>
      <c r="E5652" s="33">
        <v>9282</v>
      </c>
      <c r="F5652" s="30">
        <f t="shared" si="264"/>
        <v>4</v>
      </c>
      <c r="G5652" s="57">
        <f t="shared" si="265"/>
        <v>1.709937836274281</v>
      </c>
      <c r="H5652" s="88">
        <f t="shared" si="266"/>
        <v>7315.4256785204261</v>
      </c>
    </row>
    <row r="5653" spans="1:8" x14ac:dyDescent="0.2">
      <c r="A5653" s="1" t="s">
        <v>156</v>
      </c>
      <c r="B5653" s="1" t="s">
        <v>11771</v>
      </c>
      <c r="C5653" s="1" t="s">
        <v>11772</v>
      </c>
      <c r="D5653" s="87">
        <v>71</v>
      </c>
      <c r="E5653" s="33">
        <v>8500</v>
      </c>
      <c r="F5653" s="30">
        <f t="shared" si="264"/>
        <v>2</v>
      </c>
      <c r="G5653" s="57">
        <f t="shared" si="265"/>
        <v>1.1958042906990538</v>
      </c>
      <c r="H5653" s="88">
        <f t="shared" si="266"/>
        <v>4684.861424995157</v>
      </c>
    </row>
    <row r="5654" spans="1:8" x14ac:dyDescent="0.2">
      <c r="A5654" s="1" t="s">
        <v>156</v>
      </c>
      <c r="B5654" s="1" t="s">
        <v>11773</v>
      </c>
      <c r="C5654" s="1" t="s">
        <v>11774</v>
      </c>
      <c r="D5654" s="87">
        <v>78.599999999999994</v>
      </c>
      <c r="E5654" s="33">
        <v>8345</v>
      </c>
      <c r="F5654" s="30">
        <f t="shared" si="264"/>
        <v>3</v>
      </c>
      <c r="G5654" s="57">
        <f t="shared" si="265"/>
        <v>1.4299479016542671</v>
      </c>
      <c r="H5654" s="88">
        <f t="shared" si="266"/>
        <v>5500.0200408729097</v>
      </c>
    </row>
    <row r="5655" spans="1:8" x14ac:dyDescent="0.2">
      <c r="A5655" s="1" t="s">
        <v>156</v>
      </c>
      <c r="B5655" s="1" t="s">
        <v>11775</v>
      </c>
      <c r="C5655" s="1" t="s">
        <v>11776</v>
      </c>
      <c r="D5655" s="87">
        <v>61</v>
      </c>
      <c r="E5655" s="33">
        <v>6040</v>
      </c>
      <c r="F5655" s="30">
        <f t="shared" si="264"/>
        <v>1</v>
      </c>
      <c r="G5655" s="57">
        <f t="shared" si="265"/>
        <v>1</v>
      </c>
      <c r="H5655" s="88">
        <f t="shared" si="266"/>
        <v>2783.9065627024083</v>
      </c>
    </row>
    <row r="5656" spans="1:8" x14ac:dyDescent="0.2">
      <c r="A5656" s="1" t="s">
        <v>156</v>
      </c>
      <c r="B5656" s="1" t="s">
        <v>11777</v>
      </c>
      <c r="C5656" s="1" t="s">
        <v>11778</v>
      </c>
      <c r="D5656" s="87">
        <v>62.6</v>
      </c>
      <c r="E5656" s="33">
        <v>7622</v>
      </c>
      <c r="F5656" s="30">
        <f t="shared" si="264"/>
        <v>2</v>
      </c>
      <c r="G5656" s="57">
        <f t="shared" si="265"/>
        <v>1.1958042906990538</v>
      </c>
      <c r="H5656" s="88">
        <f t="shared" si="266"/>
        <v>4200.9427978015401</v>
      </c>
    </row>
    <row r="5657" spans="1:8" x14ac:dyDescent="0.2">
      <c r="A5657" s="1" t="s">
        <v>156</v>
      </c>
      <c r="B5657" s="1" t="s">
        <v>11779</v>
      </c>
      <c r="C5657" s="1" t="s">
        <v>11780</v>
      </c>
      <c r="D5657" s="87">
        <v>67.8</v>
      </c>
      <c r="E5657" s="33">
        <v>10560</v>
      </c>
      <c r="F5657" s="30">
        <f t="shared" si="264"/>
        <v>2</v>
      </c>
      <c r="G5657" s="57">
        <f t="shared" si="265"/>
        <v>1.1958042906990538</v>
      </c>
      <c r="H5657" s="88">
        <f t="shared" si="266"/>
        <v>5820.2513703469258</v>
      </c>
    </row>
    <row r="5658" spans="1:8" x14ac:dyDescent="0.2">
      <c r="A5658" s="1" t="s">
        <v>156</v>
      </c>
      <c r="B5658" s="1" t="s">
        <v>11781</v>
      </c>
      <c r="C5658" s="1" t="s">
        <v>11782</v>
      </c>
      <c r="D5658" s="87">
        <v>57.1</v>
      </c>
      <c r="E5658" s="33">
        <v>5610</v>
      </c>
      <c r="F5658" s="30">
        <f t="shared" si="264"/>
        <v>1</v>
      </c>
      <c r="G5658" s="57">
        <f t="shared" si="265"/>
        <v>1</v>
      </c>
      <c r="H5658" s="88">
        <f t="shared" si="266"/>
        <v>2585.7145391987601</v>
      </c>
    </row>
    <row r="5659" spans="1:8" x14ac:dyDescent="0.2">
      <c r="A5659" s="1" t="s">
        <v>156</v>
      </c>
      <c r="B5659" s="1" t="s">
        <v>11783</v>
      </c>
      <c r="C5659" s="1" t="s">
        <v>11784</v>
      </c>
      <c r="D5659" s="87">
        <v>76</v>
      </c>
      <c r="E5659" s="33">
        <v>7564</v>
      </c>
      <c r="F5659" s="30">
        <f t="shared" si="264"/>
        <v>3</v>
      </c>
      <c r="G5659" s="57">
        <f t="shared" si="265"/>
        <v>1.4299479016542671</v>
      </c>
      <c r="H5659" s="88">
        <f t="shared" si="266"/>
        <v>4985.2788003789929</v>
      </c>
    </row>
    <row r="5660" spans="1:8" x14ac:dyDescent="0.2">
      <c r="A5660" s="1" t="s">
        <v>156</v>
      </c>
      <c r="B5660" s="1" t="s">
        <v>11785</v>
      </c>
      <c r="C5660" s="1" t="s">
        <v>11786</v>
      </c>
      <c r="D5660" s="87">
        <v>105.8</v>
      </c>
      <c r="E5660" s="33">
        <v>8419</v>
      </c>
      <c r="F5660" s="30">
        <f t="shared" si="264"/>
        <v>5</v>
      </c>
      <c r="G5660" s="57">
        <f t="shared" si="265"/>
        <v>2.0447510014454413</v>
      </c>
      <c r="H5660" s="88">
        <f t="shared" si="266"/>
        <v>7934.4833887160776</v>
      </c>
    </row>
    <row r="5661" spans="1:8" x14ac:dyDescent="0.2">
      <c r="A5661" s="1" t="s">
        <v>156</v>
      </c>
      <c r="B5661" s="1" t="s">
        <v>11787</v>
      </c>
      <c r="C5661" s="1" t="s">
        <v>11788</v>
      </c>
      <c r="D5661" s="87">
        <v>104.1</v>
      </c>
      <c r="E5661" s="33">
        <v>6518</v>
      </c>
      <c r="F5661" s="30">
        <f t="shared" si="264"/>
        <v>5</v>
      </c>
      <c r="G5661" s="57">
        <f t="shared" si="265"/>
        <v>2.0447510014454413</v>
      </c>
      <c r="H5661" s="88">
        <f t="shared" si="266"/>
        <v>6142.8866525301573</v>
      </c>
    </row>
    <row r="5662" spans="1:8" x14ac:dyDescent="0.2">
      <c r="A5662" s="1" t="s">
        <v>156</v>
      </c>
      <c r="B5662" s="1" t="s">
        <v>11789</v>
      </c>
      <c r="C5662" s="1" t="s">
        <v>11790</v>
      </c>
      <c r="D5662" s="87">
        <v>119</v>
      </c>
      <c r="E5662" s="33">
        <v>16868</v>
      </c>
      <c r="F5662" s="30">
        <f t="shared" si="264"/>
        <v>6</v>
      </c>
      <c r="G5662" s="57">
        <f t="shared" si="265"/>
        <v>2.445122020939646</v>
      </c>
      <c r="H5662" s="88">
        <f t="shared" si="266"/>
        <v>19009.988120556671</v>
      </c>
    </row>
    <row r="5663" spans="1:8" x14ac:dyDescent="0.2">
      <c r="A5663" s="1" t="s">
        <v>156</v>
      </c>
      <c r="B5663" s="1" t="s">
        <v>11791</v>
      </c>
      <c r="C5663" s="1" t="s">
        <v>11792</v>
      </c>
      <c r="D5663" s="87">
        <v>68.5</v>
      </c>
      <c r="E5663" s="33">
        <v>6110</v>
      </c>
      <c r="F5663" s="30">
        <f t="shared" si="264"/>
        <v>2</v>
      </c>
      <c r="G5663" s="57">
        <f t="shared" si="265"/>
        <v>1.1958042906990538</v>
      </c>
      <c r="H5663" s="88">
        <f t="shared" si="266"/>
        <v>3367.5886243200484</v>
      </c>
    </row>
    <row r="5664" spans="1:8" x14ac:dyDescent="0.2">
      <c r="A5664" s="1" t="s">
        <v>156</v>
      </c>
      <c r="B5664" s="1" t="s">
        <v>11793</v>
      </c>
      <c r="C5664" s="1" t="s">
        <v>11794</v>
      </c>
      <c r="D5664" s="87">
        <v>77.099999999999994</v>
      </c>
      <c r="E5664" s="33">
        <v>8456</v>
      </c>
      <c r="F5664" s="30">
        <f t="shared" si="264"/>
        <v>3</v>
      </c>
      <c r="G5664" s="57">
        <f t="shared" si="265"/>
        <v>1.4299479016542671</v>
      </c>
      <c r="H5664" s="88">
        <f t="shared" si="266"/>
        <v>5573.177886832993</v>
      </c>
    </row>
    <row r="5665" spans="1:8" x14ac:dyDescent="0.2">
      <c r="A5665" s="1" t="s">
        <v>156</v>
      </c>
      <c r="B5665" s="1" t="s">
        <v>11795</v>
      </c>
      <c r="C5665" s="1" t="s">
        <v>11796</v>
      </c>
      <c r="D5665" s="87">
        <v>69.3</v>
      </c>
      <c r="E5665" s="33">
        <v>6372</v>
      </c>
      <c r="F5665" s="30">
        <f t="shared" si="264"/>
        <v>2</v>
      </c>
      <c r="G5665" s="57">
        <f t="shared" si="265"/>
        <v>1.1958042906990538</v>
      </c>
      <c r="H5665" s="88">
        <f t="shared" si="266"/>
        <v>3511.9925882434286</v>
      </c>
    </row>
    <row r="5666" spans="1:8" x14ac:dyDescent="0.2">
      <c r="A5666" s="1" t="s">
        <v>156</v>
      </c>
      <c r="B5666" s="1" t="s">
        <v>11797</v>
      </c>
      <c r="C5666" s="1" t="s">
        <v>11798</v>
      </c>
      <c r="D5666" s="87">
        <v>86.5</v>
      </c>
      <c r="E5666" s="33">
        <v>10093</v>
      </c>
      <c r="F5666" s="30">
        <f t="shared" si="264"/>
        <v>3</v>
      </c>
      <c r="G5666" s="57">
        <f t="shared" si="265"/>
        <v>1.4299479016542671</v>
      </c>
      <c r="H5666" s="88">
        <f t="shared" si="266"/>
        <v>6652.0913448208848</v>
      </c>
    </row>
    <row r="5667" spans="1:8" x14ac:dyDescent="0.2">
      <c r="A5667" s="1" t="s">
        <v>156</v>
      </c>
      <c r="B5667" s="1" t="s">
        <v>11799</v>
      </c>
      <c r="C5667" s="1" t="s">
        <v>11800</v>
      </c>
      <c r="D5667" s="87">
        <v>65.7</v>
      </c>
      <c r="E5667" s="33">
        <v>6887</v>
      </c>
      <c r="F5667" s="30">
        <f t="shared" si="264"/>
        <v>2</v>
      </c>
      <c r="G5667" s="57">
        <f t="shared" si="265"/>
        <v>1.1958042906990538</v>
      </c>
      <c r="H5667" s="88">
        <f t="shared" si="266"/>
        <v>3795.840074581371</v>
      </c>
    </row>
    <row r="5668" spans="1:8" x14ac:dyDescent="0.2">
      <c r="A5668" s="1" t="s">
        <v>156</v>
      </c>
      <c r="B5668" s="1" t="s">
        <v>11801</v>
      </c>
      <c r="C5668" s="1" t="s">
        <v>11802</v>
      </c>
      <c r="D5668" s="87">
        <v>89.3</v>
      </c>
      <c r="E5668" s="33">
        <v>6741</v>
      </c>
      <c r="F5668" s="30">
        <f t="shared" si="264"/>
        <v>4</v>
      </c>
      <c r="G5668" s="57">
        <f t="shared" si="265"/>
        <v>1.709937836274281</v>
      </c>
      <c r="H5668" s="88">
        <f t="shared" si="266"/>
        <v>5312.7865221833863</v>
      </c>
    </row>
    <row r="5669" spans="1:8" x14ac:dyDescent="0.2">
      <c r="A5669" s="1" t="s">
        <v>156</v>
      </c>
      <c r="B5669" s="1" t="s">
        <v>11803</v>
      </c>
      <c r="C5669" s="1" t="s">
        <v>11804</v>
      </c>
      <c r="D5669" s="87">
        <v>71.3</v>
      </c>
      <c r="E5669" s="33">
        <v>9429</v>
      </c>
      <c r="F5669" s="30">
        <f t="shared" si="264"/>
        <v>2</v>
      </c>
      <c r="G5669" s="57">
        <f t="shared" si="265"/>
        <v>1.1958042906990538</v>
      </c>
      <c r="H5669" s="88">
        <f t="shared" si="266"/>
        <v>5196.8892207387462</v>
      </c>
    </row>
    <row r="5670" spans="1:8" x14ac:dyDescent="0.2">
      <c r="A5670" s="1" t="s">
        <v>156</v>
      </c>
      <c r="B5670" s="1" t="s">
        <v>11805</v>
      </c>
      <c r="C5670" s="1" t="s">
        <v>11806</v>
      </c>
      <c r="D5670" s="87">
        <v>123.2</v>
      </c>
      <c r="E5670" s="33">
        <v>6985</v>
      </c>
      <c r="F5670" s="30">
        <f t="shared" si="264"/>
        <v>6</v>
      </c>
      <c r="G5670" s="57">
        <f t="shared" si="265"/>
        <v>2.445122020939646</v>
      </c>
      <c r="H5670" s="88">
        <f t="shared" si="266"/>
        <v>7871.9923536926926</v>
      </c>
    </row>
    <row r="5671" spans="1:8" x14ac:dyDescent="0.2">
      <c r="A5671" s="1" t="s">
        <v>156</v>
      </c>
      <c r="B5671" s="1" t="s">
        <v>11807</v>
      </c>
      <c r="C5671" s="1" t="s">
        <v>11808</v>
      </c>
      <c r="D5671" s="87">
        <v>75.099999999999994</v>
      </c>
      <c r="E5671" s="33">
        <v>6873</v>
      </c>
      <c r="F5671" s="30">
        <f t="shared" si="264"/>
        <v>3</v>
      </c>
      <c r="G5671" s="57">
        <f t="shared" si="265"/>
        <v>1.4299479016542671</v>
      </c>
      <c r="H5671" s="88">
        <f t="shared" si="266"/>
        <v>4529.8547322851427</v>
      </c>
    </row>
    <row r="5672" spans="1:8" x14ac:dyDescent="0.2">
      <c r="A5672" s="1" t="s">
        <v>156</v>
      </c>
      <c r="B5672" s="1" t="s">
        <v>11809</v>
      </c>
      <c r="C5672" s="1" t="s">
        <v>11810</v>
      </c>
      <c r="D5672" s="87">
        <v>94.1</v>
      </c>
      <c r="E5672" s="33">
        <v>6124</v>
      </c>
      <c r="F5672" s="30">
        <f t="shared" si="264"/>
        <v>4</v>
      </c>
      <c r="G5672" s="57">
        <f t="shared" si="265"/>
        <v>1.709937836274281</v>
      </c>
      <c r="H5672" s="88">
        <f t="shared" si="266"/>
        <v>4826.510111534054</v>
      </c>
    </row>
    <row r="5673" spans="1:8" x14ac:dyDescent="0.2">
      <c r="A5673" s="1" t="s">
        <v>156</v>
      </c>
      <c r="B5673" s="1" t="s">
        <v>11811</v>
      </c>
      <c r="C5673" s="1" t="s">
        <v>11812</v>
      </c>
      <c r="D5673" s="87">
        <v>79.599999999999994</v>
      </c>
      <c r="E5673" s="33">
        <v>8570</v>
      </c>
      <c r="F5673" s="30">
        <f t="shared" si="264"/>
        <v>3</v>
      </c>
      <c r="G5673" s="57">
        <f t="shared" si="265"/>
        <v>1.4299479016542671</v>
      </c>
      <c r="H5673" s="88">
        <f t="shared" si="266"/>
        <v>5648.3129718730779</v>
      </c>
    </row>
    <row r="5674" spans="1:8" x14ac:dyDescent="0.2">
      <c r="A5674" s="1" t="s">
        <v>156</v>
      </c>
      <c r="B5674" s="1" t="s">
        <v>11813</v>
      </c>
      <c r="C5674" s="1" t="s">
        <v>11814</v>
      </c>
      <c r="D5674" s="87">
        <v>93.7</v>
      </c>
      <c r="E5674" s="33">
        <v>8919</v>
      </c>
      <c r="F5674" s="30">
        <f t="shared" si="264"/>
        <v>4</v>
      </c>
      <c r="G5674" s="57">
        <f t="shared" si="265"/>
        <v>1.709937836274281</v>
      </c>
      <c r="H5674" s="88">
        <f t="shared" si="266"/>
        <v>7029.3343704722774</v>
      </c>
    </row>
    <row r="5675" spans="1:8" x14ac:dyDescent="0.2">
      <c r="A5675" s="1" t="s">
        <v>156</v>
      </c>
      <c r="B5675" s="1" t="s">
        <v>11815</v>
      </c>
      <c r="C5675" s="1" t="s">
        <v>11816</v>
      </c>
      <c r="D5675" s="87">
        <v>139.30000000000001</v>
      </c>
      <c r="E5675" s="33">
        <v>8070</v>
      </c>
      <c r="F5675" s="30">
        <f t="shared" si="264"/>
        <v>8</v>
      </c>
      <c r="G5675" s="57">
        <f t="shared" si="265"/>
        <v>3.4963971031312875</v>
      </c>
      <c r="H5675" s="88">
        <f t="shared" si="266"/>
        <v>13005.049292823262</v>
      </c>
    </row>
    <row r="5676" spans="1:8" x14ac:dyDescent="0.2">
      <c r="A5676" s="1" t="s">
        <v>156</v>
      </c>
      <c r="B5676" s="1" t="s">
        <v>11817</v>
      </c>
      <c r="C5676" s="1" t="s">
        <v>11818</v>
      </c>
      <c r="D5676" s="87">
        <v>144.1</v>
      </c>
      <c r="E5676" s="33">
        <v>5560</v>
      </c>
      <c r="F5676" s="30">
        <f t="shared" si="264"/>
        <v>8</v>
      </c>
      <c r="G5676" s="57">
        <f t="shared" si="265"/>
        <v>3.4963971031312875</v>
      </c>
      <c r="H5676" s="88">
        <f t="shared" si="266"/>
        <v>8960.1083107927316</v>
      </c>
    </row>
    <row r="5677" spans="1:8" x14ac:dyDescent="0.2">
      <c r="A5677" s="1" t="s">
        <v>156</v>
      </c>
      <c r="B5677" s="1" t="s">
        <v>11819</v>
      </c>
      <c r="C5677" s="1" t="s">
        <v>11820</v>
      </c>
      <c r="D5677" s="87">
        <v>89.8</v>
      </c>
      <c r="E5677" s="33">
        <v>8433</v>
      </c>
      <c r="F5677" s="30">
        <f t="shared" si="264"/>
        <v>4</v>
      </c>
      <c r="G5677" s="57">
        <f t="shared" si="265"/>
        <v>1.709937836274281</v>
      </c>
      <c r="H5677" s="88">
        <f t="shared" si="266"/>
        <v>6646.3030324243437</v>
      </c>
    </row>
    <row r="5678" spans="1:8" x14ac:dyDescent="0.2">
      <c r="A5678" s="1" t="s">
        <v>156</v>
      </c>
      <c r="B5678" s="1" t="s">
        <v>11821</v>
      </c>
      <c r="C5678" s="1" t="s">
        <v>11822</v>
      </c>
      <c r="D5678" s="87">
        <v>121.4</v>
      </c>
      <c r="E5678" s="33">
        <v>9139</v>
      </c>
      <c r="F5678" s="30">
        <f t="shared" si="264"/>
        <v>6</v>
      </c>
      <c r="G5678" s="57">
        <f t="shared" si="265"/>
        <v>2.445122020939646</v>
      </c>
      <c r="H5678" s="88">
        <f t="shared" si="266"/>
        <v>10299.518700128492</v>
      </c>
    </row>
    <row r="5679" spans="1:8" x14ac:dyDescent="0.2">
      <c r="A5679" s="1" t="s">
        <v>156</v>
      </c>
      <c r="B5679" s="1" t="s">
        <v>11823</v>
      </c>
      <c r="C5679" s="1" t="s">
        <v>11824</v>
      </c>
      <c r="D5679" s="87">
        <v>152.1</v>
      </c>
      <c r="E5679" s="33">
        <v>8162</v>
      </c>
      <c r="F5679" s="30">
        <f t="shared" si="264"/>
        <v>9</v>
      </c>
      <c r="G5679" s="57">
        <f t="shared" si="265"/>
        <v>4.1810066579121354</v>
      </c>
      <c r="H5679" s="88">
        <f t="shared" si="266"/>
        <v>15728.784627954641</v>
      </c>
    </row>
    <row r="5680" spans="1:8" x14ac:dyDescent="0.2">
      <c r="A5680" s="1" t="s">
        <v>156</v>
      </c>
      <c r="B5680" s="1" t="s">
        <v>11825</v>
      </c>
      <c r="C5680" s="1" t="s">
        <v>11826</v>
      </c>
      <c r="D5680" s="87">
        <v>78.599999999999994</v>
      </c>
      <c r="E5680" s="33">
        <v>6988</v>
      </c>
      <c r="F5680" s="30">
        <f t="shared" si="264"/>
        <v>3</v>
      </c>
      <c r="G5680" s="57">
        <f t="shared" si="265"/>
        <v>1.4299479016542671</v>
      </c>
      <c r="H5680" s="88">
        <f t="shared" si="266"/>
        <v>4605.648897018561</v>
      </c>
    </row>
    <row r="5681" spans="1:8" x14ac:dyDescent="0.2">
      <c r="A5681" s="1" t="s">
        <v>156</v>
      </c>
      <c r="B5681" s="1" t="s">
        <v>11827</v>
      </c>
      <c r="C5681" s="1" t="s">
        <v>11828</v>
      </c>
      <c r="D5681" s="87">
        <v>112.6</v>
      </c>
      <c r="E5681" s="33">
        <v>7181</v>
      </c>
      <c r="F5681" s="30">
        <f t="shared" si="264"/>
        <v>6</v>
      </c>
      <c r="G5681" s="57">
        <f t="shared" si="265"/>
        <v>2.445122020939646</v>
      </c>
      <c r="H5681" s="88">
        <f t="shared" si="266"/>
        <v>8092.8814734240832</v>
      </c>
    </row>
    <row r="5682" spans="1:8" x14ac:dyDescent="0.2">
      <c r="A5682" s="1" t="s">
        <v>156</v>
      </c>
      <c r="B5682" s="1" t="s">
        <v>11829</v>
      </c>
      <c r="C5682" s="1" t="s">
        <v>11830</v>
      </c>
      <c r="D5682" s="87">
        <v>75</v>
      </c>
      <c r="E5682" s="33">
        <v>6260</v>
      </c>
      <c r="F5682" s="30">
        <f t="shared" si="264"/>
        <v>3</v>
      </c>
      <c r="G5682" s="57">
        <f t="shared" si="265"/>
        <v>1.4299479016542671</v>
      </c>
      <c r="H5682" s="88">
        <f t="shared" si="266"/>
        <v>4125.8388802713507</v>
      </c>
    </row>
    <row r="5683" spans="1:8" x14ac:dyDescent="0.2">
      <c r="A5683" s="1" t="s">
        <v>156</v>
      </c>
      <c r="B5683" s="1" t="s">
        <v>11831</v>
      </c>
      <c r="C5683" s="1" t="s">
        <v>11832</v>
      </c>
      <c r="D5683" s="87">
        <v>100.4</v>
      </c>
      <c r="E5683" s="33">
        <v>11368</v>
      </c>
      <c r="F5683" s="30">
        <f t="shared" si="264"/>
        <v>5</v>
      </c>
      <c r="G5683" s="57">
        <f t="shared" si="265"/>
        <v>2.0447510014454413</v>
      </c>
      <c r="H5683" s="88">
        <f t="shared" si="266"/>
        <v>10713.767331384293</v>
      </c>
    </row>
    <row r="5684" spans="1:8" x14ac:dyDescent="0.2">
      <c r="A5684" s="1" t="s">
        <v>156</v>
      </c>
      <c r="B5684" s="1" t="s">
        <v>11833</v>
      </c>
      <c r="C5684" s="1" t="s">
        <v>11834</v>
      </c>
      <c r="D5684" s="87">
        <v>90.3</v>
      </c>
      <c r="E5684" s="33">
        <v>7256</v>
      </c>
      <c r="F5684" s="30">
        <f t="shared" si="264"/>
        <v>4</v>
      </c>
      <c r="G5684" s="57">
        <f t="shared" si="265"/>
        <v>1.709937836274281</v>
      </c>
      <c r="H5684" s="88">
        <f t="shared" si="266"/>
        <v>5718.6736396621645</v>
      </c>
    </row>
    <row r="5685" spans="1:8" x14ac:dyDescent="0.2">
      <c r="A5685" s="1" t="s">
        <v>156</v>
      </c>
      <c r="B5685" s="1" t="s">
        <v>11835</v>
      </c>
      <c r="C5685" s="1" t="s">
        <v>11836</v>
      </c>
      <c r="D5685" s="87">
        <v>92.1</v>
      </c>
      <c r="E5685" s="33">
        <v>8934</v>
      </c>
      <c r="F5685" s="30">
        <f t="shared" si="264"/>
        <v>4</v>
      </c>
      <c r="G5685" s="57">
        <f t="shared" si="265"/>
        <v>1.709937836274281</v>
      </c>
      <c r="H5685" s="88">
        <f t="shared" si="266"/>
        <v>7041.1563253503009</v>
      </c>
    </row>
    <row r="5686" spans="1:8" x14ac:dyDescent="0.2">
      <c r="A5686" s="1" t="s">
        <v>156</v>
      </c>
      <c r="B5686" s="1" t="s">
        <v>11837</v>
      </c>
      <c r="C5686" s="1" t="s">
        <v>11838</v>
      </c>
      <c r="D5686" s="87">
        <v>69.2</v>
      </c>
      <c r="E5686" s="33">
        <v>9261</v>
      </c>
      <c r="F5686" s="30">
        <f t="shared" si="264"/>
        <v>2</v>
      </c>
      <c r="G5686" s="57">
        <f t="shared" si="265"/>
        <v>1.1958042906990538</v>
      </c>
      <c r="H5686" s="88">
        <f t="shared" si="266"/>
        <v>5104.2943125741358</v>
      </c>
    </row>
    <row r="5687" spans="1:8" x14ac:dyDescent="0.2">
      <c r="A5687" s="1" t="s">
        <v>156</v>
      </c>
      <c r="B5687" s="1" t="s">
        <v>11839</v>
      </c>
      <c r="C5687" s="1" t="s">
        <v>11840</v>
      </c>
      <c r="D5687" s="87">
        <v>87.9</v>
      </c>
      <c r="E5687" s="33">
        <v>9140</v>
      </c>
      <c r="F5687" s="30">
        <f t="shared" si="264"/>
        <v>4</v>
      </c>
      <c r="G5687" s="57">
        <f t="shared" si="265"/>
        <v>1.709937836274281</v>
      </c>
      <c r="H5687" s="88">
        <f t="shared" si="266"/>
        <v>7203.5111723418122</v>
      </c>
    </row>
    <row r="5688" spans="1:8" x14ac:dyDescent="0.2">
      <c r="A5688" s="1" t="s">
        <v>156</v>
      </c>
      <c r="B5688" s="1" t="s">
        <v>11841</v>
      </c>
      <c r="C5688" s="1" t="s">
        <v>11842</v>
      </c>
      <c r="D5688" s="87">
        <v>139.30000000000001</v>
      </c>
      <c r="E5688" s="33">
        <v>11209</v>
      </c>
      <c r="F5688" s="30">
        <f t="shared" si="264"/>
        <v>8</v>
      </c>
      <c r="G5688" s="57">
        <f t="shared" si="265"/>
        <v>3.4963971031312875</v>
      </c>
      <c r="H5688" s="88">
        <f t="shared" si="266"/>
        <v>18063.642815769013</v>
      </c>
    </row>
    <row r="5689" spans="1:8" x14ac:dyDescent="0.2">
      <c r="A5689" s="1" t="s">
        <v>156</v>
      </c>
      <c r="B5689" s="1" t="s">
        <v>11843</v>
      </c>
      <c r="C5689" s="1" t="s">
        <v>11844</v>
      </c>
      <c r="D5689" s="87">
        <v>94.8</v>
      </c>
      <c r="E5689" s="33">
        <v>6409</v>
      </c>
      <c r="F5689" s="30">
        <f t="shared" si="264"/>
        <v>4</v>
      </c>
      <c r="G5689" s="57">
        <f t="shared" si="265"/>
        <v>1.709937836274281</v>
      </c>
      <c r="H5689" s="88">
        <f t="shared" si="266"/>
        <v>5051.1272542164843</v>
      </c>
    </row>
    <row r="5690" spans="1:8" x14ac:dyDescent="0.2">
      <c r="A5690" s="1" t="s">
        <v>156</v>
      </c>
      <c r="B5690" s="1" t="s">
        <v>11845</v>
      </c>
      <c r="C5690" s="1" t="s">
        <v>11846</v>
      </c>
      <c r="D5690" s="87">
        <v>71.099999999999994</v>
      </c>
      <c r="E5690" s="33">
        <v>8148</v>
      </c>
      <c r="F5690" s="30">
        <f t="shared" si="264"/>
        <v>2</v>
      </c>
      <c r="G5690" s="57">
        <f t="shared" si="265"/>
        <v>1.1958042906990538</v>
      </c>
      <c r="H5690" s="88">
        <f t="shared" si="266"/>
        <v>4490.8530459835929</v>
      </c>
    </row>
    <row r="5691" spans="1:8" x14ac:dyDescent="0.2">
      <c r="A5691" s="1" t="s">
        <v>156</v>
      </c>
      <c r="B5691" s="1" t="s">
        <v>11847</v>
      </c>
      <c r="C5691" s="1" t="s">
        <v>11848</v>
      </c>
      <c r="D5691" s="87">
        <v>78.099999999999994</v>
      </c>
      <c r="E5691" s="33">
        <v>8451</v>
      </c>
      <c r="F5691" s="30">
        <f t="shared" si="264"/>
        <v>3</v>
      </c>
      <c r="G5691" s="57">
        <f t="shared" si="265"/>
        <v>1.4299479016542671</v>
      </c>
      <c r="H5691" s="88">
        <f t="shared" si="266"/>
        <v>5569.8824883663228</v>
      </c>
    </row>
    <row r="5692" spans="1:8" x14ac:dyDescent="0.2">
      <c r="A5692" s="1" t="s">
        <v>156</v>
      </c>
      <c r="B5692" s="1" t="s">
        <v>11849</v>
      </c>
      <c r="C5692" s="1" t="s">
        <v>11850</v>
      </c>
      <c r="D5692" s="87">
        <v>75.599999999999994</v>
      </c>
      <c r="E5692" s="33">
        <v>7195</v>
      </c>
      <c r="F5692" s="30">
        <f t="shared" si="264"/>
        <v>3</v>
      </c>
      <c r="G5692" s="57">
        <f t="shared" si="265"/>
        <v>1.4299479016542671</v>
      </c>
      <c r="H5692" s="88">
        <f t="shared" si="266"/>
        <v>4742.0783935387162</v>
      </c>
    </row>
    <row r="5693" spans="1:8" x14ac:dyDescent="0.2">
      <c r="A5693" s="1" t="s">
        <v>156</v>
      </c>
      <c r="B5693" s="1" t="s">
        <v>11851</v>
      </c>
      <c r="C5693" s="1" t="s">
        <v>11852</v>
      </c>
      <c r="D5693" s="87">
        <v>95.7</v>
      </c>
      <c r="E5693" s="33">
        <v>8141</v>
      </c>
      <c r="F5693" s="30">
        <f t="shared" si="264"/>
        <v>4</v>
      </c>
      <c r="G5693" s="57">
        <f t="shared" si="265"/>
        <v>1.709937836274281</v>
      </c>
      <c r="H5693" s="88">
        <f t="shared" si="266"/>
        <v>6416.1689774655015</v>
      </c>
    </row>
    <row r="5694" spans="1:8" x14ac:dyDescent="0.2">
      <c r="A5694" s="1" t="s">
        <v>183</v>
      </c>
      <c r="B5694" s="1" t="s">
        <v>11853</v>
      </c>
      <c r="C5694" s="1" t="s">
        <v>11854</v>
      </c>
      <c r="D5694" s="87">
        <v>100.8</v>
      </c>
      <c r="E5694" s="33">
        <v>6124</v>
      </c>
      <c r="F5694" s="30">
        <f t="shared" si="264"/>
        <v>5</v>
      </c>
      <c r="G5694" s="57">
        <f t="shared" si="265"/>
        <v>2.0447510014454413</v>
      </c>
      <c r="H5694" s="88">
        <f t="shared" si="266"/>
        <v>5771.5615004747906</v>
      </c>
    </row>
    <row r="5695" spans="1:8" x14ac:dyDescent="0.2">
      <c r="A5695" s="1" t="s">
        <v>183</v>
      </c>
      <c r="B5695" s="1" t="s">
        <v>11855</v>
      </c>
      <c r="C5695" s="1" t="s">
        <v>11856</v>
      </c>
      <c r="D5695" s="87">
        <v>92.3</v>
      </c>
      <c r="E5695" s="33">
        <v>5697</v>
      </c>
      <c r="F5695" s="30">
        <f t="shared" si="264"/>
        <v>4</v>
      </c>
      <c r="G5695" s="57">
        <f t="shared" si="265"/>
        <v>1.709937836274281</v>
      </c>
      <c r="H5695" s="88">
        <f t="shared" si="266"/>
        <v>4489.9784626730088</v>
      </c>
    </row>
    <row r="5696" spans="1:8" x14ac:dyDescent="0.2">
      <c r="A5696" s="1" t="s">
        <v>183</v>
      </c>
      <c r="B5696" s="1" t="s">
        <v>11857</v>
      </c>
      <c r="C5696" s="1" t="s">
        <v>11858</v>
      </c>
      <c r="D5696" s="87">
        <v>175.8</v>
      </c>
      <c r="E5696" s="33">
        <v>6363</v>
      </c>
      <c r="F5696" s="30">
        <f t="shared" si="264"/>
        <v>10</v>
      </c>
      <c r="G5696" s="57">
        <f t="shared" si="265"/>
        <v>4.9996657009726428</v>
      </c>
      <c r="H5696" s="88">
        <f t="shared" si="266"/>
        <v>14662.924755009295</v>
      </c>
    </row>
    <row r="5697" spans="1:8" x14ac:dyDescent="0.2">
      <c r="A5697" s="1" t="s">
        <v>183</v>
      </c>
      <c r="B5697" s="1" t="s">
        <v>11859</v>
      </c>
      <c r="C5697" s="1" t="s">
        <v>11860</v>
      </c>
      <c r="D5697" s="87">
        <v>132.9</v>
      </c>
      <c r="E5697" s="33">
        <v>9765</v>
      </c>
      <c r="F5697" s="30">
        <f t="shared" si="264"/>
        <v>7</v>
      </c>
      <c r="G5697" s="57">
        <f t="shared" si="265"/>
        <v>2.9238874039223708</v>
      </c>
      <c r="H5697" s="88">
        <f t="shared" si="266"/>
        <v>13159.839971972531</v>
      </c>
    </row>
    <row r="5698" spans="1:8" x14ac:dyDescent="0.2">
      <c r="A5698" s="1" t="s">
        <v>183</v>
      </c>
      <c r="B5698" s="1" t="s">
        <v>11861</v>
      </c>
      <c r="C5698" s="1" t="s">
        <v>11862</v>
      </c>
      <c r="D5698" s="87">
        <v>172.9</v>
      </c>
      <c r="E5698" s="33">
        <v>7535</v>
      </c>
      <c r="F5698" s="30">
        <f t="shared" si="264"/>
        <v>10</v>
      </c>
      <c r="G5698" s="57">
        <f t="shared" si="265"/>
        <v>4.9996657009726428</v>
      </c>
      <c r="H5698" s="88">
        <f t="shared" si="266"/>
        <v>17363.686630362259</v>
      </c>
    </row>
    <row r="5699" spans="1:8" x14ac:dyDescent="0.2">
      <c r="A5699" s="1" t="s">
        <v>183</v>
      </c>
      <c r="B5699" s="1" t="s">
        <v>11863</v>
      </c>
      <c r="C5699" s="1" t="s">
        <v>11864</v>
      </c>
      <c r="D5699" s="87">
        <v>83.7</v>
      </c>
      <c r="E5699" s="33">
        <v>9803</v>
      </c>
      <c r="F5699" s="30">
        <f t="shared" si="264"/>
        <v>3</v>
      </c>
      <c r="G5699" s="57">
        <f t="shared" si="265"/>
        <v>1.4299479016542671</v>
      </c>
      <c r="H5699" s="88">
        <f t="shared" si="266"/>
        <v>6460.9582337540005</v>
      </c>
    </row>
    <row r="5700" spans="1:8" x14ac:dyDescent="0.2">
      <c r="A5700" s="1" t="s">
        <v>183</v>
      </c>
      <c r="B5700" s="1" t="s">
        <v>11865</v>
      </c>
      <c r="C5700" s="1" t="s">
        <v>11866</v>
      </c>
      <c r="D5700" s="87">
        <v>104</v>
      </c>
      <c r="E5700" s="33">
        <v>8064</v>
      </c>
      <c r="F5700" s="30">
        <f t="shared" si="264"/>
        <v>5</v>
      </c>
      <c r="G5700" s="57">
        <f t="shared" si="265"/>
        <v>2.0447510014454413</v>
      </c>
      <c r="H5700" s="88">
        <f t="shared" si="266"/>
        <v>7599.9137720164454</v>
      </c>
    </row>
    <row r="5701" spans="1:8" x14ac:dyDescent="0.2">
      <c r="A5701" s="1" t="s">
        <v>183</v>
      </c>
      <c r="B5701" s="1" t="s">
        <v>11867</v>
      </c>
      <c r="C5701" s="1" t="s">
        <v>11868</v>
      </c>
      <c r="D5701" s="87">
        <v>168.8</v>
      </c>
      <c r="E5701" s="33">
        <v>6112</v>
      </c>
      <c r="F5701" s="30">
        <f t="shared" si="264"/>
        <v>10</v>
      </c>
      <c r="G5701" s="57">
        <f t="shared" si="265"/>
        <v>4.9996657009726428</v>
      </c>
      <c r="H5701" s="88">
        <f t="shared" si="266"/>
        <v>14084.519268052305</v>
      </c>
    </row>
    <row r="5702" spans="1:8" x14ac:dyDescent="0.2">
      <c r="A5702" s="1" t="s">
        <v>183</v>
      </c>
      <c r="B5702" s="1" t="s">
        <v>11869</v>
      </c>
      <c r="C5702" s="1" t="s">
        <v>11870</v>
      </c>
      <c r="D5702" s="87">
        <v>81</v>
      </c>
      <c r="E5702" s="33">
        <v>8446</v>
      </c>
      <c r="F5702" s="30">
        <f t="shared" ref="F5702:F5765" si="267">VLOOKUP(D5702,$K$5:$L$15,2)</f>
        <v>3</v>
      </c>
      <c r="G5702" s="57">
        <f t="shared" ref="G5702:G5765" si="268">VLOOKUP(F5702,$L$5:$M$15,2,0)</f>
        <v>1.4299479016542671</v>
      </c>
      <c r="H5702" s="88">
        <f t="shared" ref="H5702:H5765" si="269">E5702*G5702*$E$6797/SUMPRODUCT($E$5:$E$6795,$G$5:$G$6795)</f>
        <v>5566.5870898996518</v>
      </c>
    </row>
    <row r="5703" spans="1:8" x14ac:dyDescent="0.2">
      <c r="A5703" s="1" t="s">
        <v>183</v>
      </c>
      <c r="B5703" s="1" t="s">
        <v>11871</v>
      </c>
      <c r="C5703" s="1" t="s">
        <v>11872</v>
      </c>
      <c r="D5703" s="87">
        <v>101</v>
      </c>
      <c r="E5703" s="33">
        <v>7142</v>
      </c>
      <c r="F5703" s="30">
        <f t="shared" si="267"/>
        <v>5</v>
      </c>
      <c r="G5703" s="57">
        <f t="shared" si="268"/>
        <v>2.0447510014454413</v>
      </c>
      <c r="H5703" s="88">
        <f t="shared" si="269"/>
        <v>6730.9752182219063</v>
      </c>
    </row>
    <row r="5704" spans="1:8" x14ac:dyDescent="0.2">
      <c r="A5704" s="1" t="s">
        <v>183</v>
      </c>
      <c r="B5704" s="1" t="s">
        <v>11873</v>
      </c>
      <c r="C5704" s="1" t="s">
        <v>11874</v>
      </c>
      <c r="D5704" s="87">
        <v>115.3</v>
      </c>
      <c r="E5704" s="33">
        <v>6680</v>
      </c>
      <c r="F5704" s="30">
        <f t="shared" si="267"/>
        <v>6</v>
      </c>
      <c r="G5704" s="57">
        <f t="shared" si="268"/>
        <v>2.445122020939646</v>
      </c>
      <c r="H5704" s="88">
        <f t="shared" si="269"/>
        <v>7528.2618357433348</v>
      </c>
    </row>
    <row r="5705" spans="1:8" x14ac:dyDescent="0.2">
      <c r="A5705" s="1" t="s">
        <v>183</v>
      </c>
      <c r="B5705" s="1" t="s">
        <v>11875</v>
      </c>
      <c r="C5705" s="1" t="s">
        <v>11876</v>
      </c>
      <c r="D5705" s="87">
        <v>83.9</v>
      </c>
      <c r="E5705" s="33">
        <v>6071</v>
      </c>
      <c r="F5705" s="30">
        <f t="shared" si="267"/>
        <v>3</v>
      </c>
      <c r="G5705" s="57">
        <f t="shared" si="268"/>
        <v>1.4299479016542671</v>
      </c>
      <c r="H5705" s="88">
        <f t="shared" si="269"/>
        <v>4001.2728182312085</v>
      </c>
    </row>
    <row r="5706" spans="1:8" x14ac:dyDescent="0.2">
      <c r="A5706" s="1" t="s">
        <v>183</v>
      </c>
      <c r="B5706" s="1" t="s">
        <v>11877</v>
      </c>
      <c r="C5706" s="1" t="s">
        <v>11878</v>
      </c>
      <c r="D5706" s="87">
        <v>117.2</v>
      </c>
      <c r="E5706" s="33">
        <v>8787</v>
      </c>
      <c r="F5706" s="30">
        <f t="shared" si="267"/>
        <v>6</v>
      </c>
      <c r="G5706" s="57">
        <f t="shared" si="268"/>
        <v>2.445122020939646</v>
      </c>
      <c r="H5706" s="88">
        <f t="shared" si="269"/>
        <v>9902.8198728557891</v>
      </c>
    </row>
    <row r="5707" spans="1:8" x14ac:dyDescent="0.2">
      <c r="A5707" s="1" t="s">
        <v>183</v>
      </c>
      <c r="B5707" s="1" t="s">
        <v>11879</v>
      </c>
      <c r="C5707" s="1" t="s">
        <v>11880</v>
      </c>
      <c r="D5707" s="87">
        <v>120.9</v>
      </c>
      <c r="E5707" s="33">
        <v>8886</v>
      </c>
      <c r="F5707" s="30">
        <f t="shared" si="267"/>
        <v>6</v>
      </c>
      <c r="G5707" s="57">
        <f t="shared" si="268"/>
        <v>2.445122020939646</v>
      </c>
      <c r="H5707" s="88">
        <f t="shared" si="269"/>
        <v>10014.391418026238</v>
      </c>
    </row>
    <row r="5708" spans="1:8" x14ac:dyDescent="0.2">
      <c r="A5708" s="1" t="s">
        <v>183</v>
      </c>
      <c r="B5708" s="1" t="s">
        <v>11881</v>
      </c>
      <c r="C5708" s="1" t="s">
        <v>11882</v>
      </c>
      <c r="D5708" s="87">
        <v>71.8</v>
      </c>
      <c r="E5708" s="33">
        <v>7437</v>
      </c>
      <c r="F5708" s="30">
        <f t="shared" si="267"/>
        <v>2</v>
      </c>
      <c r="G5708" s="57">
        <f t="shared" si="268"/>
        <v>1.1958042906990538</v>
      </c>
      <c r="H5708" s="88">
        <f t="shared" si="269"/>
        <v>4098.9781667869393</v>
      </c>
    </row>
    <row r="5709" spans="1:8" x14ac:dyDescent="0.2">
      <c r="A5709" s="1" t="s">
        <v>183</v>
      </c>
      <c r="B5709" s="1" t="s">
        <v>11883</v>
      </c>
      <c r="C5709" s="1" t="s">
        <v>11884</v>
      </c>
      <c r="D5709" s="87">
        <v>105.5</v>
      </c>
      <c r="E5709" s="33">
        <v>7219</v>
      </c>
      <c r="F5709" s="30">
        <f t="shared" si="267"/>
        <v>5</v>
      </c>
      <c r="G5709" s="57">
        <f t="shared" si="268"/>
        <v>2.0447510014454413</v>
      </c>
      <c r="H5709" s="88">
        <f t="shared" si="269"/>
        <v>6803.5438393088689</v>
      </c>
    </row>
    <row r="5710" spans="1:8" x14ac:dyDescent="0.2">
      <c r="A5710" s="1" t="s">
        <v>183</v>
      </c>
      <c r="B5710" s="1" t="s">
        <v>11885</v>
      </c>
      <c r="C5710" s="1" t="s">
        <v>11886</v>
      </c>
      <c r="D5710" s="87">
        <v>106.3</v>
      </c>
      <c r="E5710" s="33">
        <v>10133</v>
      </c>
      <c r="F5710" s="30">
        <f t="shared" si="267"/>
        <v>5</v>
      </c>
      <c r="G5710" s="57">
        <f t="shared" si="268"/>
        <v>2.0447510014454413</v>
      </c>
      <c r="H5710" s="88">
        <f t="shared" si="269"/>
        <v>9549.8420451193742</v>
      </c>
    </row>
    <row r="5711" spans="1:8" x14ac:dyDescent="0.2">
      <c r="A5711" s="1" t="s">
        <v>183</v>
      </c>
      <c r="B5711" s="1" t="s">
        <v>11887</v>
      </c>
      <c r="C5711" s="1" t="s">
        <v>11888</v>
      </c>
      <c r="D5711" s="87">
        <v>87.5</v>
      </c>
      <c r="E5711" s="33">
        <v>8909</v>
      </c>
      <c r="F5711" s="30">
        <f t="shared" si="267"/>
        <v>4</v>
      </c>
      <c r="G5711" s="57">
        <f t="shared" si="268"/>
        <v>1.709937836274281</v>
      </c>
      <c r="H5711" s="88">
        <f t="shared" si="269"/>
        <v>7021.4530672202627</v>
      </c>
    </row>
    <row r="5712" spans="1:8" x14ac:dyDescent="0.2">
      <c r="A5712" s="1" t="s">
        <v>183</v>
      </c>
      <c r="B5712" s="1" t="s">
        <v>11889</v>
      </c>
      <c r="C5712" s="1" t="s">
        <v>11890</v>
      </c>
      <c r="D5712" s="87">
        <v>67.3</v>
      </c>
      <c r="E5712" s="33">
        <v>7748</v>
      </c>
      <c r="F5712" s="30">
        <f t="shared" si="267"/>
        <v>2</v>
      </c>
      <c r="G5712" s="57">
        <f t="shared" si="268"/>
        <v>1.1958042906990538</v>
      </c>
      <c r="H5712" s="88">
        <f t="shared" si="269"/>
        <v>4270.3889789249979</v>
      </c>
    </row>
    <row r="5713" spans="1:8" x14ac:dyDescent="0.2">
      <c r="A5713" s="1" t="s">
        <v>183</v>
      </c>
      <c r="B5713" s="1" t="s">
        <v>11891</v>
      </c>
      <c r="C5713" s="1" t="s">
        <v>11892</v>
      </c>
      <c r="D5713" s="87">
        <v>109.8</v>
      </c>
      <c r="E5713" s="33">
        <v>8032</v>
      </c>
      <c r="F5713" s="30">
        <f t="shared" si="267"/>
        <v>5</v>
      </c>
      <c r="G5713" s="57">
        <f t="shared" si="268"/>
        <v>2.0447510014454413</v>
      </c>
      <c r="H5713" s="88">
        <f t="shared" si="269"/>
        <v>7569.7553840322535</v>
      </c>
    </row>
    <row r="5714" spans="1:8" x14ac:dyDescent="0.2">
      <c r="A5714" s="1" t="s">
        <v>183</v>
      </c>
      <c r="B5714" s="1" t="s">
        <v>11893</v>
      </c>
      <c r="C5714" s="1" t="s">
        <v>11894</v>
      </c>
      <c r="D5714" s="87">
        <v>124.3</v>
      </c>
      <c r="E5714" s="33">
        <v>6225</v>
      </c>
      <c r="F5714" s="30">
        <f t="shared" si="267"/>
        <v>7</v>
      </c>
      <c r="G5714" s="57">
        <f t="shared" si="268"/>
        <v>2.9238874039223708</v>
      </c>
      <c r="H5714" s="88">
        <f t="shared" si="269"/>
        <v>8389.1452970331811</v>
      </c>
    </row>
    <row r="5715" spans="1:8" x14ac:dyDescent="0.2">
      <c r="A5715" s="1" t="s">
        <v>183</v>
      </c>
      <c r="B5715" s="1" t="s">
        <v>11895</v>
      </c>
      <c r="C5715" s="1" t="s">
        <v>11896</v>
      </c>
      <c r="D5715" s="87">
        <v>111.5</v>
      </c>
      <c r="E5715" s="33">
        <v>9167</v>
      </c>
      <c r="F5715" s="30">
        <f t="shared" si="267"/>
        <v>6</v>
      </c>
      <c r="G5715" s="57">
        <f t="shared" si="268"/>
        <v>2.445122020939646</v>
      </c>
      <c r="H5715" s="88">
        <f t="shared" si="269"/>
        <v>10331.074288661548</v>
      </c>
    </row>
    <row r="5716" spans="1:8" x14ac:dyDescent="0.2">
      <c r="A5716" s="1" t="s">
        <v>183</v>
      </c>
      <c r="B5716" s="1" t="s">
        <v>11897</v>
      </c>
      <c r="C5716" s="1" t="s">
        <v>11898</v>
      </c>
      <c r="D5716" s="87">
        <v>103.3</v>
      </c>
      <c r="E5716" s="33">
        <v>8577</v>
      </c>
      <c r="F5716" s="30">
        <f t="shared" si="267"/>
        <v>5</v>
      </c>
      <c r="G5716" s="57">
        <f t="shared" si="268"/>
        <v>2.0447510014454413</v>
      </c>
      <c r="H5716" s="88">
        <f t="shared" si="269"/>
        <v>8083.3904293880269</v>
      </c>
    </row>
    <row r="5717" spans="1:8" x14ac:dyDescent="0.2">
      <c r="A5717" s="1" t="s">
        <v>183</v>
      </c>
      <c r="B5717" s="1" t="s">
        <v>11899</v>
      </c>
      <c r="C5717" s="1" t="s">
        <v>11900</v>
      </c>
      <c r="D5717" s="87">
        <v>125.9</v>
      </c>
      <c r="E5717" s="33">
        <v>6480</v>
      </c>
      <c r="F5717" s="30">
        <f t="shared" si="267"/>
        <v>7</v>
      </c>
      <c r="G5717" s="57">
        <f t="shared" si="268"/>
        <v>2.9238874039223708</v>
      </c>
      <c r="H5717" s="88">
        <f t="shared" si="269"/>
        <v>8732.7970320923723</v>
      </c>
    </row>
    <row r="5718" spans="1:8" x14ac:dyDescent="0.2">
      <c r="A5718" s="1" t="s">
        <v>183</v>
      </c>
      <c r="B5718" s="1" t="s">
        <v>11901</v>
      </c>
      <c r="C5718" s="1" t="s">
        <v>11902</v>
      </c>
      <c r="D5718" s="87">
        <v>117.3</v>
      </c>
      <c r="E5718" s="33">
        <v>7609</v>
      </c>
      <c r="F5718" s="30">
        <f t="shared" si="267"/>
        <v>6</v>
      </c>
      <c r="G5718" s="57">
        <f t="shared" si="268"/>
        <v>2.445122020939646</v>
      </c>
      <c r="H5718" s="88">
        <f t="shared" si="269"/>
        <v>8575.231183857939</v>
      </c>
    </row>
    <row r="5719" spans="1:8" x14ac:dyDescent="0.2">
      <c r="A5719" s="1" t="s">
        <v>183</v>
      </c>
      <c r="B5719" s="1" t="s">
        <v>11903</v>
      </c>
      <c r="C5719" s="1" t="s">
        <v>11904</v>
      </c>
      <c r="D5719" s="87">
        <v>180.9</v>
      </c>
      <c r="E5719" s="33">
        <v>6621</v>
      </c>
      <c r="F5719" s="30">
        <f t="shared" si="267"/>
        <v>10</v>
      </c>
      <c r="G5719" s="57">
        <f t="shared" si="268"/>
        <v>4.9996657009726428</v>
      </c>
      <c r="H5719" s="88">
        <f t="shared" si="269"/>
        <v>15257.461072279828</v>
      </c>
    </row>
    <row r="5720" spans="1:8" x14ac:dyDescent="0.2">
      <c r="A5720" s="1" t="s">
        <v>183</v>
      </c>
      <c r="B5720" s="1" t="s">
        <v>11905</v>
      </c>
      <c r="C5720" s="1" t="s">
        <v>11906</v>
      </c>
      <c r="D5720" s="87">
        <v>90.6</v>
      </c>
      <c r="E5720" s="33">
        <v>6742</v>
      </c>
      <c r="F5720" s="30">
        <f t="shared" si="267"/>
        <v>4</v>
      </c>
      <c r="G5720" s="57">
        <f t="shared" si="268"/>
        <v>1.709937836274281</v>
      </c>
      <c r="H5720" s="88">
        <f t="shared" si="269"/>
        <v>5313.574652508587</v>
      </c>
    </row>
    <row r="5721" spans="1:8" x14ac:dyDescent="0.2">
      <c r="A5721" s="1" t="s">
        <v>183</v>
      </c>
      <c r="B5721" s="1" t="s">
        <v>11907</v>
      </c>
      <c r="C5721" s="1" t="s">
        <v>11908</v>
      </c>
      <c r="D5721" s="87">
        <v>97.3</v>
      </c>
      <c r="E5721" s="33">
        <v>6750</v>
      </c>
      <c r="F5721" s="30">
        <f t="shared" si="267"/>
        <v>4</v>
      </c>
      <c r="G5721" s="57">
        <f t="shared" si="268"/>
        <v>1.709937836274281</v>
      </c>
      <c r="H5721" s="88">
        <f t="shared" si="269"/>
        <v>5319.8796951101995</v>
      </c>
    </row>
    <row r="5722" spans="1:8" x14ac:dyDescent="0.2">
      <c r="A5722" s="1" t="s">
        <v>183</v>
      </c>
      <c r="B5722" s="1" t="s">
        <v>11909</v>
      </c>
      <c r="C5722" s="1" t="s">
        <v>11910</v>
      </c>
      <c r="D5722" s="87">
        <v>89.9</v>
      </c>
      <c r="E5722" s="33">
        <v>9114</v>
      </c>
      <c r="F5722" s="30">
        <f t="shared" si="267"/>
        <v>4</v>
      </c>
      <c r="G5722" s="57">
        <f t="shared" si="268"/>
        <v>1.709937836274281</v>
      </c>
      <c r="H5722" s="88">
        <f t="shared" si="269"/>
        <v>7183.0197838865724</v>
      </c>
    </row>
    <row r="5723" spans="1:8" x14ac:dyDescent="0.2">
      <c r="A5723" s="1" t="s">
        <v>183</v>
      </c>
      <c r="B5723" s="1" t="s">
        <v>11911</v>
      </c>
      <c r="C5723" s="1" t="s">
        <v>11912</v>
      </c>
      <c r="D5723" s="87">
        <v>95.3</v>
      </c>
      <c r="E5723" s="33">
        <v>6923</v>
      </c>
      <c r="F5723" s="30">
        <f t="shared" si="267"/>
        <v>4</v>
      </c>
      <c r="G5723" s="57">
        <f t="shared" si="268"/>
        <v>1.709937836274281</v>
      </c>
      <c r="H5723" s="88">
        <f t="shared" si="269"/>
        <v>5456.2262413700619</v>
      </c>
    </row>
    <row r="5724" spans="1:8" x14ac:dyDescent="0.2">
      <c r="A5724" s="1" t="s">
        <v>183</v>
      </c>
      <c r="B5724" s="1" t="s">
        <v>11913</v>
      </c>
      <c r="C5724" s="1" t="s">
        <v>11914</v>
      </c>
      <c r="D5724" s="87">
        <v>111.4</v>
      </c>
      <c r="E5724" s="33">
        <v>6056</v>
      </c>
      <c r="F5724" s="30">
        <f t="shared" si="267"/>
        <v>6</v>
      </c>
      <c r="G5724" s="57">
        <f t="shared" si="268"/>
        <v>2.445122020939646</v>
      </c>
      <c r="H5724" s="88">
        <f t="shared" si="269"/>
        <v>6825.0230055780885</v>
      </c>
    </row>
    <row r="5725" spans="1:8" x14ac:dyDescent="0.2">
      <c r="A5725" s="1" t="s">
        <v>183</v>
      </c>
      <c r="B5725" s="1" t="s">
        <v>11915</v>
      </c>
      <c r="C5725" s="1" t="s">
        <v>11916</v>
      </c>
      <c r="D5725" s="87">
        <v>80.2</v>
      </c>
      <c r="E5725" s="33">
        <v>8123</v>
      </c>
      <c r="F5725" s="30">
        <f t="shared" si="267"/>
        <v>3</v>
      </c>
      <c r="G5725" s="57">
        <f t="shared" si="268"/>
        <v>1.4299479016542671</v>
      </c>
      <c r="H5725" s="88">
        <f t="shared" si="269"/>
        <v>5353.7043489527441</v>
      </c>
    </row>
    <row r="5726" spans="1:8" x14ac:dyDescent="0.2">
      <c r="A5726" s="1" t="s">
        <v>183</v>
      </c>
      <c r="B5726" s="1" t="s">
        <v>11917</v>
      </c>
      <c r="C5726" s="1" t="s">
        <v>11918</v>
      </c>
      <c r="D5726" s="87">
        <v>90.2</v>
      </c>
      <c r="E5726" s="33">
        <v>9057</v>
      </c>
      <c r="F5726" s="30">
        <f t="shared" si="267"/>
        <v>4</v>
      </c>
      <c r="G5726" s="57">
        <f t="shared" si="268"/>
        <v>1.709937836274281</v>
      </c>
      <c r="H5726" s="88">
        <f t="shared" si="269"/>
        <v>7138.0963553500869</v>
      </c>
    </row>
    <row r="5727" spans="1:8" x14ac:dyDescent="0.2">
      <c r="A5727" s="1" t="s">
        <v>183</v>
      </c>
      <c r="B5727" s="1" t="s">
        <v>11919</v>
      </c>
      <c r="C5727" s="1" t="s">
        <v>11920</v>
      </c>
      <c r="D5727" s="87">
        <v>62.3</v>
      </c>
      <c r="E5727" s="33">
        <v>7284</v>
      </c>
      <c r="F5727" s="30">
        <f t="shared" si="267"/>
        <v>2</v>
      </c>
      <c r="G5727" s="57">
        <f t="shared" si="268"/>
        <v>1.1958042906990538</v>
      </c>
      <c r="H5727" s="88">
        <f t="shared" si="269"/>
        <v>4014.6506611370269</v>
      </c>
    </row>
    <row r="5728" spans="1:8" x14ac:dyDescent="0.2">
      <c r="A5728" s="1" t="s">
        <v>183</v>
      </c>
      <c r="B5728" s="1" t="s">
        <v>11921</v>
      </c>
      <c r="C5728" s="1" t="s">
        <v>11922</v>
      </c>
      <c r="D5728" s="87">
        <v>111.7</v>
      </c>
      <c r="E5728" s="33">
        <v>6229</v>
      </c>
      <c r="F5728" s="30">
        <f t="shared" si="267"/>
        <v>6</v>
      </c>
      <c r="G5728" s="57">
        <f t="shared" si="268"/>
        <v>2.445122020939646</v>
      </c>
      <c r="H5728" s="88">
        <f t="shared" si="269"/>
        <v>7019.9914633001836</v>
      </c>
    </row>
    <row r="5729" spans="1:8" x14ac:dyDescent="0.2">
      <c r="A5729" s="1" t="s">
        <v>183</v>
      </c>
      <c r="B5729" s="1" t="s">
        <v>11923</v>
      </c>
      <c r="C5729" s="1" t="s">
        <v>11924</v>
      </c>
      <c r="D5729" s="87">
        <v>79</v>
      </c>
      <c r="E5729" s="33">
        <v>7620</v>
      </c>
      <c r="F5729" s="30">
        <f t="shared" si="267"/>
        <v>3</v>
      </c>
      <c r="G5729" s="57">
        <f t="shared" si="268"/>
        <v>1.4299479016542671</v>
      </c>
      <c r="H5729" s="88">
        <f t="shared" si="269"/>
        <v>5022.1872632057011</v>
      </c>
    </row>
    <row r="5730" spans="1:8" x14ac:dyDescent="0.2">
      <c r="A5730" s="1" t="s">
        <v>183</v>
      </c>
      <c r="B5730" s="1" t="s">
        <v>11925</v>
      </c>
      <c r="C5730" s="1" t="s">
        <v>11926</v>
      </c>
      <c r="D5730" s="87">
        <v>106.9</v>
      </c>
      <c r="E5730" s="33">
        <v>9062</v>
      </c>
      <c r="F5730" s="30">
        <f t="shared" si="267"/>
        <v>5</v>
      </c>
      <c r="G5730" s="57">
        <f t="shared" si="268"/>
        <v>2.0447510014454413</v>
      </c>
      <c r="H5730" s="88">
        <f t="shared" si="269"/>
        <v>8540.4784972734415</v>
      </c>
    </row>
    <row r="5731" spans="1:8" x14ac:dyDescent="0.2">
      <c r="A5731" s="1" t="s">
        <v>183</v>
      </c>
      <c r="B5731" s="1" t="s">
        <v>11927</v>
      </c>
      <c r="C5731" s="1" t="s">
        <v>11928</v>
      </c>
      <c r="D5731" s="87">
        <v>121.5</v>
      </c>
      <c r="E5731" s="33">
        <v>8434</v>
      </c>
      <c r="F5731" s="30">
        <f t="shared" si="267"/>
        <v>6</v>
      </c>
      <c r="G5731" s="57">
        <f t="shared" si="268"/>
        <v>2.445122020939646</v>
      </c>
      <c r="H5731" s="88">
        <f t="shared" si="269"/>
        <v>9504.9940602783354</v>
      </c>
    </row>
    <row r="5732" spans="1:8" x14ac:dyDescent="0.2">
      <c r="A5732" s="1" t="s">
        <v>183</v>
      </c>
      <c r="B5732" s="1" t="s">
        <v>11929</v>
      </c>
      <c r="C5732" s="1" t="s">
        <v>11930</v>
      </c>
      <c r="D5732" s="87">
        <v>123.9</v>
      </c>
      <c r="E5732" s="33">
        <v>5598</v>
      </c>
      <c r="F5732" s="30">
        <f t="shared" si="267"/>
        <v>7</v>
      </c>
      <c r="G5732" s="57">
        <f t="shared" si="268"/>
        <v>2.9238874039223708</v>
      </c>
      <c r="H5732" s="88">
        <f t="shared" si="269"/>
        <v>7544.1663249464655</v>
      </c>
    </row>
    <row r="5733" spans="1:8" x14ac:dyDescent="0.2">
      <c r="A5733" s="1" t="s">
        <v>183</v>
      </c>
      <c r="B5733" s="1" t="s">
        <v>11931</v>
      </c>
      <c r="C5733" s="1" t="s">
        <v>11932</v>
      </c>
      <c r="D5733" s="87">
        <v>98.3</v>
      </c>
      <c r="E5733" s="33">
        <v>8007</v>
      </c>
      <c r="F5733" s="30">
        <f t="shared" si="267"/>
        <v>4</v>
      </c>
      <c r="G5733" s="57">
        <f t="shared" si="268"/>
        <v>1.709937836274281</v>
      </c>
      <c r="H5733" s="88">
        <f t="shared" si="269"/>
        <v>6310.5595138884992</v>
      </c>
    </row>
    <row r="5734" spans="1:8" x14ac:dyDescent="0.2">
      <c r="A5734" s="1" t="s">
        <v>183</v>
      </c>
      <c r="B5734" s="1" t="s">
        <v>11933</v>
      </c>
      <c r="C5734" s="1" t="s">
        <v>11934</v>
      </c>
      <c r="D5734" s="87">
        <v>84.2</v>
      </c>
      <c r="E5734" s="33">
        <v>7426</v>
      </c>
      <c r="F5734" s="30">
        <f t="shared" si="267"/>
        <v>3</v>
      </c>
      <c r="G5734" s="57">
        <f t="shared" si="268"/>
        <v>1.4299479016542671</v>
      </c>
      <c r="H5734" s="88">
        <f t="shared" si="269"/>
        <v>4894.3258026988888</v>
      </c>
    </row>
    <row r="5735" spans="1:8" x14ac:dyDescent="0.2">
      <c r="A5735" s="1" t="s">
        <v>183</v>
      </c>
      <c r="B5735" s="1" t="s">
        <v>11935</v>
      </c>
      <c r="C5735" s="1" t="s">
        <v>11936</v>
      </c>
      <c r="D5735" s="87">
        <v>66.8</v>
      </c>
      <c r="E5735" s="33">
        <v>8222</v>
      </c>
      <c r="F5735" s="30">
        <f t="shared" si="267"/>
        <v>2</v>
      </c>
      <c r="G5735" s="57">
        <f t="shared" si="268"/>
        <v>1.1958042906990538</v>
      </c>
      <c r="H5735" s="88">
        <f t="shared" si="269"/>
        <v>4531.638898389434</v>
      </c>
    </row>
    <row r="5736" spans="1:8" x14ac:dyDescent="0.2">
      <c r="A5736" s="1" t="s">
        <v>183</v>
      </c>
      <c r="B5736" s="1" t="s">
        <v>11937</v>
      </c>
      <c r="C5736" s="1" t="s">
        <v>11938</v>
      </c>
      <c r="D5736" s="87">
        <v>67.900000000000006</v>
      </c>
      <c r="E5736" s="33">
        <v>7901</v>
      </c>
      <c r="F5736" s="30">
        <f t="shared" si="267"/>
        <v>2</v>
      </c>
      <c r="G5736" s="57">
        <f t="shared" si="268"/>
        <v>1.1958042906990538</v>
      </c>
      <c r="H5736" s="88">
        <f t="shared" si="269"/>
        <v>4354.7164845749103</v>
      </c>
    </row>
    <row r="5737" spans="1:8" x14ac:dyDescent="0.2">
      <c r="A5737" s="1" t="s">
        <v>183</v>
      </c>
      <c r="B5737" s="1" t="s">
        <v>11939</v>
      </c>
      <c r="C5737" s="1" t="s">
        <v>11940</v>
      </c>
      <c r="D5737" s="87">
        <v>88.2</v>
      </c>
      <c r="E5737" s="33">
        <v>8959</v>
      </c>
      <c r="F5737" s="30">
        <f t="shared" si="267"/>
        <v>4</v>
      </c>
      <c r="G5737" s="57">
        <f t="shared" si="268"/>
        <v>1.709937836274281</v>
      </c>
      <c r="H5737" s="88">
        <f t="shared" si="269"/>
        <v>7060.8595834803373</v>
      </c>
    </row>
    <row r="5738" spans="1:8" x14ac:dyDescent="0.2">
      <c r="A5738" s="1" t="s">
        <v>183</v>
      </c>
      <c r="B5738" s="1" t="s">
        <v>11941</v>
      </c>
      <c r="C5738" s="1" t="s">
        <v>11942</v>
      </c>
      <c r="D5738" s="87">
        <v>94.7</v>
      </c>
      <c r="E5738" s="33">
        <v>6439</v>
      </c>
      <c r="F5738" s="30">
        <f t="shared" si="267"/>
        <v>4</v>
      </c>
      <c r="G5738" s="57">
        <f t="shared" si="268"/>
        <v>1.709937836274281</v>
      </c>
      <c r="H5738" s="88">
        <f t="shared" si="269"/>
        <v>5074.7711639725303</v>
      </c>
    </row>
    <row r="5739" spans="1:8" x14ac:dyDescent="0.2">
      <c r="A5739" s="1" t="s">
        <v>183</v>
      </c>
      <c r="B5739" s="1" t="s">
        <v>11943</v>
      </c>
      <c r="C5739" s="1" t="s">
        <v>11944</v>
      </c>
      <c r="D5739" s="87">
        <v>129.6</v>
      </c>
      <c r="E5739" s="33">
        <v>5965</v>
      </c>
      <c r="F5739" s="30">
        <f t="shared" si="267"/>
        <v>7</v>
      </c>
      <c r="G5739" s="57">
        <f t="shared" si="268"/>
        <v>2.9238874039223708</v>
      </c>
      <c r="H5739" s="88">
        <f t="shared" si="269"/>
        <v>8038.7552926591043</v>
      </c>
    </row>
    <row r="5740" spans="1:8" x14ac:dyDescent="0.2">
      <c r="A5740" s="1" t="s">
        <v>183</v>
      </c>
      <c r="B5740" s="1" t="s">
        <v>11945</v>
      </c>
      <c r="C5740" s="1" t="s">
        <v>11946</v>
      </c>
      <c r="D5740" s="87">
        <v>138.1</v>
      </c>
      <c r="E5740" s="33">
        <v>6688</v>
      </c>
      <c r="F5740" s="30">
        <f t="shared" si="267"/>
        <v>8</v>
      </c>
      <c r="G5740" s="57">
        <f t="shared" si="268"/>
        <v>3.4963971031312875</v>
      </c>
      <c r="H5740" s="88">
        <f t="shared" si="269"/>
        <v>10777.914457298883</v>
      </c>
    </row>
    <row r="5741" spans="1:8" x14ac:dyDescent="0.2">
      <c r="A5741" s="1" t="s">
        <v>183</v>
      </c>
      <c r="B5741" s="1" t="s">
        <v>11947</v>
      </c>
      <c r="C5741" s="1" t="s">
        <v>11948</v>
      </c>
      <c r="D5741" s="87">
        <v>71.7</v>
      </c>
      <c r="E5741" s="33">
        <v>7115</v>
      </c>
      <c r="F5741" s="30">
        <f t="shared" si="267"/>
        <v>2</v>
      </c>
      <c r="G5741" s="57">
        <f t="shared" si="268"/>
        <v>1.1958042906990538</v>
      </c>
      <c r="H5741" s="88">
        <f t="shared" si="269"/>
        <v>3921.5045928047707</v>
      </c>
    </row>
    <row r="5742" spans="1:8" x14ac:dyDescent="0.2">
      <c r="A5742" s="1" t="s">
        <v>183</v>
      </c>
      <c r="B5742" s="1" t="s">
        <v>11949</v>
      </c>
      <c r="C5742" s="1" t="s">
        <v>11950</v>
      </c>
      <c r="D5742" s="87">
        <v>64.7</v>
      </c>
      <c r="E5742" s="33">
        <v>5828</v>
      </c>
      <c r="F5742" s="30">
        <f t="shared" si="267"/>
        <v>2</v>
      </c>
      <c r="G5742" s="57">
        <f t="shared" si="268"/>
        <v>1.1958042906990538</v>
      </c>
      <c r="H5742" s="88">
        <f t="shared" si="269"/>
        <v>3212.1614570437387</v>
      </c>
    </row>
    <row r="5743" spans="1:8" x14ac:dyDescent="0.2">
      <c r="A5743" s="1" t="s">
        <v>183</v>
      </c>
      <c r="B5743" s="1" t="s">
        <v>11951</v>
      </c>
      <c r="C5743" s="1" t="s">
        <v>11952</v>
      </c>
      <c r="D5743" s="87">
        <v>74.2</v>
      </c>
      <c r="E5743" s="33">
        <v>9979</v>
      </c>
      <c r="F5743" s="30">
        <f t="shared" si="267"/>
        <v>2</v>
      </c>
      <c r="G5743" s="57">
        <f t="shared" si="268"/>
        <v>1.1958042906990538</v>
      </c>
      <c r="H5743" s="88">
        <f t="shared" si="269"/>
        <v>5500.0273129443149</v>
      </c>
    </row>
    <row r="5744" spans="1:8" x14ac:dyDescent="0.2">
      <c r="A5744" s="1" t="s">
        <v>183</v>
      </c>
      <c r="B5744" s="1" t="s">
        <v>11953</v>
      </c>
      <c r="C5744" s="1" t="s">
        <v>11954</v>
      </c>
      <c r="D5744" s="87">
        <v>94</v>
      </c>
      <c r="E5744" s="33">
        <v>8433</v>
      </c>
      <c r="F5744" s="30">
        <f t="shared" si="267"/>
        <v>4</v>
      </c>
      <c r="G5744" s="57">
        <f t="shared" si="268"/>
        <v>1.709937836274281</v>
      </c>
      <c r="H5744" s="88">
        <f t="shared" si="269"/>
        <v>6646.3030324243437</v>
      </c>
    </row>
    <row r="5745" spans="1:8" x14ac:dyDescent="0.2">
      <c r="A5745" s="1" t="s">
        <v>183</v>
      </c>
      <c r="B5745" s="1" t="s">
        <v>11955</v>
      </c>
      <c r="C5745" s="1" t="s">
        <v>11956</v>
      </c>
      <c r="D5745" s="87">
        <v>84.7</v>
      </c>
      <c r="E5745" s="33">
        <v>7253</v>
      </c>
      <c r="F5745" s="30">
        <f t="shared" si="267"/>
        <v>3</v>
      </c>
      <c r="G5745" s="57">
        <f t="shared" si="268"/>
        <v>1.4299479016542671</v>
      </c>
      <c r="H5745" s="88">
        <f t="shared" si="269"/>
        <v>4780.3050157520938</v>
      </c>
    </row>
    <row r="5746" spans="1:8" x14ac:dyDescent="0.2">
      <c r="A5746" s="1" t="s">
        <v>183</v>
      </c>
      <c r="B5746" s="1" t="s">
        <v>11957</v>
      </c>
      <c r="C5746" s="1" t="s">
        <v>11958</v>
      </c>
      <c r="D5746" s="87">
        <v>99.5</v>
      </c>
      <c r="E5746" s="33">
        <v>9015</v>
      </c>
      <c r="F5746" s="30">
        <f t="shared" si="267"/>
        <v>5</v>
      </c>
      <c r="G5746" s="57">
        <f t="shared" si="268"/>
        <v>2.0447510014454413</v>
      </c>
      <c r="H5746" s="88">
        <f t="shared" si="269"/>
        <v>8496.1833649216587</v>
      </c>
    </row>
    <row r="5747" spans="1:8" x14ac:dyDescent="0.2">
      <c r="A5747" s="1" t="s">
        <v>183</v>
      </c>
      <c r="B5747" s="1" t="s">
        <v>11959</v>
      </c>
      <c r="C5747" s="1" t="s">
        <v>11960</v>
      </c>
      <c r="D5747" s="87">
        <v>104</v>
      </c>
      <c r="E5747" s="33">
        <v>7451</v>
      </c>
      <c r="F5747" s="30">
        <f t="shared" si="267"/>
        <v>5</v>
      </c>
      <c r="G5747" s="57">
        <f t="shared" si="268"/>
        <v>2.0447510014454413</v>
      </c>
      <c r="H5747" s="88">
        <f t="shared" si="269"/>
        <v>7022.1921521942622</v>
      </c>
    </row>
    <row r="5748" spans="1:8" x14ac:dyDescent="0.2">
      <c r="A5748" s="1" t="s">
        <v>183</v>
      </c>
      <c r="B5748" s="1" t="s">
        <v>11961</v>
      </c>
      <c r="C5748" s="1" t="s">
        <v>11962</v>
      </c>
      <c r="D5748" s="87">
        <v>99.6</v>
      </c>
      <c r="E5748" s="33">
        <v>9555</v>
      </c>
      <c r="F5748" s="30">
        <f t="shared" si="267"/>
        <v>5</v>
      </c>
      <c r="G5748" s="57">
        <f t="shared" si="268"/>
        <v>2.0447510014454413</v>
      </c>
      <c r="H5748" s="88">
        <f t="shared" si="269"/>
        <v>9005.1061621549015</v>
      </c>
    </row>
    <row r="5749" spans="1:8" x14ac:dyDescent="0.2">
      <c r="A5749" s="1" t="s">
        <v>183</v>
      </c>
      <c r="B5749" s="1" t="s">
        <v>11963</v>
      </c>
      <c r="C5749" s="1" t="s">
        <v>11964</v>
      </c>
      <c r="D5749" s="87">
        <v>134.6</v>
      </c>
      <c r="E5749" s="33">
        <v>7462</v>
      </c>
      <c r="F5749" s="30">
        <f t="shared" si="267"/>
        <v>7</v>
      </c>
      <c r="G5749" s="57">
        <f t="shared" si="268"/>
        <v>2.9238874039223708</v>
      </c>
      <c r="H5749" s="88">
        <f t="shared" si="269"/>
        <v>10056.193125536</v>
      </c>
    </row>
    <row r="5750" spans="1:8" x14ac:dyDescent="0.2">
      <c r="A5750" s="1" t="s">
        <v>183</v>
      </c>
      <c r="B5750" s="1" t="s">
        <v>11965</v>
      </c>
      <c r="C5750" s="1" t="s">
        <v>11966</v>
      </c>
      <c r="D5750" s="87">
        <v>103.7</v>
      </c>
      <c r="E5750" s="33">
        <v>6244</v>
      </c>
      <c r="F5750" s="30">
        <f t="shared" si="267"/>
        <v>5</v>
      </c>
      <c r="G5750" s="57">
        <f t="shared" si="268"/>
        <v>2.0447510014454413</v>
      </c>
      <c r="H5750" s="88">
        <f t="shared" si="269"/>
        <v>5884.6554554155118</v>
      </c>
    </row>
    <row r="5751" spans="1:8" x14ac:dyDescent="0.2">
      <c r="A5751" s="1" t="s">
        <v>183</v>
      </c>
      <c r="B5751" s="1" t="s">
        <v>11967</v>
      </c>
      <c r="C5751" s="1" t="s">
        <v>11968</v>
      </c>
      <c r="D5751" s="87">
        <v>119.6</v>
      </c>
      <c r="E5751" s="33">
        <v>5698</v>
      </c>
      <c r="F5751" s="30">
        <f t="shared" si="267"/>
        <v>6</v>
      </c>
      <c r="G5751" s="57">
        <f t="shared" si="268"/>
        <v>2.445122020939646</v>
      </c>
      <c r="H5751" s="88">
        <f t="shared" si="269"/>
        <v>6421.5622664768744</v>
      </c>
    </row>
    <row r="5752" spans="1:8" x14ac:dyDescent="0.2">
      <c r="A5752" s="1" t="s">
        <v>183</v>
      </c>
      <c r="B5752" s="1" t="s">
        <v>11969</v>
      </c>
      <c r="C5752" s="1" t="s">
        <v>11970</v>
      </c>
      <c r="D5752" s="87">
        <v>91.8</v>
      </c>
      <c r="E5752" s="33">
        <v>7795</v>
      </c>
      <c r="F5752" s="30">
        <f t="shared" si="267"/>
        <v>4</v>
      </c>
      <c r="G5752" s="57">
        <f t="shared" si="268"/>
        <v>1.709937836274281</v>
      </c>
      <c r="H5752" s="88">
        <f t="shared" si="269"/>
        <v>6143.4758849457794</v>
      </c>
    </row>
    <row r="5753" spans="1:8" x14ac:dyDescent="0.2">
      <c r="A5753" s="1" t="s">
        <v>183</v>
      </c>
      <c r="B5753" s="1" t="s">
        <v>11971</v>
      </c>
      <c r="C5753" s="1" t="s">
        <v>11972</v>
      </c>
      <c r="D5753" s="87">
        <v>138</v>
      </c>
      <c r="E5753" s="33">
        <v>7812</v>
      </c>
      <c r="F5753" s="30">
        <f t="shared" si="267"/>
        <v>8</v>
      </c>
      <c r="G5753" s="57">
        <f t="shared" si="268"/>
        <v>3.4963971031312875</v>
      </c>
      <c r="H5753" s="88">
        <f t="shared" si="269"/>
        <v>12589.274482718132</v>
      </c>
    </row>
    <row r="5754" spans="1:8" x14ac:dyDescent="0.2">
      <c r="A5754" s="1" t="s">
        <v>183</v>
      </c>
      <c r="B5754" s="1" t="s">
        <v>11973</v>
      </c>
      <c r="C5754" s="1" t="s">
        <v>11974</v>
      </c>
      <c r="D5754" s="87">
        <v>85.8</v>
      </c>
      <c r="E5754" s="33">
        <v>6068</v>
      </c>
      <c r="F5754" s="30">
        <f t="shared" si="267"/>
        <v>3</v>
      </c>
      <c r="G5754" s="57">
        <f t="shared" si="268"/>
        <v>1.4299479016542671</v>
      </c>
      <c r="H5754" s="88">
        <f t="shared" si="269"/>
        <v>3999.2955791512063</v>
      </c>
    </row>
    <row r="5755" spans="1:8" x14ac:dyDescent="0.2">
      <c r="A5755" s="1" t="s">
        <v>183</v>
      </c>
      <c r="B5755" s="1" t="s">
        <v>11975</v>
      </c>
      <c r="C5755" s="1" t="s">
        <v>11976</v>
      </c>
      <c r="D5755" s="87">
        <v>127.5</v>
      </c>
      <c r="E5755" s="33">
        <v>8203</v>
      </c>
      <c r="F5755" s="30">
        <f t="shared" si="267"/>
        <v>7</v>
      </c>
      <c r="G5755" s="57">
        <f t="shared" si="268"/>
        <v>2.9238874039223708</v>
      </c>
      <c r="H5755" s="88">
        <f t="shared" si="269"/>
        <v>11054.804638002119</v>
      </c>
    </row>
    <row r="5756" spans="1:8" x14ac:dyDescent="0.2">
      <c r="A5756" s="1" t="s">
        <v>183</v>
      </c>
      <c r="B5756" s="1" t="s">
        <v>11977</v>
      </c>
      <c r="C5756" s="1" t="s">
        <v>11978</v>
      </c>
      <c r="D5756" s="87">
        <v>117</v>
      </c>
      <c r="E5756" s="33">
        <v>10336</v>
      </c>
      <c r="F5756" s="30">
        <f t="shared" si="267"/>
        <v>6</v>
      </c>
      <c r="G5756" s="57">
        <f t="shared" si="268"/>
        <v>2.445122020939646</v>
      </c>
      <c r="H5756" s="88">
        <f t="shared" si="269"/>
        <v>11648.520109916632</v>
      </c>
    </row>
    <row r="5757" spans="1:8" x14ac:dyDescent="0.2">
      <c r="A5757" s="1" t="s">
        <v>183</v>
      </c>
      <c r="B5757" s="1" t="s">
        <v>11979</v>
      </c>
      <c r="C5757" s="1" t="s">
        <v>11980</v>
      </c>
      <c r="D5757" s="87">
        <v>153.5</v>
      </c>
      <c r="E5757" s="33">
        <v>9373</v>
      </c>
      <c r="F5757" s="30">
        <f t="shared" si="267"/>
        <v>9</v>
      </c>
      <c r="G5757" s="57">
        <f t="shared" si="268"/>
        <v>4.1810066579121354</v>
      </c>
      <c r="H5757" s="88">
        <f t="shared" si="269"/>
        <v>18062.472227128015</v>
      </c>
    </row>
    <row r="5758" spans="1:8" x14ac:dyDescent="0.2">
      <c r="A5758" s="1" t="s">
        <v>183</v>
      </c>
      <c r="B5758" s="1" t="s">
        <v>11981</v>
      </c>
      <c r="C5758" s="1" t="s">
        <v>11982</v>
      </c>
      <c r="D5758" s="87">
        <v>160.80000000000001</v>
      </c>
      <c r="E5758" s="33">
        <v>8288</v>
      </c>
      <c r="F5758" s="30">
        <f t="shared" si="267"/>
        <v>9</v>
      </c>
      <c r="G5758" s="57">
        <f t="shared" si="268"/>
        <v>4.1810066579121354</v>
      </c>
      <c r="H5758" s="88">
        <f t="shared" si="269"/>
        <v>15971.596054458229</v>
      </c>
    </row>
    <row r="5759" spans="1:8" x14ac:dyDescent="0.2">
      <c r="A5759" s="1" t="s">
        <v>183</v>
      </c>
      <c r="B5759" s="1" t="s">
        <v>11983</v>
      </c>
      <c r="C5759" s="1" t="s">
        <v>11984</v>
      </c>
      <c r="D5759" s="87">
        <v>102.1</v>
      </c>
      <c r="E5759" s="33">
        <v>10141</v>
      </c>
      <c r="F5759" s="30">
        <f t="shared" si="267"/>
        <v>5</v>
      </c>
      <c r="G5759" s="57">
        <f t="shared" si="268"/>
        <v>2.0447510014454413</v>
      </c>
      <c r="H5759" s="88">
        <f t="shared" si="269"/>
        <v>9557.3816421154224</v>
      </c>
    </row>
    <row r="5760" spans="1:8" x14ac:dyDescent="0.2">
      <c r="A5760" s="1" t="s">
        <v>183</v>
      </c>
      <c r="B5760" s="1" t="s">
        <v>11985</v>
      </c>
      <c r="C5760" s="1" t="s">
        <v>11986</v>
      </c>
      <c r="D5760" s="87">
        <v>93.3</v>
      </c>
      <c r="E5760" s="33">
        <v>6694</v>
      </c>
      <c r="F5760" s="30">
        <f t="shared" si="267"/>
        <v>4</v>
      </c>
      <c r="G5760" s="57">
        <f t="shared" si="268"/>
        <v>1.709937836274281</v>
      </c>
      <c r="H5760" s="88">
        <f t="shared" si="269"/>
        <v>5275.7443968989146</v>
      </c>
    </row>
    <row r="5761" spans="1:8" x14ac:dyDescent="0.2">
      <c r="A5761" s="1" t="s">
        <v>183</v>
      </c>
      <c r="B5761" s="1" t="s">
        <v>11987</v>
      </c>
      <c r="C5761" s="1" t="s">
        <v>11988</v>
      </c>
      <c r="D5761" s="87">
        <v>163.5</v>
      </c>
      <c r="E5761" s="33">
        <v>6427</v>
      </c>
      <c r="F5761" s="30">
        <f t="shared" si="267"/>
        <v>9</v>
      </c>
      <c r="G5761" s="57">
        <f t="shared" si="268"/>
        <v>4.1810066579121354</v>
      </c>
      <c r="H5761" s="88">
        <f t="shared" si="269"/>
        <v>12385.309826496507</v>
      </c>
    </row>
    <row r="5762" spans="1:8" x14ac:dyDescent="0.2">
      <c r="A5762" s="1" t="s">
        <v>183</v>
      </c>
      <c r="B5762" s="1" t="s">
        <v>11989</v>
      </c>
      <c r="C5762" s="1" t="s">
        <v>11990</v>
      </c>
      <c r="D5762" s="87">
        <v>82.1</v>
      </c>
      <c r="E5762" s="33">
        <v>11658</v>
      </c>
      <c r="F5762" s="30">
        <f t="shared" si="267"/>
        <v>3</v>
      </c>
      <c r="G5762" s="57">
        <f t="shared" si="268"/>
        <v>1.4299479016542671</v>
      </c>
      <c r="H5762" s="88">
        <f t="shared" si="269"/>
        <v>7683.5510648887212</v>
      </c>
    </row>
    <row r="5763" spans="1:8" x14ac:dyDescent="0.2">
      <c r="A5763" s="1" t="s">
        <v>183</v>
      </c>
      <c r="B5763" s="1" t="s">
        <v>11991</v>
      </c>
      <c r="C5763" s="1" t="s">
        <v>11992</v>
      </c>
      <c r="D5763" s="87">
        <v>134.6</v>
      </c>
      <c r="E5763" s="33">
        <v>10065</v>
      </c>
      <c r="F5763" s="30">
        <f t="shared" si="267"/>
        <v>7</v>
      </c>
      <c r="G5763" s="57">
        <f t="shared" si="268"/>
        <v>2.9238874039223708</v>
      </c>
      <c r="H5763" s="88">
        <f t="shared" si="269"/>
        <v>13564.136130865698</v>
      </c>
    </row>
    <row r="5764" spans="1:8" x14ac:dyDescent="0.2">
      <c r="A5764" s="1" t="s">
        <v>183</v>
      </c>
      <c r="B5764" s="1" t="s">
        <v>11993</v>
      </c>
      <c r="C5764" s="1" t="s">
        <v>11994</v>
      </c>
      <c r="D5764" s="87">
        <v>100.9</v>
      </c>
      <c r="E5764" s="33">
        <v>10040</v>
      </c>
      <c r="F5764" s="30">
        <f t="shared" si="267"/>
        <v>5</v>
      </c>
      <c r="G5764" s="57">
        <f t="shared" si="268"/>
        <v>2.0447510014454413</v>
      </c>
      <c r="H5764" s="88">
        <f t="shared" si="269"/>
        <v>9462.1942300403152</v>
      </c>
    </row>
    <row r="5765" spans="1:8" x14ac:dyDescent="0.2">
      <c r="A5765" s="1" t="s">
        <v>183</v>
      </c>
      <c r="B5765" s="1" t="s">
        <v>11995</v>
      </c>
      <c r="C5765" s="1" t="s">
        <v>11996</v>
      </c>
      <c r="D5765" s="87">
        <v>75</v>
      </c>
      <c r="E5765" s="33">
        <v>7909</v>
      </c>
      <c r="F5765" s="30">
        <f t="shared" si="267"/>
        <v>3</v>
      </c>
      <c r="G5765" s="57">
        <f t="shared" si="268"/>
        <v>1.4299479016542671</v>
      </c>
      <c r="H5765" s="88">
        <f t="shared" si="269"/>
        <v>5212.6612945792504</v>
      </c>
    </row>
    <row r="5766" spans="1:8" x14ac:dyDescent="0.2">
      <c r="A5766" s="1" t="s">
        <v>183</v>
      </c>
      <c r="B5766" s="1" t="s">
        <v>11997</v>
      </c>
      <c r="C5766" s="1" t="s">
        <v>11998</v>
      </c>
      <c r="D5766" s="87">
        <v>91.8</v>
      </c>
      <c r="E5766" s="33">
        <v>7350</v>
      </c>
      <c r="F5766" s="30">
        <f t="shared" ref="F5766:F5829" si="270">VLOOKUP(D5766,$K$5:$L$15,2)</f>
        <v>4</v>
      </c>
      <c r="G5766" s="57">
        <f t="shared" ref="G5766:G5829" si="271">VLOOKUP(F5766,$L$5:$M$15,2,0)</f>
        <v>1.709937836274281</v>
      </c>
      <c r="H5766" s="88">
        <f t="shared" ref="H5766:H5829" si="272">E5766*G5766*$E$6797/SUMPRODUCT($E$5:$E$6795,$G$5:$G$6795)</f>
        <v>5792.757890231107</v>
      </c>
    </row>
    <row r="5767" spans="1:8" x14ac:dyDescent="0.2">
      <c r="A5767" s="1" t="s">
        <v>183</v>
      </c>
      <c r="B5767" s="1" t="s">
        <v>11999</v>
      </c>
      <c r="C5767" s="1" t="s">
        <v>12000</v>
      </c>
      <c r="D5767" s="87">
        <v>90.4</v>
      </c>
      <c r="E5767" s="33">
        <v>8950</v>
      </c>
      <c r="F5767" s="30">
        <f t="shared" si="270"/>
        <v>4</v>
      </c>
      <c r="G5767" s="57">
        <f t="shared" si="271"/>
        <v>1.709937836274281</v>
      </c>
      <c r="H5767" s="88">
        <f t="shared" si="272"/>
        <v>7053.766410553525</v>
      </c>
    </row>
    <row r="5768" spans="1:8" x14ac:dyDescent="0.2">
      <c r="A5768" s="1" t="s">
        <v>183</v>
      </c>
      <c r="B5768" s="1" t="s">
        <v>12001</v>
      </c>
      <c r="C5768" s="1" t="s">
        <v>12002</v>
      </c>
      <c r="D5768" s="87">
        <v>113</v>
      </c>
      <c r="E5768" s="33">
        <v>10830</v>
      </c>
      <c r="F5768" s="30">
        <f t="shared" si="270"/>
        <v>6</v>
      </c>
      <c r="G5768" s="57">
        <f t="shared" si="271"/>
        <v>2.445122020939646</v>
      </c>
      <c r="H5768" s="88">
        <f t="shared" si="272"/>
        <v>12205.250850464117</v>
      </c>
    </row>
    <row r="5769" spans="1:8" x14ac:dyDescent="0.2">
      <c r="A5769" s="1" t="s">
        <v>183</v>
      </c>
      <c r="B5769" s="1" t="s">
        <v>12003</v>
      </c>
      <c r="C5769" s="1" t="s">
        <v>12004</v>
      </c>
      <c r="D5769" s="87">
        <v>138.19999999999999</v>
      </c>
      <c r="E5769" s="33">
        <v>11024</v>
      </c>
      <c r="F5769" s="30">
        <f t="shared" si="270"/>
        <v>8</v>
      </c>
      <c r="G5769" s="57">
        <f t="shared" si="271"/>
        <v>3.4963971031312875</v>
      </c>
      <c r="H5769" s="88">
        <f t="shared" si="272"/>
        <v>17765.509715499833</v>
      </c>
    </row>
    <row r="5770" spans="1:8" x14ac:dyDescent="0.2">
      <c r="A5770" s="1" t="s">
        <v>183</v>
      </c>
      <c r="B5770" s="1" t="s">
        <v>12005</v>
      </c>
      <c r="C5770" s="1" t="s">
        <v>12006</v>
      </c>
      <c r="D5770" s="87">
        <v>64.599999999999994</v>
      </c>
      <c r="E5770" s="33">
        <v>7292</v>
      </c>
      <c r="F5770" s="30">
        <f t="shared" si="270"/>
        <v>2</v>
      </c>
      <c r="G5770" s="57">
        <f t="shared" si="271"/>
        <v>1.1958042906990538</v>
      </c>
      <c r="H5770" s="88">
        <f t="shared" si="272"/>
        <v>4019.059942478199</v>
      </c>
    </row>
    <row r="5771" spans="1:8" x14ac:dyDescent="0.2">
      <c r="A5771" s="1" t="s">
        <v>183</v>
      </c>
      <c r="B5771" s="1" t="s">
        <v>12007</v>
      </c>
      <c r="C5771" s="1" t="s">
        <v>12008</v>
      </c>
      <c r="D5771" s="87">
        <v>95.6</v>
      </c>
      <c r="E5771" s="33">
        <v>9062</v>
      </c>
      <c r="F5771" s="30">
        <f t="shared" si="270"/>
        <v>4</v>
      </c>
      <c r="G5771" s="57">
        <f t="shared" si="271"/>
        <v>1.709937836274281</v>
      </c>
      <c r="H5771" s="88">
        <f t="shared" si="272"/>
        <v>7142.0370069760929</v>
      </c>
    </row>
    <row r="5772" spans="1:8" x14ac:dyDescent="0.2">
      <c r="A5772" s="1" t="s">
        <v>183</v>
      </c>
      <c r="B5772" s="1" t="s">
        <v>12009</v>
      </c>
      <c r="C5772" s="1" t="s">
        <v>12010</v>
      </c>
      <c r="D5772" s="87">
        <v>118.7</v>
      </c>
      <c r="E5772" s="33">
        <v>8274</v>
      </c>
      <c r="F5772" s="30">
        <f t="shared" si="270"/>
        <v>6</v>
      </c>
      <c r="G5772" s="57">
        <f t="shared" si="271"/>
        <v>2.445122020939646</v>
      </c>
      <c r="H5772" s="88">
        <f t="shared" si="272"/>
        <v>9324.6764115180158</v>
      </c>
    </row>
    <row r="5773" spans="1:8" x14ac:dyDescent="0.2">
      <c r="A5773" s="1" t="s">
        <v>183</v>
      </c>
      <c r="B5773" s="1" t="s">
        <v>12011</v>
      </c>
      <c r="C5773" s="1" t="s">
        <v>12012</v>
      </c>
      <c r="D5773" s="87">
        <v>97.6</v>
      </c>
      <c r="E5773" s="33">
        <v>9779</v>
      </c>
      <c r="F5773" s="30">
        <f t="shared" si="270"/>
        <v>4</v>
      </c>
      <c r="G5773" s="57">
        <f t="shared" si="271"/>
        <v>1.709937836274281</v>
      </c>
      <c r="H5773" s="88">
        <f t="shared" si="272"/>
        <v>7707.126450145578</v>
      </c>
    </row>
    <row r="5774" spans="1:8" x14ac:dyDescent="0.2">
      <c r="A5774" s="1" t="s">
        <v>183</v>
      </c>
      <c r="B5774" s="1" t="s">
        <v>12013</v>
      </c>
      <c r="C5774" s="1" t="s">
        <v>12014</v>
      </c>
      <c r="D5774" s="87">
        <v>76.599999999999994</v>
      </c>
      <c r="E5774" s="33">
        <v>8472</v>
      </c>
      <c r="F5774" s="30">
        <f t="shared" si="270"/>
        <v>3</v>
      </c>
      <c r="G5774" s="57">
        <f t="shared" si="271"/>
        <v>1.4299479016542671</v>
      </c>
      <c r="H5774" s="88">
        <f t="shared" si="272"/>
        <v>5583.7231619263384</v>
      </c>
    </row>
    <row r="5775" spans="1:8" x14ac:dyDescent="0.2">
      <c r="A5775" s="1" t="s">
        <v>183</v>
      </c>
      <c r="B5775" s="1" t="s">
        <v>12015</v>
      </c>
      <c r="C5775" s="1" t="s">
        <v>12016</v>
      </c>
      <c r="D5775" s="87">
        <v>58.8</v>
      </c>
      <c r="E5775" s="33">
        <v>6714</v>
      </c>
      <c r="F5775" s="30">
        <f t="shared" si="270"/>
        <v>1</v>
      </c>
      <c r="G5775" s="57">
        <f t="shared" si="271"/>
        <v>1</v>
      </c>
      <c r="H5775" s="88">
        <f t="shared" si="272"/>
        <v>3094.5610367523127</v>
      </c>
    </row>
    <row r="5776" spans="1:8" x14ac:dyDescent="0.2">
      <c r="A5776" s="1" t="s">
        <v>183</v>
      </c>
      <c r="B5776" s="1" t="s">
        <v>12017</v>
      </c>
      <c r="C5776" s="1" t="s">
        <v>12018</v>
      </c>
      <c r="D5776" s="87">
        <v>78.900000000000006</v>
      </c>
      <c r="E5776" s="33">
        <v>7071</v>
      </c>
      <c r="F5776" s="30">
        <f t="shared" si="270"/>
        <v>3</v>
      </c>
      <c r="G5776" s="57">
        <f t="shared" si="271"/>
        <v>1.4299479016542671</v>
      </c>
      <c r="H5776" s="88">
        <f t="shared" si="272"/>
        <v>4660.3525115652901</v>
      </c>
    </row>
    <row r="5777" spans="1:8" x14ac:dyDescent="0.2">
      <c r="A5777" s="1" t="s">
        <v>183</v>
      </c>
      <c r="B5777" s="1" t="s">
        <v>12019</v>
      </c>
      <c r="C5777" s="1" t="s">
        <v>12020</v>
      </c>
      <c r="D5777" s="87">
        <v>84.1</v>
      </c>
      <c r="E5777" s="33">
        <v>9205</v>
      </c>
      <c r="F5777" s="30">
        <f t="shared" si="270"/>
        <v>3</v>
      </c>
      <c r="G5777" s="57">
        <f t="shared" si="271"/>
        <v>1.4299479016542671</v>
      </c>
      <c r="H5777" s="88">
        <f t="shared" si="272"/>
        <v>6066.8285771402197</v>
      </c>
    </row>
    <row r="5778" spans="1:8" x14ac:dyDescent="0.2">
      <c r="A5778" s="1" t="s">
        <v>183</v>
      </c>
      <c r="B5778" s="1" t="s">
        <v>12021</v>
      </c>
      <c r="C5778" s="1" t="s">
        <v>12022</v>
      </c>
      <c r="D5778" s="87">
        <v>75.3</v>
      </c>
      <c r="E5778" s="33">
        <v>8858</v>
      </c>
      <c r="F5778" s="30">
        <f t="shared" si="270"/>
        <v>3</v>
      </c>
      <c r="G5778" s="57">
        <f t="shared" si="271"/>
        <v>1.4299479016542671</v>
      </c>
      <c r="H5778" s="88">
        <f t="shared" si="272"/>
        <v>5838.1279235532938</v>
      </c>
    </row>
    <row r="5779" spans="1:8" x14ac:dyDescent="0.2">
      <c r="A5779" s="1" t="s">
        <v>183</v>
      </c>
      <c r="B5779" s="1" t="s">
        <v>12023</v>
      </c>
      <c r="C5779" s="1" t="s">
        <v>12024</v>
      </c>
      <c r="D5779" s="87">
        <v>86.1</v>
      </c>
      <c r="E5779" s="33">
        <v>8230</v>
      </c>
      <c r="F5779" s="30">
        <f t="shared" si="270"/>
        <v>3</v>
      </c>
      <c r="G5779" s="57">
        <f t="shared" si="271"/>
        <v>1.4299479016542671</v>
      </c>
      <c r="H5779" s="88">
        <f t="shared" si="272"/>
        <v>5424.2258761394896</v>
      </c>
    </row>
    <row r="5780" spans="1:8" x14ac:dyDescent="0.2">
      <c r="A5780" s="1" t="s">
        <v>183</v>
      </c>
      <c r="B5780" s="1" t="s">
        <v>12025</v>
      </c>
      <c r="C5780" s="1" t="s">
        <v>12026</v>
      </c>
      <c r="D5780" s="87">
        <v>111.1</v>
      </c>
      <c r="E5780" s="33">
        <v>9080</v>
      </c>
      <c r="F5780" s="30">
        <f t="shared" si="270"/>
        <v>5</v>
      </c>
      <c r="G5780" s="57">
        <f t="shared" si="271"/>
        <v>2.0447510014454413</v>
      </c>
      <c r="H5780" s="88">
        <f t="shared" si="272"/>
        <v>8557.442590514549</v>
      </c>
    </row>
    <row r="5781" spans="1:8" x14ac:dyDescent="0.2">
      <c r="A5781" s="1" t="s">
        <v>183</v>
      </c>
      <c r="B5781" s="1" t="s">
        <v>12027</v>
      </c>
      <c r="C5781" s="1" t="s">
        <v>12028</v>
      </c>
      <c r="D5781" s="87">
        <v>62.6</v>
      </c>
      <c r="E5781" s="33">
        <v>8646</v>
      </c>
      <c r="F5781" s="30">
        <f t="shared" si="270"/>
        <v>2</v>
      </c>
      <c r="G5781" s="57">
        <f t="shared" si="271"/>
        <v>1.1958042906990538</v>
      </c>
      <c r="H5781" s="88">
        <f t="shared" si="272"/>
        <v>4765.3308094715449</v>
      </c>
    </row>
    <row r="5782" spans="1:8" x14ac:dyDescent="0.2">
      <c r="A5782" s="1" t="s">
        <v>183</v>
      </c>
      <c r="B5782" s="1" t="s">
        <v>12029</v>
      </c>
      <c r="C5782" s="1" t="s">
        <v>12030</v>
      </c>
      <c r="D5782" s="87">
        <v>82.6</v>
      </c>
      <c r="E5782" s="33">
        <v>8729</v>
      </c>
      <c r="F5782" s="30">
        <f t="shared" si="270"/>
        <v>3</v>
      </c>
      <c r="G5782" s="57">
        <f t="shared" si="271"/>
        <v>1.4299479016542671</v>
      </c>
      <c r="H5782" s="88">
        <f t="shared" si="272"/>
        <v>5753.1066431131976</v>
      </c>
    </row>
    <row r="5783" spans="1:8" x14ac:dyDescent="0.2">
      <c r="A5783" s="1" t="s">
        <v>183</v>
      </c>
      <c r="B5783" s="1" t="s">
        <v>12031</v>
      </c>
      <c r="C5783" s="1" t="s">
        <v>12032</v>
      </c>
      <c r="D5783" s="87">
        <v>62</v>
      </c>
      <c r="E5783" s="33">
        <v>6861</v>
      </c>
      <c r="F5783" s="30">
        <f t="shared" si="270"/>
        <v>2</v>
      </c>
      <c r="G5783" s="57">
        <f t="shared" si="271"/>
        <v>1.1958042906990538</v>
      </c>
      <c r="H5783" s="88">
        <f t="shared" si="272"/>
        <v>3781.5099102225618</v>
      </c>
    </row>
    <row r="5784" spans="1:8" x14ac:dyDescent="0.2">
      <c r="A5784" s="1" t="s">
        <v>183</v>
      </c>
      <c r="B5784" s="1" t="s">
        <v>12033</v>
      </c>
      <c r="C5784" s="1" t="s">
        <v>12034</v>
      </c>
      <c r="D5784" s="87">
        <v>122.6</v>
      </c>
      <c r="E5784" s="33">
        <v>7285</v>
      </c>
      <c r="F5784" s="30">
        <f t="shared" si="270"/>
        <v>6</v>
      </c>
      <c r="G5784" s="57">
        <f t="shared" si="271"/>
        <v>2.445122020939646</v>
      </c>
      <c r="H5784" s="88">
        <f t="shared" si="272"/>
        <v>8210.0879451182918</v>
      </c>
    </row>
    <row r="5785" spans="1:8" x14ac:dyDescent="0.2">
      <c r="A5785" s="1" t="s">
        <v>183</v>
      </c>
      <c r="B5785" s="1" t="s">
        <v>12035</v>
      </c>
      <c r="C5785" s="1" t="s">
        <v>12036</v>
      </c>
      <c r="D5785" s="87">
        <v>79.8</v>
      </c>
      <c r="E5785" s="33">
        <v>5663</v>
      </c>
      <c r="F5785" s="30">
        <f t="shared" si="270"/>
        <v>3</v>
      </c>
      <c r="G5785" s="57">
        <f t="shared" si="271"/>
        <v>1.4299479016542671</v>
      </c>
      <c r="H5785" s="88">
        <f t="shared" si="272"/>
        <v>3732.3683033509033</v>
      </c>
    </row>
    <row r="5786" spans="1:8" x14ac:dyDescent="0.2">
      <c r="A5786" s="1" t="s">
        <v>183</v>
      </c>
      <c r="B5786" s="1" t="s">
        <v>12037</v>
      </c>
      <c r="C5786" s="1" t="s">
        <v>12038</v>
      </c>
      <c r="D5786" s="87">
        <v>90</v>
      </c>
      <c r="E5786" s="33">
        <v>7268</v>
      </c>
      <c r="F5786" s="30">
        <f t="shared" si="270"/>
        <v>4</v>
      </c>
      <c r="G5786" s="57">
        <f t="shared" si="271"/>
        <v>1.709937836274281</v>
      </c>
      <c r="H5786" s="88">
        <f t="shared" si="272"/>
        <v>5728.1312035645824</v>
      </c>
    </row>
    <row r="5787" spans="1:8" x14ac:dyDescent="0.2">
      <c r="A5787" s="1" t="s">
        <v>183</v>
      </c>
      <c r="B5787" s="1" t="s">
        <v>12039</v>
      </c>
      <c r="C5787" s="1" t="s">
        <v>12040</v>
      </c>
      <c r="D5787" s="87">
        <v>53.9</v>
      </c>
      <c r="E5787" s="33">
        <v>5770</v>
      </c>
      <c r="F5787" s="30">
        <f t="shared" si="270"/>
        <v>1</v>
      </c>
      <c r="G5787" s="57">
        <f t="shared" si="271"/>
        <v>1</v>
      </c>
      <c r="H5787" s="88">
        <f t="shared" si="272"/>
        <v>2659.4604084094199</v>
      </c>
    </row>
    <row r="5788" spans="1:8" x14ac:dyDescent="0.2">
      <c r="A5788" s="1" t="s">
        <v>183</v>
      </c>
      <c r="B5788" s="1" t="s">
        <v>12041</v>
      </c>
      <c r="C5788" s="1" t="s">
        <v>12042</v>
      </c>
      <c r="D5788" s="87">
        <v>75.2</v>
      </c>
      <c r="E5788" s="33">
        <v>5050</v>
      </c>
      <c r="F5788" s="30">
        <f t="shared" si="270"/>
        <v>3</v>
      </c>
      <c r="G5788" s="57">
        <f t="shared" si="271"/>
        <v>1.4299479016542671</v>
      </c>
      <c r="H5788" s="88">
        <f t="shared" si="272"/>
        <v>3328.3524513371117</v>
      </c>
    </row>
    <row r="5789" spans="1:8" x14ac:dyDescent="0.2">
      <c r="A5789" s="1" t="s">
        <v>183</v>
      </c>
      <c r="B5789" s="1" t="s">
        <v>12043</v>
      </c>
      <c r="C5789" s="1" t="s">
        <v>12044</v>
      </c>
      <c r="D5789" s="87">
        <v>77.900000000000006</v>
      </c>
      <c r="E5789" s="33">
        <v>6652</v>
      </c>
      <c r="F5789" s="30">
        <f t="shared" si="270"/>
        <v>3</v>
      </c>
      <c r="G5789" s="57">
        <f t="shared" si="271"/>
        <v>1.4299479016542671</v>
      </c>
      <c r="H5789" s="88">
        <f t="shared" si="272"/>
        <v>4384.1981200583105</v>
      </c>
    </row>
    <row r="5790" spans="1:8" x14ac:dyDescent="0.2">
      <c r="A5790" s="1" t="s">
        <v>183</v>
      </c>
      <c r="B5790" s="1" t="s">
        <v>12045</v>
      </c>
      <c r="C5790" s="1" t="s">
        <v>12046</v>
      </c>
      <c r="D5790" s="87">
        <v>53.5</v>
      </c>
      <c r="E5790" s="33">
        <v>7230</v>
      </c>
      <c r="F5790" s="30">
        <f t="shared" si="270"/>
        <v>1</v>
      </c>
      <c r="G5790" s="57">
        <f t="shared" si="271"/>
        <v>1</v>
      </c>
      <c r="H5790" s="88">
        <f t="shared" si="272"/>
        <v>3332.3914649566909</v>
      </c>
    </row>
    <row r="5791" spans="1:8" x14ac:dyDescent="0.2">
      <c r="A5791" s="1" t="s">
        <v>408</v>
      </c>
      <c r="B5791" s="1" t="s">
        <v>12047</v>
      </c>
      <c r="C5791" s="1" t="s">
        <v>12048</v>
      </c>
      <c r="D5791" s="87">
        <v>77.3</v>
      </c>
      <c r="E5791" s="33">
        <v>5343</v>
      </c>
      <c r="F5791" s="30">
        <f t="shared" si="270"/>
        <v>3</v>
      </c>
      <c r="G5791" s="57">
        <f t="shared" si="271"/>
        <v>1.4299479016542671</v>
      </c>
      <c r="H5791" s="88">
        <f t="shared" si="272"/>
        <v>3521.4628014839977</v>
      </c>
    </row>
    <row r="5792" spans="1:8" x14ac:dyDescent="0.2">
      <c r="A5792" s="1" t="s">
        <v>408</v>
      </c>
      <c r="B5792" s="1" t="s">
        <v>12049</v>
      </c>
      <c r="C5792" s="1" t="s">
        <v>12050</v>
      </c>
      <c r="D5792" s="87">
        <v>94.8</v>
      </c>
      <c r="E5792" s="33">
        <v>8565</v>
      </c>
      <c r="F5792" s="30">
        <f t="shared" si="270"/>
        <v>4</v>
      </c>
      <c r="G5792" s="57">
        <f t="shared" si="271"/>
        <v>1.709937836274281</v>
      </c>
      <c r="H5792" s="88">
        <f t="shared" si="272"/>
        <v>6750.3362353509428</v>
      </c>
    </row>
    <row r="5793" spans="1:8" x14ac:dyDescent="0.2">
      <c r="A5793" s="1" t="s">
        <v>408</v>
      </c>
      <c r="B5793" s="1" t="s">
        <v>12051</v>
      </c>
      <c r="C5793" s="1" t="s">
        <v>12052</v>
      </c>
      <c r="D5793" s="87">
        <v>113.1</v>
      </c>
      <c r="E5793" s="33">
        <v>5901</v>
      </c>
      <c r="F5793" s="30">
        <f t="shared" si="270"/>
        <v>6</v>
      </c>
      <c r="G5793" s="57">
        <f t="shared" si="271"/>
        <v>2.445122020939646</v>
      </c>
      <c r="H5793" s="88">
        <f t="shared" si="272"/>
        <v>6650.3402833415284</v>
      </c>
    </row>
    <row r="5794" spans="1:8" x14ac:dyDescent="0.2">
      <c r="A5794" s="1" t="s">
        <v>408</v>
      </c>
      <c r="B5794" s="1" t="s">
        <v>12053</v>
      </c>
      <c r="C5794" s="1" t="s">
        <v>12054</v>
      </c>
      <c r="D5794" s="87">
        <v>133.5</v>
      </c>
      <c r="E5794" s="33">
        <v>11166</v>
      </c>
      <c r="F5794" s="30">
        <f t="shared" si="270"/>
        <v>7</v>
      </c>
      <c r="G5794" s="57">
        <f t="shared" si="271"/>
        <v>2.9238874039223708</v>
      </c>
      <c r="H5794" s="88">
        <f t="shared" si="272"/>
        <v>15047.903034003615</v>
      </c>
    </row>
    <row r="5795" spans="1:8" x14ac:dyDescent="0.2">
      <c r="A5795" s="1" t="s">
        <v>408</v>
      </c>
      <c r="B5795" s="1" t="s">
        <v>12055</v>
      </c>
      <c r="C5795" s="1" t="s">
        <v>12056</v>
      </c>
      <c r="D5795" s="87">
        <v>142.69999999999999</v>
      </c>
      <c r="E5795" s="33">
        <v>8544</v>
      </c>
      <c r="F5795" s="30">
        <f t="shared" si="270"/>
        <v>8</v>
      </c>
      <c r="G5795" s="57">
        <f t="shared" si="271"/>
        <v>3.4963971031312875</v>
      </c>
      <c r="H5795" s="88">
        <f t="shared" si="272"/>
        <v>13768.914641621061</v>
      </c>
    </row>
    <row r="5796" spans="1:8" x14ac:dyDescent="0.2">
      <c r="A5796" s="1" t="s">
        <v>408</v>
      </c>
      <c r="B5796" s="1" t="s">
        <v>12057</v>
      </c>
      <c r="C5796" s="1" t="s">
        <v>12058</v>
      </c>
      <c r="D5796" s="87">
        <v>94.3</v>
      </c>
      <c r="E5796" s="33">
        <v>7768</v>
      </c>
      <c r="F5796" s="30">
        <f t="shared" si="270"/>
        <v>4</v>
      </c>
      <c r="G5796" s="57">
        <f t="shared" si="271"/>
        <v>1.709937836274281</v>
      </c>
      <c r="H5796" s="88">
        <f t="shared" si="272"/>
        <v>6122.1963661653381</v>
      </c>
    </row>
    <row r="5797" spans="1:8" x14ac:dyDescent="0.2">
      <c r="A5797" s="1" t="s">
        <v>408</v>
      </c>
      <c r="B5797" s="1" t="s">
        <v>12059</v>
      </c>
      <c r="C5797" s="1" t="s">
        <v>12060</v>
      </c>
      <c r="D5797" s="87">
        <v>89.6</v>
      </c>
      <c r="E5797" s="33">
        <v>5442</v>
      </c>
      <c r="F5797" s="30">
        <f t="shared" si="270"/>
        <v>4</v>
      </c>
      <c r="G5797" s="57">
        <f t="shared" si="271"/>
        <v>1.709937836274281</v>
      </c>
      <c r="H5797" s="88">
        <f t="shared" si="272"/>
        <v>4289.0052297466227</v>
      </c>
    </row>
    <row r="5798" spans="1:8" x14ac:dyDescent="0.2">
      <c r="A5798" s="1" t="s">
        <v>408</v>
      </c>
      <c r="B5798" s="1" t="s">
        <v>12061</v>
      </c>
      <c r="C5798" s="1" t="s">
        <v>12062</v>
      </c>
      <c r="D5798" s="87">
        <v>70</v>
      </c>
      <c r="E5798" s="33">
        <v>7648</v>
      </c>
      <c r="F5798" s="30">
        <f t="shared" si="270"/>
        <v>2</v>
      </c>
      <c r="G5798" s="57">
        <f t="shared" si="271"/>
        <v>1.1958042906990538</v>
      </c>
      <c r="H5798" s="88">
        <f t="shared" si="272"/>
        <v>4215.2729621603494</v>
      </c>
    </row>
    <row r="5799" spans="1:8" x14ac:dyDescent="0.2">
      <c r="A5799" s="1" t="s">
        <v>408</v>
      </c>
      <c r="B5799" s="1" t="s">
        <v>12063</v>
      </c>
      <c r="C5799" s="1" t="s">
        <v>12064</v>
      </c>
      <c r="D5799" s="87">
        <v>70.599999999999994</v>
      </c>
      <c r="E5799" s="33">
        <v>6875</v>
      </c>
      <c r="F5799" s="30">
        <f t="shared" si="270"/>
        <v>2</v>
      </c>
      <c r="G5799" s="57">
        <f t="shared" si="271"/>
        <v>1.1958042906990538</v>
      </c>
      <c r="H5799" s="88">
        <f t="shared" si="272"/>
        <v>3789.2261525696131</v>
      </c>
    </row>
    <row r="5800" spans="1:8" x14ac:dyDescent="0.2">
      <c r="A5800" s="1" t="s">
        <v>408</v>
      </c>
      <c r="B5800" s="1" t="s">
        <v>12065</v>
      </c>
      <c r="C5800" s="1" t="s">
        <v>12066</v>
      </c>
      <c r="D5800" s="87">
        <v>63.8</v>
      </c>
      <c r="E5800" s="33">
        <v>7563</v>
      </c>
      <c r="F5800" s="30">
        <f t="shared" si="270"/>
        <v>2</v>
      </c>
      <c r="G5800" s="57">
        <f t="shared" si="271"/>
        <v>1.1958042906990538</v>
      </c>
      <c r="H5800" s="88">
        <f t="shared" si="272"/>
        <v>4168.424347910398</v>
      </c>
    </row>
    <row r="5801" spans="1:8" x14ac:dyDescent="0.2">
      <c r="A5801" s="1" t="s">
        <v>408</v>
      </c>
      <c r="B5801" s="1" t="s">
        <v>12067</v>
      </c>
      <c r="C5801" s="1" t="s">
        <v>12068</v>
      </c>
      <c r="D5801" s="87">
        <v>69.2</v>
      </c>
      <c r="E5801" s="33">
        <v>9081</v>
      </c>
      <c r="F5801" s="30">
        <f t="shared" si="270"/>
        <v>2</v>
      </c>
      <c r="G5801" s="57">
        <f t="shared" si="271"/>
        <v>1.1958042906990538</v>
      </c>
      <c r="H5801" s="88">
        <f t="shared" si="272"/>
        <v>5005.0854823977679</v>
      </c>
    </row>
    <row r="5802" spans="1:8" x14ac:dyDescent="0.2">
      <c r="A5802" s="1" t="s">
        <v>408</v>
      </c>
      <c r="B5802" s="1" t="s">
        <v>12069</v>
      </c>
      <c r="C5802" s="1" t="s">
        <v>12070</v>
      </c>
      <c r="D5802" s="87">
        <v>76</v>
      </c>
      <c r="E5802" s="33">
        <v>7021</v>
      </c>
      <c r="F5802" s="30">
        <f t="shared" si="270"/>
        <v>3</v>
      </c>
      <c r="G5802" s="57">
        <f t="shared" si="271"/>
        <v>1.4299479016542671</v>
      </c>
      <c r="H5802" s="88">
        <f t="shared" si="272"/>
        <v>4627.3985268985862</v>
      </c>
    </row>
    <row r="5803" spans="1:8" x14ac:dyDescent="0.2">
      <c r="A5803" s="1" t="s">
        <v>408</v>
      </c>
      <c r="B5803" s="1" t="s">
        <v>12071</v>
      </c>
      <c r="C5803" s="1" t="s">
        <v>12072</v>
      </c>
      <c r="D5803" s="87">
        <v>84.5</v>
      </c>
      <c r="E5803" s="33">
        <v>7479</v>
      </c>
      <c r="F5803" s="30">
        <f t="shared" si="270"/>
        <v>3</v>
      </c>
      <c r="G5803" s="57">
        <f t="shared" si="271"/>
        <v>1.4299479016542671</v>
      </c>
      <c r="H5803" s="88">
        <f t="shared" si="272"/>
        <v>4929.2570264455944</v>
      </c>
    </row>
    <row r="5804" spans="1:8" x14ac:dyDescent="0.2">
      <c r="A5804" s="1" t="s">
        <v>408</v>
      </c>
      <c r="B5804" s="1" t="s">
        <v>12073</v>
      </c>
      <c r="C5804" s="1" t="s">
        <v>12074</v>
      </c>
      <c r="D5804" s="87">
        <v>85.2</v>
      </c>
      <c r="E5804" s="33">
        <v>9143</v>
      </c>
      <c r="F5804" s="30">
        <f t="shared" si="270"/>
        <v>3</v>
      </c>
      <c r="G5804" s="57">
        <f t="shared" si="271"/>
        <v>1.4299479016542671</v>
      </c>
      <c r="H5804" s="88">
        <f t="shared" si="272"/>
        <v>6025.9656361535071</v>
      </c>
    </row>
    <row r="5805" spans="1:8" x14ac:dyDescent="0.2">
      <c r="A5805" s="1" t="s">
        <v>408</v>
      </c>
      <c r="B5805" s="1" t="s">
        <v>12075</v>
      </c>
      <c r="C5805" s="1" t="s">
        <v>12076</v>
      </c>
      <c r="D5805" s="87">
        <v>71.900000000000006</v>
      </c>
      <c r="E5805" s="33">
        <v>7353</v>
      </c>
      <c r="F5805" s="30">
        <f t="shared" si="270"/>
        <v>2</v>
      </c>
      <c r="G5805" s="57">
        <f t="shared" si="271"/>
        <v>1.1958042906990538</v>
      </c>
      <c r="H5805" s="88">
        <f t="shared" si="272"/>
        <v>4052.6807127046341</v>
      </c>
    </row>
    <row r="5806" spans="1:8" x14ac:dyDescent="0.2">
      <c r="A5806" s="1" t="s">
        <v>408</v>
      </c>
      <c r="B5806" s="1" t="s">
        <v>12077</v>
      </c>
      <c r="C5806" s="1" t="s">
        <v>12078</v>
      </c>
      <c r="D5806" s="87">
        <v>98.2</v>
      </c>
      <c r="E5806" s="33">
        <v>9350</v>
      </c>
      <c r="F5806" s="30">
        <f t="shared" si="270"/>
        <v>4</v>
      </c>
      <c r="G5806" s="57">
        <f t="shared" si="271"/>
        <v>1.709937836274281</v>
      </c>
      <c r="H5806" s="88">
        <f t="shared" si="272"/>
        <v>7369.0185406341288</v>
      </c>
    </row>
    <row r="5807" spans="1:8" x14ac:dyDescent="0.2">
      <c r="A5807" s="1" t="s">
        <v>408</v>
      </c>
      <c r="B5807" s="1" t="s">
        <v>12079</v>
      </c>
      <c r="C5807" s="1" t="s">
        <v>12080</v>
      </c>
      <c r="D5807" s="87">
        <v>79.3</v>
      </c>
      <c r="E5807" s="33">
        <v>6540</v>
      </c>
      <c r="F5807" s="30">
        <f t="shared" si="270"/>
        <v>3</v>
      </c>
      <c r="G5807" s="57">
        <f t="shared" si="271"/>
        <v>1.4299479016542671</v>
      </c>
      <c r="H5807" s="88">
        <f t="shared" si="272"/>
        <v>4310.381194404893</v>
      </c>
    </row>
    <row r="5808" spans="1:8" x14ac:dyDescent="0.2">
      <c r="A5808" s="1" t="s">
        <v>408</v>
      </c>
      <c r="B5808" s="1" t="s">
        <v>12081</v>
      </c>
      <c r="C5808" s="1" t="s">
        <v>12082</v>
      </c>
      <c r="D5808" s="87">
        <v>91.7</v>
      </c>
      <c r="E5808" s="33">
        <v>5552</v>
      </c>
      <c r="F5808" s="30">
        <f t="shared" si="270"/>
        <v>4</v>
      </c>
      <c r="G5808" s="57">
        <f t="shared" si="271"/>
        <v>1.709937836274281</v>
      </c>
      <c r="H5808" s="88">
        <f t="shared" si="272"/>
        <v>4375.6995655187902</v>
      </c>
    </row>
    <row r="5809" spans="1:8" x14ac:dyDescent="0.2">
      <c r="A5809" s="1" t="s">
        <v>408</v>
      </c>
      <c r="B5809" s="1" t="s">
        <v>12083</v>
      </c>
      <c r="C5809" s="1" t="s">
        <v>12084</v>
      </c>
      <c r="D5809" s="87">
        <v>64.900000000000006</v>
      </c>
      <c r="E5809" s="33">
        <v>6488</v>
      </c>
      <c r="F5809" s="30">
        <f t="shared" si="270"/>
        <v>2</v>
      </c>
      <c r="G5809" s="57">
        <f t="shared" si="271"/>
        <v>1.1958042906990538</v>
      </c>
      <c r="H5809" s="88">
        <f t="shared" si="272"/>
        <v>3575.9271676904214</v>
      </c>
    </row>
    <row r="5810" spans="1:8" x14ac:dyDescent="0.2">
      <c r="A5810" s="1" t="s">
        <v>408</v>
      </c>
      <c r="B5810" s="1" t="s">
        <v>12085</v>
      </c>
      <c r="C5810" s="1" t="s">
        <v>12086</v>
      </c>
      <c r="D5810" s="87">
        <v>85.3</v>
      </c>
      <c r="E5810" s="33">
        <v>5964</v>
      </c>
      <c r="F5810" s="30">
        <f t="shared" si="270"/>
        <v>3</v>
      </c>
      <c r="G5810" s="57">
        <f t="shared" si="271"/>
        <v>1.4299479016542671</v>
      </c>
      <c r="H5810" s="88">
        <f t="shared" si="272"/>
        <v>3930.7512910444625</v>
      </c>
    </row>
    <row r="5811" spans="1:8" x14ac:dyDescent="0.2">
      <c r="A5811" s="1" t="s">
        <v>408</v>
      </c>
      <c r="B5811" s="1" t="s">
        <v>12087</v>
      </c>
      <c r="C5811" s="1" t="s">
        <v>12088</v>
      </c>
      <c r="D5811" s="87">
        <v>77</v>
      </c>
      <c r="E5811" s="33">
        <v>7142</v>
      </c>
      <c r="F5811" s="30">
        <f t="shared" si="270"/>
        <v>3</v>
      </c>
      <c r="G5811" s="57">
        <f t="shared" si="271"/>
        <v>1.4299479016542671</v>
      </c>
      <c r="H5811" s="88">
        <f t="shared" si="272"/>
        <v>4707.1471697920106</v>
      </c>
    </row>
    <row r="5812" spans="1:8" x14ac:dyDescent="0.2">
      <c r="A5812" s="1" t="s">
        <v>408</v>
      </c>
      <c r="B5812" s="1" t="s">
        <v>12089</v>
      </c>
      <c r="C5812" s="1" t="s">
        <v>12090</v>
      </c>
      <c r="D5812" s="87">
        <v>54.8</v>
      </c>
      <c r="E5812" s="33">
        <v>6658</v>
      </c>
      <c r="F5812" s="30">
        <f t="shared" si="270"/>
        <v>1</v>
      </c>
      <c r="G5812" s="57">
        <f t="shared" si="271"/>
        <v>1</v>
      </c>
      <c r="H5812" s="88">
        <f t="shared" si="272"/>
        <v>3068.7499825285818</v>
      </c>
    </row>
    <row r="5813" spans="1:8" x14ac:dyDescent="0.2">
      <c r="A5813" s="1" t="s">
        <v>408</v>
      </c>
      <c r="B5813" s="1" t="s">
        <v>12091</v>
      </c>
      <c r="C5813" s="1" t="s">
        <v>12092</v>
      </c>
      <c r="D5813" s="87">
        <v>64.900000000000006</v>
      </c>
      <c r="E5813" s="33">
        <v>6341</v>
      </c>
      <c r="F5813" s="30">
        <f t="shared" si="270"/>
        <v>2</v>
      </c>
      <c r="G5813" s="57">
        <f t="shared" si="271"/>
        <v>1.1958042906990538</v>
      </c>
      <c r="H5813" s="88">
        <f t="shared" si="272"/>
        <v>3494.9066230463877</v>
      </c>
    </row>
    <row r="5814" spans="1:8" x14ac:dyDescent="0.2">
      <c r="A5814" s="1" t="s">
        <v>408</v>
      </c>
      <c r="B5814" s="1" t="s">
        <v>12093</v>
      </c>
      <c r="C5814" s="1" t="s">
        <v>12094</v>
      </c>
      <c r="D5814" s="87">
        <v>135.5</v>
      </c>
      <c r="E5814" s="33">
        <v>7006</v>
      </c>
      <c r="F5814" s="30">
        <f t="shared" si="270"/>
        <v>7</v>
      </c>
      <c r="G5814" s="57">
        <f t="shared" si="271"/>
        <v>2.9238874039223708</v>
      </c>
      <c r="H5814" s="88">
        <f t="shared" si="272"/>
        <v>9441.6629640183892</v>
      </c>
    </row>
    <row r="5815" spans="1:8" x14ac:dyDescent="0.2">
      <c r="A5815" s="1" t="s">
        <v>408</v>
      </c>
      <c r="B5815" s="1" t="s">
        <v>12095</v>
      </c>
      <c r="C5815" s="1" t="s">
        <v>12096</v>
      </c>
      <c r="D5815" s="87">
        <v>84.2</v>
      </c>
      <c r="E5815" s="33">
        <v>10840</v>
      </c>
      <c r="F5815" s="30">
        <f t="shared" si="270"/>
        <v>3</v>
      </c>
      <c r="G5815" s="57">
        <f t="shared" si="271"/>
        <v>1.4299479016542671</v>
      </c>
      <c r="H5815" s="88">
        <f t="shared" si="272"/>
        <v>7144.4238757414432</v>
      </c>
    </row>
    <row r="5816" spans="1:8" x14ac:dyDescent="0.2">
      <c r="A5816" s="1" t="s">
        <v>408</v>
      </c>
      <c r="B5816" s="1" t="s">
        <v>12097</v>
      </c>
      <c r="C5816" s="1" t="s">
        <v>12098</v>
      </c>
      <c r="D5816" s="87">
        <v>95.7</v>
      </c>
      <c r="E5816" s="33">
        <v>8002</v>
      </c>
      <c r="F5816" s="30">
        <f t="shared" si="270"/>
        <v>4</v>
      </c>
      <c r="G5816" s="57">
        <f t="shared" si="271"/>
        <v>1.709937836274281</v>
      </c>
      <c r="H5816" s="88">
        <f t="shared" si="272"/>
        <v>6306.6188622624913</v>
      </c>
    </row>
    <row r="5817" spans="1:8" x14ac:dyDescent="0.2">
      <c r="A5817" s="1" t="s">
        <v>408</v>
      </c>
      <c r="B5817" s="1" t="s">
        <v>12099</v>
      </c>
      <c r="C5817" s="1" t="s">
        <v>12100</v>
      </c>
      <c r="D5817" s="87">
        <v>116.1</v>
      </c>
      <c r="E5817" s="33">
        <v>15806</v>
      </c>
      <c r="F5817" s="30">
        <f t="shared" si="270"/>
        <v>6</v>
      </c>
      <c r="G5817" s="57">
        <f t="shared" si="271"/>
        <v>2.445122020939646</v>
      </c>
      <c r="H5817" s="88">
        <f t="shared" si="272"/>
        <v>17813.129726910051</v>
      </c>
    </row>
    <row r="5818" spans="1:8" x14ac:dyDescent="0.2">
      <c r="A5818" s="1" t="s">
        <v>408</v>
      </c>
      <c r="B5818" s="1" t="s">
        <v>12101</v>
      </c>
      <c r="C5818" s="1" t="s">
        <v>12102</v>
      </c>
      <c r="D5818" s="87">
        <v>110.8</v>
      </c>
      <c r="E5818" s="33">
        <v>6845</v>
      </c>
      <c r="F5818" s="30">
        <f t="shared" si="270"/>
        <v>5</v>
      </c>
      <c r="G5818" s="57">
        <f t="shared" si="271"/>
        <v>2.0447510014454413</v>
      </c>
      <c r="H5818" s="88">
        <f t="shared" si="272"/>
        <v>6451.0676797436226</v>
      </c>
    </row>
    <row r="5819" spans="1:8" x14ac:dyDescent="0.2">
      <c r="A5819" s="1" t="s">
        <v>408</v>
      </c>
      <c r="B5819" s="1" t="s">
        <v>12103</v>
      </c>
      <c r="C5819" s="1" t="s">
        <v>12104</v>
      </c>
      <c r="D5819" s="87">
        <v>134.4</v>
      </c>
      <c r="E5819" s="33">
        <v>7524</v>
      </c>
      <c r="F5819" s="30">
        <f t="shared" si="270"/>
        <v>7</v>
      </c>
      <c r="G5819" s="57">
        <f t="shared" si="271"/>
        <v>2.9238874039223708</v>
      </c>
      <c r="H5819" s="88">
        <f t="shared" si="272"/>
        <v>10139.747665040586</v>
      </c>
    </row>
    <row r="5820" spans="1:8" x14ac:dyDescent="0.2">
      <c r="A5820" s="1" t="s">
        <v>408</v>
      </c>
      <c r="B5820" s="1" t="s">
        <v>12105</v>
      </c>
      <c r="C5820" s="1" t="s">
        <v>12106</v>
      </c>
      <c r="D5820" s="87">
        <v>97.7</v>
      </c>
      <c r="E5820" s="33">
        <v>11142</v>
      </c>
      <c r="F5820" s="30">
        <f t="shared" si="270"/>
        <v>4</v>
      </c>
      <c r="G5820" s="57">
        <f t="shared" si="271"/>
        <v>1.709937836274281</v>
      </c>
      <c r="H5820" s="88">
        <f t="shared" si="272"/>
        <v>8781.3480833952362</v>
      </c>
    </row>
    <row r="5821" spans="1:8" x14ac:dyDescent="0.2">
      <c r="A5821" s="1" t="s">
        <v>408</v>
      </c>
      <c r="B5821" s="1" t="s">
        <v>12107</v>
      </c>
      <c r="C5821" s="1" t="s">
        <v>12108</v>
      </c>
      <c r="D5821" s="87">
        <v>107.5</v>
      </c>
      <c r="E5821" s="33">
        <v>5851</v>
      </c>
      <c r="F5821" s="30">
        <f t="shared" si="270"/>
        <v>5</v>
      </c>
      <c r="G5821" s="57">
        <f t="shared" si="271"/>
        <v>2.0447510014454413</v>
      </c>
      <c r="H5821" s="88">
        <f t="shared" si="272"/>
        <v>5514.2727529846507</v>
      </c>
    </row>
    <row r="5822" spans="1:8" x14ac:dyDescent="0.2">
      <c r="A5822" s="1" t="s">
        <v>408</v>
      </c>
      <c r="B5822" s="1" t="s">
        <v>12109</v>
      </c>
      <c r="C5822" s="1" t="s">
        <v>12110</v>
      </c>
      <c r="D5822" s="87">
        <v>101.4</v>
      </c>
      <c r="E5822" s="33">
        <v>14453</v>
      </c>
      <c r="F5822" s="30">
        <f t="shared" si="270"/>
        <v>5</v>
      </c>
      <c r="G5822" s="57">
        <f t="shared" si="271"/>
        <v>2.0447510014454413</v>
      </c>
      <c r="H5822" s="88">
        <f t="shared" si="272"/>
        <v>13621.224422985326</v>
      </c>
    </row>
    <row r="5823" spans="1:8" x14ac:dyDescent="0.2">
      <c r="A5823" s="1" t="s">
        <v>408</v>
      </c>
      <c r="B5823" s="1" t="s">
        <v>12111</v>
      </c>
      <c r="C5823" s="1" t="s">
        <v>12112</v>
      </c>
      <c r="D5823" s="87">
        <v>127.9</v>
      </c>
      <c r="E5823" s="33">
        <v>5674</v>
      </c>
      <c r="F5823" s="30">
        <f t="shared" si="270"/>
        <v>7</v>
      </c>
      <c r="G5823" s="57">
        <f t="shared" si="271"/>
        <v>2.9238874039223708</v>
      </c>
      <c r="H5823" s="88">
        <f t="shared" si="272"/>
        <v>7646.5880185327333</v>
      </c>
    </row>
    <row r="5824" spans="1:8" x14ac:dyDescent="0.2">
      <c r="A5824" s="1" t="s">
        <v>408</v>
      </c>
      <c r="B5824" s="1" t="s">
        <v>12113</v>
      </c>
      <c r="C5824" s="1" t="s">
        <v>12114</v>
      </c>
      <c r="D5824" s="87">
        <v>110.3</v>
      </c>
      <c r="E5824" s="33">
        <v>9823</v>
      </c>
      <c r="F5824" s="30">
        <f t="shared" si="270"/>
        <v>5</v>
      </c>
      <c r="G5824" s="57">
        <f t="shared" si="271"/>
        <v>2.0447510014454413</v>
      </c>
      <c r="H5824" s="88">
        <f t="shared" si="272"/>
        <v>9257.6826615225127</v>
      </c>
    </row>
    <row r="5825" spans="1:8" x14ac:dyDescent="0.2">
      <c r="A5825" s="1" t="s">
        <v>408</v>
      </c>
      <c r="B5825" s="1" t="s">
        <v>12115</v>
      </c>
      <c r="C5825" s="1" t="s">
        <v>12116</v>
      </c>
      <c r="D5825" s="87">
        <v>122.7</v>
      </c>
      <c r="E5825" s="33">
        <v>10212</v>
      </c>
      <c r="F5825" s="30">
        <f t="shared" si="270"/>
        <v>6</v>
      </c>
      <c r="G5825" s="57">
        <f t="shared" si="271"/>
        <v>2.445122020939646</v>
      </c>
      <c r="H5825" s="88">
        <f t="shared" si="272"/>
        <v>11508.773932127384</v>
      </c>
    </row>
    <row r="5826" spans="1:8" x14ac:dyDescent="0.2">
      <c r="A5826" s="1" t="s">
        <v>408</v>
      </c>
      <c r="B5826" s="1" t="s">
        <v>12117</v>
      </c>
      <c r="C5826" s="1" t="s">
        <v>12118</v>
      </c>
      <c r="D5826" s="87">
        <v>156.19999999999999</v>
      </c>
      <c r="E5826" s="33">
        <v>6243</v>
      </c>
      <c r="F5826" s="30">
        <f t="shared" si="270"/>
        <v>9</v>
      </c>
      <c r="G5826" s="57">
        <f t="shared" si="271"/>
        <v>4.1810066579121354</v>
      </c>
      <c r="H5826" s="88">
        <f t="shared" si="272"/>
        <v>12030.728060808726</v>
      </c>
    </row>
    <row r="5827" spans="1:8" x14ac:dyDescent="0.2">
      <c r="A5827" s="1" t="s">
        <v>408</v>
      </c>
      <c r="B5827" s="1" t="s">
        <v>12119</v>
      </c>
      <c r="C5827" s="1" t="s">
        <v>12120</v>
      </c>
      <c r="D5827" s="87">
        <v>172.3</v>
      </c>
      <c r="E5827" s="33">
        <v>7001</v>
      </c>
      <c r="F5827" s="30">
        <f t="shared" si="270"/>
        <v>10</v>
      </c>
      <c r="G5827" s="57">
        <f t="shared" si="271"/>
        <v>4.9996657009726428</v>
      </c>
      <c r="H5827" s="88">
        <f t="shared" si="272"/>
        <v>16133.134717872086</v>
      </c>
    </row>
    <row r="5828" spans="1:8" x14ac:dyDescent="0.2">
      <c r="A5828" s="1" t="s">
        <v>408</v>
      </c>
      <c r="B5828" s="1" t="s">
        <v>12121</v>
      </c>
      <c r="C5828" s="1" t="s">
        <v>12122</v>
      </c>
      <c r="D5828" s="87">
        <v>59.6</v>
      </c>
      <c r="E5828" s="33">
        <v>5684</v>
      </c>
      <c r="F5828" s="30">
        <f t="shared" si="270"/>
        <v>1</v>
      </c>
      <c r="G5828" s="57">
        <f t="shared" si="271"/>
        <v>1</v>
      </c>
      <c r="H5828" s="88">
        <f t="shared" si="272"/>
        <v>2619.8220037086903</v>
      </c>
    </row>
    <row r="5829" spans="1:8" x14ac:dyDescent="0.2">
      <c r="A5829" s="1" t="s">
        <v>408</v>
      </c>
      <c r="B5829" s="1" t="s">
        <v>12123</v>
      </c>
      <c r="C5829" s="1" t="s">
        <v>12124</v>
      </c>
      <c r="D5829" s="87">
        <v>97</v>
      </c>
      <c r="E5829" s="33">
        <v>5588</v>
      </c>
      <c r="F5829" s="30">
        <f t="shared" si="270"/>
        <v>4</v>
      </c>
      <c r="G5829" s="57">
        <f t="shared" si="271"/>
        <v>1.709937836274281</v>
      </c>
      <c r="H5829" s="88">
        <f t="shared" si="272"/>
        <v>4404.0722572260447</v>
      </c>
    </row>
    <row r="5830" spans="1:8" x14ac:dyDescent="0.2">
      <c r="A5830" s="1" t="s">
        <v>408</v>
      </c>
      <c r="B5830" s="1" t="s">
        <v>12125</v>
      </c>
      <c r="C5830" s="1" t="s">
        <v>12126</v>
      </c>
      <c r="D5830" s="87">
        <v>84.8</v>
      </c>
      <c r="E5830" s="33">
        <v>6027</v>
      </c>
      <c r="F5830" s="30">
        <f t="shared" ref="F5830:F5893" si="273">VLOOKUP(D5830,$K$5:$L$15,2)</f>
        <v>3</v>
      </c>
      <c r="G5830" s="57">
        <f t="shared" ref="G5830:G5893" si="274">VLOOKUP(F5830,$L$5:$M$15,2,0)</f>
        <v>1.4299479016542671</v>
      </c>
      <c r="H5830" s="88">
        <f t="shared" ref="H5830:H5893" si="275">E5830*G5830*$E$6797/SUMPRODUCT($E$5:$E$6795,$G$5:$G$6795)</f>
        <v>3972.2733117245093</v>
      </c>
    </row>
    <row r="5831" spans="1:8" x14ac:dyDescent="0.2">
      <c r="A5831" s="1" t="s">
        <v>408</v>
      </c>
      <c r="B5831" s="1" t="s">
        <v>12127</v>
      </c>
      <c r="C5831" s="1" t="s">
        <v>12128</v>
      </c>
      <c r="D5831" s="87">
        <v>78.5</v>
      </c>
      <c r="E5831" s="33">
        <v>6666</v>
      </c>
      <c r="F5831" s="30">
        <f t="shared" si="273"/>
        <v>3</v>
      </c>
      <c r="G5831" s="57">
        <f t="shared" si="274"/>
        <v>1.4299479016542671</v>
      </c>
      <c r="H5831" s="88">
        <f t="shared" si="275"/>
        <v>4393.4252357649866</v>
      </c>
    </row>
    <row r="5832" spans="1:8" x14ac:dyDescent="0.2">
      <c r="A5832" s="1" t="s">
        <v>408</v>
      </c>
      <c r="B5832" s="1" t="s">
        <v>12129</v>
      </c>
      <c r="C5832" s="1" t="s">
        <v>12130</v>
      </c>
      <c r="D5832" s="87">
        <v>70.099999999999994</v>
      </c>
      <c r="E5832" s="33">
        <v>8405</v>
      </c>
      <c r="F5832" s="30">
        <f t="shared" si="273"/>
        <v>2</v>
      </c>
      <c r="G5832" s="57">
        <f t="shared" si="274"/>
        <v>1.1958042906990538</v>
      </c>
      <c r="H5832" s="88">
        <f t="shared" si="275"/>
        <v>4632.5012090687405</v>
      </c>
    </row>
    <row r="5833" spans="1:8" x14ac:dyDescent="0.2">
      <c r="A5833" s="1" t="s">
        <v>408</v>
      </c>
      <c r="B5833" s="1" t="s">
        <v>12131</v>
      </c>
      <c r="C5833" s="1" t="s">
        <v>12132</v>
      </c>
      <c r="D5833" s="87">
        <v>113.2</v>
      </c>
      <c r="E5833" s="33">
        <v>8248</v>
      </c>
      <c r="F5833" s="30">
        <f t="shared" si="273"/>
        <v>6</v>
      </c>
      <c r="G5833" s="57">
        <f t="shared" si="274"/>
        <v>2.445122020939646</v>
      </c>
      <c r="H5833" s="88">
        <f t="shared" si="275"/>
        <v>9295.374793594463</v>
      </c>
    </row>
    <row r="5834" spans="1:8" x14ac:dyDescent="0.2">
      <c r="A5834" s="1" t="s">
        <v>408</v>
      </c>
      <c r="B5834" s="1" t="s">
        <v>12133</v>
      </c>
      <c r="C5834" s="1" t="s">
        <v>12134</v>
      </c>
      <c r="D5834" s="87">
        <v>77.900000000000006</v>
      </c>
      <c r="E5834" s="33">
        <v>7173</v>
      </c>
      <c r="F5834" s="30">
        <f t="shared" si="273"/>
        <v>3</v>
      </c>
      <c r="G5834" s="57">
        <f t="shared" si="274"/>
        <v>1.4299479016542671</v>
      </c>
      <c r="H5834" s="88">
        <f t="shared" si="275"/>
        <v>4727.5786402853664</v>
      </c>
    </row>
    <row r="5835" spans="1:8" x14ac:dyDescent="0.2">
      <c r="A5835" s="1" t="s">
        <v>408</v>
      </c>
      <c r="B5835" s="1" t="s">
        <v>12135</v>
      </c>
      <c r="C5835" s="1" t="s">
        <v>12136</v>
      </c>
      <c r="D5835" s="87">
        <v>79.599999999999994</v>
      </c>
      <c r="E5835" s="33">
        <v>5414</v>
      </c>
      <c r="F5835" s="30">
        <f t="shared" si="273"/>
        <v>3</v>
      </c>
      <c r="G5835" s="57">
        <f t="shared" si="274"/>
        <v>1.4299479016542671</v>
      </c>
      <c r="H5835" s="88">
        <f t="shared" si="275"/>
        <v>3568.2574597107173</v>
      </c>
    </row>
    <row r="5836" spans="1:8" x14ac:dyDescent="0.2">
      <c r="A5836" s="1" t="s">
        <v>408</v>
      </c>
      <c r="B5836" s="1" t="s">
        <v>12137</v>
      </c>
      <c r="C5836" s="1" t="s">
        <v>12138</v>
      </c>
      <c r="D5836" s="87">
        <v>57.3</v>
      </c>
      <c r="E5836" s="33">
        <v>8072</v>
      </c>
      <c r="F5836" s="30">
        <f t="shared" si="273"/>
        <v>1</v>
      </c>
      <c r="G5836" s="57">
        <f t="shared" si="274"/>
        <v>1</v>
      </c>
      <c r="H5836" s="88">
        <f t="shared" si="275"/>
        <v>3720.4791016777881</v>
      </c>
    </row>
    <row r="5837" spans="1:8" x14ac:dyDescent="0.2">
      <c r="A5837" s="1" t="s">
        <v>408</v>
      </c>
      <c r="B5837" s="1" t="s">
        <v>12139</v>
      </c>
      <c r="C5837" s="1" t="s">
        <v>12140</v>
      </c>
      <c r="D5837" s="87">
        <v>105.2</v>
      </c>
      <c r="E5837" s="33">
        <v>6008</v>
      </c>
      <c r="F5837" s="30">
        <f t="shared" si="273"/>
        <v>5</v>
      </c>
      <c r="G5837" s="57">
        <f t="shared" si="274"/>
        <v>2.0447510014454413</v>
      </c>
      <c r="H5837" s="88">
        <f t="shared" si="275"/>
        <v>5662.2373440320935</v>
      </c>
    </row>
    <row r="5838" spans="1:8" x14ac:dyDescent="0.2">
      <c r="A5838" s="1" t="s">
        <v>408</v>
      </c>
      <c r="B5838" s="1" t="s">
        <v>12141</v>
      </c>
      <c r="C5838" s="1" t="s">
        <v>12142</v>
      </c>
      <c r="D5838" s="87">
        <v>74.099999999999994</v>
      </c>
      <c r="E5838" s="33">
        <v>7902</v>
      </c>
      <c r="F5838" s="30">
        <f t="shared" si="273"/>
        <v>2</v>
      </c>
      <c r="G5838" s="57">
        <f t="shared" si="274"/>
        <v>1.1958042906990538</v>
      </c>
      <c r="H5838" s="88">
        <f t="shared" si="275"/>
        <v>4355.2676447425574</v>
      </c>
    </row>
    <row r="5839" spans="1:8" x14ac:dyDescent="0.2">
      <c r="A5839" s="1" t="s">
        <v>408</v>
      </c>
      <c r="B5839" s="1" t="s">
        <v>12143</v>
      </c>
      <c r="C5839" s="1" t="s">
        <v>12144</v>
      </c>
      <c r="D5839" s="87">
        <v>79.900000000000006</v>
      </c>
      <c r="E5839" s="33">
        <v>9205</v>
      </c>
      <c r="F5839" s="30">
        <f t="shared" si="273"/>
        <v>3</v>
      </c>
      <c r="G5839" s="57">
        <f t="shared" si="274"/>
        <v>1.4299479016542671</v>
      </c>
      <c r="H5839" s="88">
        <f t="shared" si="275"/>
        <v>6066.8285771402197</v>
      </c>
    </row>
    <row r="5840" spans="1:8" x14ac:dyDescent="0.2">
      <c r="A5840" s="1" t="s">
        <v>408</v>
      </c>
      <c r="B5840" s="1" t="s">
        <v>12145</v>
      </c>
      <c r="C5840" s="1" t="s">
        <v>12146</v>
      </c>
      <c r="D5840" s="87">
        <v>104.9</v>
      </c>
      <c r="E5840" s="33">
        <v>5625</v>
      </c>
      <c r="F5840" s="30">
        <f t="shared" si="273"/>
        <v>5</v>
      </c>
      <c r="G5840" s="57">
        <f t="shared" si="274"/>
        <v>2.0447510014454413</v>
      </c>
      <c r="H5840" s="88">
        <f t="shared" si="275"/>
        <v>5301.2791378462925</v>
      </c>
    </row>
    <row r="5841" spans="1:8" x14ac:dyDescent="0.2">
      <c r="A5841" s="1" t="s">
        <v>408</v>
      </c>
      <c r="B5841" s="1" t="s">
        <v>12147</v>
      </c>
      <c r="C5841" s="1" t="s">
        <v>12148</v>
      </c>
      <c r="D5841" s="87">
        <v>99.6</v>
      </c>
      <c r="E5841" s="33">
        <v>5794</v>
      </c>
      <c r="F5841" s="30">
        <f t="shared" si="273"/>
        <v>5</v>
      </c>
      <c r="G5841" s="57">
        <f t="shared" si="274"/>
        <v>2.0447510014454413</v>
      </c>
      <c r="H5841" s="88">
        <f t="shared" si="275"/>
        <v>5460.5531243878086</v>
      </c>
    </row>
    <row r="5842" spans="1:8" x14ac:dyDescent="0.2">
      <c r="A5842" s="1" t="s">
        <v>408</v>
      </c>
      <c r="B5842" s="1" t="s">
        <v>12149</v>
      </c>
      <c r="C5842" s="1" t="s">
        <v>12150</v>
      </c>
      <c r="D5842" s="87">
        <v>68.3</v>
      </c>
      <c r="E5842" s="33">
        <v>8059</v>
      </c>
      <c r="F5842" s="30">
        <f t="shared" si="273"/>
        <v>2</v>
      </c>
      <c r="G5842" s="57">
        <f t="shared" si="274"/>
        <v>1.1958042906990538</v>
      </c>
      <c r="H5842" s="88">
        <f t="shared" si="275"/>
        <v>4441.7997910630556</v>
      </c>
    </row>
    <row r="5843" spans="1:8" x14ac:dyDescent="0.2">
      <c r="A5843" s="1" t="s">
        <v>408</v>
      </c>
      <c r="B5843" s="1" t="s">
        <v>12151</v>
      </c>
      <c r="C5843" s="1" t="s">
        <v>12152</v>
      </c>
      <c r="D5843" s="87">
        <v>69.900000000000006</v>
      </c>
      <c r="E5843" s="33">
        <v>5655</v>
      </c>
      <c r="F5843" s="30">
        <f t="shared" si="273"/>
        <v>2</v>
      </c>
      <c r="G5843" s="57">
        <f t="shared" si="274"/>
        <v>1.1958042906990538</v>
      </c>
      <c r="H5843" s="88">
        <f t="shared" si="275"/>
        <v>3116.8107480408962</v>
      </c>
    </row>
    <row r="5844" spans="1:8" x14ac:dyDescent="0.2">
      <c r="A5844" s="1" t="s">
        <v>408</v>
      </c>
      <c r="B5844" s="1" t="s">
        <v>12153</v>
      </c>
      <c r="C5844" s="1" t="s">
        <v>12154</v>
      </c>
      <c r="D5844" s="87">
        <v>65.3</v>
      </c>
      <c r="E5844" s="33">
        <v>6138</v>
      </c>
      <c r="F5844" s="30">
        <f t="shared" si="273"/>
        <v>2</v>
      </c>
      <c r="G5844" s="57">
        <f t="shared" si="274"/>
        <v>1.1958042906990538</v>
      </c>
      <c r="H5844" s="88">
        <f t="shared" si="275"/>
        <v>3383.0211090141502</v>
      </c>
    </row>
    <row r="5845" spans="1:8" x14ac:dyDescent="0.2">
      <c r="A5845" s="1" t="s">
        <v>408</v>
      </c>
      <c r="B5845" s="1" t="s">
        <v>12155</v>
      </c>
      <c r="C5845" s="1" t="s">
        <v>12156</v>
      </c>
      <c r="D5845" s="87">
        <v>55</v>
      </c>
      <c r="E5845" s="33">
        <v>7986</v>
      </c>
      <c r="F5845" s="30">
        <f t="shared" si="273"/>
        <v>1</v>
      </c>
      <c r="G5845" s="57">
        <f t="shared" si="274"/>
        <v>1</v>
      </c>
      <c r="H5845" s="88">
        <f t="shared" si="275"/>
        <v>3680.8406969770585</v>
      </c>
    </row>
    <row r="5846" spans="1:8" x14ac:dyDescent="0.2">
      <c r="A5846" s="1" t="s">
        <v>408</v>
      </c>
      <c r="B5846" s="1" t="s">
        <v>12157</v>
      </c>
      <c r="C5846" s="1" t="s">
        <v>12158</v>
      </c>
      <c r="D5846" s="87">
        <v>51.8</v>
      </c>
      <c r="E5846" s="33">
        <v>6142</v>
      </c>
      <c r="F5846" s="30">
        <f t="shared" si="273"/>
        <v>1</v>
      </c>
      <c r="G5846" s="57">
        <f t="shared" si="274"/>
        <v>1</v>
      </c>
      <c r="H5846" s="88">
        <f t="shared" si="275"/>
        <v>2830.919554324204</v>
      </c>
    </row>
    <row r="5847" spans="1:8" x14ac:dyDescent="0.2">
      <c r="A5847" s="1" t="s">
        <v>408</v>
      </c>
      <c r="B5847" s="1" t="s">
        <v>12159</v>
      </c>
      <c r="C5847" s="1" t="s">
        <v>12160</v>
      </c>
      <c r="D5847" s="87">
        <v>71.8</v>
      </c>
      <c r="E5847" s="33">
        <v>5750</v>
      </c>
      <c r="F5847" s="30">
        <f t="shared" si="273"/>
        <v>2</v>
      </c>
      <c r="G5847" s="57">
        <f t="shared" si="274"/>
        <v>1.1958042906990538</v>
      </c>
      <c r="H5847" s="88">
        <f t="shared" si="275"/>
        <v>3169.1709639673127</v>
      </c>
    </row>
    <row r="5848" spans="1:8" x14ac:dyDescent="0.2">
      <c r="A5848" s="1" t="s">
        <v>408</v>
      </c>
      <c r="B5848" s="1" t="s">
        <v>12161</v>
      </c>
      <c r="C5848" s="1" t="s">
        <v>12162</v>
      </c>
      <c r="D5848" s="87">
        <v>46.5</v>
      </c>
      <c r="E5848" s="33">
        <v>6710</v>
      </c>
      <c r="F5848" s="30">
        <f t="shared" si="273"/>
        <v>1</v>
      </c>
      <c r="G5848" s="57">
        <f t="shared" si="274"/>
        <v>1</v>
      </c>
      <c r="H5848" s="88">
        <f t="shared" si="275"/>
        <v>3092.7173900220464</v>
      </c>
    </row>
    <row r="5849" spans="1:8" x14ac:dyDescent="0.2">
      <c r="A5849" s="1" t="s">
        <v>408</v>
      </c>
      <c r="B5849" s="1" t="s">
        <v>12163</v>
      </c>
      <c r="C5849" s="1" t="s">
        <v>12164</v>
      </c>
      <c r="D5849" s="87">
        <v>66</v>
      </c>
      <c r="E5849" s="33">
        <v>8923</v>
      </c>
      <c r="F5849" s="30">
        <f t="shared" si="273"/>
        <v>2</v>
      </c>
      <c r="G5849" s="57">
        <f t="shared" si="274"/>
        <v>1.1958042906990538</v>
      </c>
      <c r="H5849" s="88">
        <f t="shared" si="275"/>
        <v>4918.0021759096226</v>
      </c>
    </row>
    <row r="5850" spans="1:8" x14ac:dyDescent="0.2">
      <c r="A5850" s="1" t="s">
        <v>408</v>
      </c>
      <c r="B5850" s="1" t="s">
        <v>12165</v>
      </c>
      <c r="C5850" s="1" t="s">
        <v>12166</v>
      </c>
      <c r="D5850" s="87">
        <v>83.6</v>
      </c>
      <c r="E5850" s="33">
        <v>12015</v>
      </c>
      <c r="F5850" s="30">
        <f t="shared" si="273"/>
        <v>3</v>
      </c>
      <c r="G5850" s="57">
        <f t="shared" si="274"/>
        <v>1.4299479016542671</v>
      </c>
      <c r="H5850" s="88">
        <f t="shared" si="275"/>
        <v>7918.8425154089891</v>
      </c>
    </row>
    <row r="5851" spans="1:8" x14ac:dyDescent="0.2">
      <c r="A5851" s="1" t="s">
        <v>408</v>
      </c>
      <c r="B5851" s="1" t="s">
        <v>12167</v>
      </c>
      <c r="C5851" s="1" t="s">
        <v>12168</v>
      </c>
      <c r="D5851" s="87">
        <v>62.2</v>
      </c>
      <c r="E5851" s="33">
        <v>9002</v>
      </c>
      <c r="F5851" s="30">
        <f t="shared" si="273"/>
        <v>2</v>
      </c>
      <c r="G5851" s="57">
        <f t="shared" si="274"/>
        <v>1.1958042906990538</v>
      </c>
      <c r="H5851" s="88">
        <f t="shared" si="275"/>
        <v>4961.5438291536957</v>
      </c>
    </row>
    <row r="5852" spans="1:8" x14ac:dyDescent="0.2">
      <c r="A5852" s="1" t="s">
        <v>408</v>
      </c>
      <c r="B5852" s="1" t="s">
        <v>12169</v>
      </c>
      <c r="C5852" s="1" t="s">
        <v>12170</v>
      </c>
      <c r="D5852" s="87">
        <v>66.3</v>
      </c>
      <c r="E5852" s="33">
        <v>5962</v>
      </c>
      <c r="F5852" s="30">
        <f t="shared" si="273"/>
        <v>2</v>
      </c>
      <c r="G5852" s="57">
        <f t="shared" si="274"/>
        <v>1.1958042906990538</v>
      </c>
      <c r="H5852" s="88">
        <f t="shared" si="275"/>
        <v>3286.0169195083686</v>
      </c>
    </row>
    <row r="5853" spans="1:8" x14ac:dyDescent="0.2">
      <c r="A5853" s="1" t="s">
        <v>408</v>
      </c>
      <c r="B5853" s="1" t="s">
        <v>12171</v>
      </c>
      <c r="C5853" s="1" t="s">
        <v>12172</v>
      </c>
      <c r="D5853" s="87">
        <v>85.8</v>
      </c>
      <c r="E5853" s="33">
        <v>10955</v>
      </c>
      <c r="F5853" s="30">
        <f t="shared" si="273"/>
        <v>3</v>
      </c>
      <c r="G5853" s="57">
        <f t="shared" si="274"/>
        <v>1.4299479016542671</v>
      </c>
      <c r="H5853" s="88">
        <f t="shared" si="275"/>
        <v>7220.2180404748624</v>
      </c>
    </row>
    <row r="5854" spans="1:8" x14ac:dyDescent="0.2">
      <c r="A5854" s="1" t="s">
        <v>408</v>
      </c>
      <c r="B5854" s="1" t="s">
        <v>12173</v>
      </c>
      <c r="C5854" s="1" t="s">
        <v>12174</v>
      </c>
      <c r="D5854" s="87">
        <v>71</v>
      </c>
      <c r="E5854" s="33">
        <v>6938</v>
      </c>
      <c r="F5854" s="30">
        <f t="shared" si="273"/>
        <v>2</v>
      </c>
      <c r="G5854" s="57">
        <f t="shared" si="274"/>
        <v>1.1958042906990538</v>
      </c>
      <c r="H5854" s="88">
        <f t="shared" si="275"/>
        <v>3823.949243131342</v>
      </c>
    </row>
    <row r="5855" spans="1:8" x14ac:dyDescent="0.2">
      <c r="A5855" s="1" t="s">
        <v>408</v>
      </c>
      <c r="B5855" s="1" t="s">
        <v>12175</v>
      </c>
      <c r="C5855" s="1" t="s">
        <v>12176</v>
      </c>
      <c r="D5855" s="87">
        <v>95.7</v>
      </c>
      <c r="E5855" s="33">
        <v>7587</v>
      </c>
      <c r="F5855" s="30">
        <f t="shared" si="273"/>
        <v>4</v>
      </c>
      <c r="G5855" s="57">
        <f t="shared" si="274"/>
        <v>1.709937836274281</v>
      </c>
      <c r="H5855" s="88">
        <f t="shared" si="275"/>
        <v>5979.544777303865</v>
      </c>
    </row>
    <row r="5856" spans="1:8" x14ac:dyDescent="0.2">
      <c r="A5856" s="1" t="s">
        <v>408</v>
      </c>
      <c r="B5856" s="1" t="s">
        <v>12177</v>
      </c>
      <c r="C5856" s="1" t="s">
        <v>12178</v>
      </c>
      <c r="D5856" s="87">
        <v>94.1</v>
      </c>
      <c r="E5856" s="33">
        <v>9295</v>
      </c>
      <c r="F5856" s="30">
        <f t="shared" si="273"/>
        <v>4</v>
      </c>
      <c r="G5856" s="57">
        <f t="shared" si="274"/>
        <v>1.709937836274281</v>
      </c>
      <c r="H5856" s="88">
        <f t="shared" si="275"/>
        <v>7325.6713727480455</v>
      </c>
    </row>
    <row r="5857" spans="1:8" x14ac:dyDescent="0.2">
      <c r="A5857" s="1" t="s">
        <v>408</v>
      </c>
      <c r="B5857" s="1" t="s">
        <v>12179</v>
      </c>
      <c r="C5857" s="1" t="s">
        <v>12180</v>
      </c>
      <c r="D5857" s="87">
        <v>89.4</v>
      </c>
      <c r="E5857" s="33">
        <v>7689</v>
      </c>
      <c r="F5857" s="30">
        <f t="shared" si="273"/>
        <v>4</v>
      </c>
      <c r="G5857" s="57">
        <f t="shared" si="274"/>
        <v>1.709937836274281</v>
      </c>
      <c r="H5857" s="88">
        <f t="shared" si="275"/>
        <v>6059.9340704744191</v>
      </c>
    </row>
    <row r="5858" spans="1:8" x14ac:dyDescent="0.2">
      <c r="A5858" s="1" t="s">
        <v>408</v>
      </c>
      <c r="B5858" s="1" t="s">
        <v>12181</v>
      </c>
      <c r="C5858" s="1" t="s">
        <v>12182</v>
      </c>
      <c r="D5858" s="87">
        <v>73.8</v>
      </c>
      <c r="E5858" s="33">
        <v>7180</v>
      </c>
      <c r="F5858" s="30">
        <f t="shared" si="273"/>
        <v>2</v>
      </c>
      <c r="G5858" s="57">
        <f t="shared" si="274"/>
        <v>1.1958042906990538</v>
      </c>
      <c r="H5858" s="88">
        <f t="shared" si="275"/>
        <v>3957.3300037017921</v>
      </c>
    </row>
    <row r="5859" spans="1:8" x14ac:dyDescent="0.2">
      <c r="A5859" s="1" t="s">
        <v>408</v>
      </c>
      <c r="B5859" s="1" t="s">
        <v>12183</v>
      </c>
      <c r="C5859" s="1" t="s">
        <v>12184</v>
      </c>
      <c r="D5859" s="87">
        <v>77.7</v>
      </c>
      <c r="E5859" s="33">
        <v>9944</v>
      </c>
      <c r="F5859" s="30">
        <f t="shared" si="273"/>
        <v>3</v>
      </c>
      <c r="G5859" s="57">
        <f t="shared" si="274"/>
        <v>1.4299479016542671</v>
      </c>
      <c r="H5859" s="88">
        <f t="shared" si="275"/>
        <v>6553.8884705141063</v>
      </c>
    </row>
    <row r="5860" spans="1:8" x14ac:dyDescent="0.2">
      <c r="A5860" s="1" t="s">
        <v>408</v>
      </c>
      <c r="B5860" s="1" t="s">
        <v>12185</v>
      </c>
      <c r="C5860" s="1" t="s">
        <v>12186</v>
      </c>
      <c r="D5860" s="87">
        <v>74.8</v>
      </c>
      <c r="E5860" s="33">
        <v>9143</v>
      </c>
      <c r="F5860" s="30">
        <f t="shared" si="273"/>
        <v>3</v>
      </c>
      <c r="G5860" s="57">
        <f t="shared" si="274"/>
        <v>1.4299479016542671</v>
      </c>
      <c r="H5860" s="88">
        <f t="shared" si="275"/>
        <v>6025.9656361535071</v>
      </c>
    </row>
    <row r="5861" spans="1:8" x14ac:dyDescent="0.2">
      <c r="A5861" s="1" t="s">
        <v>408</v>
      </c>
      <c r="B5861" s="1" t="s">
        <v>12187</v>
      </c>
      <c r="C5861" s="1" t="s">
        <v>12188</v>
      </c>
      <c r="D5861" s="87">
        <v>99.4</v>
      </c>
      <c r="E5861" s="33">
        <v>6433</v>
      </c>
      <c r="F5861" s="30">
        <f t="shared" si="273"/>
        <v>5</v>
      </c>
      <c r="G5861" s="57">
        <f t="shared" si="274"/>
        <v>2.0447510014454413</v>
      </c>
      <c r="H5861" s="88">
        <f t="shared" si="275"/>
        <v>6062.7784344471474</v>
      </c>
    </row>
    <row r="5862" spans="1:8" x14ac:dyDescent="0.2">
      <c r="A5862" s="1" t="s">
        <v>408</v>
      </c>
      <c r="B5862" s="1" t="s">
        <v>12189</v>
      </c>
      <c r="C5862" s="1" t="s">
        <v>12190</v>
      </c>
      <c r="D5862" s="87">
        <v>85.3</v>
      </c>
      <c r="E5862" s="33">
        <v>6149</v>
      </c>
      <c r="F5862" s="30">
        <f t="shared" si="273"/>
        <v>3</v>
      </c>
      <c r="G5862" s="57">
        <f t="shared" si="274"/>
        <v>1.4299479016542671</v>
      </c>
      <c r="H5862" s="88">
        <f t="shared" si="275"/>
        <v>4052.681034311267</v>
      </c>
    </row>
    <row r="5863" spans="1:8" x14ac:dyDescent="0.2">
      <c r="A5863" s="1" t="s">
        <v>408</v>
      </c>
      <c r="B5863" s="1" t="s">
        <v>12191</v>
      </c>
      <c r="C5863" s="1" t="s">
        <v>12192</v>
      </c>
      <c r="D5863" s="87">
        <v>62</v>
      </c>
      <c r="E5863" s="33">
        <v>5945</v>
      </c>
      <c r="F5863" s="30">
        <f t="shared" si="273"/>
        <v>2</v>
      </c>
      <c r="G5863" s="57">
        <f t="shared" si="274"/>
        <v>1.1958042906990538</v>
      </c>
      <c r="H5863" s="88">
        <f t="shared" si="275"/>
        <v>3276.6471966583781</v>
      </c>
    </row>
    <row r="5864" spans="1:8" x14ac:dyDescent="0.2">
      <c r="A5864" s="1" t="s">
        <v>408</v>
      </c>
      <c r="B5864" s="1" t="s">
        <v>12193</v>
      </c>
      <c r="C5864" s="1" t="s">
        <v>12194</v>
      </c>
      <c r="D5864" s="87">
        <v>58</v>
      </c>
      <c r="E5864" s="33">
        <v>8101</v>
      </c>
      <c r="F5864" s="30">
        <f t="shared" si="273"/>
        <v>1</v>
      </c>
      <c r="G5864" s="57">
        <f t="shared" si="274"/>
        <v>1</v>
      </c>
      <c r="H5864" s="88">
        <f t="shared" si="275"/>
        <v>3733.8455404722204</v>
      </c>
    </row>
    <row r="5865" spans="1:8" x14ac:dyDescent="0.2">
      <c r="A5865" s="1" t="s">
        <v>408</v>
      </c>
      <c r="B5865" s="1" t="s">
        <v>12195</v>
      </c>
      <c r="C5865" s="1" t="s">
        <v>12196</v>
      </c>
      <c r="D5865" s="87">
        <v>72.7</v>
      </c>
      <c r="E5865" s="33">
        <v>5546</v>
      </c>
      <c r="F5865" s="30">
        <f t="shared" si="273"/>
        <v>2</v>
      </c>
      <c r="G5865" s="57">
        <f t="shared" si="274"/>
        <v>1.1958042906990538</v>
      </c>
      <c r="H5865" s="88">
        <f t="shared" si="275"/>
        <v>3056.7342897674289</v>
      </c>
    </row>
    <row r="5866" spans="1:8" x14ac:dyDescent="0.2">
      <c r="A5866" s="1" t="s">
        <v>408</v>
      </c>
      <c r="B5866" s="1" t="s">
        <v>12197</v>
      </c>
      <c r="C5866" s="1" t="s">
        <v>12198</v>
      </c>
      <c r="D5866" s="87">
        <v>71.099999999999994</v>
      </c>
      <c r="E5866" s="33">
        <v>5978</v>
      </c>
      <c r="F5866" s="30">
        <f t="shared" si="273"/>
        <v>2</v>
      </c>
      <c r="G5866" s="57">
        <f t="shared" si="274"/>
        <v>1.1958042906990538</v>
      </c>
      <c r="H5866" s="88">
        <f t="shared" si="275"/>
        <v>3294.8354821907124</v>
      </c>
    </row>
    <row r="5867" spans="1:8" x14ac:dyDescent="0.2">
      <c r="A5867" s="1" t="s">
        <v>408</v>
      </c>
      <c r="B5867" s="1" t="s">
        <v>12199</v>
      </c>
      <c r="C5867" s="1" t="s">
        <v>12200</v>
      </c>
      <c r="D5867" s="87">
        <v>79.599999999999994</v>
      </c>
      <c r="E5867" s="33">
        <v>6176</v>
      </c>
      <c r="F5867" s="30">
        <f t="shared" si="273"/>
        <v>3</v>
      </c>
      <c r="G5867" s="57">
        <f t="shared" si="274"/>
        <v>1.4299479016542671</v>
      </c>
      <c r="H5867" s="88">
        <f t="shared" si="275"/>
        <v>4070.4761860312874</v>
      </c>
    </row>
    <row r="5868" spans="1:8" x14ac:dyDescent="0.2">
      <c r="A5868" s="1" t="s">
        <v>408</v>
      </c>
      <c r="B5868" s="1" t="s">
        <v>12201</v>
      </c>
      <c r="C5868" s="1" t="s">
        <v>12202</v>
      </c>
      <c r="D5868" s="87">
        <v>78.3</v>
      </c>
      <c r="E5868" s="33">
        <v>11947</v>
      </c>
      <c r="F5868" s="30">
        <f t="shared" si="273"/>
        <v>3</v>
      </c>
      <c r="G5868" s="57">
        <f t="shared" si="274"/>
        <v>1.4299479016542671</v>
      </c>
      <c r="H5868" s="88">
        <f t="shared" si="275"/>
        <v>7874.0250962622722</v>
      </c>
    </row>
    <row r="5869" spans="1:8" x14ac:dyDescent="0.2">
      <c r="A5869" s="1" t="s">
        <v>408</v>
      </c>
      <c r="B5869" s="1" t="s">
        <v>12203</v>
      </c>
      <c r="C5869" s="1" t="s">
        <v>12204</v>
      </c>
      <c r="D5869" s="87">
        <v>73.400000000000006</v>
      </c>
      <c r="E5869" s="33">
        <v>5710</v>
      </c>
      <c r="F5869" s="30">
        <f t="shared" si="273"/>
        <v>2</v>
      </c>
      <c r="G5869" s="57">
        <f t="shared" si="274"/>
        <v>1.1958042906990538</v>
      </c>
      <c r="H5869" s="88">
        <f t="shared" si="275"/>
        <v>3147.1245572614525</v>
      </c>
    </row>
    <row r="5870" spans="1:8" x14ac:dyDescent="0.2">
      <c r="A5870" s="1" t="s">
        <v>408</v>
      </c>
      <c r="B5870" s="1" t="s">
        <v>12205</v>
      </c>
      <c r="C5870" s="1" t="s">
        <v>12206</v>
      </c>
      <c r="D5870" s="87">
        <v>98.1</v>
      </c>
      <c r="E5870" s="33">
        <v>10251</v>
      </c>
      <c r="F5870" s="30">
        <f t="shared" si="273"/>
        <v>4</v>
      </c>
      <c r="G5870" s="57">
        <f t="shared" si="274"/>
        <v>1.709937836274281</v>
      </c>
      <c r="H5870" s="88">
        <f t="shared" si="275"/>
        <v>8079.1239636406899</v>
      </c>
    </row>
    <row r="5871" spans="1:8" x14ac:dyDescent="0.2">
      <c r="A5871" s="1" t="s">
        <v>408</v>
      </c>
      <c r="B5871" s="1" t="s">
        <v>12207</v>
      </c>
      <c r="C5871" s="1" t="s">
        <v>12208</v>
      </c>
      <c r="D5871" s="87">
        <v>89.6</v>
      </c>
      <c r="E5871" s="33">
        <v>5447</v>
      </c>
      <c r="F5871" s="30">
        <f t="shared" si="273"/>
        <v>4</v>
      </c>
      <c r="G5871" s="57">
        <f t="shared" si="274"/>
        <v>1.709937836274281</v>
      </c>
      <c r="H5871" s="88">
        <f t="shared" si="275"/>
        <v>4292.9458813726305</v>
      </c>
    </row>
    <row r="5872" spans="1:8" x14ac:dyDescent="0.2">
      <c r="A5872" s="1" t="s">
        <v>408</v>
      </c>
      <c r="B5872" s="1" t="s">
        <v>12209</v>
      </c>
      <c r="C5872" s="1" t="s">
        <v>12210</v>
      </c>
      <c r="D5872" s="87">
        <v>77.099999999999994</v>
      </c>
      <c r="E5872" s="33">
        <v>5673</v>
      </c>
      <c r="F5872" s="30">
        <f t="shared" si="273"/>
        <v>3</v>
      </c>
      <c r="G5872" s="57">
        <f t="shared" si="274"/>
        <v>1.4299479016542671</v>
      </c>
      <c r="H5872" s="88">
        <f t="shared" si="275"/>
        <v>3738.9591002842449</v>
      </c>
    </row>
    <row r="5873" spans="1:8" x14ac:dyDescent="0.2">
      <c r="A5873" s="1" t="s">
        <v>408</v>
      </c>
      <c r="B5873" s="1" t="s">
        <v>12211</v>
      </c>
      <c r="C5873" s="1" t="s">
        <v>12212</v>
      </c>
      <c r="D5873" s="87">
        <v>92.5</v>
      </c>
      <c r="E5873" s="33">
        <v>9630</v>
      </c>
      <c r="F5873" s="30">
        <f t="shared" si="273"/>
        <v>4</v>
      </c>
      <c r="G5873" s="57">
        <f t="shared" si="274"/>
        <v>1.709937836274281</v>
      </c>
      <c r="H5873" s="88">
        <f t="shared" si="275"/>
        <v>7589.6950316905522</v>
      </c>
    </row>
    <row r="5874" spans="1:8" x14ac:dyDescent="0.2">
      <c r="A5874" s="1" t="s">
        <v>408</v>
      </c>
      <c r="B5874" s="1" t="s">
        <v>12213</v>
      </c>
      <c r="C5874" s="1" t="s">
        <v>12214</v>
      </c>
      <c r="D5874" s="87">
        <v>106</v>
      </c>
      <c r="E5874" s="33">
        <v>7533</v>
      </c>
      <c r="F5874" s="30">
        <f t="shared" si="273"/>
        <v>5</v>
      </c>
      <c r="G5874" s="57">
        <f t="shared" si="274"/>
        <v>2.0447510014454413</v>
      </c>
      <c r="H5874" s="88">
        <f t="shared" si="275"/>
        <v>7099.4730214037545</v>
      </c>
    </row>
    <row r="5875" spans="1:8" x14ac:dyDescent="0.2">
      <c r="A5875" s="1" t="s">
        <v>408</v>
      </c>
      <c r="B5875" s="1" t="s">
        <v>12215</v>
      </c>
      <c r="C5875" s="1" t="s">
        <v>12216</v>
      </c>
      <c r="D5875" s="87">
        <v>85.3</v>
      </c>
      <c r="E5875" s="33">
        <v>6599</v>
      </c>
      <c r="F5875" s="30">
        <f t="shared" si="273"/>
        <v>3</v>
      </c>
      <c r="G5875" s="57">
        <f t="shared" si="274"/>
        <v>1.4299479016542671</v>
      </c>
      <c r="H5875" s="88">
        <f t="shared" si="275"/>
        <v>4349.2668963116039</v>
      </c>
    </row>
    <row r="5876" spans="1:8" x14ac:dyDescent="0.2">
      <c r="A5876" s="1" t="s">
        <v>195</v>
      </c>
      <c r="B5876" s="1" t="s">
        <v>12217</v>
      </c>
      <c r="C5876" s="1" t="s">
        <v>12218</v>
      </c>
      <c r="D5876" s="87">
        <v>86.4</v>
      </c>
      <c r="E5876" s="33">
        <v>7532</v>
      </c>
      <c r="F5876" s="30">
        <f t="shared" si="273"/>
        <v>3</v>
      </c>
      <c r="G5876" s="57">
        <f t="shared" si="274"/>
        <v>1.4299479016542671</v>
      </c>
      <c r="H5876" s="88">
        <f t="shared" si="275"/>
        <v>4964.1882501923019</v>
      </c>
    </row>
    <row r="5877" spans="1:8" x14ac:dyDescent="0.2">
      <c r="A5877" s="1" t="s">
        <v>195</v>
      </c>
      <c r="B5877" s="1" t="s">
        <v>12219</v>
      </c>
      <c r="C5877" s="1" t="s">
        <v>12220</v>
      </c>
      <c r="D5877" s="87">
        <v>80.900000000000006</v>
      </c>
      <c r="E5877" s="33">
        <v>7420</v>
      </c>
      <c r="F5877" s="30">
        <f t="shared" si="273"/>
        <v>3</v>
      </c>
      <c r="G5877" s="57">
        <f t="shared" si="274"/>
        <v>1.4299479016542671</v>
      </c>
      <c r="H5877" s="88">
        <f t="shared" si="275"/>
        <v>4890.3713245388853</v>
      </c>
    </row>
    <row r="5878" spans="1:8" x14ac:dyDescent="0.2">
      <c r="A5878" s="1" t="s">
        <v>195</v>
      </c>
      <c r="B5878" s="1" t="s">
        <v>12221</v>
      </c>
      <c r="C5878" s="1" t="s">
        <v>12222</v>
      </c>
      <c r="D5878" s="87">
        <v>97.1</v>
      </c>
      <c r="E5878" s="33">
        <v>11354</v>
      </c>
      <c r="F5878" s="30">
        <f t="shared" si="273"/>
        <v>4</v>
      </c>
      <c r="G5878" s="57">
        <f t="shared" si="274"/>
        <v>1.709937836274281</v>
      </c>
      <c r="H5878" s="88">
        <f t="shared" si="275"/>
        <v>8948.4317123379587</v>
      </c>
    </row>
    <row r="5879" spans="1:8" x14ac:dyDescent="0.2">
      <c r="A5879" s="1" t="s">
        <v>195</v>
      </c>
      <c r="B5879" s="1" t="s">
        <v>12223</v>
      </c>
      <c r="C5879" s="1" t="s">
        <v>12224</v>
      </c>
      <c r="D5879" s="87">
        <v>100.1</v>
      </c>
      <c r="E5879" s="33">
        <v>5908</v>
      </c>
      <c r="F5879" s="30">
        <f t="shared" si="273"/>
        <v>5</v>
      </c>
      <c r="G5879" s="57">
        <f t="shared" si="274"/>
        <v>2.0447510014454413</v>
      </c>
      <c r="H5879" s="88">
        <f t="shared" si="275"/>
        <v>5567.9923815814927</v>
      </c>
    </row>
    <row r="5880" spans="1:8" x14ac:dyDescent="0.2">
      <c r="A5880" s="1" t="s">
        <v>195</v>
      </c>
      <c r="B5880" s="1" t="s">
        <v>12225</v>
      </c>
      <c r="C5880" s="1" t="s">
        <v>12226</v>
      </c>
      <c r="D5880" s="87">
        <v>97</v>
      </c>
      <c r="E5880" s="33">
        <v>6174</v>
      </c>
      <c r="F5880" s="30">
        <f t="shared" si="273"/>
        <v>4</v>
      </c>
      <c r="G5880" s="57">
        <f t="shared" si="274"/>
        <v>1.709937836274281</v>
      </c>
      <c r="H5880" s="88">
        <f t="shared" si="275"/>
        <v>4865.9166277941295</v>
      </c>
    </row>
    <row r="5881" spans="1:8" x14ac:dyDescent="0.2">
      <c r="A5881" s="1" t="s">
        <v>195</v>
      </c>
      <c r="B5881" s="1" t="s">
        <v>12227</v>
      </c>
      <c r="C5881" s="1" t="s">
        <v>12228</v>
      </c>
      <c r="D5881" s="87">
        <v>72</v>
      </c>
      <c r="E5881" s="33">
        <v>7748</v>
      </c>
      <c r="F5881" s="30">
        <f t="shared" si="273"/>
        <v>2</v>
      </c>
      <c r="G5881" s="57">
        <f t="shared" si="274"/>
        <v>1.1958042906990538</v>
      </c>
      <c r="H5881" s="88">
        <f t="shared" si="275"/>
        <v>4270.3889789249979</v>
      </c>
    </row>
    <row r="5882" spans="1:8" x14ac:dyDescent="0.2">
      <c r="A5882" s="1" t="s">
        <v>195</v>
      </c>
      <c r="B5882" s="1" t="s">
        <v>12229</v>
      </c>
      <c r="C5882" s="1" t="s">
        <v>12230</v>
      </c>
      <c r="D5882" s="87">
        <v>78</v>
      </c>
      <c r="E5882" s="33">
        <v>9268</v>
      </c>
      <c r="F5882" s="30">
        <f t="shared" si="273"/>
        <v>3</v>
      </c>
      <c r="G5882" s="57">
        <f t="shared" si="274"/>
        <v>1.4299479016542671</v>
      </c>
      <c r="H5882" s="88">
        <f t="shared" si="275"/>
        <v>6108.3505978202675</v>
      </c>
    </row>
    <row r="5883" spans="1:8" x14ac:dyDescent="0.2">
      <c r="A5883" s="1" t="s">
        <v>195</v>
      </c>
      <c r="B5883" s="1" t="s">
        <v>12231</v>
      </c>
      <c r="C5883" s="1" t="s">
        <v>12232</v>
      </c>
      <c r="D5883" s="87">
        <v>105.6</v>
      </c>
      <c r="E5883" s="33">
        <v>9866</v>
      </c>
      <c r="F5883" s="30">
        <f t="shared" si="273"/>
        <v>5</v>
      </c>
      <c r="G5883" s="57">
        <f t="shared" si="274"/>
        <v>2.0447510014454413</v>
      </c>
      <c r="H5883" s="88">
        <f t="shared" si="275"/>
        <v>9298.2079953762714</v>
      </c>
    </row>
    <row r="5884" spans="1:8" x14ac:dyDescent="0.2">
      <c r="A5884" s="1" t="s">
        <v>195</v>
      </c>
      <c r="B5884" s="1" t="s">
        <v>12233</v>
      </c>
      <c r="C5884" s="1" t="s">
        <v>12234</v>
      </c>
      <c r="D5884" s="87">
        <v>80.400000000000006</v>
      </c>
      <c r="E5884" s="33">
        <v>7554</v>
      </c>
      <c r="F5884" s="30">
        <f t="shared" si="273"/>
        <v>3</v>
      </c>
      <c r="G5884" s="57">
        <f t="shared" si="274"/>
        <v>1.4299479016542671</v>
      </c>
      <c r="H5884" s="88">
        <f t="shared" si="275"/>
        <v>4978.6880034456517</v>
      </c>
    </row>
    <row r="5885" spans="1:8" x14ac:dyDescent="0.2">
      <c r="A5885" s="1" t="s">
        <v>195</v>
      </c>
      <c r="B5885" s="1" t="s">
        <v>12235</v>
      </c>
      <c r="C5885" s="1" t="s">
        <v>12236</v>
      </c>
      <c r="D5885" s="87">
        <v>92.9</v>
      </c>
      <c r="E5885" s="33">
        <v>7524</v>
      </c>
      <c r="F5885" s="30">
        <f t="shared" si="273"/>
        <v>4</v>
      </c>
      <c r="G5885" s="57">
        <f t="shared" si="274"/>
        <v>1.709937836274281</v>
      </c>
      <c r="H5885" s="88">
        <f t="shared" si="275"/>
        <v>5929.8925668161701</v>
      </c>
    </row>
    <row r="5886" spans="1:8" x14ac:dyDescent="0.2">
      <c r="A5886" s="1" t="s">
        <v>195</v>
      </c>
      <c r="B5886" s="1" t="s">
        <v>12237</v>
      </c>
      <c r="C5886" s="1" t="s">
        <v>12238</v>
      </c>
      <c r="D5886" s="87">
        <v>109.8</v>
      </c>
      <c r="E5886" s="33">
        <v>11824</v>
      </c>
      <c r="F5886" s="30">
        <f t="shared" si="273"/>
        <v>5</v>
      </c>
      <c r="G5886" s="57">
        <f t="shared" si="274"/>
        <v>2.0447510014454413</v>
      </c>
      <c r="H5886" s="88">
        <f t="shared" si="275"/>
        <v>11143.524360159034</v>
      </c>
    </row>
    <row r="5887" spans="1:8" x14ac:dyDescent="0.2">
      <c r="A5887" s="1" t="s">
        <v>195</v>
      </c>
      <c r="B5887" s="1" t="s">
        <v>12239</v>
      </c>
      <c r="C5887" s="1" t="s">
        <v>12240</v>
      </c>
      <c r="D5887" s="87">
        <v>95.1</v>
      </c>
      <c r="E5887" s="33">
        <v>5921</v>
      </c>
      <c r="F5887" s="30">
        <f t="shared" si="273"/>
        <v>4</v>
      </c>
      <c r="G5887" s="57">
        <f t="shared" si="274"/>
        <v>1.709937836274281</v>
      </c>
      <c r="H5887" s="88">
        <f t="shared" si="275"/>
        <v>4666.5196555181474</v>
      </c>
    </row>
    <row r="5888" spans="1:8" x14ac:dyDescent="0.2">
      <c r="A5888" s="1" t="s">
        <v>195</v>
      </c>
      <c r="B5888" s="1" t="s">
        <v>12241</v>
      </c>
      <c r="C5888" s="1" t="s">
        <v>12242</v>
      </c>
      <c r="D5888" s="87">
        <v>96.3</v>
      </c>
      <c r="E5888" s="33">
        <v>7559</v>
      </c>
      <c r="F5888" s="30">
        <f t="shared" si="273"/>
        <v>4</v>
      </c>
      <c r="G5888" s="57">
        <f t="shared" si="274"/>
        <v>1.709937836274281</v>
      </c>
      <c r="H5888" s="88">
        <f t="shared" si="275"/>
        <v>5957.4771281982221</v>
      </c>
    </row>
    <row r="5889" spans="1:8" x14ac:dyDescent="0.2">
      <c r="A5889" s="1" t="s">
        <v>195</v>
      </c>
      <c r="B5889" s="1" t="s">
        <v>12243</v>
      </c>
      <c r="C5889" s="1" t="s">
        <v>12244</v>
      </c>
      <c r="D5889" s="87">
        <v>80.3</v>
      </c>
      <c r="E5889" s="33">
        <v>8009</v>
      </c>
      <c r="F5889" s="30">
        <f t="shared" si="273"/>
        <v>3</v>
      </c>
      <c r="G5889" s="57">
        <f t="shared" si="274"/>
        <v>1.4299479016542671</v>
      </c>
      <c r="H5889" s="88">
        <f t="shared" si="275"/>
        <v>5278.5692639126592</v>
      </c>
    </row>
    <row r="5890" spans="1:8" x14ac:dyDescent="0.2">
      <c r="A5890" s="1" t="s">
        <v>195</v>
      </c>
      <c r="B5890" s="1" t="s">
        <v>12245</v>
      </c>
      <c r="C5890" s="1" t="s">
        <v>12246</v>
      </c>
      <c r="D5890" s="87">
        <v>73.599999999999994</v>
      </c>
      <c r="E5890" s="33">
        <v>6054</v>
      </c>
      <c r="F5890" s="30">
        <f t="shared" si="273"/>
        <v>2</v>
      </c>
      <c r="G5890" s="57">
        <f t="shared" si="274"/>
        <v>1.1958042906990538</v>
      </c>
      <c r="H5890" s="88">
        <f t="shared" si="275"/>
        <v>3336.7236549318454</v>
      </c>
    </row>
    <row r="5891" spans="1:8" x14ac:dyDescent="0.2">
      <c r="A5891" s="1" t="s">
        <v>195</v>
      </c>
      <c r="B5891" s="1" t="s">
        <v>12247</v>
      </c>
      <c r="C5891" s="1" t="s">
        <v>12248</v>
      </c>
      <c r="D5891" s="87">
        <v>102</v>
      </c>
      <c r="E5891" s="33">
        <v>9788</v>
      </c>
      <c r="F5891" s="30">
        <f t="shared" si="273"/>
        <v>5</v>
      </c>
      <c r="G5891" s="57">
        <f t="shared" si="274"/>
        <v>2.0447510014454413</v>
      </c>
      <c r="H5891" s="88">
        <f t="shared" si="275"/>
        <v>9224.6969246648023</v>
      </c>
    </row>
    <row r="5892" spans="1:8" x14ac:dyDescent="0.2">
      <c r="A5892" s="1" t="s">
        <v>195</v>
      </c>
      <c r="B5892" s="1" t="s">
        <v>12249</v>
      </c>
      <c r="C5892" s="1" t="s">
        <v>12250</v>
      </c>
      <c r="D5892" s="87">
        <v>121.5</v>
      </c>
      <c r="E5892" s="33">
        <v>9612</v>
      </c>
      <c r="F5892" s="30">
        <f t="shared" si="273"/>
        <v>6</v>
      </c>
      <c r="G5892" s="57">
        <f t="shared" si="274"/>
        <v>2.445122020939646</v>
      </c>
      <c r="H5892" s="88">
        <f t="shared" si="275"/>
        <v>10832.582749276187</v>
      </c>
    </row>
    <row r="5893" spans="1:8" x14ac:dyDescent="0.2">
      <c r="A5893" s="1" t="s">
        <v>195</v>
      </c>
      <c r="B5893" s="1" t="s">
        <v>12251</v>
      </c>
      <c r="C5893" s="1" t="s">
        <v>12252</v>
      </c>
      <c r="D5893" s="87">
        <v>95.4</v>
      </c>
      <c r="E5893" s="33">
        <v>9176</v>
      </c>
      <c r="F5893" s="30">
        <f t="shared" si="273"/>
        <v>4</v>
      </c>
      <c r="G5893" s="57">
        <f t="shared" si="274"/>
        <v>1.709937836274281</v>
      </c>
      <c r="H5893" s="88">
        <f t="shared" si="275"/>
        <v>7231.8838640490658</v>
      </c>
    </row>
    <row r="5894" spans="1:8" x14ac:dyDescent="0.2">
      <c r="A5894" s="1" t="s">
        <v>195</v>
      </c>
      <c r="B5894" s="1" t="s">
        <v>12253</v>
      </c>
      <c r="C5894" s="1" t="s">
        <v>12254</v>
      </c>
      <c r="D5894" s="87">
        <v>86.7</v>
      </c>
      <c r="E5894" s="33">
        <v>7078</v>
      </c>
      <c r="F5894" s="30">
        <f t="shared" ref="F5894:F5957" si="276">VLOOKUP(D5894,$K$5:$L$15,2)</f>
        <v>4</v>
      </c>
      <c r="G5894" s="57">
        <f t="shared" ref="G5894:G5957" si="277">VLOOKUP(F5894,$L$5:$M$15,2,0)</f>
        <v>1.709937836274281</v>
      </c>
      <c r="H5894" s="88">
        <f t="shared" ref="H5894:H5957" si="278">E5894*G5894*$E$6797/SUMPRODUCT($E$5:$E$6795,$G$5:$G$6795)</f>
        <v>5578.3864417762952</v>
      </c>
    </row>
    <row r="5895" spans="1:8" x14ac:dyDescent="0.2">
      <c r="A5895" s="1" t="s">
        <v>195</v>
      </c>
      <c r="B5895" s="1" t="s">
        <v>12255</v>
      </c>
      <c r="C5895" s="1" t="s">
        <v>12256</v>
      </c>
      <c r="D5895" s="87">
        <v>76.5</v>
      </c>
      <c r="E5895" s="33">
        <v>5299</v>
      </c>
      <c r="F5895" s="30">
        <f t="shared" si="276"/>
        <v>3</v>
      </c>
      <c r="G5895" s="57">
        <f t="shared" si="277"/>
        <v>1.4299479016542671</v>
      </c>
      <c r="H5895" s="88">
        <f t="shared" si="278"/>
        <v>3492.4632949772981</v>
      </c>
    </row>
    <row r="5896" spans="1:8" x14ac:dyDescent="0.2">
      <c r="A5896" s="1" t="s">
        <v>195</v>
      </c>
      <c r="B5896" s="1" t="s">
        <v>12257</v>
      </c>
      <c r="C5896" s="1" t="s">
        <v>12258</v>
      </c>
      <c r="D5896" s="87">
        <v>79.5</v>
      </c>
      <c r="E5896" s="33">
        <v>9148</v>
      </c>
      <c r="F5896" s="30">
        <f t="shared" si="276"/>
        <v>3</v>
      </c>
      <c r="G5896" s="57">
        <f t="shared" si="277"/>
        <v>1.4299479016542671</v>
      </c>
      <c r="H5896" s="88">
        <f t="shared" si="278"/>
        <v>6029.2610346201773</v>
      </c>
    </row>
    <row r="5897" spans="1:8" x14ac:dyDescent="0.2">
      <c r="A5897" s="1" t="s">
        <v>195</v>
      </c>
      <c r="B5897" s="1" t="s">
        <v>12259</v>
      </c>
      <c r="C5897" s="1" t="s">
        <v>12260</v>
      </c>
      <c r="D5897" s="87">
        <v>139.6</v>
      </c>
      <c r="E5897" s="33">
        <v>8172</v>
      </c>
      <c r="F5897" s="30">
        <f t="shared" si="276"/>
        <v>8</v>
      </c>
      <c r="G5897" s="57">
        <f t="shared" si="277"/>
        <v>3.4963971031312875</v>
      </c>
      <c r="H5897" s="88">
        <f t="shared" si="278"/>
        <v>13169.425380539245</v>
      </c>
    </row>
    <row r="5898" spans="1:8" x14ac:dyDescent="0.2">
      <c r="A5898" s="1" t="s">
        <v>195</v>
      </c>
      <c r="B5898" s="1" t="s">
        <v>12261</v>
      </c>
      <c r="C5898" s="1" t="s">
        <v>12262</v>
      </c>
      <c r="D5898" s="87">
        <v>91.8</v>
      </c>
      <c r="E5898" s="33">
        <v>7215</v>
      </c>
      <c r="F5898" s="30">
        <f t="shared" si="276"/>
        <v>4</v>
      </c>
      <c r="G5898" s="57">
        <f t="shared" si="277"/>
        <v>1.709937836274281</v>
      </c>
      <c r="H5898" s="88">
        <f t="shared" si="278"/>
        <v>5686.3602963289022</v>
      </c>
    </row>
    <row r="5899" spans="1:8" x14ac:dyDescent="0.2">
      <c r="A5899" s="1" t="s">
        <v>195</v>
      </c>
      <c r="B5899" s="1" t="s">
        <v>12263</v>
      </c>
      <c r="C5899" s="1" t="s">
        <v>12264</v>
      </c>
      <c r="D5899" s="87">
        <v>100.4</v>
      </c>
      <c r="E5899" s="33">
        <v>7612</v>
      </c>
      <c r="F5899" s="30">
        <f t="shared" si="276"/>
        <v>5</v>
      </c>
      <c r="G5899" s="57">
        <f t="shared" si="277"/>
        <v>2.0447510014454413</v>
      </c>
      <c r="H5899" s="88">
        <f t="shared" si="278"/>
        <v>7173.9265417397301</v>
      </c>
    </row>
    <row r="5900" spans="1:8" x14ac:dyDescent="0.2">
      <c r="A5900" s="1" t="s">
        <v>195</v>
      </c>
      <c r="B5900" s="1" t="s">
        <v>12265</v>
      </c>
      <c r="C5900" s="1" t="s">
        <v>12266</v>
      </c>
      <c r="D5900" s="87">
        <v>113.6</v>
      </c>
      <c r="E5900" s="33">
        <v>8956</v>
      </c>
      <c r="F5900" s="30">
        <f t="shared" si="276"/>
        <v>6</v>
      </c>
      <c r="G5900" s="57">
        <f t="shared" si="277"/>
        <v>2.445122020939646</v>
      </c>
      <c r="H5900" s="88">
        <f t="shared" si="278"/>
        <v>10093.280389358877</v>
      </c>
    </row>
    <row r="5901" spans="1:8" x14ac:dyDescent="0.2">
      <c r="A5901" s="1" t="s">
        <v>195</v>
      </c>
      <c r="B5901" s="1" t="s">
        <v>12267</v>
      </c>
      <c r="C5901" s="1" t="s">
        <v>12268</v>
      </c>
      <c r="D5901" s="87">
        <v>96.9</v>
      </c>
      <c r="E5901" s="33">
        <v>8171</v>
      </c>
      <c r="F5901" s="30">
        <f t="shared" si="276"/>
        <v>4</v>
      </c>
      <c r="G5901" s="57">
        <f t="shared" si="277"/>
        <v>1.709937836274281</v>
      </c>
      <c r="H5901" s="88">
        <f t="shared" si="278"/>
        <v>6439.8128872215475</v>
      </c>
    </row>
    <row r="5902" spans="1:8" x14ac:dyDescent="0.2">
      <c r="A5902" s="1" t="s">
        <v>195</v>
      </c>
      <c r="B5902" s="1" t="s">
        <v>12269</v>
      </c>
      <c r="C5902" s="1" t="s">
        <v>12270</v>
      </c>
      <c r="D5902" s="87">
        <v>82.3</v>
      </c>
      <c r="E5902" s="33">
        <v>8682</v>
      </c>
      <c r="F5902" s="30">
        <f t="shared" si="276"/>
        <v>3</v>
      </c>
      <c r="G5902" s="57">
        <f t="shared" si="277"/>
        <v>1.4299479016542671</v>
      </c>
      <c r="H5902" s="88">
        <f t="shared" si="278"/>
        <v>5722.1298975264954</v>
      </c>
    </row>
    <row r="5903" spans="1:8" x14ac:dyDescent="0.2">
      <c r="A5903" s="1" t="s">
        <v>195</v>
      </c>
      <c r="B5903" s="1" t="s">
        <v>12271</v>
      </c>
      <c r="C5903" s="1" t="s">
        <v>12272</v>
      </c>
      <c r="D5903" s="87">
        <v>64.7</v>
      </c>
      <c r="E5903" s="33">
        <v>5582</v>
      </c>
      <c r="F5903" s="30">
        <f t="shared" si="276"/>
        <v>2</v>
      </c>
      <c r="G5903" s="57">
        <f t="shared" si="277"/>
        <v>1.1958042906990538</v>
      </c>
      <c r="H5903" s="88">
        <f t="shared" si="278"/>
        <v>3076.5760558027027</v>
      </c>
    </row>
    <row r="5904" spans="1:8" x14ac:dyDescent="0.2">
      <c r="A5904" s="1" t="s">
        <v>195</v>
      </c>
      <c r="B5904" s="1" t="s">
        <v>12273</v>
      </c>
      <c r="C5904" s="1" t="s">
        <v>12274</v>
      </c>
      <c r="D5904" s="87">
        <v>97.6</v>
      </c>
      <c r="E5904" s="33">
        <v>6111</v>
      </c>
      <c r="F5904" s="30">
        <f t="shared" si="276"/>
        <v>4</v>
      </c>
      <c r="G5904" s="57">
        <f t="shared" si="277"/>
        <v>1.709937836274281</v>
      </c>
      <c r="H5904" s="88">
        <f t="shared" si="278"/>
        <v>4816.2644173064346</v>
      </c>
    </row>
    <row r="5905" spans="1:8" x14ac:dyDescent="0.2">
      <c r="A5905" s="1" t="s">
        <v>195</v>
      </c>
      <c r="B5905" s="1" t="s">
        <v>12275</v>
      </c>
      <c r="C5905" s="1" t="s">
        <v>12276</v>
      </c>
      <c r="D5905" s="87">
        <v>75.5</v>
      </c>
      <c r="E5905" s="33">
        <v>10062</v>
      </c>
      <c r="F5905" s="30">
        <f t="shared" si="276"/>
        <v>3</v>
      </c>
      <c r="G5905" s="57">
        <f t="shared" si="277"/>
        <v>1.4299479016542671</v>
      </c>
      <c r="H5905" s="88">
        <f t="shared" si="278"/>
        <v>6631.6598743275272</v>
      </c>
    </row>
    <row r="5906" spans="1:8" x14ac:dyDescent="0.2">
      <c r="A5906" s="1" t="s">
        <v>195</v>
      </c>
      <c r="B5906" s="1" t="s">
        <v>12277</v>
      </c>
      <c r="C5906" s="1" t="s">
        <v>12278</v>
      </c>
      <c r="D5906" s="87">
        <v>79.900000000000006</v>
      </c>
      <c r="E5906" s="33">
        <v>7682</v>
      </c>
      <c r="F5906" s="30">
        <f t="shared" si="276"/>
        <v>3</v>
      </c>
      <c r="G5906" s="57">
        <f t="shared" si="277"/>
        <v>1.4299479016542671</v>
      </c>
      <c r="H5906" s="88">
        <f t="shared" si="278"/>
        <v>5063.0502041924146</v>
      </c>
    </row>
    <row r="5907" spans="1:8" x14ac:dyDescent="0.2">
      <c r="A5907" s="1" t="s">
        <v>195</v>
      </c>
      <c r="B5907" s="1" t="s">
        <v>12279</v>
      </c>
      <c r="C5907" s="1" t="s">
        <v>12280</v>
      </c>
      <c r="D5907" s="87">
        <v>93.4</v>
      </c>
      <c r="E5907" s="33">
        <v>7864</v>
      </c>
      <c r="F5907" s="30">
        <f t="shared" si="276"/>
        <v>4</v>
      </c>
      <c r="G5907" s="57">
        <f t="shared" si="277"/>
        <v>1.709937836274281</v>
      </c>
      <c r="H5907" s="88">
        <f t="shared" si="278"/>
        <v>6197.8568773846837</v>
      </c>
    </row>
    <row r="5908" spans="1:8" x14ac:dyDescent="0.2">
      <c r="A5908" s="1" t="s">
        <v>195</v>
      </c>
      <c r="B5908" s="1" t="s">
        <v>12281</v>
      </c>
      <c r="C5908" s="1" t="s">
        <v>12282</v>
      </c>
      <c r="D5908" s="87">
        <v>67</v>
      </c>
      <c r="E5908" s="33">
        <v>7622</v>
      </c>
      <c r="F5908" s="30">
        <f t="shared" si="276"/>
        <v>2</v>
      </c>
      <c r="G5908" s="57">
        <f t="shared" si="277"/>
        <v>1.1958042906990538</v>
      </c>
      <c r="H5908" s="88">
        <f t="shared" si="278"/>
        <v>4200.9427978015401</v>
      </c>
    </row>
    <row r="5909" spans="1:8" x14ac:dyDescent="0.2">
      <c r="A5909" s="1" t="s">
        <v>195</v>
      </c>
      <c r="B5909" s="1" t="s">
        <v>12283</v>
      </c>
      <c r="C5909" s="1" t="s">
        <v>12284</v>
      </c>
      <c r="D5909" s="87">
        <v>78</v>
      </c>
      <c r="E5909" s="33">
        <v>5814</v>
      </c>
      <c r="F5909" s="30">
        <f t="shared" si="276"/>
        <v>3</v>
      </c>
      <c r="G5909" s="57">
        <f t="shared" si="277"/>
        <v>1.4299479016542671</v>
      </c>
      <c r="H5909" s="88">
        <f t="shared" si="278"/>
        <v>3831.8893370443498</v>
      </c>
    </row>
    <row r="5910" spans="1:8" x14ac:dyDescent="0.2">
      <c r="A5910" s="1" t="s">
        <v>195</v>
      </c>
      <c r="B5910" s="1" t="s">
        <v>12285</v>
      </c>
      <c r="C5910" s="1" t="s">
        <v>12286</v>
      </c>
      <c r="D5910" s="87">
        <v>61.7</v>
      </c>
      <c r="E5910" s="33">
        <v>5961</v>
      </c>
      <c r="F5910" s="30">
        <f t="shared" si="276"/>
        <v>1</v>
      </c>
      <c r="G5910" s="57">
        <f t="shared" si="277"/>
        <v>1</v>
      </c>
      <c r="H5910" s="88">
        <f t="shared" si="278"/>
        <v>2747.494539779645</v>
      </c>
    </row>
    <row r="5911" spans="1:8" x14ac:dyDescent="0.2">
      <c r="A5911" s="1" t="s">
        <v>195</v>
      </c>
      <c r="B5911" s="1" t="s">
        <v>12287</v>
      </c>
      <c r="C5911" s="1" t="s">
        <v>12288</v>
      </c>
      <c r="D5911" s="87">
        <v>74.400000000000006</v>
      </c>
      <c r="E5911" s="33">
        <v>6802</v>
      </c>
      <c r="F5911" s="30">
        <f t="shared" si="276"/>
        <v>3</v>
      </c>
      <c r="G5911" s="57">
        <f t="shared" si="277"/>
        <v>1.4299479016542671</v>
      </c>
      <c r="H5911" s="88">
        <f t="shared" si="278"/>
        <v>4483.0600740584223</v>
      </c>
    </row>
    <row r="5912" spans="1:8" x14ac:dyDescent="0.2">
      <c r="A5912" s="1" t="s">
        <v>195</v>
      </c>
      <c r="B5912" s="1" t="s">
        <v>12289</v>
      </c>
      <c r="C5912" s="1" t="s">
        <v>12290</v>
      </c>
      <c r="D5912" s="87">
        <v>71.900000000000006</v>
      </c>
      <c r="E5912" s="33">
        <v>6212</v>
      </c>
      <c r="F5912" s="30">
        <f t="shared" si="276"/>
        <v>2</v>
      </c>
      <c r="G5912" s="57">
        <f t="shared" si="277"/>
        <v>1.1958042906990538</v>
      </c>
      <c r="H5912" s="88">
        <f t="shared" si="278"/>
        <v>3423.8069614199903</v>
      </c>
    </row>
    <row r="5913" spans="1:8" x14ac:dyDescent="0.2">
      <c r="A5913" s="1" t="s">
        <v>195</v>
      </c>
      <c r="B5913" s="1" t="s">
        <v>12291</v>
      </c>
      <c r="C5913" s="1" t="s">
        <v>12292</v>
      </c>
      <c r="D5913" s="87">
        <v>104.6</v>
      </c>
      <c r="E5913" s="33">
        <v>10994</v>
      </c>
      <c r="F5913" s="30">
        <f t="shared" si="276"/>
        <v>5</v>
      </c>
      <c r="G5913" s="57">
        <f t="shared" si="277"/>
        <v>2.0447510014454413</v>
      </c>
      <c r="H5913" s="88">
        <f t="shared" si="278"/>
        <v>10361.291171819048</v>
      </c>
    </row>
    <row r="5914" spans="1:8" x14ac:dyDescent="0.2">
      <c r="A5914" s="1" t="s">
        <v>195</v>
      </c>
      <c r="B5914" s="1" t="s">
        <v>12293</v>
      </c>
      <c r="C5914" s="1" t="s">
        <v>12294</v>
      </c>
      <c r="D5914" s="87">
        <v>81.2</v>
      </c>
      <c r="E5914" s="33">
        <v>8877</v>
      </c>
      <c r="F5914" s="30">
        <f t="shared" si="276"/>
        <v>3</v>
      </c>
      <c r="G5914" s="57">
        <f t="shared" si="277"/>
        <v>1.4299479016542671</v>
      </c>
      <c r="H5914" s="88">
        <f t="shared" si="278"/>
        <v>5850.650437726641</v>
      </c>
    </row>
    <row r="5915" spans="1:8" x14ac:dyDescent="0.2">
      <c r="A5915" s="1" t="s">
        <v>462</v>
      </c>
      <c r="B5915" s="1" t="s">
        <v>12295</v>
      </c>
      <c r="C5915" s="1" t="s">
        <v>12296</v>
      </c>
      <c r="D5915" s="87">
        <v>71.599999999999994</v>
      </c>
      <c r="E5915" s="33">
        <v>8230</v>
      </c>
      <c r="F5915" s="30">
        <f t="shared" si="276"/>
        <v>2</v>
      </c>
      <c r="G5915" s="57">
        <f t="shared" si="277"/>
        <v>1.1958042906990538</v>
      </c>
      <c r="H5915" s="88">
        <f t="shared" si="278"/>
        <v>4536.0481797306056</v>
      </c>
    </row>
    <row r="5916" spans="1:8" x14ac:dyDescent="0.2">
      <c r="A5916" s="1" t="s">
        <v>462</v>
      </c>
      <c r="B5916" s="1" t="s">
        <v>12297</v>
      </c>
      <c r="C5916" s="1" t="s">
        <v>12298</v>
      </c>
      <c r="D5916" s="87">
        <v>93.1</v>
      </c>
      <c r="E5916" s="33">
        <v>6885</v>
      </c>
      <c r="F5916" s="30">
        <f t="shared" si="276"/>
        <v>4</v>
      </c>
      <c r="G5916" s="57">
        <f t="shared" si="277"/>
        <v>1.709937836274281</v>
      </c>
      <c r="H5916" s="88">
        <f t="shared" si="278"/>
        <v>5426.2772890124043</v>
      </c>
    </row>
    <row r="5917" spans="1:8" x14ac:dyDescent="0.2">
      <c r="A5917" s="1" t="s">
        <v>462</v>
      </c>
      <c r="B5917" s="1" t="s">
        <v>12299</v>
      </c>
      <c r="C5917" s="1" t="s">
        <v>12300</v>
      </c>
      <c r="D5917" s="87">
        <v>62.2</v>
      </c>
      <c r="E5917" s="33">
        <v>7440</v>
      </c>
      <c r="F5917" s="30">
        <f t="shared" si="276"/>
        <v>2</v>
      </c>
      <c r="G5917" s="57">
        <f t="shared" si="277"/>
        <v>1.1958042906990538</v>
      </c>
      <c r="H5917" s="88">
        <f t="shared" si="278"/>
        <v>4100.6316472898789</v>
      </c>
    </row>
    <row r="5918" spans="1:8" x14ac:dyDescent="0.2">
      <c r="A5918" s="1" t="s">
        <v>462</v>
      </c>
      <c r="B5918" s="1" t="s">
        <v>12301</v>
      </c>
      <c r="C5918" s="1" t="s">
        <v>12302</v>
      </c>
      <c r="D5918" s="87">
        <v>100.9</v>
      </c>
      <c r="E5918" s="33">
        <v>8338</v>
      </c>
      <c r="F5918" s="30">
        <f t="shared" si="276"/>
        <v>5</v>
      </c>
      <c r="G5918" s="57">
        <f t="shared" si="277"/>
        <v>2.0447510014454413</v>
      </c>
      <c r="H5918" s="88">
        <f t="shared" si="278"/>
        <v>7858.1449691310918</v>
      </c>
    </row>
    <row r="5919" spans="1:8" x14ac:dyDescent="0.2">
      <c r="A5919" s="1" t="s">
        <v>462</v>
      </c>
      <c r="B5919" s="1" t="s">
        <v>12303</v>
      </c>
      <c r="C5919" s="1" t="s">
        <v>12304</v>
      </c>
      <c r="D5919" s="87">
        <v>72</v>
      </c>
      <c r="E5919" s="33">
        <v>7708</v>
      </c>
      <c r="F5919" s="30">
        <f t="shared" si="276"/>
        <v>2</v>
      </c>
      <c r="G5919" s="57">
        <f t="shared" si="277"/>
        <v>1.1958042906990538</v>
      </c>
      <c r="H5919" s="88">
        <f t="shared" si="278"/>
        <v>4248.3425722191387</v>
      </c>
    </row>
    <row r="5920" spans="1:8" x14ac:dyDescent="0.2">
      <c r="A5920" s="1" t="s">
        <v>462</v>
      </c>
      <c r="B5920" s="1" t="s">
        <v>12305</v>
      </c>
      <c r="C5920" s="1" t="s">
        <v>12306</v>
      </c>
      <c r="D5920" s="87">
        <v>81.2</v>
      </c>
      <c r="E5920" s="33">
        <v>7839</v>
      </c>
      <c r="F5920" s="30">
        <f t="shared" si="276"/>
        <v>3</v>
      </c>
      <c r="G5920" s="57">
        <f t="shared" si="277"/>
        <v>1.4299479016542671</v>
      </c>
      <c r="H5920" s="88">
        <f t="shared" si="278"/>
        <v>5166.525716045865</v>
      </c>
    </row>
    <row r="5921" spans="1:8" x14ac:dyDescent="0.2">
      <c r="A5921" s="1" t="s">
        <v>462</v>
      </c>
      <c r="B5921" s="1" t="s">
        <v>12307</v>
      </c>
      <c r="C5921" s="1" t="s">
        <v>12308</v>
      </c>
      <c r="D5921" s="87">
        <v>87</v>
      </c>
      <c r="E5921" s="33">
        <v>9378</v>
      </c>
      <c r="F5921" s="30">
        <f t="shared" si="276"/>
        <v>4</v>
      </c>
      <c r="G5921" s="57">
        <f t="shared" si="277"/>
        <v>1.709937836274281</v>
      </c>
      <c r="H5921" s="88">
        <f t="shared" si="278"/>
        <v>7391.0861897397717</v>
      </c>
    </row>
    <row r="5922" spans="1:8" x14ac:dyDescent="0.2">
      <c r="A5922" s="1" t="s">
        <v>462</v>
      </c>
      <c r="B5922" s="1" t="s">
        <v>12309</v>
      </c>
      <c r="C5922" s="1" t="s">
        <v>12310</v>
      </c>
      <c r="D5922" s="87">
        <v>88.6</v>
      </c>
      <c r="E5922" s="33">
        <v>7696</v>
      </c>
      <c r="F5922" s="30">
        <f t="shared" si="276"/>
        <v>4</v>
      </c>
      <c r="G5922" s="57">
        <f t="shared" si="277"/>
        <v>1.709937836274281</v>
      </c>
      <c r="H5922" s="88">
        <f t="shared" si="278"/>
        <v>6065.45098275083</v>
      </c>
    </row>
    <row r="5923" spans="1:8" x14ac:dyDescent="0.2">
      <c r="A5923" s="1" t="s">
        <v>462</v>
      </c>
      <c r="B5923" s="1" t="s">
        <v>12311</v>
      </c>
      <c r="C5923" s="1" t="s">
        <v>12312</v>
      </c>
      <c r="D5923" s="87">
        <v>101.2</v>
      </c>
      <c r="E5923" s="33">
        <v>8858</v>
      </c>
      <c r="F5923" s="30">
        <f t="shared" si="276"/>
        <v>5</v>
      </c>
      <c r="G5923" s="57">
        <f t="shared" si="277"/>
        <v>2.0447510014454413</v>
      </c>
      <c r="H5923" s="88">
        <f t="shared" si="278"/>
        <v>8348.2187738742159</v>
      </c>
    </row>
    <row r="5924" spans="1:8" x14ac:dyDescent="0.2">
      <c r="A5924" s="1" t="s">
        <v>462</v>
      </c>
      <c r="B5924" s="1" t="s">
        <v>12313</v>
      </c>
      <c r="C5924" s="1" t="s">
        <v>12314</v>
      </c>
      <c r="D5924" s="87">
        <v>64.2</v>
      </c>
      <c r="E5924" s="33">
        <v>7368</v>
      </c>
      <c r="F5924" s="30">
        <f t="shared" si="276"/>
        <v>2</v>
      </c>
      <c r="G5924" s="57">
        <f t="shared" si="277"/>
        <v>1.1958042906990538</v>
      </c>
      <c r="H5924" s="88">
        <f t="shared" si="278"/>
        <v>4060.9481152193321</v>
      </c>
    </row>
    <row r="5925" spans="1:8" x14ac:dyDescent="0.2">
      <c r="A5925" s="1" t="s">
        <v>462</v>
      </c>
      <c r="B5925" s="1" t="s">
        <v>12315</v>
      </c>
      <c r="C5925" s="1" t="s">
        <v>12316</v>
      </c>
      <c r="D5925" s="87">
        <v>102.6</v>
      </c>
      <c r="E5925" s="33">
        <v>7437</v>
      </c>
      <c r="F5925" s="30">
        <f t="shared" si="276"/>
        <v>5</v>
      </c>
      <c r="G5925" s="57">
        <f t="shared" si="277"/>
        <v>2.0447510014454413</v>
      </c>
      <c r="H5925" s="88">
        <f t="shared" si="278"/>
        <v>7008.9978574511779</v>
      </c>
    </row>
    <row r="5926" spans="1:8" x14ac:dyDescent="0.2">
      <c r="A5926" s="1" t="s">
        <v>462</v>
      </c>
      <c r="B5926" s="1" t="s">
        <v>12317</v>
      </c>
      <c r="C5926" s="1" t="s">
        <v>12318</v>
      </c>
      <c r="D5926" s="87">
        <v>71.7</v>
      </c>
      <c r="E5926" s="33">
        <v>8556</v>
      </c>
      <c r="F5926" s="30">
        <f t="shared" si="276"/>
        <v>2</v>
      </c>
      <c r="G5926" s="57">
        <f t="shared" si="277"/>
        <v>1.1958042906990538</v>
      </c>
      <c r="H5926" s="88">
        <f t="shared" si="278"/>
        <v>4715.7263943833614</v>
      </c>
    </row>
    <row r="5927" spans="1:8" x14ac:dyDescent="0.2">
      <c r="A5927" s="1" t="s">
        <v>462</v>
      </c>
      <c r="B5927" s="1" t="s">
        <v>12319</v>
      </c>
      <c r="C5927" s="1" t="s">
        <v>12320</v>
      </c>
      <c r="D5927" s="87">
        <v>52.9</v>
      </c>
      <c r="E5927" s="33">
        <v>6494</v>
      </c>
      <c r="F5927" s="30">
        <f t="shared" si="276"/>
        <v>1</v>
      </c>
      <c r="G5927" s="57">
        <f t="shared" si="277"/>
        <v>1</v>
      </c>
      <c r="H5927" s="88">
        <f t="shared" si="278"/>
        <v>2993.1604665876557</v>
      </c>
    </row>
    <row r="5928" spans="1:8" x14ac:dyDescent="0.2">
      <c r="A5928" s="1" t="s">
        <v>462</v>
      </c>
      <c r="B5928" s="1" t="s">
        <v>12321</v>
      </c>
      <c r="C5928" s="1" t="s">
        <v>12322</v>
      </c>
      <c r="D5928" s="87">
        <v>89.9</v>
      </c>
      <c r="E5928" s="33">
        <v>7711</v>
      </c>
      <c r="F5928" s="30">
        <f t="shared" si="276"/>
        <v>4</v>
      </c>
      <c r="G5928" s="57">
        <f t="shared" si="277"/>
        <v>1.709937836274281</v>
      </c>
      <c r="H5928" s="88">
        <f t="shared" si="278"/>
        <v>6077.2729376288526</v>
      </c>
    </row>
    <row r="5929" spans="1:8" x14ac:dyDescent="0.2">
      <c r="A5929" s="1" t="s">
        <v>462</v>
      </c>
      <c r="B5929" s="1" t="s">
        <v>12323</v>
      </c>
      <c r="C5929" s="1" t="s">
        <v>12324</v>
      </c>
      <c r="D5929" s="87">
        <v>83.1</v>
      </c>
      <c r="E5929" s="33">
        <v>9018</v>
      </c>
      <c r="F5929" s="30">
        <f t="shared" si="276"/>
        <v>3</v>
      </c>
      <c r="G5929" s="57">
        <f t="shared" si="277"/>
        <v>1.4299479016542671</v>
      </c>
      <c r="H5929" s="88">
        <f t="shared" si="278"/>
        <v>5943.5806744867459</v>
      </c>
    </row>
    <row r="5930" spans="1:8" x14ac:dyDescent="0.2">
      <c r="A5930" s="1" t="s">
        <v>462</v>
      </c>
      <c r="B5930" s="1" t="s">
        <v>12325</v>
      </c>
      <c r="C5930" s="1" t="s">
        <v>12326</v>
      </c>
      <c r="D5930" s="87">
        <v>81.400000000000006</v>
      </c>
      <c r="E5930" s="33">
        <v>10839</v>
      </c>
      <c r="F5930" s="30">
        <f t="shared" si="276"/>
        <v>3</v>
      </c>
      <c r="G5930" s="57">
        <f t="shared" si="277"/>
        <v>1.4299479016542671</v>
      </c>
      <c r="H5930" s="88">
        <f t="shared" si="278"/>
        <v>7143.764796048109</v>
      </c>
    </row>
    <row r="5931" spans="1:8" x14ac:dyDescent="0.2">
      <c r="A5931" s="1" t="s">
        <v>462</v>
      </c>
      <c r="B5931" s="1" t="s">
        <v>12327</v>
      </c>
      <c r="C5931" s="1" t="s">
        <v>12328</v>
      </c>
      <c r="D5931" s="87">
        <v>73.3</v>
      </c>
      <c r="E5931" s="33">
        <v>6968</v>
      </c>
      <c r="F5931" s="30">
        <f t="shared" si="276"/>
        <v>2</v>
      </c>
      <c r="G5931" s="57">
        <f t="shared" si="277"/>
        <v>1.1958042906990538</v>
      </c>
      <c r="H5931" s="88">
        <f t="shared" si="278"/>
        <v>3840.4840481607362</v>
      </c>
    </row>
    <row r="5932" spans="1:8" x14ac:dyDescent="0.2">
      <c r="A5932" s="1" t="s">
        <v>462</v>
      </c>
      <c r="B5932" s="1" t="s">
        <v>12329</v>
      </c>
      <c r="C5932" s="1" t="s">
        <v>12330</v>
      </c>
      <c r="D5932" s="87">
        <v>106.3</v>
      </c>
      <c r="E5932" s="33">
        <v>7769</v>
      </c>
      <c r="F5932" s="30">
        <f t="shared" si="276"/>
        <v>5</v>
      </c>
      <c r="G5932" s="57">
        <f t="shared" si="277"/>
        <v>2.0447510014454413</v>
      </c>
      <c r="H5932" s="88">
        <f t="shared" si="278"/>
        <v>7321.8911327871738</v>
      </c>
    </row>
    <row r="5933" spans="1:8" x14ac:dyDescent="0.2">
      <c r="A5933" s="1" t="s">
        <v>462</v>
      </c>
      <c r="B5933" s="1" t="s">
        <v>12331</v>
      </c>
      <c r="C5933" s="1" t="s">
        <v>12332</v>
      </c>
      <c r="D5933" s="87">
        <v>97.1</v>
      </c>
      <c r="E5933" s="33">
        <v>8483</v>
      </c>
      <c r="F5933" s="30">
        <f t="shared" si="276"/>
        <v>4</v>
      </c>
      <c r="G5933" s="57">
        <f t="shared" si="277"/>
        <v>1.709937836274281</v>
      </c>
      <c r="H5933" s="88">
        <f t="shared" si="278"/>
        <v>6685.7095486844191</v>
      </c>
    </row>
    <row r="5934" spans="1:8" x14ac:dyDescent="0.2">
      <c r="A5934" s="1" t="s">
        <v>462</v>
      </c>
      <c r="B5934" s="1" t="s">
        <v>12333</v>
      </c>
      <c r="C5934" s="1" t="s">
        <v>12334</v>
      </c>
      <c r="D5934" s="87">
        <v>88.7</v>
      </c>
      <c r="E5934" s="33">
        <v>7739</v>
      </c>
      <c r="F5934" s="30">
        <f t="shared" si="276"/>
        <v>4</v>
      </c>
      <c r="G5934" s="57">
        <f t="shared" si="277"/>
        <v>1.709937836274281</v>
      </c>
      <c r="H5934" s="88">
        <f t="shared" si="278"/>
        <v>6099.3405867344945</v>
      </c>
    </row>
    <row r="5935" spans="1:8" x14ac:dyDescent="0.2">
      <c r="A5935" s="1" t="s">
        <v>462</v>
      </c>
      <c r="B5935" s="1" t="s">
        <v>12335</v>
      </c>
      <c r="C5935" s="1" t="s">
        <v>12336</v>
      </c>
      <c r="D5935" s="87">
        <v>81.3</v>
      </c>
      <c r="E5935" s="33">
        <v>6904</v>
      </c>
      <c r="F5935" s="30">
        <f t="shared" si="276"/>
        <v>3</v>
      </c>
      <c r="G5935" s="57">
        <f t="shared" si="277"/>
        <v>1.4299479016542671</v>
      </c>
      <c r="H5935" s="88">
        <f t="shared" si="278"/>
        <v>4550.2862027784986</v>
      </c>
    </row>
    <row r="5936" spans="1:8" x14ac:dyDescent="0.2">
      <c r="A5936" s="1" t="s">
        <v>462</v>
      </c>
      <c r="B5936" s="1" t="s">
        <v>12337</v>
      </c>
      <c r="C5936" s="1" t="s">
        <v>12338</v>
      </c>
      <c r="D5936" s="87">
        <v>113.5</v>
      </c>
      <c r="E5936" s="33">
        <v>7581</v>
      </c>
      <c r="F5936" s="30">
        <f t="shared" si="276"/>
        <v>6</v>
      </c>
      <c r="G5936" s="57">
        <f t="shared" si="277"/>
        <v>2.445122020939646</v>
      </c>
      <c r="H5936" s="88">
        <f t="shared" si="278"/>
        <v>8543.6755953248812</v>
      </c>
    </row>
    <row r="5937" spans="1:8" x14ac:dyDescent="0.2">
      <c r="A5937" s="1" t="s">
        <v>462</v>
      </c>
      <c r="B5937" s="1" t="s">
        <v>12339</v>
      </c>
      <c r="C5937" s="1" t="s">
        <v>12340</v>
      </c>
      <c r="D5937" s="87">
        <v>123.6</v>
      </c>
      <c r="E5937" s="33">
        <v>9847</v>
      </c>
      <c r="F5937" s="30">
        <f t="shared" si="276"/>
        <v>6</v>
      </c>
      <c r="G5937" s="57">
        <f t="shared" si="277"/>
        <v>2.445122020939646</v>
      </c>
      <c r="H5937" s="88">
        <f t="shared" si="278"/>
        <v>11097.424295892904</v>
      </c>
    </row>
    <row r="5938" spans="1:8" x14ac:dyDescent="0.2">
      <c r="A5938" s="1" t="s">
        <v>462</v>
      </c>
      <c r="B5938" s="1" t="s">
        <v>12341</v>
      </c>
      <c r="C5938" s="1" t="s">
        <v>12342</v>
      </c>
      <c r="D5938" s="87">
        <v>73.2</v>
      </c>
      <c r="E5938" s="33">
        <v>7207</v>
      </c>
      <c r="F5938" s="30">
        <f t="shared" si="276"/>
        <v>2</v>
      </c>
      <c r="G5938" s="57">
        <f t="shared" si="277"/>
        <v>1.1958042906990538</v>
      </c>
      <c r="H5938" s="88">
        <f t="shared" si="278"/>
        <v>3972.2113282282471</v>
      </c>
    </row>
    <row r="5939" spans="1:8" x14ac:dyDescent="0.2">
      <c r="A5939" s="1" t="s">
        <v>462</v>
      </c>
      <c r="B5939" s="1" t="s">
        <v>12343</v>
      </c>
      <c r="C5939" s="1" t="s">
        <v>12344</v>
      </c>
      <c r="D5939" s="87">
        <v>80.099999999999994</v>
      </c>
      <c r="E5939" s="33">
        <v>8517</v>
      </c>
      <c r="F5939" s="30">
        <f t="shared" si="276"/>
        <v>3</v>
      </c>
      <c r="G5939" s="57">
        <f t="shared" si="277"/>
        <v>1.4299479016542671</v>
      </c>
      <c r="H5939" s="88">
        <f t="shared" si="278"/>
        <v>5613.3817481263723</v>
      </c>
    </row>
    <row r="5940" spans="1:8" x14ac:dyDescent="0.2">
      <c r="A5940" s="1" t="s">
        <v>462</v>
      </c>
      <c r="B5940" s="1" t="s">
        <v>12345</v>
      </c>
      <c r="C5940" s="1" t="s">
        <v>12346</v>
      </c>
      <c r="D5940" s="87">
        <v>68.5</v>
      </c>
      <c r="E5940" s="33">
        <v>9209</v>
      </c>
      <c r="F5940" s="30">
        <f t="shared" si="276"/>
        <v>2</v>
      </c>
      <c r="G5940" s="57">
        <f t="shared" si="277"/>
        <v>1.1958042906990538</v>
      </c>
      <c r="H5940" s="88">
        <f t="shared" si="278"/>
        <v>5075.6339838565182</v>
      </c>
    </row>
    <row r="5941" spans="1:8" x14ac:dyDescent="0.2">
      <c r="A5941" s="1" t="s">
        <v>462</v>
      </c>
      <c r="B5941" s="1" t="s">
        <v>12347</v>
      </c>
      <c r="C5941" s="1" t="s">
        <v>12348</v>
      </c>
      <c r="D5941" s="87">
        <v>123.3</v>
      </c>
      <c r="E5941" s="33">
        <v>7038</v>
      </c>
      <c r="F5941" s="30">
        <f t="shared" si="276"/>
        <v>6</v>
      </c>
      <c r="G5941" s="57">
        <f t="shared" si="277"/>
        <v>2.445122020939646</v>
      </c>
      <c r="H5941" s="88">
        <f t="shared" si="278"/>
        <v>7931.722574844548</v>
      </c>
    </row>
    <row r="5942" spans="1:8" x14ac:dyDescent="0.2">
      <c r="A5942" s="1" t="s">
        <v>462</v>
      </c>
      <c r="B5942" s="1" t="s">
        <v>12349</v>
      </c>
      <c r="C5942" s="1" t="s">
        <v>12350</v>
      </c>
      <c r="D5942" s="87">
        <v>81.8</v>
      </c>
      <c r="E5942" s="33">
        <v>8952</v>
      </c>
      <c r="F5942" s="30">
        <f t="shared" si="276"/>
        <v>3</v>
      </c>
      <c r="G5942" s="57">
        <f t="shared" si="277"/>
        <v>1.4299479016542671</v>
      </c>
      <c r="H5942" s="88">
        <f t="shared" si="278"/>
        <v>5900.0814147266974</v>
      </c>
    </row>
    <row r="5943" spans="1:8" x14ac:dyDescent="0.2">
      <c r="A5943" s="1" t="s">
        <v>462</v>
      </c>
      <c r="B5943" s="1" t="s">
        <v>12351</v>
      </c>
      <c r="C5943" s="1" t="s">
        <v>12352</v>
      </c>
      <c r="D5943" s="87">
        <v>47.7</v>
      </c>
      <c r="E5943" s="33">
        <v>5401</v>
      </c>
      <c r="F5943" s="30">
        <f t="shared" si="276"/>
        <v>1</v>
      </c>
      <c r="G5943" s="57">
        <f t="shared" si="277"/>
        <v>1</v>
      </c>
      <c r="H5943" s="88">
        <f t="shared" si="278"/>
        <v>2489.3839975423357</v>
      </c>
    </row>
    <row r="5944" spans="1:8" x14ac:dyDescent="0.2">
      <c r="A5944" s="1" t="s">
        <v>462</v>
      </c>
      <c r="B5944" s="1" t="s">
        <v>12353</v>
      </c>
      <c r="C5944" s="1" t="s">
        <v>12354</v>
      </c>
      <c r="D5944" s="87">
        <v>63.5</v>
      </c>
      <c r="E5944" s="33">
        <v>8507</v>
      </c>
      <c r="F5944" s="30">
        <f t="shared" si="276"/>
        <v>2</v>
      </c>
      <c r="G5944" s="57">
        <f t="shared" si="277"/>
        <v>1.1958042906990538</v>
      </c>
      <c r="H5944" s="88">
        <f t="shared" si="278"/>
        <v>4688.7195461686833</v>
      </c>
    </row>
    <row r="5945" spans="1:8" x14ac:dyDescent="0.2">
      <c r="A5945" s="1" t="s">
        <v>462</v>
      </c>
      <c r="B5945" s="1" t="s">
        <v>12355</v>
      </c>
      <c r="C5945" s="1" t="s">
        <v>12356</v>
      </c>
      <c r="D5945" s="87">
        <v>75.099999999999994</v>
      </c>
      <c r="E5945" s="33">
        <v>5395</v>
      </c>
      <c r="F5945" s="30">
        <f t="shared" si="276"/>
        <v>3</v>
      </c>
      <c r="G5945" s="57">
        <f t="shared" si="277"/>
        <v>1.4299479016542671</v>
      </c>
      <c r="H5945" s="88">
        <f t="shared" si="278"/>
        <v>3555.7349455373701</v>
      </c>
    </row>
    <row r="5946" spans="1:8" x14ac:dyDescent="0.2">
      <c r="A5946" s="1" t="s">
        <v>462</v>
      </c>
      <c r="B5946" s="1" t="s">
        <v>12357</v>
      </c>
      <c r="C5946" s="1" t="s">
        <v>12358</v>
      </c>
      <c r="D5946" s="87">
        <v>72.400000000000006</v>
      </c>
      <c r="E5946" s="33">
        <v>5734</v>
      </c>
      <c r="F5946" s="30">
        <f t="shared" si="276"/>
        <v>2</v>
      </c>
      <c r="G5946" s="57">
        <f t="shared" si="277"/>
        <v>1.1958042906990538</v>
      </c>
      <c r="H5946" s="88">
        <f t="shared" si="278"/>
        <v>3160.3524012849689</v>
      </c>
    </row>
    <row r="5947" spans="1:8" x14ac:dyDescent="0.2">
      <c r="A5947" s="1" t="s">
        <v>462</v>
      </c>
      <c r="B5947" s="1" t="s">
        <v>12359</v>
      </c>
      <c r="C5947" s="1" t="s">
        <v>12360</v>
      </c>
      <c r="D5947" s="87">
        <v>79</v>
      </c>
      <c r="E5947" s="33">
        <v>7240</v>
      </c>
      <c r="F5947" s="30">
        <f t="shared" si="276"/>
        <v>3</v>
      </c>
      <c r="G5947" s="57">
        <f t="shared" si="277"/>
        <v>1.4299479016542671</v>
      </c>
      <c r="H5947" s="88">
        <f t="shared" si="278"/>
        <v>4771.736979738751</v>
      </c>
    </row>
    <row r="5948" spans="1:8" x14ac:dyDescent="0.2">
      <c r="A5948" s="1" t="s">
        <v>462</v>
      </c>
      <c r="B5948" s="1" t="s">
        <v>12361</v>
      </c>
      <c r="C5948" s="1" t="s">
        <v>12362</v>
      </c>
      <c r="D5948" s="87">
        <v>74.599999999999994</v>
      </c>
      <c r="E5948" s="33">
        <v>7387</v>
      </c>
      <c r="F5948" s="30">
        <f t="shared" si="276"/>
        <v>3</v>
      </c>
      <c r="G5948" s="57">
        <f t="shared" si="277"/>
        <v>1.4299479016542671</v>
      </c>
      <c r="H5948" s="88">
        <f t="shared" si="278"/>
        <v>4868.6216946588602</v>
      </c>
    </row>
    <row r="5949" spans="1:8" x14ac:dyDescent="0.2">
      <c r="A5949" s="1" t="s">
        <v>462</v>
      </c>
      <c r="B5949" s="1" t="s">
        <v>12363</v>
      </c>
      <c r="C5949" s="1" t="s">
        <v>12364</v>
      </c>
      <c r="D5949" s="87">
        <v>78.099999999999994</v>
      </c>
      <c r="E5949" s="33">
        <v>5317</v>
      </c>
      <c r="F5949" s="30">
        <f t="shared" si="276"/>
        <v>3</v>
      </c>
      <c r="G5949" s="57">
        <f t="shared" si="277"/>
        <v>1.4299479016542671</v>
      </c>
      <c r="H5949" s="88">
        <f t="shared" si="278"/>
        <v>3504.3267294573116</v>
      </c>
    </row>
    <row r="5950" spans="1:8" x14ac:dyDescent="0.2">
      <c r="A5950" s="1" t="s">
        <v>462</v>
      </c>
      <c r="B5950" s="1" t="s">
        <v>12365</v>
      </c>
      <c r="C5950" s="1" t="s">
        <v>12366</v>
      </c>
      <c r="D5950" s="87">
        <v>66.900000000000006</v>
      </c>
      <c r="E5950" s="33">
        <v>6515</v>
      </c>
      <c r="F5950" s="30">
        <f t="shared" si="276"/>
        <v>2</v>
      </c>
      <c r="G5950" s="57">
        <f t="shared" si="277"/>
        <v>1.1958042906990538</v>
      </c>
      <c r="H5950" s="88">
        <f t="shared" si="278"/>
        <v>3590.8084922168764</v>
      </c>
    </row>
    <row r="5951" spans="1:8" x14ac:dyDescent="0.2">
      <c r="A5951" s="1" t="s">
        <v>462</v>
      </c>
      <c r="B5951" s="1" t="s">
        <v>12367</v>
      </c>
      <c r="C5951" s="1" t="s">
        <v>12368</v>
      </c>
      <c r="D5951" s="87">
        <v>76.3</v>
      </c>
      <c r="E5951" s="33">
        <v>5777</v>
      </c>
      <c r="F5951" s="30">
        <f t="shared" si="276"/>
        <v>3</v>
      </c>
      <c r="G5951" s="57">
        <f t="shared" si="277"/>
        <v>1.4299479016542671</v>
      </c>
      <c r="H5951" s="88">
        <f t="shared" si="278"/>
        <v>3807.5033883909891</v>
      </c>
    </row>
    <row r="5952" spans="1:8" x14ac:dyDescent="0.2">
      <c r="A5952" s="1" t="s">
        <v>462</v>
      </c>
      <c r="B5952" s="1" t="s">
        <v>12369</v>
      </c>
      <c r="C5952" s="1" t="s">
        <v>12370</v>
      </c>
      <c r="D5952" s="87">
        <v>72.5</v>
      </c>
      <c r="E5952" s="33">
        <v>7088</v>
      </c>
      <c r="F5952" s="30">
        <f t="shared" si="276"/>
        <v>2</v>
      </c>
      <c r="G5952" s="57">
        <f t="shared" si="277"/>
        <v>1.1958042906990538</v>
      </c>
      <c r="H5952" s="88">
        <f t="shared" si="278"/>
        <v>3906.6232682783152</v>
      </c>
    </row>
    <row r="5953" spans="1:8" x14ac:dyDescent="0.2">
      <c r="A5953" s="1" t="s">
        <v>462</v>
      </c>
      <c r="B5953" s="1" t="s">
        <v>12371</v>
      </c>
      <c r="C5953" s="1" t="s">
        <v>12372</v>
      </c>
      <c r="D5953" s="87">
        <v>81.900000000000006</v>
      </c>
      <c r="E5953" s="33">
        <v>6136</v>
      </c>
      <c r="F5953" s="30">
        <f t="shared" si="276"/>
        <v>3</v>
      </c>
      <c r="G5953" s="57">
        <f t="shared" si="277"/>
        <v>1.4299479016542671</v>
      </c>
      <c r="H5953" s="88">
        <f t="shared" si="278"/>
        <v>4044.1129982979237</v>
      </c>
    </row>
    <row r="5954" spans="1:8" x14ac:dyDescent="0.2">
      <c r="A5954" s="1" t="s">
        <v>462</v>
      </c>
      <c r="B5954" s="1" t="s">
        <v>12373</v>
      </c>
      <c r="C5954" s="1" t="s">
        <v>12374</v>
      </c>
      <c r="D5954" s="87">
        <v>105.7</v>
      </c>
      <c r="E5954" s="33">
        <v>6998</v>
      </c>
      <c r="F5954" s="30">
        <f t="shared" si="276"/>
        <v>5</v>
      </c>
      <c r="G5954" s="57">
        <f t="shared" si="277"/>
        <v>2.0447510014454413</v>
      </c>
      <c r="H5954" s="88">
        <f t="shared" si="278"/>
        <v>6595.2624722930414</v>
      </c>
    </row>
    <row r="5955" spans="1:8" x14ac:dyDescent="0.2">
      <c r="A5955" s="1" t="s">
        <v>462</v>
      </c>
      <c r="B5955" s="1" t="s">
        <v>12375</v>
      </c>
      <c r="C5955" s="1" t="s">
        <v>12376</v>
      </c>
      <c r="D5955" s="87">
        <v>120</v>
      </c>
      <c r="E5955" s="33">
        <v>6192</v>
      </c>
      <c r="F5955" s="30">
        <f t="shared" si="276"/>
        <v>6</v>
      </c>
      <c r="G5955" s="57">
        <f t="shared" si="277"/>
        <v>2.445122020939646</v>
      </c>
      <c r="H5955" s="88">
        <f t="shared" si="278"/>
        <v>6978.2930070243592</v>
      </c>
    </row>
    <row r="5956" spans="1:8" x14ac:dyDescent="0.2">
      <c r="A5956" s="1" t="s">
        <v>462</v>
      </c>
      <c r="B5956" s="1" t="s">
        <v>12377</v>
      </c>
      <c r="C5956" s="1" t="s">
        <v>12378</v>
      </c>
      <c r="D5956" s="87">
        <v>115.1</v>
      </c>
      <c r="E5956" s="33">
        <v>7518</v>
      </c>
      <c r="F5956" s="30">
        <f t="shared" si="276"/>
        <v>6</v>
      </c>
      <c r="G5956" s="57">
        <f t="shared" si="277"/>
        <v>2.445122020939646</v>
      </c>
      <c r="H5956" s="88">
        <f t="shared" si="278"/>
        <v>8472.6755211255077</v>
      </c>
    </row>
    <row r="5957" spans="1:8" x14ac:dyDescent="0.2">
      <c r="A5957" s="1" t="s">
        <v>462</v>
      </c>
      <c r="B5957" s="1" t="s">
        <v>12379</v>
      </c>
      <c r="C5957" s="1" t="s">
        <v>12380</v>
      </c>
      <c r="D5957" s="87">
        <v>137.19999999999999</v>
      </c>
      <c r="E5957" s="33">
        <v>6465</v>
      </c>
      <c r="F5957" s="30">
        <f t="shared" si="276"/>
        <v>8</v>
      </c>
      <c r="G5957" s="57">
        <f t="shared" si="277"/>
        <v>3.4963971031312875</v>
      </c>
      <c r="H5957" s="88">
        <f t="shared" si="278"/>
        <v>10418.543206704138</v>
      </c>
    </row>
    <row r="5958" spans="1:8" x14ac:dyDescent="0.2">
      <c r="A5958" s="1" t="s">
        <v>462</v>
      </c>
      <c r="B5958" s="1" t="s">
        <v>12381</v>
      </c>
      <c r="C5958" s="1" t="s">
        <v>12382</v>
      </c>
      <c r="D5958" s="87">
        <v>115.3</v>
      </c>
      <c r="E5958" s="33">
        <v>7065</v>
      </c>
      <c r="F5958" s="30">
        <f t="shared" ref="F5958:F6021" si="279">VLOOKUP(D5958,$K$5:$L$15,2)</f>
        <v>6</v>
      </c>
      <c r="G5958" s="57">
        <f t="shared" ref="G5958:G6021" si="280">VLOOKUP(F5958,$L$5:$M$15,2,0)</f>
        <v>2.445122020939646</v>
      </c>
      <c r="H5958" s="88">
        <f t="shared" ref="H5958:H6021" si="281">E5958*G5958*$E$6797/SUMPRODUCT($E$5:$E$6795,$G$5:$G$6795)</f>
        <v>7962.1511780728524</v>
      </c>
    </row>
    <row r="5959" spans="1:8" x14ac:dyDescent="0.2">
      <c r="A5959" s="1" t="s">
        <v>462</v>
      </c>
      <c r="B5959" s="1" t="s">
        <v>12383</v>
      </c>
      <c r="C5959" s="1" t="s">
        <v>12384</v>
      </c>
      <c r="D5959" s="87">
        <v>66.2</v>
      </c>
      <c r="E5959" s="33">
        <v>9863</v>
      </c>
      <c r="F5959" s="30">
        <f t="shared" si="279"/>
        <v>2</v>
      </c>
      <c r="G5959" s="57">
        <f t="shared" si="280"/>
        <v>1.1958042906990538</v>
      </c>
      <c r="H5959" s="88">
        <f t="shared" si="281"/>
        <v>5436.0927334973221</v>
      </c>
    </row>
    <row r="5960" spans="1:8" x14ac:dyDescent="0.2">
      <c r="A5960" s="1" t="s">
        <v>462</v>
      </c>
      <c r="B5960" s="1" t="s">
        <v>12385</v>
      </c>
      <c r="C5960" s="1" t="s">
        <v>12386</v>
      </c>
      <c r="D5960" s="87">
        <v>64.5</v>
      </c>
      <c r="E5960" s="33">
        <v>6185</v>
      </c>
      <c r="F5960" s="30">
        <f t="shared" si="279"/>
        <v>2</v>
      </c>
      <c r="G5960" s="57">
        <f t="shared" si="280"/>
        <v>1.1958042906990538</v>
      </c>
      <c r="H5960" s="88">
        <f t="shared" si="281"/>
        <v>3408.9256368935353</v>
      </c>
    </row>
    <row r="5961" spans="1:8" x14ac:dyDescent="0.2">
      <c r="A5961" s="1" t="s">
        <v>462</v>
      </c>
      <c r="B5961" s="1" t="s">
        <v>12387</v>
      </c>
      <c r="C5961" s="1" t="s">
        <v>12388</v>
      </c>
      <c r="D5961" s="87">
        <v>72.8</v>
      </c>
      <c r="E5961" s="33">
        <v>8504</v>
      </c>
      <c r="F5961" s="30">
        <f t="shared" si="279"/>
        <v>2</v>
      </c>
      <c r="G5961" s="57">
        <f t="shared" si="280"/>
        <v>1.1958042906990538</v>
      </c>
      <c r="H5961" s="88">
        <f t="shared" si="281"/>
        <v>4687.0660656657446</v>
      </c>
    </row>
    <row r="5962" spans="1:8" x14ac:dyDescent="0.2">
      <c r="A5962" s="1" t="s">
        <v>462</v>
      </c>
      <c r="B5962" s="1" t="s">
        <v>12389</v>
      </c>
      <c r="C5962" s="1" t="s">
        <v>12390</v>
      </c>
      <c r="D5962" s="87">
        <v>70.099999999999994</v>
      </c>
      <c r="E5962" s="33">
        <v>5322</v>
      </c>
      <c r="F5962" s="30">
        <f t="shared" si="279"/>
        <v>2</v>
      </c>
      <c r="G5962" s="57">
        <f t="shared" si="280"/>
        <v>1.1958042906990538</v>
      </c>
      <c r="H5962" s="88">
        <f t="shared" si="281"/>
        <v>2933.274412214615</v>
      </c>
    </row>
    <row r="5963" spans="1:8" x14ac:dyDescent="0.2">
      <c r="A5963" s="1" t="s">
        <v>462</v>
      </c>
      <c r="B5963" s="1" t="s">
        <v>12391</v>
      </c>
      <c r="C5963" s="1" t="s">
        <v>12392</v>
      </c>
      <c r="D5963" s="87">
        <v>73.400000000000006</v>
      </c>
      <c r="E5963" s="33">
        <v>7924</v>
      </c>
      <c r="F5963" s="30">
        <f t="shared" si="279"/>
        <v>2</v>
      </c>
      <c r="G5963" s="57">
        <f t="shared" si="280"/>
        <v>1.1958042906990538</v>
      </c>
      <c r="H5963" s="88">
        <f t="shared" si="281"/>
        <v>4367.39316843078</v>
      </c>
    </row>
    <row r="5964" spans="1:8" x14ac:dyDescent="0.2">
      <c r="A5964" s="1" t="s">
        <v>462</v>
      </c>
      <c r="B5964" s="1" t="s">
        <v>12393</v>
      </c>
      <c r="C5964" s="1" t="s">
        <v>12394</v>
      </c>
      <c r="D5964" s="87">
        <v>94.7</v>
      </c>
      <c r="E5964" s="33">
        <v>6724</v>
      </c>
      <c r="F5964" s="30">
        <f t="shared" si="279"/>
        <v>4</v>
      </c>
      <c r="G5964" s="57">
        <f t="shared" si="280"/>
        <v>1.709937836274281</v>
      </c>
      <c r="H5964" s="88">
        <f t="shared" si="281"/>
        <v>5299.3883066549606</v>
      </c>
    </row>
    <row r="5965" spans="1:8" x14ac:dyDescent="0.2">
      <c r="A5965" s="1" t="s">
        <v>462</v>
      </c>
      <c r="B5965" s="1" t="s">
        <v>12395</v>
      </c>
      <c r="C5965" s="1" t="s">
        <v>12396</v>
      </c>
      <c r="D5965" s="87">
        <v>106.8</v>
      </c>
      <c r="E5965" s="33">
        <v>6430</v>
      </c>
      <c r="F5965" s="30">
        <f t="shared" si="279"/>
        <v>5</v>
      </c>
      <c r="G5965" s="57">
        <f t="shared" si="280"/>
        <v>2.0447510014454413</v>
      </c>
      <c r="H5965" s="88">
        <f t="shared" si="281"/>
        <v>6059.9510855736289</v>
      </c>
    </row>
    <row r="5966" spans="1:8" x14ac:dyDescent="0.2">
      <c r="A5966" s="1" t="s">
        <v>462</v>
      </c>
      <c r="B5966" s="1" t="s">
        <v>12397</v>
      </c>
      <c r="C5966" s="1" t="s">
        <v>12398</v>
      </c>
      <c r="D5966" s="87">
        <v>72.400000000000006</v>
      </c>
      <c r="E5966" s="33">
        <v>7325</v>
      </c>
      <c r="F5966" s="30">
        <f t="shared" si="279"/>
        <v>2</v>
      </c>
      <c r="G5966" s="57">
        <f t="shared" si="280"/>
        <v>1.1958042906990538</v>
      </c>
      <c r="H5966" s="88">
        <f t="shared" si="281"/>
        <v>4037.2482280105332</v>
      </c>
    </row>
    <row r="5967" spans="1:8" x14ac:dyDescent="0.2">
      <c r="A5967" s="1" t="s">
        <v>462</v>
      </c>
      <c r="B5967" s="1" t="s">
        <v>12399</v>
      </c>
      <c r="C5967" s="1" t="s">
        <v>12400</v>
      </c>
      <c r="D5967" s="87">
        <v>58.3</v>
      </c>
      <c r="E5967" s="33">
        <v>6833</v>
      </c>
      <c r="F5967" s="30">
        <f t="shared" si="279"/>
        <v>1</v>
      </c>
      <c r="G5967" s="57">
        <f t="shared" si="280"/>
        <v>1</v>
      </c>
      <c r="H5967" s="88">
        <f t="shared" si="281"/>
        <v>3149.4095269777413</v>
      </c>
    </row>
    <row r="5968" spans="1:8" x14ac:dyDescent="0.2">
      <c r="A5968" s="1" t="s">
        <v>462</v>
      </c>
      <c r="B5968" s="1" t="s">
        <v>12401</v>
      </c>
      <c r="C5968" s="1" t="s">
        <v>12402</v>
      </c>
      <c r="D5968" s="87">
        <v>73.5</v>
      </c>
      <c r="E5968" s="33">
        <v>7539</v>
      </c>
      <c r="F5968" s="30">
        <f t="shared" si="279"/>
        <v>2</v>
      </c>
      <c r="G5968" s="57">
        <f t="shared" si="280"/>
        <v>1.1958042906990538</v>
      </c>
      <c r="H5968" s="88">
        <f t="shared" si="281"/>
        <v>4155.1965038868811</v>
      </c>
    </row>
    <row r="5969" spans="1:8" x14ac:dyDescent="0.2">
      <c r="A5969" s="1" t="s">
        <v>462</v>
      </c>
      <c r="B5969" s="1" t="s">
        <v>12403</v>
      </c>
      <c r="C5969" s="1" t="s">
        <v>12404</v>
      </c>
      <c r="D5969" s="87">
        <v>83.4</v>
      </c>
      <c r="E5969" s="33">
        <v>5650</v>
      </c>
      <c r="F5969" s="30">
        <f t="shared" si="279"/>
        <v>3</v>
      </c>
      <c r="G5969" s="57">
        <f t="shared" si="280"/>
        <v>1.4299479016542671</v>
      </c>
      <c r="H5969" s="88">
        <f t="shared" si="281"/>
        <v>3723.8002673375604</v>
      </c>
    </row>
    <row r="5970" spans="1:8" x14ac:dyDescent="0.2">
      <c r="A5970" s="1" t="s">
        <v>462</v>
      </c>
      <c r="B5970" s="1" t="s">
        <v>12405</v>
      </c>
      <c r="C5970" s="1" t="s">
        <v>12406</v>
      </c>
      <c r="D5970" s="87">
        <v>114.2</v>
      </c>
      <c r="E5970" s="33">
        <v>7086</v>
      </c>
      <c r="F5970" s="30">
        <f t="shared" si="279"/>
        <v>6</v>
      </c>
      <c r="G5970" s="57">
        <f t="shared" si="280"/>
        <v>2.445122020939646</v>
      </c>
      <c r="H5970" s="88">
        <f t="shared" si="281"/>
        <v>7985.8178694726439</v>
      </c>
    </row>
    <row r="5971" spans="1:8" x14ac:dyDescent="0.2">
      <c r="A5971" s="1" t="s">
        <v>462</v>
      </c>
      <c r="B5971" s="1" t="s">
        <v>12407</v>
      </c>
      <c r="C5971" s="1" t="s">
        <v>12408</v>
      </c>
      <c r="D5971" s="87">
        <v>68.2</v>
      </c>
      <c r="E5971" s="33">
        <v>7345</v>
      </c>
      <c r="F5971" s="30">
        <f t="shared" si="279"/>
        <v>2</v>
      </c>
      <c r="G5971" s="57">
        <f t="shared" si="280"/>
        <v>1.1958042906990538</v>
      </c>
      <c r="H5971" s="88">
        <f t="shared" si="281"/>
        <v>4048.2714313634624</v>
      </c>
    </row>
    <row r="5972" spans="1:8" x14ac:dyDescent="0.2">
      <c r="A5972" s="1" t="s">
        <v>462</v>
      </c>
      <c r="B5972" s="1" t="s">
        <v>12409</v>
      </c>
      <c r="C5972" s="1" t="s">
        <v>12410</v>
      </c>
      <c r="D5972" s="87">
        <v>99.4</v>
      </c>
      <c r="E5972" s="33">
        <v>7545</v>
      </c>
      <c r="F5972" s="30">
        <f t="shared" si="279"/>
        <v>5</v>
      </c>
      <c r="G5972" s="57">
        <f t="shared" si="280"/>
        <v>2.0447510014454413</v>
      </c>
      <c r="H5972" s="88">
        <f t="shared" si="281"/>
        <v>7110.7824168978268</v>
      </c>
    </row>
    <row r="5973" spans="1:8" x14ac:dyDescent="0.2">
      <c r="A5973" s="1" t="s">
        <v>462</v>
      </c>
      <c r="B5973" s="1" t="s">
        <v>12411</v>
      </c>
      <c r="C5973" s="1" t="s">
        <v>12412</v>
      </c>
      <c r="D5973" s="87">
        <v>100.1</v>
      </c>
      <c r="E5973" s="33">
        <v>10411</v>
      </c>
      <c r="F5973" s="30">
        <f t="shared" si="279"/>
        <v>5</v>
      </c>
      <c r="G5973" s="57">
        <f t="shared" si="280"/>
        <v>2.0447510014454413</v>
      </c>
      <c r="H5973" s="88">
        <f t="shared" si="281"/>
        <v>9811.8430407320448</v>
      </c>
    </row>
    <row r="5974" spans="1:8" x14ac:dyDescent="0.2">
      <c r="A5974" s="1" t="s">
        <v>462</v>
      </c>
      <c r="B5974" s="1" t="s">
        <v>12413</v>
      </c>
      <c r="C5974" s="1" t="s">
        <v>12414</v>
      </c>
      <c r="D5974" s="87">
        <v>114.8</v>
      </c>
      <c r="E5974" s="33">
        <v>8265</v>
      </c>
      <c r="F5974" s="30">
        <f t="shared" si="279"/>
        <v>6</v>
      </c>
      <c r="G5974" s="57">
        <f t="shared" si="280"/>
        <v>2.445122020939646</v>
      </c>
      <c r="H5974" s="88">
        <f t="shared" si="281"/>
        <v>9314.5335437752474</v>
      </c>
    </row>
    <row r="5975" spans="1:8" x14ac:dyDescent="0.2">
      <c r="A5975" s="1" t="s">
        <v>462</v>
      </c>
      <c r="B5975" s="1" t="s">
        <v>12415</v>
      </c>
      <c r="C5975" s="1" t="s">
        <v>12416</v>
      </c>
      <c r="D5975" s="87">
        <v>137.1</v>
      </c>
      <c r="E5975" s="33">
        <v>8186</v>
      </c>
      <c r="F5975" s="30">
        <f t="shared" si="279"/>
        <v>8</v>
      </c>
      <c r="G5975" s="57">
        <f t="shared" si="280"/>
        <v>3.4963971031312875</v>
      </c>
      <c r="H5975" s="88">
        <f t="shared" si="281"/>
        <v>13191.986804343398</v>
      </c>
    </row>
    <row r="5976" spans="1:8" x14ac:dyDescent="0.2">
      <c r="A5976" s="1" t="s">
        <v>462</v>
      </c>
      <c r="B5976" s="1" t="s">
        <v>12417</v>
      </c>
      <c r="C5976" s="1" t="s">
        <v>12418</v>
      </c>
      <c r="D5976" s="87">
        <v>92.9</v>
      </c>
      <c r="E5976" s="33">
        <v>8617</v>
      </c>
      <c r="F5976" s="30">
        <f t="shared" si="279"/>
        <v>4</v>
      </c>
      <c r="G5976" s="57">
        <f t="shared" si="280"/>
        <v>1.709937836274281</v>
      </c>
      <c r="H5976" s="88">
        <f t="shared" si="281"/>
        <v>6791.3190122614214</v>
      </c>
    </row>
    <row r="5977" spans="1:8" x14ac:dyDescent="0.2">
      <c r="A5977" s="1" t="s">
        <v>462</v>
      </c>
      <c r="B5977" s="1" t="s">
        <v>12419</v>
      </c>
      <c r="C5977" s="1" t="s">
        <v>12420</v>
      </c>
      <c r="D5977" s="87">
        <v>64.3</v>
      </c>
      <c r="E5977" s="33">
        <v>7834</v>
      </c>
      <c r="F5977" s="30">
        <f t="shared" si="279"/>
        <v>2</v>
      </c>
      <c r="G5977" s="57">
        <f t="shared" si="280"/>
        <v>1.1958042906990538</v>
      </c>
      <c r="H5977" s="88">
        <f t="shared" si="281"/>
        <v>4317.7887533425965</v>
      </c>
    </row>
    <row r="5978" spans="1:8" x14ac:dyDescent="0.2">
      <c r="A5978" s="1" t="s">
        <v>462</v>
      </c>
      <c r="B5978" s="1" t="s">
        <v>12421</v>
      </c>
      <c r="C5978" s="1" t="s">
        <v>12422</v>
      </c>
      <c r="D5978" s="87">
        <v>111.6</v>
      </c>
      <c r="E5978" s="33">
        <v>8134</v>
      </c>
      <c r="F5978" s="30">
        <f t="shared" si="279"/>
        <v>6</v>
      </c>
      <c r="G5978" s="57">
        <f t="shared" si="280"/>
        <v>2.445122020939646</v>
      </c>
      <c r="H5978" s="88">
        <f t="shared" si="281"/>
        <v>9166.8984688527362</v>
      </c>
    </row>
    <row r="5979" spans="1:8" x14ac:dyDescent="0.2">
      <c r="A5979" s="1" t="s">
        <v>462</v>
      </c>
      <c r="B5979" s="1" t="s">
        <v>12423</v>
      </c>
      <c r="C5979" s="1" t="s">
        <v>12424</v>
      </c>
      <c r="D5979" s="87">
        <v>75</v>
      </c>
      <c r="E5979" s="33">
        <v>10547</v>
      </c>
      <c r="F5979" s="30">
        <f t="shared" si="279"/>
        <v>3</v>
      </c>
      <c r="G5979" s="57">
        <f t="shared" si="280"/>
        <v>1.4299479016542671</v>
      </c>
      <c r="H5979" s="88">
        <f t="shared" si="281"/>
        <v>6951.3135255945572</v>
      </c>
    </row>
    <row r="5980" spans="1:8" x14ac:dyDescent="0.2">
      <c r="A5980" s="1" t="s">
        <v>462</v>
      </c>
      <c r="B5980" s="1" t="s">
        <v>12425</v>
      </c>
      <c r="C5980" s="1" t="s">
        <v>12426</v>
      </c>
      <c r="D5980" s="87">
        <v>60.1</v>
      </c>
      <c r="E5980" s="33">
        <v>7378</v>
      </c>
      <c r="F5980" s="30">
        <f t="shared" si="279"/>
        <v>1</v>
      </c>
      <c r="G5980" s="57">
        <f t="shared" si="280"/>
        <v>1</v>
      </c>
      <c r="H5980" s="88">
        <f t="shared" si="281"/>
        <v>3400.6063939765513</v>
      </c>
    </row>
    <row r="5981" spans="1:8" x14ac:dyDescent="0.2">
      <c r="A5981" s="1" t="s">
        <v>462</v>
      </c>
      <c r="B5981" s="1" t="s">
        <v>12427</v>
      </c>
      <c r="C5981" s="1" t="s">
        <v>12428</v>
      </c>
      <c r="D5981" s="87">
        <v>99.5</v>
      </c>
      <c r="E5981" s="33">
        <v>7259</v>
      </c>
      <c r="F5981" s="30">
        <f t="shared" si="279"/>
        <v>5</v>
      </c>
      <c r="G5981" s="57">
        <f t="shared" si="280"/>
        <v>2.0447510014454413</v>
      </c>
      <c r="H5981" s="88">
        <f t="shared" si="281"/>
        <v>6841.241824289109</v>
      </c>
    </row>
    <row r="5982" spans="1:8" x14ac:dyDescent="0.2">
      <c r="A5982" s="1" t="s">
        <v>462</v>
      </c>
      <c r="B5982" s="1" t="s">
        <v>12429</v>
      </c>
      <c r="C5982" s="1" t="s">
        <v>12430</v>
      </c>
      <c r="D5982" s="87">
        <v>77.400000000000006</v>
      </c>
      <c r="E5982" s="33">
        <v>6626</v>
      </c>
      <c r="F5982" s="30">
        <f t="shared" si="279"/>
        <v>3</v>
      </c>
      <c r="G5982" s="57">
        <f t="shared" si="280"/>
        <v>1.4299479016542671</v>
      </c>
      <c r="H5982" s="88">
        <f t="shared" si="281"/>
        <v>4367.0620480316238</v>
      </c>
    </row>
    <row r="5983" spans="1:8" x14ac:dyDescent="0.2">
      <c r="A5983" s="1" t="s">
        <v>462</v>
      </c>
      <c r="B5983" s="1" t="s">
        <v>12431</v>
      </c>
      <c r="C5983" s="1" t="s">
        <v>12432</v>
      </c>
      <c r="D5983" s="87">
        <v>99.4</v>
      </c>
      <c r="E5983" s="33">
        <v>7200</v>
      </c>
      <c r="F5983" s="30">
        <f t="shared" si="279"/>
        <v>5</v>
      </c>
      <c r="G5983" s="57">
        <f t="shared" si="280"/>
        <v>2.0447510014454413</v>
      </c>
      <c r="H5983" s="88">
        <f t="shared" si="281"/>
        <v>6785.6372964432549</v>
      </c>
    </row>
    <row r="5984" spans="1:8" x14ac:dyDescent="0.2">
      <c r="A5984" s="1" t="s">
        <v>462</v>
      </c>
      <c r="B5984" s="1" t="s">
        <v>12433</v>
      </c>
      <c r="C5984" s="1" t="s">
        <v>12434</v>
      </c>
      <c r="D5984" s="87">
        <v>85.8</v>
      </c>
      <c r="E5984" s="33">
        <v>7950</v>
      </c>
      <c r="F5984" s="30">
        <f t="shared" si="279"/>
        <v>3</v>
      </c>
      <c r="G5984" s="57">
        <f t="shared" si="280"/>
        <v>1.4299479016542671</v>
      </c>
      <c r="H5984" s="88">
        <f t="shared" si="281"/>
        <v>5239.6835620059483</v>
      </c>
    </row>
    <row r="5985" spans="1:8" x14ac:dyDescent="0.2">
      <c r="A5985" s="1" t="s">
        <v>462</v>
      </c>
      <c r="B5985" s="1" t="s">
        <v>12435</v>
      </c>
      <c r="C5985" s="1" t="s">
        <v>12436</v>
      </c>
      <c r="D5985" s="87">
        <v>64.400000000000006</v>
      </c>
      <c r="E5985" s="33">
        <v>5524</v>
      </c>
      <c r="F5985" s="30">
        <f t="shared" si="279"/>
        <v>2</v>
      </c>
      <c r="G5985" s="57">
        <f t="shared" si="280"/>
        <v>1.1958042906990538</v>
      </c>
      <c r="H5985" s="88">
        <f t="shared" si="281"/>
        <v>3044.6087660792064</v>
      </c>
    </row>
    <row r="5986" spans="1:8" x14ac:dyDescent="0.2">
      <c r="A5986" s="1" t="s">
        <v>219</v>
      </c>
      <c r="B5986" s="1" t="s">
        <v>12437</v>
      </c>
      <c r="C5986" s="1" t="s">
        <v>12438</v>
      </c>
      <c r="D5986" s="87">
        <v>70.099999999999994</v>
      </c>
      <c r="E5986" s="33">
        <v>7523</v>
      </c>
      <c r="F5986" s="30">
        <f t="shared" si="279"/>
        <v>2</v>
      </c>
      <c r="G5986" s="57">
        <f t="shared" si="280"/>
        <v>1.1958042906990538</v>
      </c>
      <c r="H5986" s="88">
        <f t="shared" si="281"/>
        <v>4146.3779412045378</v>
      </c>
    </row>
    <row r="5987" spans="1:8" x14ac:dyDescent="0.2">
      <c r="A5987" s="1" t="s">
        <v>219</v>
      </c>
      <c r="B5987" s="1" t="s">
        <v>12439</v>
      </c>
      <c r="C5987" s="1" t="s">
        <v>12440</v>
      </c>
      <c r="D5987" s="87">
        <v>135.4</v>
      </c>
      <c r="E5987" s="33">
        <v>8255</v>
      </c>
      <c r="F5987" s="30">
        <f t="shared" si="279"/>
        <v>7</v>
      </c>
      <c r="G5987" s="57">
        <f t="shared" si="280"/>
        <v>2.9238874039223708</v>
      </c>
      <c r="H5987" s="88">
        <f t="shared" si="281"/>
        <v>11124.882638876932</v>
      </c>
    </row>
    <row r="5988" spans="1:8" x14ac:dyDescent="0.2">
      <c r="A5988" s="1" t="s">
        <v>219</v>
      </c>
      <c r="B5988" s="1" t="s">
        <v>12441</v>
      </c>
      <c r="C5988" s="1" t="s">
        <v>12442</v>
      </c>
      <c r="D5988" s="87">
        <v>112.2</v>
      </c>
      <c r="E5988" s="33">
        <v>9050</v>
      </c>
      <c r="F5988" s="30">
        <f t="shared" si="279"/>
        <v>6</v>
      </c>
      <c r="G5988" s="57">
        <f t="shared" si="280"/>
        <v>2.445122020939646</v>
      </c>
      <c r="H5988" s="88">
        <f t="shared" si="281"/>
        <v>10199.217008005564</v>
      </c>
    </row>
    <row r="5989" spans="1:8" x14ac:dyDescent="0.2">
      <c r="A5989" s="1" t="s">
        <v>219</v>
      </c>
      <c r="B5989" s="1" t="s">
        <v>12443</v>
      </c>
      <c r="C5989" s="1" t="s">
        <v>12444</v>
      </c>
      <c r="D5989" s="87">
        <v>88.7</v>
      </c>
      <c r="E5989" s="33">
        <v>5519</v>
      </c>
      <c r="F5989" s="30">
        <f t="shared" si="279"/>
        <v>4</v>
      </c>
      <c r="G5989" s="57">
        <f t="shared" si="280"/>
        <v>1.709937836274281</v>
      </c>
      <c r="H5989" s="88">
        <f t="shared" si="281"/>
        <v>4349.6912647871395</v>
      </c>
    </row>
    <row r="5990" spans="1:8" x14ac:dyDescent="0.2">
      <c r="A5990" s="1" t="s">
        <v>219</v>
      </c>
      <c r="B5990" s="1" t="s">
        <v>12445</v>
      </c>
      <c r="C5990" s="1" t="s">
        <v>12446</v>
      </c>
      <c r="D5990" s="87">
        <v>108.4</v>
      </c>
      <c r="E5990" s="33">
        <v>6540</v>
      </c>
      <c r="F5990" s="30">
        <f t="shared" si="279"/>
        <v>5</v>
      </c>
      <c r="G5990" s="57">
        <f t="shared" si="280"/>
        <v>2.0447510014454413</v>
      </c>
      <c r="H5990" s="88">
        <f t="shared" si="281"/>
        <v>6163.620544269289</v>
      </c>
    </row>
    <row r="5991" spans="1:8" x14ac:dyDescent="0.2">
      <c r="A5991" s="1" t="s">
        <v>219</v>
      </c>
      <c r="B5991" s="1" t="s">
        <v>12447</v>
      </c>
      <c r="C5991" s="1" t="s">
        <v>12448</v>
      </c>
      <c r="D5991" s="87">
        <v>101.2</v>
      </c>
      <c r="E5991" s="33">
        <v>6738</v>
      </c>
      <c r="F5991" s="30">
        <f t="shared" si="279"/>
        <v>5</v>
      </c>
      <c r="G5991" s="57">
        <f t="shared" si="280"/>
        <v>2.0447510014454413</v>
      </c>
      <c r="H5991" s="88">
        <f t="shared" si="281"/>
        <v>6350.2255699214793</v>
      </c>
    </row>
    <row r="5992" spans="1:8" x14ac:dyDescent="0.2">
      <c r="A5992" s="1" t="s">
        <v>219</v>
      </c>
      <c r="B5992" s="1" t="s">
        <v>12449</v>
      </c>
      <c r="C5992" s="1" t="s">
        <v>12450</v>
      </c>
      <c r="D5992" s="87">
        <v>146.80000000000001</v>
      </c>
      <c r="E5992" s="33">
        <v>7285</v>
      </c>
      <c r="F5992" s="30">
        <f t="shared" si="279"/>
        <v>8</v>
      </c>
      <c r="G5992" s="57">
        <f t="shared" si="280"/>
        <v>3.4963971031312875</v>
      </c>
      <c r="H5992" s="88">
        <f t="shared" si="281"/>
        <v>11739.998029518894</v>
      </c>
    </row>
    <row r="5993" spans="1:8" x14ac:dyDescent="0.2">
      <c r="A5993" s="1" t="s">
        <v>219</v>
      </c>
      <c r="B5993" s="1" t="s">
        <v>12451</v>
      </c>
      <c r="C5993" s="1" t="s">
        <v>12452</v>
      </c>
      <c r="D5993" s="87">
        <v>118.7</v>
      </c>
      <c r="E5993" s="33">
        <v>7321</v>
      </c>
      <c r="F5993" s="30">
        <f t="shared" si="279"/>
        <v>6</v>
      </c>
      <c r="G5993" s="57">
        <f t="shared" si="280"/>
        <v>2.445122020939646</v>
      </c>
      <c r="H5993" s="88">
        <f t="shared" si="281"/>
        <v>8250.6594160893637</v>
      </c>
    </row>
    <row r="5994" spans="1:8" x14ac:dyDescent="0.2">
      <c r="A5994" s="1" t="s">
        <v>219</v>
      </c>
      <c r="B5994" s="1" t="s">
        <v>12453</v>
      </c>
      <c r="C5994" s="1" t="s">
        <v>12454</v>
      </c>
      <c r="D5994" s="87">
        <v>120.7</v>
      </c>
      <c r="E5994" s="33">
        <v>8351</v>
      </c>
      <c r="F5994" s="30">
        <f t="shared" si="279"/>
        <v>6</v>
      </c>
      <c r="G5994" s="57">
        <f t="shared" si="280"/>
        <v>2.445122020939646</v>
      </c>
      <c r="H5994" s="88">
        <f t="shared" si="281"/>
        <v>9411.4542799839201</v>
      </c>
    </row>
    <row r="5995" spans="1:8" x14ac:dyDescent="0.2">
      <c r="A5995" s="1" t="s">
        <v>219</v>
      </c>
      <c r="B5995" s="1" t="s">
        <v>12455</v>
      </c>
      <c r="C5995" s="1" t="s">
        <v>12456</v>
      </c>
      <c r="D5995" s="87">
        <v>96.1</v>
      </c>
      <c r="E5995" s="33">
        <v>7771</v>
      </c>
      <c r="F5995" s="30">
        <f t="shared" si="279"/>
        <v>4</v>
      </c>
      <c r="G5995" s="57">
        <f t="shared" si="280"/>
        <v>1.709937836274281</v>
      </c>
      <c r="H5995" s="88">
        <f t="shared" si="281"/>
        <v>6124.5607571409437</v>
      </c>
    </row>
    <row r="5996" spans="1:8" x14ac:dyDescent="0.2">
      <c r="A5996" s="1" t="s">
        <v>219</v>
      </c>
      <c r="B5996" s="1" t="s">
        <v>12457</v>
      </c>
      <c r="C5996" s="1" t="s">
        <v>12458</v>
      </c>
      <c r="D5996" s="87">
        <v>91.5</v>
      </c>
      <c r="E5996" s="33">
        <v>8347</v>
      </c>
      <c r="F5996" s="30">
        <f t="shared" si="279"/>
        <v>4</v>
      </c>
      <c r="G5996" s="57">
        <f t="shared" si="280"/>
        <v>1.709937836274281</v>
      </c>
      <c r="H5996" s="88">
        <f t="shared" si="281"/>
        <v>6578.5238244570128</v>
      </c>
    </row>
    <row r="5997" spans="1:8" x14ac:dyDescent="0.2">
      <c r="A5997" s="1" t="s">
        <v>219</v>
      </c>
      <c r="B5997" s="1" t="s">
        <v>12459</v>
      </c>
      <c r="C5997" s="1" t="s">
        <v>12460</v>
      </c>
      <c r="D5997" s="87">
        <v>132.4</v>
      </c>
      <c r="E5997" s="33">
        <v>7787</v>
      </c>
      <c r="F5997" s="30">
        <f t="shared" si="279"/>
        <v>7</v>
      </c>
      <c r="G5997" s="57">
        <f t="shared" si="280"/>
        <v>2.9238874039223708</v>
      </c>
      <c r="H5997" s="88">
        <f t="shared" si="281"/>
        <v>10494.180631003595</v>
      </c>
    </row>
    <row r="5998" spans="1:8" x14ac:dyDescent="0.2">
      <c r="A5998" s="1" t="s">
        <v>219</v>
      </c>
      <c r="B5998" s="1" t="s">
        <v>12461</v>
      </c>
      <c r="C5998" s="1" t="s">
        <v>12462</v>
      </c>
      <c r="D5998" s="87">
        <v>102.5</v>
      </c>
      <c r="E5998" s="33">
        <v>7453</v>
      </c>
      <c r="F5998" s="30">
        <f t="shared" si="279"/>
        <v>5</v>
      </c>
      <c r="G5998" s="57">
        <f t="shared" si="280"/>
        <v>2.0447510014454413</v>
      </c>
      <c r="H5998" s="88">
        <f t="shared" si="281"/>
        <v>7024.0770514432743</v>
      </c>
    </row>
    <row r="5999" spans="1:8" x14ac:dyDescent="0.2">
      <c r="A5999" s="1" t="s">
        <v>219</v>
      </c>
      <c r="B5999" s="1" t="s">
        <v>12463</v>
      </c>
      <c r="C5999" s="1" t="s">
        <v>12464</v>
      </c>
      <c r="D5999" s="87">
        <v>71.5</v>
      </c>
      <c r="E5999" s="33">
        <v>7829</v>
      </c>
      <c r="F5999" s="30">
        <f t="shared" si="279"/>
        <v>2</v>
      </c>
      <c r="G5999" s="57">
        <f t="shared" si="280"/>
        <v>1.1958042906990538</v>
      </c>
      <c r="H5999" s="88">
        <f t="shared" si="281"/>
        <v>4315.0329525043635</v>
      </c>
    </row>
    <row r="6000" spans="1:8" x14ac:dyDescent="0.2">
      <c r="A6000" s="1" t="s">
        <v>219</v>
      </c>
      <c r="B6000" s="1" t="s">
        <v>12465</v>
      </c>
      <c r="C6000" s="1" t="s">
        <v>12466</v>
      </c>
      <c r="D6000" s="87">
        <v>99.5</v>
      </c>
      <c r="E6000" s="33">
        <v>6200</v>
      </c>
      <c r="F6000" s="30">
        <f t="shared" si="279"/>
        <v>5</v>
      </c>
      <c r="G6000" s="57">
        <f t="shared" si="280"/>
        <v>2.0447510014454413</v>
      </c>
      <c r="H6000" s="88">
        <f t="shared" si="281"/>
        <v>5843.1876719372467</v>
      </c>
    </row>
    <row r="6001" spans="1:8" x14ac:dyDescent="0.2">
      <c r="A6001" s="1" t="s">
        <v>219</v>
      </c>
      <c r="B6001" s="1" t="s">
        <v>12467</v>
      </c>
      <c r="C6001" s="1" t="s">
        <v>12468</v>
      </c>
      <c r="D6001" s="87">
        <v>98.3</v>
      </c>
      <c r="E6001" s="33">
        <v>6972</v>
      </c>
      <c r="F6001" s="30">
        <f t="shared" si="279"/>
        <v>4</v>
      </c>
      <c r="G6001" s="57">
        <f t="shared" si="280"/>
        <v>1.709937836274281</v>
      </c>
      <c r="H6001" s="88">
        <f t="shared" si="281"/>
        <v>5494.8446273049358</v>
      </c>
    </row>
    <row r="6002" spans="1:8" x14ac:dyDescent="0.2">
      <c r="A6002" s="1" t="s">
        <v>219</v>
      </c>
      <c r="B6002" s="1" t="s">
        <v>12469</v>
      </c>
      <c r="C6002" s="1" t="s">
        <v>12470</v>
      </c>
      <c r="D6002" s="87">
        <v>80.5</v>
      </c>
      <c r="E6002" s="33">
        <v>9090</v>
      </c>
      <c r="F6002" s="30">
        <f t="shared" si="279"/>
        <v>3</v>
      </c>
      <c r="G6002" s="57">
        <f t="shared" si="280"/>
        <v>1.4299479016542671</v>
      </c>
      <c r="H6002" s="88">
        <f t="shared" si="281"/>
        <v>5991.0344124068015</v>
      </c>
    </row>
    <row r="6003" spans="1:8" x14ac:dyDescent="0.2">
      <c r="A6003" s="1" t="s">
        <v>219</v>
      </c>
      <c r="B6003" s="1" t="s">
        <v>12471</v>
      </c>
      <c r="C6003" s="1" t="s">
        <v>12472</v>
      </c>
      <c r="D6003" s="87">
        <v>101.4</v>
      </c>
      <c r="E6003" s="33">
        <v>7738</v>
      </c>
      <c r="F6003" s="30">
        <f t="shared" si="279"/>
        <v>5</v>
      </c>
      <c r="G6003" s="57">
        <f t="shared" si="280"/>
        <v>2.0447510014454413</v>
      </c>
      <c r="H6003" s="88">
        <f t="shared" si="281"/>
        <v>7292.6751944274865</v>
      </c>
    </row>
    <row r="6004" spans="1:8" x14ac:dyDescent="0.2">
      <c r="A6004" s="1" t="s">
        <v>219</v>
      </c>
      <c r="B6004" s="1" t="s">
        <v>12473</v>
      </c>
      <c r="C6004" s="1" t="s">
        <v>12474</v>
      </c>
      <c r="D6004" s="87">
        <v>73.400000000000006</v>
      </c>
      <c r="E6004" s="33">
        <v>8672</v>
      </c>
      <c r="F6004" s="30">
        <f t="shared" si="279"/>
        <v>2</v>
      </c>
      <c r="G6004" s="57">
        <f t="shared" si="280"/>
        <v>1.1958042906990538</v>
      </c>
      <c r="H6004" s="88">
        <f t="shared" si="281"/>
        <v>4779.6609738303541</v>
      </c>
    </row>
    <row r="6005" spans="1:8" x14ac:dyDescent="0.2">
      <c r="A6005" s="1" t="s">
        <v>219</v>
      </c>
      <c r="B6005" s="1" t="s">
        <v>12475</v>
      </c>
      <c r="C6005" s="1" t="s">
        <v>12476</v>
      </c>
      <c r="D6005" s="87">
        <v>139.9</v>
      </c>
      <c r="E6005" s="33">
        <v>8880</v>
      </c>
      <c r="F6005" s="30">
        <f t="shared" si="279"/>
        <v>8</v>
      </c>
      <c r="G6005" s="57">
        <f t="shared" si="280"/>
        <v>3.4963971031312875</v>
      </c>
      <c r="H6005" s="88">
        <f t="shared" si="281"/>
        <v>14310.388812920766</v>
      </c>
    </row>
    <row r="6006" spans="1:8" x14ac:dyDescent="0.2">
      <c r="A6006" s="1" t="s">
        <v>219</v>
      </c>
      <c r="B6006" s="1" t="s">
        <v>12477</v>
      </c>
      <c r="C6006" s="1" t="s">
        <v>12478</v>
      </c>
      <c r="D6006" s="87">
        <v>145.9</v>
      </c>
      <c r="E6006" s="33">
        <v>6319</v>
      </c>
      <c r="F6006" s="30">
        <f t="shared" si="279"/>
        <v>8</v>
      </c>
      <c r="G6006" s="57">
        <f t="shared" si="280"/>
        <v>3.4963971031312875</v>
      </c>
      <c r="H6006" s="88">
        <f t="shared" si="281"/>
        <v>10183.259787032242</v>
      </c>
    </row>
    <row r="6007" spans="1:8" x14ac:dyDescent="0.2">
      <c r="A6007" s="1" t="s">
        <v>219</v>
      </c>
      <c r="B6007" s="1" t="s">
        <v>12479</v>
      </c>
      <c r="C6007" s="1" t="s">
        <v>12480</v>
      </c>
      <c r="D6007" s="87">
        <v>136</v>
      </c>
      <c r="E6007" s="33">
        <v>7219</v>
      </c>
      <c r="F6007" s="30">
        <f t="shared" si="279"/>
        <v>7</v>
      </c>
      <c r="G6007" s="57">
        <f t="shared" si="280"/>
        <v>2.9238874039223708</v>
      </c>
      <c r="H6007" s="88">
        <f t="shared" si="281"/>
        <v>9728.7132368325365</v>
      </c>
    </row>
    <row r="6008" spans="1:8" x14ac:dyDescent="0.2">
      <c r="A6008" s="1" t="s">
        <v>219</v>
      </c>
      <c r="B6008" s="1" t="s">
        <v>12481</v>
      </c>
      <c r="C6008" s="1" t="s">
        <v>12482</v>
      </c>
      <c r="D6008" s="87">
        <v>115.3</v>
      </c>
      <c r="E6008" s="33">
        <v>8506</v>
      </c>
      <c r="F6008" s="30">
        <f t="shared" si="279"/>
        <v>6</v>
      </c>
      <c r="G6008" s="57">
        <f t="shared" si="280"/>
        <v>2.445122020939646</v>
      </c>
      <c r="H6008" s="88">
        <f t="shared" si="281"/>
        <v>9586.1370022204792</v>
      </c>
    </row>
    <row r="6009" spans="1:8" x14ac:dyDescent="0.2">
      <c r="A6009" s="1" t="s">
        <v>219</v>
      </c>
      <c r="B6009" s="1" t="s">
        <v>12483</v>
      </c>
      <c r="C6009" s="1" t="s">
        <v>12484</v>
      </c>
      <c r="D6009" s="87">
        <v>110.7</v>
      </c>
      <c r="E6009" s="33">
        <v>10745</v>
      </c>
      <c r="F6009" s="30">
        <f t="shared" si="279"/>
        <v>5</v>
      </c>
      <c r="G6009" s="57">
        <f t="shared" si="280"/>
        <v>2.0447510014454413</v>
      </c>
      <c r="H6009" s="88">
        <f t="shared" si="281"/>
        <v>10126.621215317053</v>
      </c>
    </row>
    <row r="6010" spans="1:8" x14ac:dyDescent="0.2">
      <c r="A6010" s="1" t="s">
        <v>219</v>
      </c>
      <c r="B6010" s="1" t="s">
        <v>12485</v>
      </c>
      <c r="C6010" s="1" t="s">
        <v>12486</v>
      </c>
      <c r="D6010" s="87">
        <v>69.5</v>
      </c>
      <c r="E6010" s="33">
        <v>5341</v>
      </c>
      <c r="F6010" s="30">
        <f t="shared" si="279"/>
        <v>2</v>
      </c>
      <c r="G6010" s="57">
        <f t="shared" si="280"/>
        <v>1.1958042906990538</v>
      </c>
      <c r="H6010" s="88">
        <f t="shared" si="281"/>
        <v>2943.7464553998984</v>
      </c>
    </row>
    <row r="6011" spans="1:8" x14ac:dyDescent="0.2">
      <c r="A6011" s="1" t="s">
        <v>219</v>
      </c>
      <c r="B6011" s="1" t="s">
        <v>12487</v>
      </c>
      <c r="C6011" s="1" t="s">
        <v>12488</v>
      </c>
      <c r="D6011" s="87">
        <v>101.4</v>
      </c>
      <c r="E6011" s="33">
        <v>7294</v>
      </c>
      <c r="F6011" s="30">
        <f t="shared" si="279"/>
        <v>5</v>
      </c>
      <c r="G6011" s="57">
        <f t="shared" si="280"/>
        <v>2.0447510014454413</v>
      </c>
      <c r="H6011" s="88">
        <f t="shared" si="281"/>
        <v>6874.2275611468194</v>
      </c>
    </row>
    <row r="6012" spans="1:8" x14ac:dyDescent="0.2">
      <c r="A6012" s="1" t="s">
        <v>219</v>
      </c>
      <c r="B6012" s="1" t="s">
        <v>12489</v>
      </c>
      <c r="C6012" s="1" t="s">
        <v>12490</v>
      </c>
      <c r="D6012" s="87">
        <v>141.30000000000001</v>
      </c>
      <c r="E6012" s="33">
        <v>7962</v>
      </c>
      <c r="F6012" s="30">
        <f t="shared" si="279"/>
        <v>8</v>
      </c>
      <c r="G6012" s="57">
        <f t="shared" si="280"/>
        <v>3.4963971031312875</v>
      </c>
      <c r="H6012" s="88">
        <f t="shared" si="281"/>
        <v>12831.004023476931</v>
      </c>
    </row>
    <row r="6013" spans="1:8" x14ac:dyDescent="0.2">
      <c r="A6013" s="1" t="s">
        <v>219</v>
      </c>
      <c r="B6013" s="1" t="s">
        <v>12491</v>
      </c>
      <c r="C6013" s="1" t="s">
        <v>12492</v>
      </c>
      <c r="D6013" s="87">
        <v>72.900000000000006</v>
      </c>
      <c r="E6013" s="33">
        <v>5621</v>
      </c>
      <c r="F6013" s="30">
        <f t="shared" si="279"/>
        <v>2</v>
      </c>
      <c r="G6013" s="57">
        <f t="shared" si="280"/>
        <v>1.1958042906990538</v>
      </c>
      <c r="H6013" s="88">
        <f t="shared" si="281"/>
        <v>3098.0713023409157</v>
      </c>
    </row>
    <row r="6014" spans="1:8" x14ac:dyDescent="0.2">
      <c r="A6014" s="1" t="s">
        <v>219</v>
      </c>
      <c r="B6014" s="1" t="s">
        <v>12493</v>
      </c>
      <c r="C6014" s="1" t="s">
        <v>12494</v>
      </c>
      <c r="D6014" s="87">
        <v>117.1</v>
      </c>
      <c r="E6014" s="33">
        <v>7299</v>
      </c>
      <c r="F6014" s="30">
        <f t="shared" si="279"/>
        <v>6</v>
      </c>
      <c r="G6014" s="57">
        <f t="shared" si="280"/>
        <v>2.445122020939646</v>
      </c>
      <c r="H6014" s="88">
        <f t="shared" si="281"/>
        <v>8225.8657393848189</v>
      </c>
    </row>
    <row r="6015" spans="1:8" x14ac:dyDescent="0.2">
      <c r="A6015" s="1" t="s">
        <v>219</v>
      </c>
      <c r="B6015" s="1" t="s">
        <v>12495</v>
      </c>
      <c r="C6015" s="1" t="s">
        <v>12496</v>
      </c>
      <c r="D6015" s="87">
        <v>84.8</v>
      </c>
      <c r="E6015" s="33">
        <v>7745</v>
      </c>
      <c r="F6015" s="30">
        <f t="shared" si="279"/>
        <v>3</v>
      </c>
      <c r="G6015" s="57">
        <f t="shared" si="280"/>
        <v>1.4299479016542671</v>
      </c>
      <c r="H6015" s="88">
        <f t="shared" si="281"/>
        <v>5104.5722248724614</v>
      </c>
    </row>
    <row r="6016" spans="1:8" x14ac:dyDescent="0.2">
      <c r="A6016" s="1" t="s">
        <v>219</v>
      </c>
      <c r="B6016" s="1" t="s">
        <v>12497</v>
      </c>
      <c r="C6016" s="1" t="s">
        <v>12498</v>
      </c>
      <c r="D6016" s="87">
        <v>73.599999999999994</v>
      </c>
      <c r="E6016" s="33">
        <v>7225</v>
      </c>
      <c r="F6016" s="30">
        <f t="shared" si="279"/>
        <v>2</v>
      </c>
      <c r="G6016" s="57">
        <f t="shared" si="280"/>
        <v>1.1958042906990538</v>
      </c>
      <c r="H6016" s="88">
        <f t="shared" si="281"/>
        <v>3982.1322112458843</v>
      </c>
    </row>
    <row r="6017" spans="1:8" x14ac:dyDescent="0.2">
      <c r="A6017" s="1" t="s">
        <v>219</v>
      </c>
      <c r="B6017" s="1" t="s">
        <v>12499</v>
      </c>
      <c r="C6017" s="1" t="s">
        <v>12500</v>
      </c>
      <c r="D6017" s="87">
        <v>114.8</v>
      </c>
      <c r="E6017" s="33">
        <v>10640</v>
      </c>
      <c r="F6017" s="30">
        <f t="shared" si="279"/>
        <v>6</v>
      </c>
      <c r="G6017" s="57">
        <f t="shared" si="280"/>
        <v>2.445122020939646</v>
      </c>
      <c r="H6017" s="88">
        <f t="shared" si="281"/>
        <v>11991.123642561239</v>
      </c>
    </row>
    <row r="6018" spans="1:8" x14ac:dyDescent="0.2">
      <c r="A6018" s="1" t="s">
        <v>219</v>
      </c>
      <c r="B6018" s="1" t="s">
        <v>12501</v>
      </c>
      <c r="C6018" s="1" t="s">
        <v>12502</v>
      </c>
      <c r="D6018" s="87">
        <v>69.3</v>
      </c>
      <c r="E6018" s="33">
        <v>11616</v>
      </c>
      <c r="F6018" s="30">
        <f t="shared" si="279"/>
        <v>2</v>
      </c>
      <c r="G6018" s="57">
        <f t="shared" si="280"/>
        <v>1.1958042906990538</v>
      </c>
      <c r="H6018" s="88">
        <f t="shared" si="281"/>
        <v>6402.2765073816172</v>
      </c>
    </row>
    <row r="6019" spans="1:8" x14ac:dyDescent="0.2">
      <c r="A6019" s="1" t="s">
        <v>219</v>
      </c>
      <c r="B6019" s="1" t="s">
        <v>12503</v>
      </c>
      <c r="C6019" s="1" t="s">
        <v>12504</v>
      </c>
      <c r="D6019" s="87">
        <v>108.7</v>
      </c>
      <c r="E6019" s="33">
        <v>8714</v>
      </c>
      <c r="F6019" s="30">
        <f t="shared" si="279"/>
        <v>5</v>
      </c>
      <c r="G6019" s="57">
        <f t="shared" si="280"/>
        <v>2.0447510014454413</v>
      </c>
      <c r="H6019" s="88">
        <f t="shared" si="281"/>
        <v>8212.5060279453501</v>
      </c>
    </row>
    <row r="6020" spans="1:8" x14ac:dyDescent="0.2">
      <c r="A6020" s="1" t="s">
        <v>219</v>
      </c>
      <c r="B6020" s="1" t="s">
        <v>12505</v>
      </c>
      <c r="C6020" s="1" t="s">
        <v>12506</v>
      </c>
      <c r="D6020" s="87">
        <v>81.3</v>
      </c>
      <c r="E6020" s="33">
        <v>10243</v>
      </c>
      <c r="F6020" s="30">
        <f t="shared" si="279"/>
        <v>3</v>
      </c>
      <c r="G6020" s="57">
        <f t="shared" si="280"/>
        <v>1.4299479016542671</v>
      </c>
      <c r="H6020" s="88">
        <f t="shared" si="281"/>
        <v>6750.9532988209967</v>
      </c>
    </row>
    <row r="6021" spans="1:8" x14ac:dyDescent="0.2">
      <c r="A6021" s="1" t="s">
        <v>219</v>
      </c>
      <c r="B6021" s="1" t="s">
        <v>12507</v>
      </c>
      <c r="C6021" s="1" t="s">
        <v>12508</v>
      </c>
      <c r="D6021" s="87">
        <v>96.5</v>
      </c>
      <c r="E6021" s="33">
        <v>7077</v>
      </c>
      <c r="F6021" s="30">
        <f t="shared" si="279"/>
        <v>4</v>
      </c>
      <c r="G6021" s="57">
        <f t="shared" si="280"/>
        <v>1.709937836274281</v>
      </c>
      <c r="H6021" s="88">
        <f t="shared" si="281"/>
        <v>5577.5983114510946</v>
      </c>
    </row>
    <row r="6022" spans="1:8" x14ac:dyDescent="0.2">
      <c r="A6022" s="1" t="s">
        <v>219</v>
      </c>
      <c r="B6022" s="1" t="s">
        <v>12509</v>
      </c>
      <c r="C6022" s="1" t="s">
        <v>12510</v>
      </c>
      <c r="D6022" s="87">
        <v>95.2</v>
      </c>
      <c r="E6022" s="33">
        <v>9889</v>
      </c>
      <c r="F6022" s="30">
        <f t="shared" ref="F6022:F6085" si="282">VLOOKUP(D6022,$K$5:$L$15,2)</f>
        <v>4</v>
      </c>
      <c r="G6022" s="57">
        <f t="shared" ref="G6022:G6085" si="283">VLOOKUP(F6022,$L$5:$M$15,2,0)</f>
        <v>1.709937836274281</v>
      </c>
      <c r="H6022" s="88">
        <f t="shared" ref="H6022:H6085" si="284">E6022*G6022*$E$6797/SUMPRODUCT($E$5:$E$6795,$G$5:$G$6795)</f>
        <v>7793.8207859177437</v>
      </c>
    </row>
    <row r="6023" spans="1:8" x14ac:dyDescent="0.2">
      <c r="A6023" s="1" t="s">
        <v>219</v>
      </c>
      <c r="B6023" s="1" t="s">
        <v>12511</v>
      </c>
      <c r="C6023" s="1" t="s">
        <v>12512</v>
      </c>
      <c r="D6023" s="87">
        <v>100.5</v>
      </c>
      <c r="E6023" s="33">
        <v>5739</v>
      </c>
      <c r="F6023" s="30">
        <f t="shared" si="282"/>
        <v>5</v>
      </c>
      <c r="G6023" s="57">
        <f t="shared" si="283"/>
        <v>2.0447510014454413</v>
      </c>
      <c r="H6023" s="88">
        <f t="shared" si="284"/>
        <v>5408.7183950399776</v>
      </c>
    </row>
    <row r="6024" spans="1:8" x14ac:dyDescent="0.2">
      <c r="A6024" s="1" t="s">
        <v>219</v>
      </c>
      <c r="B6024" s="1" t="s">
        <v>12513</v>
      </c>
      <c r="C6024" s="1" t="s">
        <v>12514</v>
      </c>
      <c r="D6024" s="87">
        <v>69.8</v>
      </c>
      <c r="E6024" s="33">
        <v>7791</v>
      </c>
      <c r="F6024" s="30">
        <f t="shared" si="282"/>
        <v>2</v>
      </c>
      <c r="G6024" s="57">
        <f t="shared" si="283"/>
        <v>1.1958042906990538</v>
      </c>
      <c r="H6024" s="88">
        <f t="shared" si="284"/>
        <v>4294.0888661337976</v>
      </c>
    </row>
    <row r="6025" spans="1:8" x14ac:dyDescent="0.2">
      <c r="A6025" s="1" t="s">
        <v>219</v>
      </c>
      <c r="B6025" s="1" t="s">
        <v>12515</v>
      </c>
      <c r="C6025" s="1" t="s">
        <v>12516</v>
      </c>
      <c r="D6025" s="87">
        <v>96.2</v>
      </c>
      <c r="E6025" s="33">
        <v>7208</v>
      </c>
      <c r="F6025" s="30">
        <f t="shared" si="282"/>
        <v>4</v>
      </c>
      <c r="G6025" s="57">
        <f t="shared" si="283"/>
        <v>1.709937836274281</v>
      </c>
      <c r="H6025" s="88">
        <f t="shared" si="284"/>
        <v>5680.8433840524922</v>
      </c>
    </row>
    <row r="6026" spans="1:8" x14ac:dyDescent="0.2">
      <c r="A6026" s="1" t="s">
        <v>219</v>
      </c>
      <c r="B6026" s="1" t="s">
        <v>12517</v>
      </c>
      <c r="C6026" s="1" t="s">
        <v>12518</v>
      </c>
      <c r="D6026" s="87">
        <v>83.6</v>
      </c>
      <c r="E6026" s="33">
        <v>8392</v>
      </c>
      <c r="F6026" s="30">
        <f t="shared" si="282"/>
        <v>3</v>
      </c>
      <c r="G6026" s="57">
        <f t="shared" si="283"/>
        <v>1.4299479016542671</v>
      </c>
      <c r="H6026" s="88">
        <f t="shared" si="284"/>
        <v>5530.9967864596119</v>
      </c>
    </row>
    <row r="6027" spans="1:8" x14ac:dyDescent="0.2">
      <c r="A6027" s="1" t="s">
        <v>219</v>
      </c>
      <c r="B6027" s="1" t="s">
        <v>12519</v>
      </c>
      <c r="C6027" s="1" t="s">
        <v>12520</v>
      </c>
      <c r="D6027" s="87">
        <v>103.6</v>
      </c>
      <c r="E6027" s="33">
        <v>5741</v>
      </c>
      <c r="F6027" s="30">
        <f t="shared" si="282"/>
        <v>5</v>
      </c>
      <c r="G6027" s="57">
        <f t="shared" si="283"/>
        <v>2.0447510014454413</v>
      </c>
      <c r="H6027" s="88">
        <f t="shared" si="284"/>
        <v>5410.6032942889897</v>
      </c>
    </row>
    <row r="6028" spans="1:8" x14ac:dyDescent="0.2">
      <c r="A6028" s="1" t="s">
        <v>219</v>
      </c>
      <c r="B6028" s="1" t="s">
        <v>12521</v>
      </c>
      <c r="C6028" s="1" t="s">
        <v>12522</v>
      </c>
      <c r="D6028" s="87">
        <v>109.7</v>
      </c>
      <c r="E6028" s="33">
        <v>8352</v>
      </c>
      <c r="F6028" s="30">
        <f t="shared" si="282"/>
        <v>5</v>
      </c>
      <c r="G6028" s="57">
        <f t="shared" si="283"/>
        <v>2.0447510014454413</v>
      </c>
      <c r="H6028" s="88">
        <f t="shared" si="284"/>
        <v>7871.3392638741743</v>
      </c>
    </row>
    <row r="6029" spans="1:8" x14ac:dyDescent="0.2">
      <c r="A6029" s="1" t="s">
        <v>219</v>
      </c>
      <c r="B6029" s="1" t="s">
        <v>12523</v>
      </c>
      <c r="C6029" s="1" t="s">
        <v>12524</v>
      </c>
      <c r="D6029" s="87">
        <v>77.8</v>
      </c>
      <c r="E6029" s="33">
        <v>6981</v>
      </c>
      <c r="F6029" s="30">
        <f t="shared" si="282"/>
        <v>3</v>
      </c>
      <c r="G6029" s="57">
        <f t="shared" si="283"/>
        <v>1.4299479016542671</v>
      </c>
      <c r="H6029" s="88">
        <f t="shared" si="284"/>
        <v>4601.0353391652234</v>
      </c>
    </row>
    <row r="6030" spans="1:8" x14ac:dyDescent="0.2">
      <c r="A6030" s="1" t="s">
        <v>219</v>
      </c>
      <c r="B6030" s="1" t="s">
        <v>12525</v>
      </c>
      <c r="C6030" s="1" t="s">
        <v>12526</v>
      </c>
      <c r="D6030" s="87">
        <v>95.1</v>
      </c>
      <c r="E6030" s="33">
        <v>8453</v>
      </c>
      <c r="F6030" s="30">
        <f t="shared" si="282"/>
        <v>4</v>
      </c>
      <c r="G6030" s="57">
        <f t="shared" si="283"/>
        <v>1.709937836274281</v>
      </c>
      <c r="H6030" s="88">
        <f t="shared" si="284"/>
        <v>6662.0656389283731</v>
      </c>
    </row>
    <row r="6031" spans="1:8" x14ac:dyDescent="0.2">
      <c r="A6031" s="1" t="s">
        <v>219</v>
      </c>
      <c r="B6031" s="1" t="s">
        <v>12527</v>
      </c>
      <c r="C6031" s="1" t="s">
        <v>12528</v>
      </c>
      <c r="D6031" s="87">
        <v>146.80000000000001</v>
      </c>
      <c r="E6031" s="33">
        <v>7958</v>
      </c>
      <c r="F6031" s="30">
        <f t="shared" si="282"/>
        <v>8</v>
      </c>
      <c r="G6031" s="57">
        <f t="shared" si="283"/>
        <v>3.4963971031312875</v>
      </c>
      <c r="H6031" s="88">
        <f t="shared" si="284"/>
        <v>12824.557902390028</v>
      </c>
    </row>
    <row r="6032" spans="1:8" x14ac:dyDescent="0.2">
      <c r="A6032" s="1" t="s">
        <v>219</v>
      </c>
      <c r="B6032" s="1" t="s">
        <v>12529</v>
      </c>
      <c r="C6032" s="1" t="s">
        <v>12530</v>
      </c>
      <c r="D6032" s="87">
        <v>153.5</v>
      </c>
      <c r="E6032" s="33">
        <v>7424</v>
      </c>
      <c r="F6032" s="30">
        <f t="shared" si="282"/>
        <v>9</v>
      </c>
      <c r="G6032" s="57">
        <f t="shared" si="283"/>
        <v>4.1810066579121354</v>
      </c>
      <c r="H6032" s="88">
        <f t="shared" si="284"/>
        <v>14306.603415576483</v>
      </c>
    </row>
    <row r="6033" spans="1:8" x14ac:dyDescent="0.2">
      <c r="A6033" s="1" t="s">
        <v>219</v>
      </c>
      <c r="B6033" s="1" t="s">
        <v>12531</v>
      </c>
      <c r="C6033" s="1" t="s">
        <v>12532</v>
      </c>
      <c r="D6033" s="87">
        <v>108</v>
      </c>
      <c r="E6033" s="33">
        <v>7392</v>
      </c>
      <c r="F6033" s="30">
        <f t="shared" si="282"/>
        <v>5</v>
      </c>
      <c r="G6033" s="57">
        <f t="shared" si="283"/>
        <v>2.0447510014454413</v>
      </c>
      <c r="H6033" s="88">
        <f t="shared" si="284"/>
        <v>6966.587624348409</v>
      </c>
    </row>
    <row r="6034" spans="1:8" x14ac:dyDescent="0.2">
      <c r="A6034" s="1" t="s">
        <v>219</v>
      </c>
      <c r="B6034" s="1" t="s">
        <v>12533</v>
      </c>
      <c r="C6034" s="1" t="s">
        <v>12534</v>
      </c>
      <c r="D6034" s="87">
        <v>86</v>
      </c>
      <c r="E6034" s="33">
        <v>7217</v>
      </c>
      <c r="F6034" s="30">
        <f t="shared" si="282"/>
        <v>3</v>
      </c>
      <c r="G6034" s="57">
        <f t="shared" si="283"/>
        <v>1.4299479016542671</v>
      </c>
      <c r="H6034" s="88">
        <f t="shared" si="284"/>
        <v>4756.578146792066</v>
      </c>
    </row>
    <row r="6035" spans="1:8" x14ac:dyDescent="0.2">
      <c r="A6035" s="1" t="s">
        <v>219</v>
      </c>
      <c r="B6035" s="1" t="s">
        <v>12535</v>
      </c>
      <c r="C6035" s="1" t="s">
        <v>12536</v>
      </c>
      <c r="D6035" s="87">
        <v>166</v>
      </c>
      <c r="E6035" s="33">
        <v>8865</v>
      </c>
      <c r="F6035" s="30">
        <f t="shared" si="282"/>
        <v>10</v>
      </c>
      <c r="G6035" s="57">
        <f t="shared" si="283"/>
        <v>4.9996657009726428</v>
      </c>
      <c r="H6035" s="88">
        <f t="shared" si="284"/>
        <v>20428.544389935159</v>
      </c>
    </row>
    <row r="6036" spans="1:8" x14ac:dyDescent="0.2">
      <c r="A6036" s="1" t="s">
        <v>219</v>
      </c>
      <c r="B6036" s="1" t="s">
        <v>12537</v>
      </c>
      <c r="C6036" s="1" t="s">
        <v>12538</v>
      </c>
      <c r="D6036" s="87">
        <v>118.7</v>
      </c>
      <c r="E6036" s="33">
        <v>8468</v>
      </c>
      <c r="F6036" s="30">
        <f t="shared" si="282"/>
        <v>6</v>
      </c>
      <c r="G6036" s="57">
        <f t="shared" si="283"/>
        <v>2.445122020939646</v>
      </c>
      <c r="H6036" s="88">
        <f t="shared" si="284"/>
        <v>9543.3115606399024</v>
      </c>
    </row>
    <row r="6037" spans="1:8" x14ac:dyDescent="0.2">
      <c r="A6037" s="1" t="s">
        <v>219</v>
      </c>
      <c r="B6037" s="1" t="s">
        <v>12539</v>
      </c>
      <c r="C6037" s="1" t="s">
        <v>12540</v>
      </c>
      <c r="D6037" s="87">
        <v>111</v>
      </c>
      <c r="E6037" s="33">
        <v>8494</v>
      </c>
      <c r="F6037" s="30">
        <f t="shared" si="282"/>
        <v>5</v>
      </c>
      <c r="G6037" s="57">
        <f t="shared" si="283"/>
        <v>2.0447510014454413</v>
      </c>
      <c r="H6037" s="88">
        <f t="shared" si="284"/>
        <v>8005.1671105540281</v>
      </c>
    </row>
    <row r="6038" spans="1:8" x14ac:dyDescent="0.2">
      <c r="A6038" s="1" t="s">
        <v>219</v>
      </c>
      <c r="B6038" s="1" t="s">
        <v>12541</v>
      </c>
      <c r="C6038" s="1" t="s">
        <v>12542</v>
      </c>
      <c r="D6038" s="87">
        <v>60.9</v>
      </c>
      <c r="E6038" s="33">
        <v>5181</v>
      </c>
      <c r="F6038" s="30">
        <f t="shared" si="282"/>
        <v>1</v>
      </c>
      <c r="G6038" s="57">
        <f t="shared" si="283"/>
        <v>1</v>
      </c>
      <c r="H6038" s="88">
        <f t="shared" si="284"/>
        <v>2387.9834273776783</v>
      </c>
    </row>
    <row r="6039" spans="1:8" x14ac:dyDescent="0.2">
      <c r="A6039" s="1" t="s">
        <v>219</v>
      </c>
      <c r="B6039" s="1" t="s">
        <v>12543</v>
      </c>
      <c r="C6039" s="1" t="s">
        <v>12544</v>
      </c>
      <c r="D6039" s="87">
        <v>76.5</v>
      </c>
      <c r="E6039" s="33">
        <v>8861</v>
      </c>
      <c r="F6039" s="30">
        <f t="shared" si="282"/>
        <v>3</v>
      </c>
      <c r="G6039" s="57">
        <f t="shared" si="283"/>
        <v>1.4299479016542671</v>
      </c>
      <c r="H6039" s="88">
        <f t="shared" si="284"/>
        <v>5840.1051626332965</v>
      </c>
    </row>
    <row r="6040" spans="1:8" x14ac:dyDescent="0.2">
      <c r="A6040" s="1" t="s">
        <v>219</v>
      </c>
      <c r="B6040" s="1" t="s">
        <v>12545</v>
      </c>
      <c r="C6040" s="1" t="s">
        <v>12546</v>
      </c>
      <c r="D6040" s="87">
        <v>73</v>
      </c>
      <c r="E6040" s="33">
        <v>9485</v>
      </c>
      <c r="F6040" s="30">
        <f t="shared" si="282"/>
        <v>2</v>
      </c>
      <c r="G6040" s="57">
        <f t="shared" si="283"/>
        <v>1.1958042906990538</v>
      </c>
      <c r="H6040" s="88">
        <f t="shared" si="284"/>
        <v>5227.7541901269497</v>
      </c>
    </row>
    <row r="6041" spans="1:8" x14ac:dyDescent="0.2">
      <c r="A6041" s="1" t="s">
        <v>219</v>
      </c>
      <c r="B6041" s="1" t="s">
        <v>12547</v>
      </c>
      <c r="C6041" s="1" t="s">
        <v>12548</v>
      </c>
      <c r="D6041" s="87">
        <v>75.5</v>
      </c>
      <c r="E6041" s="33">
        <v>6919</v>
      </c>
      <c r="F6041" s="30">
        <f t="shared" si="282"/>
        <v>3</v>
      </c>
      <c r="G6041" s="57">
        <f t="shared" si="283"/>
        <v>1.4299479016542671</v>
      </c>
      <c r="H6041" s="88">
        <f t="shared" si="284"/>
        <v>4560.1723981785099</v>
      </c>
    </row>
    <row r="6042" spans="1:8" x14ac:dyDescent="0.2">
      <c r="A6042" s="1" t="s">
        <v>219</v>
      </c>
      <c r="B6042" s="1" t="s">
        <v>12549</v>
      </c>
      <c r="C6042" s="1" t="s">
        <v>12550</v>
      </c>
      <c r="D6042" s="87">
        <v>80.5</v>
      </c>
      <c r="E6042" s="33">
        <v>10308</v>
      </c>
      <c r="F6042" s="30">
        <f t="shared" si="282"/>
        <v>3</v>
      </c>
      <c r="G6042" s="57">
        <f t="shared" si="283"/>
        <v>1.4299479016542671</v>
      </c>
      <c r="H6042" s="88">
        <f t="shared" si="284"/>
        <v>6793.7934788877119</v>
      </c>
    </row>
    <row r="6043" spans="1:8" x14ac:dyDescent="0.2">
      <c r="A6043" s="1" t="s">
        <v>219</v>
      </c>
      <c r="B6043" s="1" t="s">
        <v>12551</v>
      </c>
      <c r="C6043" s="1" t="s">
        <v>12552</v>
      </c>
      <c r="D6043" s="87">
        <v>123.9</v>
      </c>
      <c r="E6043" s="33">
        <v>6774</v>
      </c>
      <c r="F6043" s="30">
        <f t="shared" si="282"/>
        <v>7</v>
      </c>
      <c r="G6043" s="57">
        <f t="shared" si="283"/>
        <v>2.9238874039223708</v>
      </c>
      <c r="H6043" s="88">
        <f t="shared" si="284"/>
        <v>9129.007267807674</v>
      </c>
    </row>
    <row r="6044" spans="1:8" x14ac:dyDescent="0.2">
      <c r="A6044" s="1" t="s">
        <v>219</v>
      </c>
      <c r="B6044" s="1" t="s">
        <v>12553</v>
      </c>
      <c r="C6044" s="1" t="s">
        <v>12554</v>
      </c>
      <c r="D6044" s="87">
        <v>85</v>
      </c>
      <c r="E6044" s="33">
        <v>7341</v>
      </c>
      <c r="F6044" s="30">
        <f t="shared" si="282"/>
        <v>3</v>
      </c>
      <c r="G6044" s="57">
        <f t="shared" si="283"/>
        <v>1.4299479016542671</v>
      </c>
      <c r="H6044" s="88">
        <f t="shared" si="284"/>
        <v>4838.3040287654931</v>
      </c>
    </row>
    <row r="6045" spans="1:8" x14ac:dyDescent="0.2">
      <c r="A6045" s="1" t="s">
        <v>219</v>
      </c>
      <c r="B6045" s="1" t="s">
        <v>12555</v>
      </c>
      <c r="C6045" s="1" t="s">
        <v>12556</v>
      </c>
      <c r="D6045" s="87">
        <v>91.2</v>
      </c>
      <c r="E6045" s="33">
        <v>9731</v>
      </c>
      <c r="F6045" s="30">
        <f t="shared" si="282"/>
        <v>4</v>
      </c>
      <c r="G6045" s="57">
        <f t="shared" si="283"/>
        <v>1.709937836274281</v>
      </c>
      <c r="H6045" s="88">
        <f t="shared" si="284"/>
        <v>7669.2961945359039</v>
      </c>
    </row>
    <row r="6046" spans="1:8" x14ac:dyDescent="0.2">
      <c r="A6046" s="1" t="s">
        <v>219</v>
      </c>
      <c r="B6046" s="1" t="s">
        <v>12557</v>
      </c>
      <c r="C6046" s="1" t="s">
        <v>12558</v>
      </c>
      <c r="D6046" s="87">
        <v>88.7</v>
      </c>
      <c r="E6046" s="33">
        <v>7850</v>
      </c>
      <c r="F6046" s="30">
        <f t="shared" si="282"/>
        <v>4</v>
      </c>
      <c r="G6046" s="57">
        <f t="shared" si="283"/>
        <v>1.709937836274281</v>
      </c>
      <c r="H6046" s="88">
        <f t="shared" si="284"/>
        <v>6186.8230528318627</v>
      </c>
    </row>
    <row r="6047" spans="1:8" x14ac:dyDescent="0.2">
      <c r="A6047" s="1" t="s">
        <v>219</v>
      </c>
      <c r="B6047" s="1" t="s">
        <v>12559</v>
      </c>
      <c r="C6047" s="1" t="s">
        <v>12560</v>
      </c>
      <c r="D6047" s="87">
        <v>92.6</v>
      </c>
      <c r="E6047" s="33">
        <v>7737</v>
      </c>
      <c r="F6047" s="30">
        <f t="shared" si="282"/>
        <v>4</v>
      </c>
      <c r="G6047" s="57">
        <f t="shared" si="283"/>
        <v>1.709937836274281</v>
      </c>
      <c r="H6047" s="88">
        <f t="shared" si="284"/>
        <v>6097.7643260840914</v>
      </c>
    </row>
    <row r="6048" spans="1:8" x14ac:dyDescent="0.2">
      <c r="A6048" s="1" t="s">
        <v>219</v>
      </c>
      <c r="B6048" s="1" t="s">
        <v>12561</v>
      </c>
      <c r="C6048" s="1" t="s">
        <v>12562</v>
      </c>
      <c r="D6048" s="87">
        <v>96.2</v>
      </c>
      <c r="E6048" s="33">
        <v>6784</v>
      </c>
      <c r="F6048" s="30">
        <f t="shared" si="282"/>
        <v>4</v>
      </c>
      <c r="G6048" s="57">
        <f t="shared" si="283"/>
        <v>1.709937836274281</v>
      </c>
      <c r="H6048" s="88">
        <f t="shared" si="284"/>
        <v>5346.6761261670517</v>
      </c>
    </row>
    <row r="6049" spans="1:8" x14ac:dyDescent="0.2">
      <c r="A6049" s="1" t="s">
        <v>219</v>
      </c>
      <c r="B6049" s="1" t="s">
        <v>12563</v>
      </c>
      <c r="C6049" s="1" t="s">
        <v>12564</v>
      </c>
      <c r="D6049" s="87">
        <v>88.4</v>
      </c>
      <c r="E6049" s="33">
        <v>5734</v>
      </c>
      <c r="F6049" s="30">
        <f t="shared" si="282"/>
        <v>4</v>
      </c>
      <c r="G6049" s="57">
        <f t="shared" si="283"/>
        <v>1.709937836274281</v>
      </c>
      <c r="H6049" s="88">
        <f t="shared" si="284"/>
        <v>4519.1392847054649</v>
      </c>
    </row>
    <row r="6050" spans="1:8" x14ac:dyDescent="0.2">
      <c r="A6050" s="1" t="s">
        <v>219</v>
      </c>
      <c r="B6050" s="1" t="s">
        <v>12565</v>
      </c>
      <c r="C6050" s="1" t="s">
        <v>12566</v>
      </c>
      <c r="D6050" s="87">
        <v>72.5</v>
      </c>
      <c r="E6050" s="33">
        <v>6770</v>
      </c>
      <c r="F6050" s="30">
        <f t="shared" si="282"/>
        <v>2</v>
      </c>
      <c r="G6050" s="57">
        <f t="shared" si="283"/>
        <v>1.1958042906990538</v>
      </c>
      <c r="H6050" s="88">
        <f t="shared" si="284"/>
        <v>3731.3543349667316</v>
      </c>
    </row>
    <row r="6051" spans="1:8" x14ac:dyDescent="0.2">
      <c r="A6051" s="1" t="s">
        <v>219</v>
      </c>
      <c r="B6051" s="1" t="s">
        <v>12567</v>
      </c>
      <c r="C6051" s="1" t="s">
        <v>12568</v>
      </c>
      <c r="D6051" s="87">
        <v>97.3</v>
      </c>
      <c r="E6051" s="33">
        <v>7463</v>
      </c>
      <c r="F6051" s="30">
        <f t="shared" si="282"/>
        <v>4</v>
      </c>
      <c r="G6051" s="57">
        <f t="shared" si="283"/>
        <v>1.709937836274281</v>
      </c>
      <c r="H6051" s="88">
        <f t="shared" si="284"/>
        <v>5881.8166169788774</v>
      </c>
    </row>
    <row r="6052" spans="1:8" x14ac:dyDescent="0.2">
      <c r="A6052" s="1" t="s">
        <v>219</v>
      </c>
      <c r="B6052" s="1" t="s">
        <v>12569</v>
      </c>
      <c r="C6052" s="1" t="s">
        <v>12570</v>
      </c>
      <c r="D6052" s="87">
        <v>92.7</v>
      </c>
      <c r="E6052" s="33">
        <v>5344</v>
      </c>
      <c r="F6052" s="30">
        <f t="shared" si="282"/>
        <v>4</v>
      </c>
      <c r="G6052" s="57">
        <f t="shared" si="283"/>
        <v>1.709937836274281</v>
      </c>
      <c r="H6052" s="88">
        <f t="shared" si="284"/>
        <v>4211.7684578768758</v>
      </c>
    </row>
    <row r="6053" spans="1:8" x14ac:dyDescent="0.2">
      <c r="A6053" s="1" t="s">
        <v>219</v>
      </c>
      <c r="B6053" s="1" t="s">
        <v>12571</v>
      </c>
      <c r="C6053" s="1" t="s">
        <v>12572</v>
      </c>
      <c r="D6053" s="87">
        <v>103.5</v>
      </c>
      <c r="E6053" s="33">
        <v>7155</v>
      </c>
      <c r="F6053" s="30">
        <f t="shared" si="282"/>
        <v>5</v>
      </c>
      <c r="G6053" s="57">
        <f t="shared" si="283"/>
        <v>2.0447510014454413</v>
      </c>
      <c r="H6053" s="88">
        <f t="shared" si="284"/>
        <v>6743.2270633404842</v>
      </c>
    </row>
    <row r="6054" spans="1:8" x14ac:dyDescent="0.2">
      <c r="A6054" s="1" t="s">
        <v>219</v>
      </c>
      <c r="B6054" s="1" t="s">
        <v>12573</v>
      </c>
      <c r="C6054" s="1" t="s">
        <v>12574</v>
      </c>
      <c r="D6054" s="87">
        <v>84</v>
      </c>
      <c r="E6054" s="33">
        <v>12257</v>
      </c>
      <c r="F6054" s="30">
        <f t="shared" si="282"/>
        <v>3</v>
      </c>
      <c r="G6054" s="57">
        <f t="shared" si="283"/>
        <v>1.4299479016542671</v>
      </c>
      <c r="H6054" s="88">
        <f t="shared" si="284"/>
        <v>8078.3398011958379</v>
      </c>
    </row>
    <row r="6055" spans="1:8" x14ac:dyDescent="0.2">
      <c r="A6055" s="1" t="s">
        <v>219</v>
      </c>
      <c r="B6055" s="1" t="s">
        <v>12575</v>
      </c>
      <c r="C6055" s="1" t="s">
        <v>12576</v>
      </c>
      <c r="D6055" s="87">
        <v>69.8</v>
      </c>
      <c r="E6055" s="33">
        <v>7193</v>
      </c>
      <c r="F6055" s="30">
        <f t="shared" si="282"/>
        <v>2</v>
      </c>
      <c r="G6055" s="57">
        <f t="shared" si="283"/>
        <v>1.1958042906990538</v>
      </c>
      <c r="H6055" s="88">
        <f t="shared" si="284"/>
        <v>3964.4950858811962</v>
      </c>
    </row>
    <row r="6056" spans="1:8" x14ac:dyDescent="0.2">
      <c r="A6056" s="1" t="s">
        <v>219</v>
      </c>
      <c r="B6056" s="1" t="s">
        <v>12577</v>
      </c>
      <c r="C6056" s="1" t="s">
        <v>12578</v>
      </c>
      <c r="D6056" s="87">
        <v>76.8</v>
      </c>
      <c r="E6056" s="33">
        <v>5938</v>
      </c>
      <c r="F6056" s="30">
        <f t="shared" si="282"/>
        <v>3</v>
      </c>
      <c r="G6056" s="57">
        <f t="shared" si="283"/>
        <v>1.4299479016542671</v>
      </c>
      <c r="H6056" s="88">
        <f t="shared" si="284"/>
        <v>3913.6152190177763</v>
      </c>
    </row>
    <row r="6057" spans="1:8" x14ac:dyDescent="0.2">
      <c r="A6057" s="1" t="s">
        <v>219</v>
      </c>
      <c r="B6057" s="1" t="s">
        <v>12579</v>
      </c>
      <c r="C6057" s="1" t="s">
        <v>12580</v>
      </c>
      <c r="D6057" s="87">
        <v>77.099999999999994</v>
      </c>
      <c r="E6057" s="33">
        <v>7182</v>
      </c>
      <c r="F6057" s="30">
        <f t="shared" si="282"/>
        <v>3</v>
      </c>
      <c r="G6057" s="57">
        <f t="shared" si="283"/>
        <v>1.4299479016542671</v>
      </c>
      <c r="H6057" s="88">
        <f t="shared" si="284"/>
        <v>4733.5103575253734</v>
      </c>
    </row>
    <row r="6058" spans="1:8" x14ac:dyDescent="0.2">
      <c r="A6058" s="1" t="s">
        <v>219</v>
      </c>
      <c r="B6058" s="1" t="s">
        <v>12581</v>
      </c>
      <c r="C6058" s="1" t="s">
        <v>12582</v>
      </c>
      <c r="D6058" s="87">
        <v>103</v>
      </c>
      <c r="E6058" s="33">
        <v>10382</v>
      </c>
      <c r="F6058" s="30">
        <f t="shared" si="282"/>
        <v>5</v>
      </c>
      <c r="G6058" s="57">
        <f t="shared" si="283"/>
        <v>2.0447510014454413</v>
      </c>
      <c r="H6058" s="88">
        <f t="shared" si="284"/>
        <v>9784.5120016213714</v>
      </c>
    </row>
    <row r="6059" spans="1:8" x14ac:dyDescent="0.2">
      <c r="A6059" s="1" t="s">
        <v>219</v>
      </c>
      <c r="B6059" s="1" t="s">
        <v>12583</v>
      </c>
      <c r="C6059" s="1" t="s">
        <v>12584</v>
      </c>
      <c r="D6059" s="87">
        <v>63.1</v>
      </c>
      <c r="E6059" s="33">
        <v>8006</v>
      </c>
      <c r="F6059" s="30">
        <f t="shared" si="282"/>
        <v>2</v>
      </c>
      <c r="G6059" s="57">
        <f t="shared" si="283"/>
        <v>1.1958042906990538</v>
      </c>
      <c r="H6059" s="88">
        <f t="shared" si="284"/>
        <v>4412.5883021777918</v>
      </c>
    </row>
    <row r="6060" spans="1:8" x14ac:dyDescent="0.2">
      <c r="A6060" s="1" t="s">
        <v>219</v>
      </c>
      <c r="B6060" s="1" t="s">
        <v>12585</v>
      </c>
      <c r="C6060" s="1" t="s">
        <v>12586</v>
      </c>
      <c r="D6060" s="87">
        <v>80.8</v>
      </c>
      <c r="E6060" s="33">
        <v>8089</v>
      </c>
      <c r="F6060" s="30">
        <f t="shared" si="282"/>
        <v>3</v>
      </c>
      <c r="G6060" s="57">
        <f t="shared" si="283"/>
        <v>1.4299479016542671</v>
      </c>
      <c r="H6060" s="88">
        <f t="shared" si="284"/>
        <v>5331.2956393793847</v>
      </c>
    </row>
    <row r="6061" spans="1:8" x14ac:dyDescent="0.2">
      <c r="A6061" s="1" t="s">
        <v>219</v>
      </c>
      <c r="B6061" s="1" t="s">
        <v>12587</v>
      </c>
      <c r="C6061" s="1" t="s">
        <v>12588</v>
      </c>
      <c r="D6061" s="87">
        <v>79.2</v>
      </c>
      <c r="E6061" s="33">
        <v>6451</v>
      </c>
      <c r="F6061" s="30">
        <f t="shared" si="282"/>
        <v>3</v>
      </c>
      <c r="G6061" s="57">
        <f t="shared" si="283"/>
        <v>1.4299479016542671</v>
      </c>
      <c r="H6061" s="88">
        <f t="shared" si="284"/>
        <v>4251.7231016981596</v>
      </c>
    </row>
    <row r="6062" spans="1:8" x14ac:dyDescent="0.2">
      <c r="A6062" s="1" t="s">
        <v>219</v>
      </c>
      <c r="B6062" s="1" t="s">
        <v>12589</v>
      </c>
      <c r="C6062" s="1" t="s">
        <v>12590</v>
      </c>
      <c r="D6062" s="87">
        <v>92</v>
      </c>
      <c r="E6062" s="33">
        <v>7759</v>
      </c>
      <c r="F6062" s="30">
        <f t="shared" si="282"/>
        <v>4</v>
      </c>
      <c r="G6062" s="57">
        <f t="shared" si="283"/>
        <v>1.709937836274281</v>
      </c>
      <c r="H6062" s="88">
        <f t="shared" si="284"/>
        <v>6115.1031932385249</v>
      </c>
    </row>
    <row r="6063" spans="1:8" x14ac:dyDescent="0.2">
      <c r="A6063" s="1" t="s">
        <v>219</v>
      </c>
      <c r="B6063" s="1" t="s">
        <v>12591</v>
      </c>
      <c r="C6063" s="1" t="s">
        <v>12592</v>
      </c>
      <c r="D6063" s="87">
        <v>78.2</v>
      </c>
      <c r="E6063" s="33">
        <v>8363</v>
      </c>
      <c r="F6063" s="30">
        <f t="shared" si="282"/>
        <v>3</v>
      </c>
      <c r="G6063" s="57">
        <f t="shared" si="283"/>
        <v>1.4299479016542671</v>
      </c>
      <c r="H6063" s="88">
        <f t="shared" si="284"/>
        <v>5511.8834753529245</v>
      </c>
    </row>
    <row r="6064" spans="1:8" x14ac:dyDescent="0.2">
      <c r="A6064" s="1" t="s">
        <v>219</v>
      </c>
      <c r="B6064" s="1" t="s">
        <v>12593</v>
      </c>
      <c r="C6064" s="1" t="s">
        <v>12594</v>
      </c>
      <c r="D6064" s="87">
        <v>128.9</v>
      </c>
      <c r="E6064" s="33">
        <v>7310</v>
      </c>
      <c r="F6064" s="30">
        <f t="shared" si="282"/>
        <v>7</v>
      </c>
      <c r="G6064" s="57">
        <f t="shared" si="283"/>
        <v>2.9238874039223708</v>
      </c>
      <c r="H6064" s="88">
        <f t="shared" si="284"/>
        <v>9851.3497383634622</v>
      </c>
    </row>
    <row r="6065" spans="1:8" x14ac:dyDescent="0.2">
      <c r="A6065" s="1" t="s">
        <v>219</v>
      </c>
      <c r="B6065" s="1" t="s">
        <v>12595</v>
      </c>
      <c r="C6065" s="1" t="s">
        <v>12596</v>
      </c>
      <c r="D6065" s="87">
        <v>137.5</v>
      </c>
      <c r="E6065" s="33">
        <v>8386</v>
      </c>
      <c r="F6065" s="30">
        <f t="shared" si="282"/>
        <v>8</v>
      </c>
      <c r="G6065" s="57">
        <f t="shared" si="283"/>
        <v>3.4963971031312875</v>
      </c>
      <c r="H6065" s="88">
        <f t="shared" si="284"/>
        <v>13514.292858688461</v>
      </c>
    </row>
    <row r="6066" spans="1:8" x14ac:dyDescent="0.2">
      <c r="A6066" s="1" t="s">
        <v>219</v>
      </c>
      <c r="B6066" s="1" t="s">
        <v>12597</v>
      </c>
      <c r="C6066" s="1" t="s">
        <v>12598</v>
      </c>
      <c r="D6066" s="87">
        <v>71.900000000000006</v>
      </c>
      <c r="E6066" s="33">
        <v>8744</v>
      </c>
      <c r="F6066" s="30">
        <f t="shared" si="282"/>
        <v>2</v>
      </c>
      <c r="G6066" s="57">
        <f t="shared" si="283"/>
        <v>1.1958042906990538</v>
      </c>
      <c r="H6066" s="88">
        <f t="shared" si="284"/>
        <v>4819.3445059009009</v>
      </c>
    </row>
    <row r="6067" spans="1:8" x14ac:dyDescent="0.2">
      <c r="A6067" s="1" t="s">
        <v>219</v>
      </c>
      <c r="B6067" s="1" t="s">
        <v>12599</v>
      </c>
      <c r="C6067" s="1" t="s">
        <v>12600</v>
      </c>
      <c r="D6067" s="87">
        <v>86</v>
      </c>
      <c r="E6067" s="33">
        <v>8097</v>
      </c>
      <c r="F6067" s="30">
        <f t="shared" si="282"/>
        <v>3</v>
      </c>
      <c r="G6067" s="57">
        <f t="shared" si="283"/>
        <v>1.4299479016542671</v>
      </c>
      <c r="H6067" s="88">
        <f t="shared" si="284"/>
        <v>5336.5682769260575</v>
      </c>
    </row>
    <row r="6068" spans="1:8" x14ac:dyDescent="0.2">
      <c r="A6068" s="1" t="s">
        <v>219</v>
      </c>
      <c r="B6068" s="1" t="s">
        <v>12601</v>
      </c>
      <c r="C6068" s="1" t="s">
        <v>12602</v>
      </c>
      <c r="D6068" s="87">
        <v>123.4</v>
      </c>
      <c r="E6068" s="33">
        <v>7968</v>
      </c>
      <c r="F6068" s="30">
        <f t="shared" si="282"/>
        <v>6</v>
      </c>
      <c r="G6068" s="57">
        <f t="shared" si="283"/>
        <v>2.445122020939646</v>
      </c>
      <c r="H6068" s="88">
        <f t="shared" si="284"/>
        <v>8979.8189082639055</v>
      </c>
    </row>
    <row r="6069" spans="1:8" x14ac:dyDescent="0.2">
      <c r="A6069" s="1" t="s">
        <v>219</v>
      </c>
      <c r="B6069" s="1" t="s">
        <v>12603</v>
      </c>
      <c r="C6069" s="1" t="s">
        <v>12604</v>
      </c>
      <c r="D6069" s="87">
        <v>51.5</v>
      </c>
      <c r="E6069" s="33">
        <v>12215</v>
      </c>
      <c r="F6069" s="30">
        <f t="shared" si="282"/>
        <v>1</v>
      </c>
      <c r="G6069" s="57">
        <f t="shared" si="283"/>
        <v>1</v>
      </c>
      <c r="H6069" s="88">
        <f t="shared" si="284"/>
        <v>5630.0362025513114</v>
      </c>
    </row>
    <row r="6070" spans="1:8" x14ac:dyDescent="0.2">
      <c r="A6070" s="1" t="s">
        <v>219</v>
      </c>
      <c r="B6070" s="1" t="s">
        <v>12605</v>
      </c>
      <c r="C6070" s="1" t="s">
        <v>12606</v>
      </c>
      <c r="D6070" s="87">
        <v>77.8</v>
      </c>
      <c r="E6070" s="33">
        <v>8821</v>
      </c>
      <c r="F6070" s="30">
        <f t="shared" si="282"/>
        <v>3</v>
      </c>
      <c r="G6070" s="57">
        <f t="shared" si="283"/>
        <v>1.4299479016542671</v>
      </c>
      <c r="H6070" s="88">
        <f t="shared" si="284"/>
        <v>5813.7419748999328</v>
      </c>
    </row>
    <row r="6071" spans="1:8" x14ac:dyDescent="0.2">
      <c r="A6071" s="1" t="s">
        <v>219</v>
      </c>
      <c r="B6071" s="1" t="s">
        <v>12607</v>
      </c>
      <c r="C6071" s="1" t="s">
        <v>12608</v>
      </c>
      <c r="D6071" s="87">
        <v>111.8</v>
      </c>
      <c r="E6071" s="33">
        <v>7919</v>
      </c>
      <c r="F6071" s="30">
        <f t="shared" si="282"/>
        <v>6</v>
      </c>
      <c r="G6071" s="57">
        <f t="shared" si="283"/>
        <v>2.445122020939646</v>
      </c>
      <c r="H6071" s="88">
        <f t="shared" si="284"/>
        <v>8924.5966283310572</v>
      </c>
    </row>
    <row r="6072" spans="1:8" x14ac:dyDescent="0.2">
      <c r="A6072" s="1" t="s">
        <v>219</v>
      </c>
      <c r="B6072" s="1" t="s">
        <v>12609</v>
      </c>
      <c r="C6072" s="1" t="s">
        <v>12610</v>
      </c>
      <c r="D6072" s="87">
        <v>107.5</v>
      </c>
      <c r="E6072" s="33">
        <v>7269</v>
      </c>
      <c r="F6072" s="30">
        <f t="shared" si="282"/>
        <v>5</v>
      </c>
      <c r="G6072" s="57">
        <f t="shared" si="283"/>
        <v>2.0447510014454413</v>
      </c>
      <c r="H6072" s="88">
        <f t="shared" si="284"/>
        <v>6850.6663205341702</v>
      </c>
    </row>
    <row r="6073" spans="1:8" x14ac:dyDescent="0.2">
      <c r="A6073" s="1" t="s">
        <v>219</v>
      </c>
      <c r="B6073" s="1" t="s">
        <v>12611</v>
      </c>
      <c r="C6073" s="1" t="s">
        <v>12612</v>
      </c>
      <c r="D6073" s="87">
        <v>75.599999999999994</v>
      </c>
      <c r="E6073" s="33">
        <v>7094</v>
      </c>
      <c r="F6073" s="30">
        <f t="shared" si="282"/>
        <v>3</v>
      </c>
      <c r="G6073" s="57">
        <f t="shared" si="283"/>
        <v>1.4299479016542671</v>
      </c>
      <c r="H6073" s="88">
        <f t="shared" si="284"/>
        <v>4675.5113445119741</v>
      </c>
    </row>
    <row r="6074" spans="1:8" x14ac:dyDescent="0.2">
      <c r="A6074" s="1" t="s">
        <v>219</v>
      </c>
      <c r="B6074" s="1" t="s">
        <v>12613</v>
      </c>
      <c r="C6074" s="1" t="s">
        <v>12614</v>
      </c>
      <c r="D6074" s="87">
        <v>142.30000000000001</v>
      </c>
      <c r="E6074" s="33">
        <v>8430</v>
      </c>
      <c r="F6074" s="30">
        <f t="shared" si="282"/>
        <v>8</v>
      </c>
      <c r="G6074" s="57">
        <f t="shared" si="283"/>
        <v>3.4963971031312875</v>
      </c>
      <c r="H6074" s="88">
        <f t="shared" si="284"/>
        <v>13585.200190644377</v>
      </c>
    </row>
    <row r="6075" spans="1:8" x14ac:dyDescent="0.2">
      <c r="A6075" s="1" t="s">
        <v>219</v>
      </c>
      <c r="B6075" s="1" t="s">
        <v>12615</v>
      </c>
      <c r="C6075" s="1" t="s">
        <v>12616</v>
      </c>
      <c r="D6075" s="87">
        <v>83.6</v>
      </c>
      <c r="E6075" s="33">
        <v>6288</v>
      </c>
      <c r="F6075" s="30">
        <f t="shared" si="282"/>
        <v>3</v>
      </c>
      <c r="G6075" s="57">
        <f t="shared" si="283"/>
        <v>1.4299479016542671</v>
      </c>
      <c r="H6075" s="88">
        <f t="shared" si="284"/>
        <v>4144.2931116847049</v>
      </c>
    </row>
    <row r="6076" spans="1:8" x14ac:dyDescent="0.2">
      <c r="A6076" s="1" t="s">
        <v>219</v>
      </c>
      <c r="B6076" s="1" t="s">
        <v>12617</v>
      </c>
      <c r="C6076" s="1" t="s">
        <v>12618</v>
      </c>
      <c r="D6076" s="87">
        <v>116.8</v>
      </c>
      <c r="E6076" s="33">
        <v>8195</v>
      </c>
      <c r="F6076" s="30">
        <f t="shared" si="282"/>
        <v>6</v>
      </c>
      <c r="G6076" s="57">
        <f t="shared" si="283"/>
        <v>2.445122020939646</v>
      </c>
      <c r="H6076" s="88">
        <f t="shared" si="284"/>
        <v>9235.6445724426085</v>
      </c>
    </row>
    <row r="6077" spans="1:8" x14ac:dyDescent="0.2">
      <c r="A6077" s="1" t="s">
        <v>219</v>
      </c>
      <c r="B6077" s="1" t="s">
        <v>12619</v>
      </c>
      <c r="C6077" s="1" t="s">
        <v>12620</v>
      </c>
      <c r="D6077" s="87">
        <v>79.8</v>
      </c>
      <c r="E6077" s="33">
        <v>10875</v>
      </c>
      <c r="F6077" s="30">
        <f t="shared" si="282"/>
        <v>3</v>
      </c>
      <c r="G6077" s="57">
        <f t="shared" si="283"/>
        <v>1.4299479016542671</v>
      </c>
      <c r="H6077" s="88">
        <f t="shared" si="284"/>
        <v>7167.4916650081359</v>
      </c>
    </row>
    <row r="6078" spans="1:8" x14ac:dyDescent="0.2">
      <c r="A6078" s="1" t="s">
        <v>219</v>
      </c>
      <c r="B6078" s="1" t="s">
        <v>12621</v>
      </c>
      <c r="C6078" s="1" t="s">
        <v>12622</v>
      </c>
      <c r="D6078" s="87">
        <v>81.5</v>
      </c>
      <c r="E6078" s="33">
        <v>5450</v>
      </c>
      <c r="F6078" s="30">
        <f t="shared" si="282"/>
        <v>3</v>
      </c>
      <c r="G6078" s="57">
        <f t="shared" si="283"/>
        <v>1.4299479016542671</v>
      </c>
      <c r="H6078" s="88">
        <f t="shared" si="284"/>
        <v>3591.9843286707437</v>
      </c>
    </row>
    <row r="6079" spans="1:8" x14ac:dyDescent="0.2">
      <c r="A6079" s="1" t="s">
        <v>219</v>
      </c>
      <c r="B6079" s="1" t="s">
        <v>12623</v>
      </c>
      <c r="C6079" s="1" t="s">
        <v>12624</v>
      </c>
      <c r="D6079" s="87">
        <v>79.3</v>
      </c>
      <c r="E6079" s="33">
        <v>6494</v>
      </c>
      <c r="F6079" s="30">
        <f t="shared" si="282"/>
        <v>3</v>
      </c>
      <c r="G6079" s="57">
        <f t="shared" si="283"/>
        <v>1.4299479016542671</v>
      </c>
      <c r="H6079" s="88">
        <f t="shared" si="284"/>
        <v>4280.0635285115259</v>
      </c>
    </row>
    <row r="6080" spans="1:8" x14ac:dyDescent="0.2">
      <c r="A6080" s="1" t="s">
        <v>219</v>
      </c>
      <c r="B6080" s="1" t="s">
        <v>12625</v>
      </c>
      <c r="C6080" s="1" t="s">
        <v>12626</v>
      </c>
      <c r="D6080" s="87">
        <v>83.6</v>
      </c>
      <c r="E6080" s="33">
        <v>7819</v>
      </c>
      <c r="F6080" s="30">
        <f t="shared" si="282"/>
        <v>3</v>
      </c>
      <c r="G6080" s="57">
        <f t="shared" si="283"/>
        <v>1.4299479016542671</v>
      </c>
      <c r="H6080" s="88">
        <f t="shared" si="284"/>
        <v>5153.3441221791836</v>
      </c>
    </row>
    <row r="6081" spans="1:8" x14ac:dyDescent="0.2">
      <c r="A6081" s="1" t="s">
        <v>219</v>
      </c>
      <c r="B6081" s="1" t="s">
        <v>12627</v>
      </c>
      <c r="C6081" s="1" t="s">
        <v>12628</v>
      </c>
      <c r="D6081" s="87">
        <v>85.3</v>
      </c>
      <c r="E6081" s="33">
        <v>6619</v>
      </c>
      <c r="F6081" s="30">
        <f t="shared" si="282"/>
        <v>3</v>
      </c>
      <c r="G6081" s="57">
        <f t="shared" si="283"/>
        <v>1.4299479016542671</v>
      </c>
      <c r="H6081" s="88">
        <f t="shared" si="284"/>
        <v>4362.4484901782853</v>
      </c>
    </row>
    <row r="6082" spans="1:8" x14ac:dyDescent="0.2">
      <c r="A6082" s="1" t="s">
        <v>219</v>
      </c>
      <c r="B6082" s="1" t="s">
        <v>12629</v>
      </c>
      <c r="C6082" s="1" t="s">
        <v>12630</v>
      </c>
      <c r="D6082" s="87">
        <v>117.4</v>
      </c>
      <c r="E6082" s="33">
        <v>6146</v>
      </c>
      <c r="F6082" s="30">
        <f t="shared" si="282"/>
        <v>6</v>
      </c>
      <c r="G6082" s="57">
        <f t="shared" si="283"/>
        <v>2.445122020939646</v>
      </c>
      <c r="H6082" s="88">
        <f t="shared" si="284"/>
        <v>6926.4516830057682</v>
      </c>
    </row>
    <row r="6083" spans="1:8" x14ac:dyDescent="0.2">
      <c r="A6083" s="1" t="s">
        <v>219</v>
      </c>
      <c r="B6083" s="1" t="s">
        <v>12631</v>
      </c>
      <c r="C6083" s="1" t="s">
        <v>12632</v>
      </c>
      <c r="D6083" s="87">
        <v>94.3</v>
      </c>
      <c r="E6083" s="33">
        <v>7873</v>
      </c>
      <c r="F6083" s="30">
        <f t="shared" si="282"/>
        <v>4</v>
      </c>
      <c r="G6083" s="57">
        <f t="shared" si="283"/>
        <v>1.709937836274281</v>
      </c>
      <c r="H6083" s="88">
        <f t="shared" si="284"/>
        <v>6204.9500503114969</v>
      </c>
    </row>
    <row r="6084" spans="1:8" x14ac:dyDescent="0.2">
      <c r="A6084" s="1" t="s">
        <v>219</v>
      </c>
      <c r="B6084" s="1" t="s">
        <v>12633</v>
      </c>
      <c r="C6084" s="1" t="s">
        <v>12634</v>
      </c>
      <c r="D6084" s="87">
        <v>74.900000000000006</v>
      </c>
      <c r="E6084" s="33">
        <v>8685</v>
      </c>
      <c r="F6084" s="30">
        <f t="shared" si="282"/>
        <v>3</v>
      </c>
      <c r="G6084" s="57">
        <f t="shared" si="283"/>
        <v>1.4299479016542671</v>
      </c>
      <c r="H6084" s="88">
        <f t="shared" si="284"/>
        <v>5724.107136606498</v>
      </c>
    </row>
    <row r="6085" spans="1:8" x14ac:dyDescent="0.2">
      <c r="A6085" s="1" t="s">
        <v>219</v>
      </c>
      <c r="B6085" s="1" t="s">
        <v>12635</v>
      </c>
      <c r="C6085" s="1" t="s">
        <v>12636</v>
      </c>
      <c r="D6085" s="87">
        <v>83.7</v>
      </c>
      <c r="E6085" s="33">
        <v>8806</v>
      </c>
      <c r="F6085" s="30">
        <f t="shared" si="282"/>
        <v>3</v>
      </c>
      <c r="G6085" s="57">
        <f t="shared" si="283"/>
        <v>1.4299479016542671</v>
      </c>
      <c r="H6085" s="88">
        <f t="shared" si="284"/>
        <v>5803.8557794999215</v>
      </c>
    </row>
    <row r="6086" spans="1:8" x14ac:dyDescent="0.2">
      <c r="A6086" s="1" t="s">
        <v>219</v>
      </c>
      <c r="B6086" s="1" t="s">
        <v>12637</v>
      </c>
      <c r="C6086" s="1" t="s">
        <v>12638</v>
      </c>
      <c r="D6086" s="87">
        <v>125.8</v>
      </c>
      <c r="E6086" s="33">
        <v>7999</v>
      </c>
      <c r="F6086" s="30">
        <f t="shared" ref="F6086:F6149" si="285">VLOOKUP(D6086,$K$5:$L$15,2)</f>
        <v>7</v>
      </c>
      <c r="G6086" s="57">
        <f t="shared" ref="G6086:G6149" si="286">VLOOKUP(F6086,$L$5:$M$15,2,0)</f>
        <v>2.9238874039223708</v>
      </c>
      <c r="H6086" s="88">
        <f t="shared" ref="H6086:H6149" si="287">E6086*G6086*$E$6797/SUMPRODUCT($E$5:$E$6795,$G$5:$G$6795)</f>
        <v>10779.883249954764</v>
      </c>
    </row>
    <row r="6087" spans="1:8" x14ac:dyDescent="0.2">
      <c r="A6087" s="1" t="s">
        <v>219</v>
      </c>
      <c r="B6087" s="1" t="s">
        <v>12639</v>
      </c>
      <c r="C6087" s="1" t="s">
        <v>12640</v>
      </c>
      <c r="D6087" s="87">
        <v>104.3</v>
      </c>
      <c r="E6087" s="33">
        <v>7857</v>
      </c>
      <c r="F6087" s="30">
        <f t="shared" si="285"/>
        <v>5</v>
      </c>
      <c r="G6087" s="57">
        <f t="shared" si="286"/>
        <v>2.0447510014454413</v>
      </c>
      <c r="H6087" s="88">
        <f t="shared" si="287"/>
        <v>7404.8266997437013</v>
      </c>
    </row>
    <row r="6088" spans="1:8" x14ac:dyDescent="0.2">
      <c r="A6088" s="1" t="s">
        <v>219</v>
      </c>
      <c r="B6088" s="1" t="s">
        <v>12641</v>
      </c>
      <c r="C6088" s="1" t="s">
        <v>12642</v>
      </c>
      <c r="D6088" s="87">
        <v>91.5</v>
      </c>
      <c r="E6088" s="33">
        <v>7458</v>
      </c>
      <c r="F6088" s="30">
        <f t="shared" si="285"/>
        <v>4</v>
      </c>
      <c r="G6088" s="57">
        <f t="shared" si="286"/>
        <v>1.709937836274281</v>
      </c>
      <c r="H6088" s="88">
        <f t="shared" si="287"/>
        <v>5877.8759653528696</v>
      </c>
    </row>
    <row r="6089" spans="1:8" x14ac:dyDescent="0.2">
      <c r="A6089" s="1" t="s">
        <v>219</v>
      </c>
      <c r="B6089" s="1" t="s">
        <v>12643</v>
      </c>
      <c r="C6089" s="1" t="s">
        <v>12644</v>
      </c>
      <c r="D6089" s="87">
        <v>92.4</v>
      </c>
      <c r="E6089" s="33">
        <v>6160</v>
      </c>
      <c r="F6089" s="30">
        <f t="shared" si="285"/>
        <v>4</v>
      </c>
      <c r="G6089" s="57">
        <f t="shared" si="286"/>
        <v>1.709937836274281</v>
      </c>
      <c r="H6089" s="88">
        <f t="shared" si="287"/>
        <v>4854.8828032413085</v>
      </c>
    </row>
    <row r="6090" spans="1:8" x14ac:dyDescent="0.2">
      <c r="A6090" s="1" t="s">
        <v>219</v>
      </c>
      <c r="B6090" s="1" t="s">
        <v>12645</v>
      </c>
      <c r="C6090" s="1" t="s">
        <v>12646</v>
      </c>
      <c r="D6090" s="87">
        <v>111.6</v>
      </c>
      <c r="E6090" s="33">
        <v>6895</v>
      </c>
      <c r="F6090" s="30">
        <f t="shared" si="285"/>
        <v>6</v>
      </c>
      <c r="G6090" s="57">
        <f t="shared" si="286"/>
        <v>2.445122020939646</v>
      </c>
      <c r="H6090" s="88">
        <f t="shared" si="287"/>
        <v>7770.5636762650138</v>
      </c>
    </row>
    <row r="6091" spans="1:8" x14ac:dyDescent="0.2">
      <c r="A6091" s="1" t="s">
        <v>219</v>
      </c>
      <c r="B6091" s="1" t="s">
        <v>12647</v>
      </c>
      <c r="C6091" s="1" t="s">
        <v>12648</v>
      </c>
      <c r="D6091" s="87">
        <v>128.30000000000001</v>
      </c>
      <c r="E6091" s="33">
        <v>7131</v>
      </c>
      <c r="F6091" s="30">
        <f t="shared" si="285"/>
        <v>7</v>
      </c>
      <c r="G6091" s="57">
        <f t="shared" si="286"/>
        <v>2.9238874039223708</v>
      </c>
      <c r="H6091" s="88">
        <f t="shared" si="287"/>
        <v>9610.1196968905388</v>
      </c>
    </row>
    <row r="6092" spans="1:8" x14ac:dyDescent="0.2">
      <c r="A6092" s="1" t="s">
        <v>219</v>
      </c>
      <c r="B6092" s="1" t="s">
        <v>12649</v>
      </c>
      <c r="C6092" s="1" t="s">
        <v>12650</v>
      </c>
      <c r="D6092" s="87">
        <v>91.6</v>
      </c>
      <c r="E6092" s="33">
        <v>7711</v>
      </c>
      <c r="F6092" s="30">
        <f t="shared" si="285"/>
        <v>4</v>
      </c>
      <c r="G6092" s="57">
        <f t="shared" si="286"/>
        <v>1.709937836274281</v>
      </c>
      <c r="H6092" s="88">
        <f t="shared" si="287"/>
        <v>6077.2729376288526</v>
      </c>
    </row>
    <row r="6093" spans="1:8" x14ac:dyDescent="0.2">
      <c r="A6093" s="1" t="s">
        <v>219</v>
      </c>
      <c r="B6093" s="1" t="s">
        <v>12651</v>
      </c>
      <c r="C6093" s="1" t="s">
        <v>12652</v>
      </c>
      <c r="D6093" s="87">
        <v>66.7</v>
      </c>
      <c r="E6093" s="33">
        <v>7351</v>
      </c>
      <c r="F6093" s="30">
        <f t="shared" si="285"/>
        <v>2</v>
      </c>
      <c r="G6093" s="57">
        <f t="shared" si="286"/>
        <v>1.1958042906990538</v>
      </c>
      <c r="H6093" s="88">
        <f t="shared" si="287"/>
        <v>4051.5783923693411</v>
      </c>
    </row>
    <row r="6094" spans="1:8" x14ac:dyDescent="0.2">
      <c r="A6094" s="1" t="s">
        <v>219</v>
      </c>
      <c r="B6094" s="1" t="s">
        <v>12653</v>
      </c>
      <c r="C6094" s="1" t="s">
        <v>12654</v>
      </c>
      <c r="D6094" s="87">
        <v>80.7</v>
      </c>
      <c r="E6094" s="33">
        <v>9750</v>
      </c>
      <c r="F6094" s="30">
        <f t="shared" si="285"/>
        <v>3</v>
      </c>
      <c r="G6094" s="57">
        <f t="shared" si="286"/>
        <v>1.4299479016542671</v>
      </c>
      <c r="H6094" s="88">
        <f t="shared" si="287"/>
        <v>6426.0270100072948</v>
      </c>
    </row>
    <row r="6095" spans="1:8" x14ac:dyDescent="0.2">
      <c r="A6095" s="1" t="s">
        <v>258</v>
      </c>
      <c r="B6095" s="1" t="s">
        <v>12655</v>
      </c>
      <c r="C6095" s="1" t="s">
        <v>12656</v>
      </c>
      <c r="D6095" s="87">
        <v>55.8</v>
      </c>
      <c r="E6095" s="33">
        <v>6117</v>
      </c>
      <c r="F6095" s="30">
        <f t="shared" si="285"/>
        <v>1</v>
      </c>
      <c r="G6095" s="57">
        <f t="shared" si="286"/>
        <v>1</v>
      </c>
      <c r="H6095" s="88">
        <f t="shared" si="287"/>
        <v>2819.3967622600385</v>
      </c>
    </row>
    <row r="6096" spans="1:8" x14ac:dyDescent="0.2">
      <c r="A6096" s="1" t="s">
        <v>258</v>
      </c>
      <c r="B6096" s="1" t="s">
        <v>12657</v>
      </c>
      <c r="C6096" s="1" t="s">
        <v>12658</v>
      </c>
      <c r="D6096" s="87">
        <v>65.2</v>
      </c>
      <c r="E6096" s="33">
        <v>5753</v>
      </c>
      <c r="F6096" s="30">
        <f t="shared" si="285"/>
        <v>2</v>
      </c>
      <c r="G6096" s="57">
        <f t="shared" si="286"/>
        <v>1.1958042906990538</v>
      </c>
      <c r="H6096" s="88">
        <f t="shared" si="287"/>
        <v>3170.8244444702523</v>
      </c>
    </row>
    <row r="6097" spans="1:8" x14ac:dyDescent="0.2">
      <c r="A6097" s="1" t="s">
        <v>258</v>
      </c>
      <c r="B6097" s="1" t="s">
        <v>12659</v>
      </c>
      <c r="C6097" s="1" t="s">
        <v>12660</v>
      </c>
      <c r="D6097" s="87">
        <v>80.3</v>
      </c>
      <c r="E6097" s="33">
        <v>5705</v>
      </c>
      <c r="F6097" s="30">
        <f t="shared" si="285"/>
        <v>3</v>
      </c>
      <c r="G6097" s="57">
        <f t="shared" si="286"/>
        <v>1.4299479016542671</v>
      </c>
      <c r="H6097" s="88">
        <f t="shared" si="287"/>
        <v>3760.0496504709354</v>
      </c>
    </row>
    <row r="6098" spans="1:8" x14ac:dyDescent="0.2">
      <c r="A6098" s="1" t="s">
        <v>258</v>
      </c>
      <c r="B6098" s="1" t="s">
        <v>12661</v>
      </c>
      <c r="C6098" s="1" t="s">
        <v>12662</v>
      </c>
      <c r="D6098" s="87">
        <v>84.3</v>
      </c>
      <c r="E6098" s="33">
        <v>10391</v>
      </c>
      <c r="F6098" s="30">
        <f t="shared" si="285"/>
        <v>3</v>
      </c>
      <c r="G6098" s="57">
        <f t="shared" si="286"/>
        <v>1.4299479016542671</v>
      </c>
      <c r="H6098" s="88">
        <f t="shared" si="287"/>
        <v>6848.497093434441</v>
      </c>
    </row>
    <row r="6099" spans="1:8" x14ac:dyDescent="0.2">
      <c r="A6099" s="1" t="s">
        <v>258</v>
      </c>
      <c r="B6099" s="1" t="s">
        <v>12663</v>
      </c>
      <c r="C6099" s="1" t="s">
        <v>12664</v>
      </c>
      <c r="D6099" s="87">
        <v>71.900000000000006</v>
      </c>
      <c r="E6099" s="33">
        <v>8388</v>
      </c>
      <c r="F6099" s="30">
        <f t="shared" si="285"/>
        <v>2</v>
      </c>
      <c r="G6099" s="57">
        <f t="shared" si="286"/>
        <v>1.1958042906990538</v>
      </c>
      <c r="H6099" s="88">
        <f t="shared" si="287"/>
        <v>4623.131486218751</v>
      </c>
    </row>
    <row r="6100" spans="1:8" x14ac:dyDescent="0.2">
      <c r="A6100" s="1" t="s">
        <v>258</v>
      </c>
      <c r="B6100" s="1" t="s">
        <v>12665</v>
      </c>
      <c r="C6100" s="1" t="s">
        <v>12666</v>
      </c>
      <c r="D6100" s="87">
        <v>63.2</v>
      </c>
      <c r="E6100" s="33">
        <v>5702</v>
      </c>
      <c r="F6100" s="30">
        <f t="shared" si="285"/>
        <v>2</v>
      </c>
      <c r="G6100" s="57">
        <f t="shared" si="286"/>
        <v>1.1958042906990538</v>
      </c>
      <c r="H6100" s="88">
        <f t="shared" si="287"/>
        <v>3142.7152759202809</v>
      </c>
    </row>
    <row r="6101" spans="1:8" x14ac:dyDescent="0.2">
      <c r="A6101" s="1" t="s">
        <v>258</v>
      </c>
      <c r="B6101" s="1" t="s">
        <v>12667</v>
      </c>
      <c r="C6101" s="1" t="s">
        <v>12668</v>
      </c>
      <c r="D6101" s="87">
        <v>96.3</v>
      </c>
      <c r="E6101" s="33">
        <v>11194</v>
      </c>
      <c r="F6101" s="30">
        <f t="shared" si="285"/>
        <v>4</v>
      </c>
      <c r="G6101" s="57">
        <f t="shared" si="286"/>
        <v>1.709937836274281</v>
      </c>
      <c r="H6101" s="88">
        <f t="shared" si="287"/>
        <v>8822.3308603057139</v>
      </c>
    </row>
    <row r="6102" spans="1:8" x14ac:dyDescent="0.2">
      <c r="A6102" s="1" t="s">
        <v>258</v>
      </c>
      <c r="B6102" s="1" t="s">
        <v>12669</v>
      </c>
      <c r="C6102" s="1" t="s">
        <v>12670</v>
      </c>
      <c r="D6102" s="87">
        <v>94</v>
      </c>
      <c r="E6102" s="33">
        <v>9038</v>
      </c>
      <c r="F6102" s="30">
        <f t="shared" si="285"/>
        <v>4</v>
      </c>
      <c r="G6102" s="57">
        <f t="shared" si="286"/>
        <v>1.709937836274281</v>
      </c>
      <c r="H6102" s="88">
        <f t="shared" si="287"/>
        <v>7123.1218791712572</v>
      </c>
    </row>
    <row r="6103" spans="1:8" x14ac:dyDescent="0.2">
      <c r="A6103" s="1" t="s">
        <v>258</v>
      </c>
      <c r="B6103" s="1" t="s">
        <v>12671</v>
      </c>
      <c r="C6103" s="1" t="s">
        <v>12672</v>
      </c>
      <c r="D6103" s="87">
        <v>63.9</v>
      </c>
      <c r="E6103" s="33">
        <v>7950</v>
      </c>
      <c r="F6103" s="30">
        <f t="shared" si="285"/>
        <v>2</v>
      </c>
      <c r="G6103" s="57">
        <f t="shared" si="286"/>
        <v>1.1958042906990538</v>
      </c>
      <c r="H6103" s="88">
        <f t="shared" si="287"/>
        <v>4381.7233327895883</v>
      </c>
    </row>
    <row r="6104" spans="1:8" x14ac:dyDescent="0.2">
      <c r="A6104" s="1" t="s">
        <v>258</v>
      </c>
      <c r="B6104" s="1" t="s">
        <v>12673</v>
      </c>
      <c r="C6104" s="1" t="s">
        <v>12674</v>
      </c>
      <c r="D6104" s="87">
        <v>64.8</v>
      </c>
      <c r="E6104" s="33">
        <v>10040</v>
      </c>
      <c r="F6104" s="30">
        <f t="shared" si="285"/>
        <v>2</v>
      </c>
      <c r="G6104" s="57">
        <f t="shared" si="286"/>
        <v>1.1958042906990538</v>
      </c>
      <c r="H6104" s="88">
        <f t="shared" si="287"/>
        <v>5533.6480831707513</v>
      </c>
    </row>
    <row r="6105" spans="1:8" x14ac:dyDescent="0.2">
      <c r="A6105" s="1" t="s">
        <v>258</v>
      </c>
      <c r="B6105" s="1" t="s">
        <v>12675</v>
      </c>
      <c r="C6105" s="1" t="s">
        <v>12676</v>
      </c>
      <c r="D6105" s="87">
        <v>55.5</v>
      </c>
      <c r="E6105" s="33">
        <v>7639</v>
      </c>
      <c r="F6105" s="30">
        <f t="shared" si="285"/>
        <v>1</v>
      </c>
      <c r="G6105" s="57">
        <f t="shared" si="286"/>
        <v>1</v>
      </c>
      <c r="H6105" s="88">
        <f t="shared" si="287"/>
        <v>3520.9043431264399</v>
      </c>
    </row>
    <row r="6106" spans="1:8" x14ac:dyDescent="0.2">
      <c r="A6106" s="1" t="s">
        <v>258</v>
      </c>
      <c r="B6106" s="1" t="s">
        <v>12677</v>
      </c>
      <c r="C6106" s="1" t="s">
        <v>12678</v>
      </c>
      <c r="D6106" s="87">
        <v>94.9</v>
      </c>
      <c r="E6106" s="33">
        <v>9615</v>
      </c>
      <c r="F6106" s="30">
        <f t="shared" si="285"/>
        <v>4</v>
      </c>
      <c r="G6106" s="57">
        <f t="shared" si="286"/>
        <v>1.709937836274281</v>
      </c>
      <c r="H6106" s="88">
        <f t="shared" si="287"/>
        <v>7577.8730768125297</v>
      </c>
    </row>
    <row r="6107" spans="1:8" x14ac:dyDescent="0.2">
      <c r="A6107" s="1" t="s">
        <v>258</v>
      </c>
      <c r="B6107" s="1" t="s">
        <v>12679</v>
      </c>
      <c r="C6107" s="1" t="s">
        <v>12680</v>
      </c>
      <c r="D6107" s="87">
        <v>87.2</v>
      </c>
      <c r="E6107" s="33">
        <v>6926</v>
      </c>
      <c r="F6107" s="30">
        <f t="shared" si="285"/>
        <v>4</v>
      </c>
      <c r="G6107" s="57">
        <f t="shared" si="286"/>
        <v>1.709937836274281</v>
      </c>
      <c r="H6107" s="88">
        <f t="shared" si="287"/>
        <v>5458.5906323456657</v>
      </c>
    </row>
    <row r="6108" spans="1:8" x14ac:dyDescent="0.2">
      <c r="A6108" s="1" t="s">
        <v>258</v>
      </c>
      <c r="B6108" s="1" t="s">
        <v>12681</v>
      </c>
      <c r="C6108" s="1" t="s">
        <v>12682</v>
      </c>
      <c r="D6108" s="87">
        <v>76</v>
      </c>
      <c r="E6108" s="33">
        <v>8762</v>
      </c>
      <c r="F6108" s="30">
        <f t="shared" si="285"/>
        <v>3</v>
      </c>
      <c r="G6108" s="57">
        <f t="shared" si="286"/>
        <v>1.4299479016542671</v>
      </c>
      <c r="H6108" s="88">
        <f t="shared" si="287"/>
        <v>5774.8562729932219</v>
      </c>
    </row>
    <row r="6109" spans="1:8" x14ac:dyDescent="0.2">
      <c r="A6109" s="1" t="s">
        <v>258</v>
      </c>
      <c r="B6109" s="1" t="s">
        <v>12683</v>
      </c>
      <c r="C6109" s="1" t="s">
        <v>12684</v>
      </c>
      <c r="D6109" s="87">
        <v>95.3</v>
      </c>
      <c r="E6109" s="33">
        <v>8754</v>
      </c>
      <c r="F6109" s="30">
        <f t="shared" si="285"/>
        <v>4</v>
      </c>
      <c r="G6109" s="57">
        <f t="shared" si="286"/>
        <v>1.709937836274281</v>
      </c>
      <c r="H6109" s="88">
        <f t="shared" si="287"/>
        <v>6899.2928668140285</v>
      </c>
    </row>
    <row r="6110" spans="1:8" x14ac:dyDescent="0.2">
      <c r="A6110" s="1" t="s">
        <v>258</v>
      </c>
      <c r="B6110" s="1" t="s">
        <v>12685</v>
      </c>
      <c r="C6110" s="1" t="s">
        <v>12686</v>
      </c>
      <c r="D6110" s="87">
        <v>83.1</v>
      </c>
      <c r="E6110" s="33">
        <v>7991</v>
      </c>
      <c r="F6110" s="30">
        <f t="shared" si="285"/>
        <v>3</v>
      </c>
      <c r="G6110" s="57">
        <f t="shared" si="286"/>
        <v>1.4299479016542671</v>
      </c>
      <c r="H6110" s="88">
        <f t="shared" si="287"/>
        <v>5266.7058294326453</v>
      </c>
    </row>
    <row r="6111" spans="1:8" x14ac:dyDescent="0.2">
      <c r="A6111" s="1" t="s">
        <v>258</v>
      </c>
      <c r="B6111" s="1" t="s">
        <v>12687</v>
      </c>
      <c r="C6111" s="1" t="s">
        <v>12688</v>
      </c>
      <c r="D6111" s="87">
        <v>86.1</v>
      </c>
      <c r="E6111" s="33">
        <v>9104</v>
      </c>
      <c r="F6111" s="30">
        <f t="shared" si="285"/>
        <v>3</v>
      </c>
      <c r="G6111" s="57">
        <f t="shared" si="286"/>
        <v>1.4299479016542671</v>
      </c>
      <c r="H6111" s="88">
        <f t="shared" si="287"/>
        <v>6000.2615281134777</v>
      </c>
    </row>
    <row r="6112" spans="1:8" x14ac:dyDescent="0.2">
      <c r="A6112" s="1" t="s">
        <v>258</v>
      </c>
      <c r="B6112" s="1" t="s">
        <v>12689</v>
      </c>
      <c r="C6112" s="1" t="s">
        <v>12690</v>
      </c>
      <c r="D6112" s="87">
        <v>81</v>
      </c>
      <c r="E6112" s="33">
        <v>7982</v>
      </c>
      <c r="F6112" s="30">
        <f t="shared" si="285"/>
        <v>3</v>
      </c>
      <c r="G6112" s="57">
        <f t="shared" si="286"/>
        <v>1.4299479016542671</v>
      </c>
      <c r="H6112" s="88">
        <f t="shared" si="287"/>
        <v>5260.7741121926383</v>
      </c>
    </row>
    <row r="6113" spans="1:8" x14ac:dyDescent="0.2">
      <c r="A6113" s="1" t="s">
        <v>258</v>
      </c>
      <c r="B6113" s="1" t="s">
        <v>12691</v>
      </c>
      <c r="C6113" s="1" t="s">
        <v>12692</v>
      </c>
      <c r="D6113" s="87">
        <v>81.900000000000006</v>
      </c>
      <c r="E6113" s="33">
        <v>7390</v>
      </c>
      <c r="F6113" s="30">
        <f t="shared" si="285"/>
        <v>3</v>
      </c>
      <c r="G6113" s="57">
        <f t="shared" si="286"/>
        <v>1.4299479016542671</v>
      </c>
      <c r="H6113" s="88">
        <f t="shared" si="287"/>
        <v>4870.5989337388619</v>
      </c>
    </row>
    <row r="6114" spans="1:8" x14ac:dyDescent="0.2">
      <c r="A6114" s="1" t="s">
        <v>258</v>
      </c>
      <c r="B6114" s="1" t="s">
        <v>12693</v>
      </c>
      <c r="C6114" s="1" t="s">
        <v>12694</v>
      </c>
      <c r="D6114" s="87">
        <v>93.7</v>
      </c>
      <c r="E6114" s="33">
        <v>8932</v>
      </c>
      <c r="F6114" s="30">
        <f t="shared" si="285"/>
        <v>4</v>
      </c>
      <c r="G6114" s="57">
        <f t="shared" si="286"/>
        <v>1.709937836274281</v>
      </c>
      <c r="H6114" s="88">
        <f t="shared" si="287"/>
        <v>7039.5800646998978</v>
      </c>
    </row>
    <row r="6115" spans="1:8" x14ac:dyDescent="0.2">
      <c r="A6115" s="1" t="s">
        <v>258</v>
      </c>
      <c r="B6115" s="1" t="s">
        <v>12695</v>
      </c>
      <c r="C6115" s="1" t="s">
        <v>12696</v>
      </c>
      <c r="D6115" s="87">
        <v>96.8</v>
      </c>
      <c r="E6115" s="33">
        <v>8266</v>
      </c>
      <c r="F6115" s="30">
        <f t="shared" si="285"/>
        <v>4</v>
      </c>
      <c r="G6115" s="57">
        <f t="shared" si="286"/>
        <v>1.709937836274281</v>
      </c>
      <c r="H6115" s="88">
        <f t="shared" si="287"/>
        <v>6514.6852681156906</v>
      </c>
    </row>
    <row r="6116" spans="1:8" x14ac:dyDescent="0.2">
      <c r="A6116" s="1" t="s">
        <v>258</v>
      </c>
      <c r="B6116" s="1" t="s">
        <v>12697</v>
      </c>
      <c r="C6116" s="1" t="s">
        <v>12698</v>
      </c>
      <c r="D6116" s="87">
        <v>95.7</v>
      </c>
      <c r="E6116" s="33">
        <v>7931</v>
      </c>
      <c r="F6116" s="30">
        <f t="shared" si="285"/>
        <v>4</v>
      </c>
      <c r="G6116" s="57">
        <f t="shared" si="286"/>
        <v>1.709937836274281</v>
      </c>
      <c r="H6116" s="88">
        <f t="shared" si="287"/>
        <v>6250.6616091731848</v>
      </c>
    </row>
    <row r="6117" spans="1:8" x14ac:dyDescent="0.2">
      <c r="A6117" s="1" t="s">
        <v>258</v>
      </c>
      <c r="B6117" s="1" t="s">
        <v>12699</v>
      </c>
      <c r="C6117" s="1" t="s">
        <v>12700</v>
      </c>
      <c r="D6117" s="87">
        <v>143.30000000000001</v>
      </c>
      <c r="E6117" s="33">
        <v>10134</v>
      </c>
      <c r="F6117" s="30">
        <f t="shared" si="285"/>
        <v>8</v>
      </c>
      <c r="G6117" s="57">
        <f t="shared" si="286"/>
        <v>3.4963971031312875</v>
      </c>
      <c r="H6117" s="88">
        <f t="shared" si="287"/>
        <v>16331.247773664305</v>
      </c>
    </row>
    <row r="6118" spans="1:8" x14ac:dyDescent="0.2">
      <c r="A6118" s="1" t="s">
        <v>258</v>
      </c>
      <c r="B6118" s="1" t="s">
        <v>12701</v>
      </c>
      <c r="C6118" s="1" t="s">
        <v>12702</v>
      </c>
      <c r="D6118" s="87">
        <v>121.8</v>
      </c>
      <c r="E6118" s="33">
        <v>10070</v>
      </c>
      <c r="F6118" s="30">
        <f t="shared" si="285"/>
        <v>6</v>
      </c>
      <c r="G6118" s="57">
        <f t="shared" si="286"/>
        <v>2.445122020939646</v>
      </c>
      <c r="H6118" s="88">
        <f t="shared" si="287"/>
        <v>11348.742018852603</v>
      </c>
    </row>
    <row r="6119" spans="1:8" x14ac:dyDescent="0.2">
      <c r="A6119" s="1" t="s">
        <v>258</v>
      </c>
      <c r="B6119" s="1" t="s">
        <v>12703</v>
      </c>
      <c r="C6119" s="1" t="s">
        <v>12704</v>
      </c>
      <c r="D6119" s="87">
        <v>82.7</v>
      </c>
      <c r="E6119" s="33">
        <v>9136</v>
      </c>
      <c r="F6119" s="30">
        <f t="shared" si="285"/>
        <v>3</v>
      </c>
      <c r="G6119" s="57">
        <f t="shared" si="286"/>
        <v>1.4299479016542671</v>
      </c>
      <c r="H6119" s="88">
        <f t="shared" si="287"/>
        <v>6021.3520783001686</v>
      </c>
    </row>
    <row r="6120" spans="1:8" x14ac:dyDescent="0.2">
      <c r="A6120" s="1" t="s">
        <v>258</v>
      </c>
      <c r="B6120" s="1" t="s">
        <v>12705</v>
      </c>
      <c r="C6120" s="1" t="s">
        <v>12706</v>
      </c>
      <c r="D6120" s="87">
        <v>62.5</v>
      </c>
      <c r="E6120" s="33">
        <v>7074</v>
      </c>
      <c r="F6120" s="30">
        <f t="shared" si="285"/>
        <v>2</v>
      </c>
      <c r="G6120" s="57">
        <f t="shared" si="286"/>
        <v>1.1958042906990538</v>
      </c>
      <c r="H6120" s="88">
        <f t="shared" si="287"/>
        <v>3898.9070259312643</v>
      </c>
    </row>
    <row r="6121" spans="1:8" x14ac:dyDescent="0.2">
      <c r="A6121" s="1" t="s">
        <v>258</v>
      </c>
      <c r="B6121" s="1" t="s">
        <v>12707</v>
      </c>
      <c r="C6121" s="1" t="s">
        <v>12708</v>
      </c>
      <c r="D6121" s="87">
        <v>138.30000000000001</v>
      </c>
      <c r="E6121" s="33">
        <v>8991</v>
      </c>
      <c r="F6121" s="30">
        <f t="shared" si="285"/>
        <v>8</v>
      </c>
      <c r="G6121" s="57">
        <f t="shared" si="286"/>
        <v>3.4963971031312875</v>
      </c>
      <c r="H6121" s="88">
        <f t="shared" si="287"/>
        <v>14489.268673082273</v>
      </c>
    </row>
    <row r="6122" spans="1:8" x14ac:dyDescent="0.2">
      <c r="A6122" s="1" t="s">
        <v>258</v>
      </c>
      <c r="B6122" s="1" t="s">
        <v>12709</v>
      </c>
      <c r="C6122" s="1" t="s">
        <v>12710</v>
      </c>
      <c r="D6122" s="87">
        <v>98.9</v>
      </c>
      <c r="E6122" s="33">
        <v>8071</v>
      </c>
      <c r="F6122" s="30">
        <f t="shared" si="285"/>
        <v>4</v>
      </c>
      <c r="G6122" s="57">
        <f t="shared" si="286"/>
        <v>1.709937836274281</v>
      </c>
      <c r="H6122" s="88">
        <f t="shared" si="287"/>
        <v>6360.9998547013965</v>
      </c>
    </row>
    <row r="6123" spans="1:8" x14ac:dyDescent="0.2">
      <c r="A6123" s="1" t="s">
        <v>258</v>
      </c>
      <c r="B6123" s="1" t="s">
        <v>12711</v>
      </c>
      <c r="C6123" s="1" t="s">
        <v>12712</v>
      </c>
      <c r="D6123" s="87">
        <v>138.9</v>
      </c>
      <c r="E6123" s="33">
        <v>8695</v>
      </c>
      <c r="F6123" s="30">
        <f t="shared" si="285"/>
        <v>8</v>
      </c>
      <c r="G6123" s="57">
        <f t="shared" si="286"/>
        <v>3.4963971031312875</v>
      </c>
      <c r="H6123" s="88">
        <f t="shared" si="287"/>
        <v>14012.255712651582</v>
      </c>
    </row>
    <row r="6124" spans="1:8" x14ac:dyDescent="0.2">
      <c r="A6124" s="1" t="s">
        <v>258</v>
      </c>
      <c r="B6124" s="1" t="s">
        <v>12713</v>
      </c>
      <c r="C6124" s="1" t="s">
        <v>12714</v>
      </c>
      <c r="D6124" s="87">
        <v>98.8</v>
      </c>
      <c r="E6124" s="33">
        <v>6593</v>
      </c>
      <c r="F6124" s="30">
        <f t="shared" si="285"/>
        <v>4</v>
      </c>
      <c r="G6124" s="57">
        <f t="shared" si="286"/>
        <v>1.709937836274281</v>
      </c>
      <c r="H6124" s="88">
        <f t="shared" si="287"/>
        <v>5196.143234053563</v>
      </c>
    </row>
    <row r="6125" spans="1:8" x14ac:dyDescent="0.2">
      <c r="A6125" s="1" t="s">
        <v>258</v>
      </c>
      <c r="B6125" s="1" t="s">
        <v>12715</v>
      </c>
      <c r="C6125" s="1" t="s">
        <v>12716</v>
      </c>
      <c r="D6125" s="87">
        <v>108.2</v>
      </c>
      <c r="E6125" s="33">
        <v>9037</v>
      </c>
      <c r="F6125" s="30">
        <f t="shared" si="285"/>
        <v>5</v>
      </c>
      <c r="G6125" s="57">
        <f t="shared" si="286"/>
        <v>2.0447510014454413</v>
      </c>
      <c r="H6125" s="88">
        <f t="shared" si="287"/>
        <v>8516.9172566607904</v>
      </c>
    </row>
    <row r="6126" spans="1:8" x14ac:dyDescent="0.2">
      <c r="A6126" s="1" t="s">
        <v>258</v>
      </c>
      <c r="B6126" s="1" t="s">
        <v>12717</v>
      </c>
      <c r="C6126" s="1" t="s">
        <v>12718</v>
      </c>
      <c r="D6126" s="87">
        <v>85.1</v>
      </c>
      <c r="E6126" s="33">
        <v>7325</v>
      </c>
      <c r="F6126" s="30">
        <f t="shared" si="285"/>
        <v>3</v>
      </c>
      <c r="G6126" s="57">
        <f t="shared" si="286"/>
        <v>1.4299479016542671</v>
      </c>
      <c r="H6126" s="88">
        <f t="shared" si="287"/>
        <v>4827.7587536721467</v>
      </c>
    </row>
    <row r="6127" spans="1:8" x14ac:dyDescent="0.2">
      <c r="A6127" s="1" t="s">
        <v>258</v>
      </c>
      <c r="B6127" s="1" t="s">
        <v>12719</v>
      </c>
      <c r="C6127" s="1" t="s">
        <v>12720</v>
      </c>
      <c r="D6127" s="87">
        <v>107.1</v>
      </c>
      <c r="E6127" s="33">
        <v>8839</v>
      </c>
      <c r="F6127" s="30">
        <f t="shared" si="285"/>
        <v>5</v>
      </c>
      <c r="G6127" s="57">
        <f t="shared" si="286"/>
        <v>2.0447510014454413</v>
      </c>
      <c r="H6127" s="88">
        <f t="shared" si="287"/>
        <v>8330.3122310086019</v>
      </c>
    </row>
    <row r="6128" spans="1:8" x14ac:dyDescent="0.2">
      <c r="A6128" s="1" t="s">
        <v>258</v>
      </c>
      <c r="B6128" s="1" t="s">
        <v>12721</v>
      </c>
      <c r="C6128" s="1" t="s">
        <v>12722</v>
      </c>
      <c r="D6128" s="87">
        <v>70</v>
      </c>
      <c r="E6128" s="33">
        <v>7747</v>
      </c>
      <c r="F6128" s="30">
        <f t="shared" si="285"/>
        <v>2</v>
      </c>
      <c r="G6128" s="57">
        <f t="shared" si="286"/>
        <v>1.1958042906990538</v>
      </c>
      <c r="H6128" s="88">
        <f t="shared" si="287"/>
        <v>4269.8378187573517</v>
      </c>
    </row>
    <row r="6129" spans="1:8" x14ac:dyDescent="0.2">
      <c r="A6129" s="1" t="s">
        <v>258</v>
      </c>
      <c r="B6129" s="1" t="s">
        <v>12723</v>
      </c>
      <c r="C6129" s="1" t="s">
        <v>12724</v>
      </c>
      <c r="D6129" s="87">
        <v>65.7</v>
      </c>
      <c r="E6129" s="33">
        <v>8692</v>
      </c>
      <c r="F6129" s="30">
        <f t="shared" si="285"/>
        <v>2</v>
      </c>
      <c r="G6129" s="57">
        <f t="shared" si="286"/>
        <v>1.1958042906990538</v>
      </c>
      <c r="H6129" s="88">
        <f t="shared" si="287"/>
        <v>4790.6841771832833</v>
      </c>
    </row>
    <row r="6130" spans="1:8" x14ac:dyDescent="0.2">
      <c r="A6130" s="1" t="s">
        <v>258</v>
      </c>
      <c r="B6130" s="1" t="s">
        <v>12725</v>
      </c>
      <c r="C6130" s="1" t="s">
        <v>12726</v>
      </c>
      <c r="D6130" s="87">
        <v>65</v>
      </c>
      <c r="E6130" s="33">
        <v>7337</v>
      </c>
      <c r="F6130" s="30">
        <f t="shared" si="285"/>
        <v>2</v>
      </c>
      <c r="G6130" s="57">
        <f t="shared" si="286"/>
        <v>1.1958042906990538</v>
      </c>
      <c r="H6130" s="88">
        <f t="shared" si="287"/>
        <v>4043.8621500222907</v>
      </c>
    </row>
    <row r="6131" spans="1:8" x14ac:dyDescent="0.2">
      <c r="A6131" s="1" t="s">
        <v>258</v>
      </c>
      <c r="B6131" s="1" t="s">
        <v>12727</v>
      </c>
      <c r="C6131" s="1" t="s">
        <v>12728</v>
      </c>
      <c r="D6131" s="87">
        <v>75.099999999999994</v>
      </c>
      <c r="E6131" s="33">
        <v>8192</v>
      </c>
      <c r="F6131" s="30">
        <f t="shared" si="285"/>
        <v>3</v>
      </c>
      <c r="G6131" s="57">
        <f t="shared" si="286"/>
        <v>1.4299479016542671</v>
      </c>
      <c r="H6131" s="88">
        <f t="shared" si="287"/>
        <v>5399.1808477927952</v>
      </c>
    </row>
    <row r="6132" spans="1:8" x14ac:dyDescent="0.2">
      <c r="A6132" s="1" t="s">
        <v>258</v>
      </c>
      <c r="B6132" s="1" t="s">
        <v>12729</v>
      </c>
      <c r="C6132" s="1" t="s">
        <v>12730</v>
      </c>
      <c r="D6132" s="87">
        <v>81.2</v>
      </c>
      <c r="E6132" s="33">
        <v>6917</v>
      </c>
      <c r="F6132" s="30">
        <f t="shared" si="285"/>
        <v>3</v>
      </c>
      <c r="G6132" s="57">
        <f t="shared" si="286"/>
        <v>1.4299479016542671</v>
      </c>
      <c r="H6132" s="88">
        <f t="shared" si="287"/>
        <v>4558.8542387918415</v>
      </c>
    </row>
    <row r="6133" spans="1:8" x14ac:dyDescent="0.2">
      <c r="A6133" s="1" t="s">
        <v>258</v>
      </c>
      <c r="B6133" s="1" t="s">
        <v>12731</v>
      </c>
      <c r="C6133" s="1" t="s">
        <v>12732</v>
      </c>
      <c r="D6133" s="87">
        <v>71.7</v>
      </c>
      <c r="E6133" s="33">
        <v>9101</v>
      </c>
      <c r="F6133" s="30">
        <f t="shared" si="285"/>
        <v>2</v>
      </c>
      <c r="G6133" s="57">
        <f t="shared" si="286"/>
        <v>1.1958042906990538</v>
      </c>
      <c r="H6133" s="88">
        <f t="shared" si="287"/>
        <v>5016.1086857506971</v>
      </c>
    </row>
    <row r="6134" spans="1:8" x14ac:dyDescent="0.2">
      <c r="A6134" s="1" t="s">
        <v>258</v>
      </c>
      <c r="B6134" s="1" t="s">
        <v>12733</v>
      </c>
      <c r="C6134" s="1" t="s">
        <v>12734</v>
      </c>
      <c r="D6134" s="87">
        <v>67.3</v>
      </c>
      <c r="E6134" s="33">
        <v>8341</v>
      </c>
      <c r="F6134" s="30">
        <f t="shared" si="285"/>
        <v>2</v>
      </c>
      <c r="G6134" s="57">
        <f t="shared" si="286"/>
        <v>1.1958042906990538</v>
      </c>
      <c r="H6134" s="88">
        <f t="shared" si="287"/>
        <v>4597.2269583393654</v>
      </c>
    </row>
    <row r="6135" spans="1:8" x14ac:dyDescent="0.2">
      <c r="A6135" s="1" t="s">
        <v>258</v>
      </c>
      <c r="B6135" s="1" t="s">
        <v>12735</v>
      </c>
      <c r="C6135" s="1" t="s">
        <v>12736</v>
      </c>
      <c r="D6135" s="87">
        <v>98.4</v>
      </c>
      <c r="E6135" s="33">
        <v>6357</v>
      </c>
      <c r="F6135" s="30">
        <f t="shared" si="285"/>
        <v>4</v>
      </c>
      <c r="G6135" s="57">
        <f t="shared" si="286"/>
        <v>1.709937836274281</v>
      </c>
      <c r="H6135" s="88">
        <f t="shared" si="287"/>
        <v>5010.1444773060066</v>
      </c>
    </row>
    <row r="6136" spans="1:8" x14ac:dyDescent="0.2">
      <c r="A6136" s="1" t="s">
        <v>258</v>
      </c>
      <c r="B6136" s="1" t="s">
        <v>12737</v>
      </c>
      <c r="C6136" s="1" t="s">
        <v>12738</v>
      </c>
      <c r="D6136" s="87">
        <v>69</v>
      </c>
      <c r="E6136" s="33">
        <v>6982</v>
      </c>
      <c r="F6136" s="30">
        <f t="shared" si="285"/>
        <v>2</v>
      </c>
      <c r="G6136" s="57">
        <f t="shared" si="286"/>
        <v>1.1958042906990538</v>
      </c>
      <c r="H6136" s="88">
        <f t="shared" si="287"/>
        <v>3848.2002905077875</v>
      </c>
    </row>
    <row r="6137" spans="1:8" x14ac:dyDescent="0.2">
      <c r="A6137" s="1" t="s">
        <v>258</v>
      </c>
      <c r="B6137" s="1" t="s">
        <v>12739</v>
      </c>
      <c r="C6137" s="1" t="s">
        <v>12740</v>
      </c>
      <c r="D6137" s="87">
        <v>84.4</v>
      </c>
      <c r="E6137" s="33">
        <v>11734</v>
      </c>
      <c r="F6137" s="30">
        <f t="shared" si="285"/>
        <v>3</v>
      </c>
      <c r="G6137" s="57">
        <f t="shared" si="286"/>
        <v>1.4299479016542671</v>
      </c>
      <c r="H6137" s="88">
        <f t="shared" si="287"/>
        <v>7733.6411215821126</v>
      </c>
    </row>
    <row r="6138" spans="1:8" x14ac:dyDescent="0.2">
      <c r="A6138" s="1" t="s">
        <v>258</v>
      </c>
      <c r="B6138" s="1" t="s">
        <v>12741</v>
      </c>
      <c r="C6138" s="1" t="s">
        <v>12742</v>
      </c>
      <c r="D6138" s="87">
        <v>84.6</v>
      </c>
      <c r="E6138" s="33">
        <v>8772</v>
      </c>
      <c r="F6138" s="30">
        <f t="shared" si="285"/>
        <v>3</v>
      </c>
      <c r="G6138" s="57">
        <f t="shared" si="286"/>
        <v>1.4299479016542671</v>
      </c>
      <c r="H6138" s="88">
        <f t="shared" si="287"/>
        <v>5781.4470699265621</v>
      </c>
    </row>
    <row r="6139" spans="1:8" x14ac:dyDescent="0.2">
      <c r="A6139" s="1" t="s">
        <v>258</v>
      </c>
      <c r="B6139" s="1" t="s">
        <v>12743</v>
      </c>
      <c r="C6139" s="1" t="s">
        <v>12744</v>
      </c>
      <c r="D6139" s="87">
        <v>73.8</v>
      </c>
      <c r="E6139" s="33">
        <v>7439</v>
      </c>
      <c r="F6139" s="30">
        <f t="shared" si="285"/>
        <v>2</v>
      </c>
      <c r="G6139" s="57">
        <f t="shared" si="286"/>
        <v>1.1958042906990538</v>
      </c>
      <c r="H6139" s="88">
        <f t="shared" si="287"/>
        <v>4100.0804871222326</v>
      </c>
    </row>
    <row r="6140" spans="1:8" x14ac:dyDescent="0.2">
      <c r="A6140" s="1" t="s">
        <v>258</v>
      </c>
      <c r="B6140" s="1" t="s">
        <v>12745</v>
      </c>
      <c r="C6140" s="1" t="s">
        <v>12746</v>
      </c>
      <c r="D6140" s="87">
        <v>66.2</v>
      </c>
      <c r="E6140" s="33">
        <v>6319</v>
      </c>
      <c r="F6140" s="30">
        <f t="shared" si="285"/>
        <v>2</v>
      </c>
      <c r="G6140" s="57">
        <f t="shared" si="286"/>
        <v>1.1958042906990538</v>
      </c>
      <c r="H6140" s="88">
        <f t="shared" si="287"/>
        <v>3482.7810993581652</v>
      </c>
    </row>
    <row r="6141" spans="1:8" x14ac:dyDescent="0.2">
      <c r="A6141" s="1" t="s">
        <v>258</v>
      </c>
      <c r="B6141" s="1" t="s">
        <v>12747</v>
      </c>
      <c r="C6141" s="1" t="s">
        <v>12748</v>
      </c>
      <c r="D6141" s="87">
        <v>69.900000000000006</v>
      </c>
      <c r="E6141" s="33">
        <v>7433</v>
      </c>
      <c r="F6141" s="30">
        <f t="shared" si="285"/>
        <v>2</v>
      </c>
      <c r="G6141" s="57">
        <f t="shared" si="286"/>
        <v>1.1958042906990538</v>
      </c>
      <c r="H6141" s="88">
        <f t="shared" si="287"/>
        <v>4096.7735261163534</v>
      </c>
    </row>
    <row r="6142" spans="1:8" x14ac:dyDescent="0.2">
      <c r="A6142" s="1" t="s">
        <v>258</v>
      </c>
      <c r="B6142" s="1" t="s">
        <v>12749</v>
      </c>
      <c r="C6142" s="1" t="s">
        <v>12750</v>
      </c>
      <c r="D6142" s="87">
        <v>103.9</v>
      </c>
      <c r="E6142" s="33">
        <v>7267</v>
      </c>
      <c r="F6142" s="30">
        <f t="shared" si="285"/>
        <v>5</v>
      </c>
      <c r="G6142" s="57">
        <f t="shared" si="286"/>
        <v>2.0447510014454413</v>
      </c>
      <c r="H6142" s="88">
        <f t="shared" si="287"/>
        <v>6848.7814212851572</v>
      </c>
    </row>
    <row r="6143" spans="1:8" x14ac:dyDescent="0.2">
      <c r="A6143" s="1" t="s">
        <v>258</v>
      </c>
      <c r="B6143" s="1" t="s">
        <v>12751</v>
      </c>
      <c r="C6143" s="1" t="s">
        <v>12752</v>
      </c>
      <c r="D6143" s="87">
        <v>61.5</v>
      </c>
      <c r="E6143" s="33">
        <v>6554</v>
      </c>
      <c r="F6143" s="30">
        <f t="shared" si="285"/>
        <v>1</v>
      </c>
      <c r="G6143" s="57">
        <f t="shared" si="286"/>
        <v>1</v>
      </c>
      <c r="H6143" s="88">
        <f t="shared" si="287"/>
        <v>3020.815167541653</v>
      </c>
    </row>
    <row r="6144" spans="1:8" x14ac:dyDescent="0.2">
      <c r="A6144" s="1" t="s">
        <v>258</v>
      </c>
      <c r="B6144" s="1" t="s">
        <v>12753</v>
      </c>
      <c r="C6144" s="1" t="s">
        <v>12754</v>
      </c>
      <c r="D6144" s="87">
        <v>74.7</v>
      </c>
      <c r="E6144" s="33">
        <v>8079</v>
      </c>
      <c r="F6144" s="30">
        <f t="shared" si="285"/>
        <v>3</v>
      </c>
      <c r="G6144" s="57">
        <f t="shared" si="286"/>
        <v>1.4299479016542671</v>
      </c>
      <c r="H6144" s="88">
        <f t="shared" si="287"/>
        <v>5324.7048424460445</v>
      </c>
    </row>
    <row r="6145" spans="1:8" x14ac:dyDescent="0.2">
      <c r="A6145" s="1" t="s">
        <v>258</v>
      </c>
      <c r="B6145" s="1" t="s">
        <v>12755</v>
      </c>
      <c r="C6145" s="1" t="s">
        <v>12756</v>
      </c>
      <c r="D6145" s="87">
        <v>88.2</v>
      </c>
      <c r="E6145" s="33">
        <v>8428</v>
      </c>
      <c r="F6145" s="30">
        <f t="shared" si="285"/>
        <v>4</v>
      </c>
      <c r="G6145" s="57">
        <f t="shared" si="286"/>
        <v>1.709937836274281</v>
      </c>
      <c r="H6145" s="88">
        <f t="shared" si="287"/>
        <v>6642.3623807983358</v>
      </c>
    </row>
    <row r="6146" spans="1:8" x14ac:dyDescent="0.2">
      <c r="A6146" s="1" t="s">
        <v>258</v>
      </c>
      <c r="B6146" s="1" t="s">
        <v>12757</v>
      </c>
      <c r="C6146" s="1" t="s">
        <v>12758</v>
      </c>
      <c r="D6146" s="87">
        <v>81.099999999999994</v>
      </c>
      <c r="E6146" s="33">
        <v>9118</v>
      </c>
      <c r="F6146" s="30">
        <f t="shared" si="285"/>
        <v>3</v>
      </c>
      <c r="G6146" s="57">
        <f t="shared" si="286"/>
        <v>1.4299479016542671</v>
      </c>
      <c r="H6146" s="88">
        <f t="shared" si="287"/>
        <v>6009.4886438201547</v>
      </c>
    </row>
    <row r="6147" spans="1:8" x14ac:dyDescent="0.2">
      <c r="A6147" s="1" t="s">
        <v>258</v>
      </c>
      <c r="B6147" s="1" t="s">
        <v>12759</v>
      </c>
      <c r="C6147" s="1" t="s">
        <v>12760</v>
      </c>
      <c r="D6147" s="87">
        <v>64.599999999999994</v>
      </c>
      <c r="E6147" s="33">
        <v>9363</v>
      </c>
      <c r="F6147" s="30">
        <f t="shared" si="285"/>
        <v>2</v>
      </c>
      <c r="G6147" s="57">
        <f t="shared" si="286"/>
        <v>1.1958042906990538</v>
      </c>
      <c r="H6147" s="88">
        <f t="shared" si="287"/>
        <v>5160.5126496740777</v>
      </c>
    </row>
    <row r="6148" spans="1:8" x14ac:dyDescent="0.2">
      <c r="A6148" s="1" t="s">
        <v>258</v>
      </c>
      <c r="B6148" s="1" t="s">
        <v>12761</v>
      </c>
      <c r="C6148" s="1" t="s">
        <v>12762</v>
      </c>
      <c r="D6148" s="87">
        <v>74.3</v>
      </c>
      <c r="E6148" s="33">
        <v>8524</v>
      </c>
      <c r="F6148" s="30">
        <f t="shared" si="285"/>
        <v>3</v>
      </c>
      <c r="G6148" s="57">
        <f t="shared" si="286"/>
        <v>1.4299479016542671</v>
      </c>
      <c r="H6148" s="88">
        <f t="shared" si="287"/>
        <v>5617.9953059797108</v>
      </c>
    </row>
    <row r="6149" spans="1:8" x14ac:dyDescent="0.2">
      <c r="A6149" s="1" t="s">
        <v>258</v>
      </c>
      <c r="B6149" s="1" t="s">
        <v>12763</v>
      </c>
      <c r="C6149" s="1" t="s">
        <v>12764</v>
      </c>
      <c r="D6149" s="87">
        <v>74.3</v>
      </c>
      <c r="E6149" s="33">
        <v>6197</v>
      </c>
      <c r="F6149" s="30">
        <f t="shared" si="285"/>
        <v>3</v>
      </c>
      <c r="G6149" s="57">
        <f t="shared" si="286"/>
        <v>1.4299479016542671</v>
      </c>
      <c r="H6149" s="88">
        <f t="shared" si="287"/>
        <v>4084.316859591303</v>
      </c>
    </row>
    <row r="6150" spans="1:8" x14ac:dyDescent="0.2">
      <c r="A6150" s="1" t="s">
        <v>258</v>
      </c>
      <c r="B6150" s="1" t="s">
        <v>12765</v>
      </c>
      <c r="C6150" s="1" t="s">
        <v>12766</v>
      </c>
      <c r="D6150" s="87">
        <v>66.599999999999994</v>
      </c>
      <c r="E6150" s="33">
        <v>7200</v>
      </c>
      <c r="F6150" s="30">
        <f t="shared" ref="F6150:F6213" si="288">VLOOKUP(D6150,$K$5:$L$15,2)</f>
        <v>2</v>
      </c>
      <c r="G6150" s="57">
        <f t="shared" ref="G6150:G6213" si="289">VLOOKUP(F6150,$L$5:$M$15,2,0)</f>
        <v>1.1958042906990538</v>
      </c>
      <c r="H6150" s="88">
        <f t="shared" ref="H6150:H6213" si="290">E6150*G6150*$E$6797/SUMPRODUCT($E$5:$E$6795,$G$5:$G$6795)</f>
        <v>3968.3532070547212</v>
      </c>
    </row>
    <row r="6151" spans="1:8" x14ac:dyDescent="0.2">
      <c r="A6151" s="1" t="s">
        <v>258</v>
      </c>
      <c r="B6151" s="1" t="s">
        <v>12767</v>
      </c>
      <c r="C6151" s="1" t="s">
        <v>12768</v>
      </c>
      <c r="D6151" s="87">
        <v>91.3</v>
      </c>
      <c r="E6151" s="33">
        <v>7857</v>
      </c>
      <c r="F6151" s="30">
        <f t="shared" si="288"/>
        <v>4</v>
      </c>
      <c r="G6151" s="57">
        <f t="shared" si="289"/>
        <v>1.709937836274281</v>
      </c>
      <c r="H6151" s="88">
        <f t="shared" si="290"/>
        <v>6192.3399651082727</v>
      </c>
    </row>
    <row r="6152" spans="1:8" x14ac:dyDescent="0.2">
      <c r="A6152" s="1" t="s">
        <v>258</v>
      </c>
      <c r="B6152" s="1" t="s">
        <v>12769</v>
      </c>
      <c r="C6152" s="1" t="s">
        <v>12770</v>
      </c>
      <c r="D6152" s="87">
        <v>71.099999999999994</v>
      </c>
      <c r="E6152" s="33">
        <v>8013</v>
      </c>
      <c r="F6152" s="30">
        <f t="shared" si="288"/>
        <v>2</v>
      </c>
      <c r="G6152" s="57">
        <f t="shared" si="289"/>
        <v>1.1958042906990538</v>
      </c>
      <c r="H6152" s="88">
        <f t="shared" si="290"/>
        <v>4416.4464233513172</v>
      </c>
    </row>
    <row r="6153" spans="1:8" x14ac:dyDescent="0.2">
      <c r="A6153" s="1" t="s">
        <v>258</v>
      </c>
      <c r="B6153" s="1" t="s">
        <v>12771</v>
      </c>
      <c r="C6153" s="1" t="s">
        <v>12772</v>
      </c>
      <c r="D6153" s="87">
        <v>90.4</v>
      </c>
      <c r="E6153" s="33">
        <v>11258</v>
      </c>
      <c r="F6153" s="30">
        <f t="shared" si="288"/>
        <v>4</v>
      </c>
      <c r="G6153" s="57">
        <f t="shared" si="289"/>
        <v>1.709937836274281</v>
      </c>
      <c r="H6153" s="88">
        <f t="shared" si="290"/>
        <v>8872.7712011186122</v>
      </c>
    </row>
    <row r="6154" spans="1:8" x14ac:dyDescent="0.2">
      <c r="A6154" s="1" t="s">
        <v>258</v>
      </c>
      <c r="B6154" s="1" t="s">
        <v>12773</v>
      </c>
      <c r="C6154" s="1" t="s">
        <v>12774</v>
      </c>
      <c r="D6154" s="87">
        <v>79.5</v>
      </c>
      <c r="E6154" s="33">
        <v>5893</v>
      </c>
      <c r="F6154" s="30">
        <f t="shared" si="288"/>
        <v>3</v>
      </c>
      <c r="G6154" s="57">
        <f t="shared" si="289"/>
        <v>1.4299479016542671</v>
      </c>
      <c r="H6154" s="88">
        <f t="shared" si="290"/>
        <v>3883.9566328177425</v>
      </c>
    </row>
    <row r="6155" spans="1:8" x14ac:dyDescent="0.2">
      <c r="A6155" s="1" t="s">
        <v>258</v>
      </c>
      <c r="B6155" s="1" t="s">
        <v>12775</v>
      </c>
      <c r="C6155" s="1" t="s">
        <v>12776</v>
      </c>
      <c r="D6155" s="87">
        <v>70.5</v>
      </c>
      <c r="E6155" s="33">
        <v>8822</v>
      </c>
      <c r="F6155" s="30">
        <f t="shared" si="288"/>
        <v>2</v>
      </c>
      <c r="G6155" s="57">
        <f t="shared" si="289"/>
        <v>1.1958042906990538</v>
      </c>
      <c r="H6155" s="88">
        <f t="shared" si="290"/>
        <v>4862.3349989773269</v>
      </c>
    </row>
    <row r="6156" spans="1:8" x14ac:dyDescent="0.2">
      <c r="A6156" s="1" t="s">
        <v>258</v>
      </c>
      <c r="B6156" s="1" t="s">
        <v>12777</v>
      </c>
      <c r="C6156" s="1" t="s">
        <v>12778</v>
      </c>
      <c r="D6156" s="87">
        <v>81.2</v>
      </c>
      <c r="E6156" s="33">
        <v>8211</v>
      </c>
      <c r="F6156" s="30">
        <f t="shared" si="288"/>
        <v>3</v>
      </c>
      <c r="G6156" s="57">
        <f t="shared" si="289"/>
        <v>1.4299479016542671</v>
      </c>
      <c r="H6156" s="88">
        <f t="shared" si="290"/>
        <v>5411.7033619661433</v>
      </c>
    </row>
    <row r="6157" spans="1:8" x14ac:dyDescent="0.2">
      <c r="A6157" s="1" t="s">
        <v>258</v>
      </c>
      <c r="B6157" s="1" t="s">
        <v>12779</v>
      </c>
      <c r="C6157" s="1" t="s">
        <v>12780</v>
      </c>
      <c r="D6157" s="87">
        <v>93.2</v>
      </c>
      <c r="E6157" s="33">
        <v>8095</v>
      </c>
      <c r="F6157" s="30">
        <f t="shared" si="288"/>
        <v>4</v>
      </c>
      <c r="G6157" s="57">
        <f t="shared" si="289"/>
        <v>1.709937836274281</v>
      </c>
      <c r="H6157" s="88">
        <f t="shared" si="290"/>
        <v>6379.9149825062314</v>
      </c>
    </row>
    <row r="6158" spans="1:8" x14ac:dyDescent="0.2">
      <c r="A6158" s="1" t="s">
        <v>258</v>
      </c>
      <c r="B6158" s="1" t="s">
        <v>12781</v>
      </c>
      <c r="C6158" s="1" t="s">
        <v>12782</v>
      </c>
      <c r="D6158" s="87">
        <v>70</v>
      </c>
      <c r="E6158" s="33">
        <v>6953</v>
      </c>
      <c r="F6158" s="30">
        <f t="shared" si="288"/>
        <v>2</v>
      </c>
      <c r="G6158" s="57">
        <f t="shared" si="289"/>
        <v>1.1958042906990538</v>
      </c>
      <c r="H6158" s="88">
        <f t="shared" si="290"/>
        <v>3832.2166456460386</v>
      </c>
    </row>
    <row r="6159" spans="1:8" x14ac:dyDescent="0.2">
      <c r="A6159" s="1" t="s">
        <v>258</v>
      </c>
      <c r="B6159" s="1" t="s">
        <v>12783</v>
      </c>
      <c r="C6159" s="1" t="s">
        <v>12784</v>
      </c>
      <c r="D6159" s="87">
        <v>71.599999999999994</v>
      </c>
      <c r="E6159" s="33">
        <v>6516</v>
      </c>
      <c r="F6159" s="30">
        <f t="shared" si="288"/>
        <v>2</v>
      </c>
      <c r="G6159" s="57">
        <f t="shared" si="289"/>
        <v>1.1958042906990538</v>
      </c>
      <c r="H6159" s="88">
        <f t="shared" si="290"/>
        <v>3591.3596523845231</v>
      </c>
    </row>
    <row r="6160" spans="1:8" x14ac:dyDescent="0.2">
      <c r="A6160" s="1" t="s">
        <v>258</v>
      </c>
      <c r="B6160" s="1" t="s">
        <v>12785</v>
      </c>
      <c r="C6160" s="1" t="s">
        <v>12786</v>
      </c>
      <c r="D6160" s="87">
        <v>70.900000000000006</v>
      </c>
      <c r="E6160" s="33">
        <v>11046</v>
      </c>
      <c r="F6160" s="30">
        <f t="shared" si="288"/>
        <v>2</v>
      </c>
      <c r="G6160" s="57">
        <f t="shared" si="289"/>
        <v>1.1958042906990538</v>
      </c>
      <c r="H6160" s="88">
        <f t="shared" si="290"/>
        <v>6088.1152118231194</v>
      </c>
    </row>
    <row r="6161" spans="1:8" x14ac:dyDescent="0.2">
      <c r="A6161" s="1" t="s">
        <v>258</v>
      </c>
      <c r="B6161" s="1" t="s">
        <v>12787</v>
      </c>
      <c r="C6161" s="1" t="s">
        <v>12788</v>
      </c>
      <c r="D6161" s="87">
        <v>83.6</v>
      </c>
      <c r="E6161" s="33">
        <v>8099</v>
      </c>
      <c r="F6161" s="30">
        <f t="shared" si="288"/>
        <v>3</v>
      </c>
      <c r="G6161" s="57">
        <f t="shared" si="289"/>
        <v>1.4299479016542671</v>
      </c>
      <c r="H6161" s="88">
        <f t="shared" si="290"/>
        <v>5337.8864363127259</v>
      </c>
    </row>
    <row r="6162" spans="1:8" x14ac:dyDescent="0.2">
      <c r="A6162" s="1" t="s">
        <v>258</v>
      </c>
      <c r="B6162" s="1" t="s">
        <v>12789</v>
      </c>
      <c r="C6162" s="1" t="s">
        <v>12790</v>
      </c>
      <c r="D6162" s="87">
        <v>70.599999999999994</v>
      </c>
      <c r="E6162" s="33">
        <v>9291</v>
      </c>
      <c r="F6162" s="30">
        <f t="shared" si="288"/>
        <v>2</v>
      </c>
      <c r="G6162" s="57">
        <f t="shared" si="289"/>
        <v>1.1958042906990538</v>
      </c>
      <c r="H6162" s="88">
        <f t="shared" si="290"/>
        <v>5120.82911760353</v>
      </c>
    </row>
    <row r="6163" spans="1:8" x14ac:dyDescent="0.2">
      <c r="A6163" s="1" t="s">
        <v>258</v>
      </c>
      <c r="B6163" s="1" t="s">
        <v>12791</v>
      </c>
      <c r="C6163" s="1" t="s">
        <v>12792</v>
      </c>
      <c r="D6163" s="87">
        <v>73.900000000000006</v>
      </c>
      <c r="E6163" s="33">
        <v>12905</v>
      </c>
      <c r="F6163" s="30">
        <f t="shared" si="288"/>
        <v>2</v>
      </c>
      <c r="G6163" s="57">
        <f t="shared" si="289"/>
        <v>1.1958042906990538</v>
      </c>
      <c r="H6163" s="88">
        <f t="shared" si="290"/>
        <v>7112.7219634779422</v>
      </c>
    </row>
    <row r="6164" spans="1:8" x14ac:dyDescent="0.2">
      <c r="A6164" s="1" t="s">
        <v>258</v>
      </c>
      <c r="B6164" s="1" t="s">
        <v>12793</v>
      </c>
      <c r="C6164" s="1" t="s">
        <v>12794</v>
      </c>
      <c r="D6164" s="87">
        <v>64.599999999999994</v>
      </c>
      <c r="E6164" s="33">
        <v>7982</v>
      </c>
      <c r="F6164" s="30">
        <f t="shared" si="288"/>
        <v>2</v>
      </c>
      <c r="G6164" s="57">
        <f t="shared" si="289"/>
        <v>1.1958042906990538</v>
      </c>
      <c r="H6164" s="88">
        <f t="shared" si="290"/>
        <v>4399.3604581542768</v>
      </c>
    </row>
    <row r="6165" spans="1:8" x14ac:dyDescent="0.2">
      <c r="A6165" s="1" t="s">
        <v>258</v>
      </c>
      <c r="B6165" s="1" t="s">
        <v>12795</v>
      </c>
      <c r="C6165" s="1" t="s">
        <v>12796</v>
      </c>
      <c r="D6165" s="87">
        <v>90.8</v>
      </c>
      <c r="E6165" s="33">
        <v>8778</v>
      </c>
      <c r="F6165" s="30">
        <f t="shared" si="288"/>
        <v>4</v>
      </c>
      <c r="G6165" s="57">
        <f t="shared" si="289"/>
        <v>1.709937836274281</v>
      </c>
      <c r="H6165" s="88">
        <f t="shared" si="290"/>
        <v>6918.2079946188651</v>
      </c>
    </row>
    <row r="6166" spans="1:8" x14ac:dyDescent="0.2">
      <c r="A6166" s="1" t="s">
        <v>258</v>
      </c>
      <c r="B6166" s="1" t="s">
        <v>12797</v>
      </c>
      <c r="C6166" s="1" t="s">
        <v>12798</v>
      </c>
      <c r="D6166" s="87">
        <v>68.099999999999994</v>
      </c>
      <c r="E6166" s="33">
        <v>8343</v>
      </c>
      <c r="F6166" s="30">
        <f t="shared" si="288"/>
        <v>2</v>
      </c>
      <c r="G6166" s="57">
        <f t="shared" si="289"/>
        <v>1.1958042906990538</v>
      </c>
      <c r="H6166" s="88">
        <f t="shared" si="290"/>
        <v>4598.3292786746588</v>
      </c>
    </row>
    <row r="6167" spans="1:8" x14ac:dyDescent="0.2">
      <c r="A6167" s="1" t="s">
        <v>258</v>
      </c>
      <c r="B6167" s="1" t="s">
        <v>12799</v>
      </c>
      <c r="C6167" s="1" t="s">
        <v>12800</v>
      </c>
      <c r="D6167" s="87">
        <v>117.3</v>
      </c>
      <c r="E6167" s="33">
        <v>7485</v>
      </c>
      <c r="F6167" s="30">
        <f t="shared" si="288"/>
        <v>6</v>
      </c>
      <c r="G6167" s="57">
        <f t="shared" si="289"/>
        <v>2.445122020939646</v>
      </c>
      <c r="H6167" s="88">
        <f t="shared" si="290"/>
        <v>8435.4850060686913</v>
      </c>
    </row>
    <row r="6168" spans="1:8" x14ac:dyDescent="0.2">
      <c r="A6168" s="1" t="s">
        <v>258</v>
      </c>
      <c r="B6168" s="1" t="s">
        <v>12801</v>
      </c>
      <c r="C6168" s="1" t="s">
        <v>12802</v>
      </c>
      <c r="D6168" s="87">
        <v>119.8</v>
      </c>
      <c r="E6168" s="33">
        <v>5904</v>
      </c>
      <c r="F6168" s="30">
        <f t="shared" si="288"/>
        <v>6</v>
      </c>
      <c r="G6168" s="57">
        <f t="shared" si="289"/>
        <v>2.445122020939646</v>
      </c>
      <c r="H6168" s="88">
        <f t="shared" si="290"/>
        <v>6653.7212392557849</v>
      </c>
    </row>
    <row r="6169" spans="1:8" x14ac:dyDescent="0.2">
      <c r="A6169" s="1" t="s">
        <v>258</v>
      </c>
      <c r="B6169" s="1" t="s">
        <v>12803</v>
      </c>
      <c r="C6169" s="1" t="s">
        <v>12804</v>
      </c>
      <c r="D6169" s="87">
        <v>80.599999999999994</v>
      </c>
      <c r="E6169" s="33">
        <v>6968</v>
      </c>
      <c r="F6169" s="30">
        <f t="shared" si="288"/>
        <v>3</v>
      </c>
      <c r="G6169" s="57">
        <f t="shared" si="289"/>
        <v>1.4299479016542671</v>
      </c>
      <c r="H6169" s="88">
        <f t="shared" si="290"/>
        <v>4592.4673031518805</v>
      </c>
    </row>
    <row r="6170" spans="1:8" x14ac:dyDescent="0.2">
      <c r="A6170" s="1" t="s">
        <v>258</v>
      </c>
      <c r="B6170" s="1" t="s">
        <v>12805</v>
      </c>
      <c r="C6170" s="1" t="s">
        <v>12806</v>
      </c>
      <c r="D6170" s="87">
        <v>128.30000000000001</v>
      </c>
      <c r="E6170" s="33">
        <v>7744</v>
      </c>
      <c r="F6170" s="30">
        <f t="shared" si="288"/>
        <v>7</v>
      </c>
      <c r="G6170" s="57">
        <f t="shared" si="289"/>
        <v>2.9238874039223708</v>
      </c>
      <c r="H6170" s="88">
        <f t="shared" si="290"/>
        <v>10436.231514895575</v>
      </c>
    </row>
    <row r="6171" spans="1:8" x14ac:dyDescent="0.2">
      <c r="A6171" s="1" t="s">
        <v>258</v>
      </c>
      <c r="B6171" s="1" t="s">
        <v>12807</v>
      </c>
      <c r="C6171" s="1" t="s">
        <v>12808</v>
      </c>
      <c r="D6171" s="87">
        <v>96</v>
      </c>
      <c r="E6171" s="33">
        <v>7409</v>
      </c>
      <c r="F6171" s="30">
        <f t="shared" si="288"/>
        <v>4</v>
      </c>
      <c r="G6171" s="57">
        <f t="shared" si="289"/>
        <v>1.709937836274281</v>
      </c>
      <c r="H6171" s="88">
        <f t="shared" si="290"/>
        <v>5839.2575794179966</v>
      </c>
    </row>
    <row r="6172" spans="1:8" x14ac:dyDescent="0.2">
      <c r="A6172" s="1" t="s">
        <v>258</v>
      </c>
      <c r="B6172" s="1" t="s">
        <v>12809</v>
      </c>
      <c r="C6172" s="1" t="s">
        <v>12810</v>
      </c>
      <c r="D6172" s="87">
        <v>128.9</v>
      </c>
      <c r="E6172" s="33">
        <v>9191</v>
      </c>
      <c r="F6172" s="30">
        <f t="shared" si="288"/>
        <v>7</v>
      </c>
      <c r="G6172" s="57">
        <f t="shared" si="289"/>
        <v>2.9238874039223708</v>
      </c>
      <c r="H6172" s="88">
        <f t="shared" si="290"/>
        <v>12386.286654623609</v>
      </c>
    </row>
    <row r="6173" spans="1:8" x14ac:dyDescent="0.2">
      <c r="A6173" s="1" t="s">
        <v>258</v>
      </c>
      <c r="B6173" s="1" t="s">
        <v>12811</v>
      </c>
      <c r="C6173" s="1" t="s">
        <v>12812</v>
      </c>
      <c r="D6173" s="87">
        <v>95.7</v>
      </c>
      <c r="E6173" s="33">
        <v>7235</v>
      </c>
      <c r="F6173" s="30">
        <f t="shared" si="288"/>
        <v>4</v>
      </c>
      <c r="G6173" s="57">
        <f t="shared" si="289"/>
        <v>1.709937836274281</v>
      </c>
      <c r="H6173" s="88">
        <f t="shared" si="290"/>
        <v>5702.1229028329335</v>
      </c>
    </row>
    <row r="6174" spans="1:8" x14ac:dyDescent="0.2">
      <c r="A6174" s="1" t="s">
        <v>258</v>
      </c>
      <c r="B6174" s="1" t="s">
        <v>12813</v>
      </c>
      <c r="C6174" s="1" t="s">
        <v>12814</v>
      </c>
      <c r="D6174" s="87">
        <v>69.900000000000006</v>
      </c>
      <c r="E6174" s="33">
        <v>7367</v>
      </c>
      <c r="F6174" s="30">
        <f t="shared" si="288"/>
        <v>2</v>
      </c>
      <c r="G6174" s="57">
        <f t="shared" si="289"/>
        <v>1.1958042906990538</v>
      </c>
      <c r="H6174" s="88">
        <f t="shared" si="290"/>
        <v>4060.3969550516858</v>
      </c>
    </row>
    <row r="6175" spans="1:8" x14ac:dyDescent="0.2">
      <c r="A6175" s="1" t="s">
        <v>258</v>
      </c>
      <c r="B6175" s="1" t="s">
        <v>12815</v>
      </c>
      <c r="C6175" s="1" t="s">
        <v>12816</v>
      </c>
      <c r="D6175" s="87">
        <v>152.5</v>
      </c>
      <c r="E6175" s="33">
        <v>7209</v>
      </c>
      <c r="F6175" s="30">
        <f t="shared" si="288"/>
        <v>9</v>
      </c>
      <c r="G6175" s="57">
        <f t="shared" si="289"/>
        <v>4.1810066579121354</v>
      </c>
      <c r="H6175" s="88">
        <f t="shared" si="290"/>
        <v>13892.282330669566</v>
      </c>
    </row>
    <row r="6176" spans="1:8" x14ac:dyDescent="0.2">
      <c r="A6176" s="1" t="s">
        <v>258</v>
      </c>
      <c r="B6176" s="1" t="s">
        <v>12817</v>
      </c>
      <c r="C6176" s="1" t="s">
        <v>12818</v>
      </c>
      <c r="D6176" s="87">
        <v>98.7</v>
      </c>
      <c r="E6176" s="33">
        <v>6823</v>
      </c>
      <c r="F6176" s="30">
        <f t="shared" si="288"/>
        <v>4</v>
      </c>
      <c r="G6176" s="57">
        <f t="shared" si="289"/>
        <v>1.709937836274281</v>
      </c>
      <c r="H6176" s="88">
        <f t="shared" si="290"/>
        <v>5377.41320884991</v>
      </c>
    </row>
    <row r="6177" spans="1:8" x14ac:dyDescent="0.2">
      <c r="A6177" s="1" t="s">
        <v>258</v>
      </c>
      <c r="B6177" s="1" t="s">
        <v>12819</v>
      </c>
      <c r="C6177" s="1" t="s">
        <v>12820</v>
      </c>
      <c r="D6177" s="87">
        <v>89.4</v>
      </c>
      <c r="E6177" s="33">
        <v>8260</v>
      </c>
      <c r="F6177" s="30">
        <f t="shared" si="288"/>
        <v>4</v>
      </c>
      <c r="G6177" s="57">
        <f t="shared" si="289"/>
        <v>1.709937836274281</v>
      </c>
      <c r="H6177" s="88">
        <f t="shared" si="290"/>
        <v>6509.9564861644822</v>
      </c>
    </row>
    <row r="6178" spans="1:8" x14ac:dyDescent="0.2">
      <c r="A6178" s="1" t="s">
        <v>258</v>
      </c>
      <c r="B6178" s="1" t="s">
        <v>12821</v>
      </c>
      <c r="C6178" s="1" t="s">
        <v>12822</v>
      </c>
      <c r="D6178" s="87">
        <v>81.5</v>
      </c>
      <c r="E6178" s="33">
        <v>8270</v>
      </c>
      <c r="F6178" s="30">
        <f t="shared" si="288"/>
        <v>3</v>
      </c>
      <c r="G6178" s="57">
        <f t="shared" si="289"/>
        <v>1.4299479016542671</v>
      </c>
      <c r="H6178" s="88">
        <f t="shared" si="290"/>
        <v>5450.5890638728542</v>
      </c>
    </row>
    <row r="6179" spans="1:8" x14ac:dyDescent="0.2">
      <c r="A6179" s="1" t="s">
        <v>258</v>
      </c>
      <c r="B6179" s="1" t="s">
        <v>12823</v>
      </c>
      <c r="C6179" s="1" t="s">
        <v>12824</v>
      </c>
      <c r="D6179" s="87">
        <v>82.6</v>
      </c>
      <c r="E6179" s="33">
        <v>8804</v>
      </c>
      <c r="F6179" s="30">
        <f t="shared" si="288"/>
        <v>3</v>
      </c>
      <c r="G6179" s="57">
        <f t="shared" si="289"/>
        <v>1.4299479016542671</v>
      </c>
      <c r="H6179" s="88">
        <f t="shared" si="290"/>
        <v>5802.537620113254</v>
      </c>
    </row>
    <row r="6180" spans="1:8" x14ac:dyDescent="0.2">
      <c r="A6180" s="1" t="s">
        <v>258</v>
      </c>
      <c r="B6180" s="1" t="s">
        <v>12825</v>
      </c>
      <c r="C6180" s="1" t="s">
        <v>12826</v>
      </c>
      <c r="D6180" s="87">
        <v>87.9</v>
      </c>
      <c r="E6180" s="33">
        <v>10114</v>
      </c>
      <c r="F6180" s="30">
        <f t="shared" si="288"/>
        <v>4</v>
      </c>
      <c r="G6180" s="57">
        <f t="shared" si="289"/>
        <v>1.709937836274281</v>
      </c>
      <c r="H6180" s="88">
        <f t="shared" si="290"/>
        <v>7971.1501090880838</v>
      </c>
    </row>
    <row r="6181" spans="1:8" x14ac:dyDescent="0.2">
      <c r="A6181" s="1" t="s">
        <v>258</v>
      </c>
      <c r="B6181" s="1" t="s">
        <v>12827</v>
      </c>
      <c r="C6181" s="1" t="s">
        <v>12828</v>
      </c>
      <c r="D6181" s="87">
        <v>89.8</v>
      </c>
      <c r="E6181" s="33">
        <v>7428</v>
      </c>
      <c r="F6181" s="30">
        <f t="shared" si="288"/>
        <v>4</v>
      </c>
      <c r="G6181" s="57">
        <f t="shared" si="289"/>
        <v>1.709937836274281</v>
      </c>
      <c r="H6181" s="88">
        <f t="shared" si="290"/>
        <v>5854.2320555968236</v>
      </c>
    </row>
    <row r="6182" spans="1:8" x14ac:dyDescent="0.2">
      <c r="A6182" s="1" t="s">
        <v>258</v>
      </c>
      <c r="B6182" s="1" t="s">
        <v>12829</v>
      </c>
      <c r="C6182" s="1" t="s">
        <v>12830</v>
      </c>
      <c r="D6182" s="87">
        <v>79.7</v>
      </c>
      <c r="E6182" s="33">
        <v>5898</v>
      </c>
      <c r="F6182" s="30">
        <f t="shared" si="288"/>
        <v>3</v>
      </c>
      <c r="G6182" s="57">
        <f t="shared" si="289"/>
        <v>1.4299479016542671</v>
      </c>
      <c r="H6182" s="88">
        <f t="shared" si="290"/>
        <v>3887.2520312844126</v>
      </c>
    </row>
    <row r="6183" spans="1:8" x14ac:dyDescent="0.2">
      <c r="A6183" s="1" t="s">
        <v>258</v>
      </c>
      <c r="B6183" s="1" t="s">
        <v>12831</v>
      </c>
      <c r="C6183" s="1" t="s">
        <v>12832</v>
      </c>
      <c r="D6183" s="87">
        <v>80.8</v>
      </c>
      <c r="E6183" s="33">
        <v>6950</v>
      </c>
      <c r="F6183" s="30">
        <f t="shared" si="288"/>
        <v>3</v>
      </c>
      <c r="G6183" s="57">
        <f t="shared" si="289"/>
        <v>1.4299479016542671</v>
      </c>
      <c r="H6183" s="88">
        <f t="shared" si="290"/>
        <v>4580.6038686718666</v>
      </c>
    </row>
    <row r="6184" spans="1:8" x14ac:dyDescent="0.2">
      <c r="A6184" s="1" t="s">
        <v>411</v>
      </c>
      <c r="B6184" s="1" t="s">
        <v>12833</v>
      </c>
      <c r="C6184" s="1" t="s">
        <v>12834</v>
      </c>
      <c r="D6184" s="87">
        <v>86.6</v>
      </c>
      <c r="E6184" s="33">
        <v>6045</v>
      </c>
      <c r="F6184" s="30">
        <f t="shared" si="288"/>
        <v>3</v>
      </c>
      <c r="G6184" s="57">
        <f t="shared" si="289"/>
        <v>1.4299479016542671</v>
      </c>
      <c r="H6184" s="88">
        <f t="shared" si="290"/>
        <v>3984.1367462045218</v>
      </c>
    </row>
    <row r="6185" spans="1:8" x14ac:dyDescent="0.2">
      <c r="A6185" s="1" t="s">
        <v>411</v>
      </c>
      <c r="B6185" s="1" t="s">
        <v>12835</v>
      </c>
      <c r="C6185" s="1" t="s">
        <v>12836</v>
      </c>
      <c r="D6185" s="87">
        <v>66.099999999999994</v>
      </c>
      <c r="E6185" s="33">
        <v>6368</v>
      </c>
      <c r="F6185" s="30">
        <f t="shared" si="288"/>
        <v>2</v>
      </c>
      <c r="G6185" s="57">
        <f t="shared" si="289"/>
        <v>1.1958042906990538</v>
      </c>
      <c r="H6185" s="88">
        <f t="shared" si="290"/>
        <v>3509.7879475728432</v>
      </c>
    </row>
    <row r="6186" spans="1:8" x14ac:dyDescent="0.2">
      <c r="A6186" s="1" t="s">
        <v>411</v>
      </c>
      <c r="B6186" s="1" t="s">
        <v>12837</v>
      </c>
      <c r="C6186" s="1" t="s">
        <v>12838</v>
      </c>
      <c r="D6186" s="87">
        <v>107.6</v>
      </c>
      <c r="E6186" s="33">
        <v>6845</v>
      </c>
      <c r="F6186" s="30">
        <f t="shared" si="288"/>
        <v>5</v>
      </c>
      <c r="G6186" s="57">
        <f t="shared" si="289"/>
        <v>2.0447510014454413</v>
      </c>
      <c r="H6186" s="88">
        <f t="shared" si="290"/>
        <v>6451.0676797436226</v>
      </c>
    </row>
    <row r="6187" spans="1:8" x14ac:dyDescent="0.2">
      <c r="A6187" s="1" t="s">
        <v>411</v>
      </c>
      <c r="B6187" s="1" t="s">
        <v>12839</v>
      </c>
      <c r="C6187" s="1" t="s">
        <v>12840</v>
      </c>
      <c r="D6187" s="87">
        <v>102.1</v>
      </c>
      <c r="E6187" s="33">
        <v>6514</v>
      </c>
      <c r="F6187" s="30">
        <f t="shared" si="288"/>
        <v>5</v>
      </c>
      <c r="G6187" s="57">
        <f t="shared" si="289"/>
        <v>2.0447510014454413</v>
      </c>
      <c r="H6187" s="88">
        <f t="shared" si="290"/>
        <v>6139.1168540321332</v>
      </c>
    </row>
    <row r="6188" spans="1:8" x14ac:dyDescent="0.2">
      <c r="A6188" s="1" t="s">
        <v>411</v>
      </c>
      <c r="B6188" s="1" t="s">
        <v>12841</v>
      </c>
      <c r="C6188" s="1" t="s">
        <v>12842</v>
      </c>
      <c r="D6188" s="87">
        <v>62.4</v>
      </c>
      <c r="E6188" s="33">
        <v>6352</v>
      </c>
      <c r="F6188" s="30">
        <f t="shared" si="288"/>
        <v>2</v>
      </c>
      <c r="G6188" s="57">
        <f t="shared" si="289"/>
        <v>1.1958042906990538</v>
      </c>
      <c r="H6188" s="88">
        <f t="shared" si="290"/>
        <v>3500.969384890499</v>
      </c>
    </row>
    <row r="6189" spans="1:8" x14ac:dyDescent="0.2">
      <c r="A6189" s="1" t="s">
        <v>411</v>
      </c>
      <c r="B6189" s="1" t="s">
        <v>12843</v>
      </c>
      <c r="C6189" s="1" t="s">
        <v>12844</v>
      </c>
      <c r="D6189" s="87">
        <v>78.599999999999994</v>
      </c>
      <c r="E6189" s="33">
        <v>6357</v>
      </c>
      <c r="F6189" s="30">
        <f t="shared" si="288"/>
        <v>3</v>
      </c>
      <c r="G6189" s="57">
        <f t="shared" si="289"/>
        <v>1.4299479016542671</v>
      </c>
      <c r="H6189" s="88">
        <f t="shared" si="290"/>
        <v>4189.7696105247569</v>
      </c>
    </row>
    <row r="6190" spans="1:8" x14ac:dyDescent="0.2">
      <c r="A6190" s="1" t="s">
        <v>411</v>
      </c>
      <c r="B6190" s="1" t="s">
        <v>12845</v>
      </c>
      <c r="C6190" s="1" t="s">
        <v>12846</v>
      </c>
      <c r="D6190" s="87">
        <v>83.9</v>
      </c>
      <c r="E6190" s="33">
        <v>6850</v>
      </c>
      <c r="F6190" s="30">
        <f t="shared" si="288"/>
        <v>3</v>
      </c>
      <c r="G6190" s="57">
        <f t="shared" si="289"/>
        <v>1.4299479016542671</v>
      </c>
      <c r="H6190" s="88">
        <f t="shared" si="290"/>
        <v>4514.6958993384587</v>
      </c>
    </row>
    <row r="6191" spans="1:8" x14ac:dyDescent="0.2">
      <c r="A6191" s="1" t="s">
        <v>411</v>
      </c>
      <c r="B6191" s="1" t="s">
        <v>12847</v>
      </c>
      <c r="C6191" s="1" t="s">
        <v>12848</v>
      </c>
      <c r="D6191" s="87">
        <v>90.2</v>
      </c>
      <c r="E6191" s="33">
        <v>7637</v>
      </c>
      <c r="F6191" s="30">
        <f t="shared" si="288"/>
        <v>4</v>
      </c>
      <c r="G6191" s="57">
        <f t="shared" si="289"/>
        <v>1.709937836274281</v>
      </c>
      <c r="H6191" s="88">
        <f t="shared" si="290"/>
        <v>6018.9512935639414</v>
      </c>
    </row>
    <row r="6192" spans="1:8" x14ac:dyDescent="0.2">
      <c r="A6192" s="1" t="s">
        <v>411</v>
      </c>
      <c r="B6192" s="1" t="s">
        <v>12849</v>
      </c>
      <c r="C6192" s="1" t="s">
        <v>12850</v>
      </c>
      <c r="D6192" s="87">
        <v>56.3</v>
      </c>
      <c r="E6192" s="33">
        <v>9017</v>
      </c>
      <c r="F6192" s="30">
        <f t="shared" si="288"/>
        <v>1</v>
      </c>
      <c r="G6192" s="57">
        <f t="shared" si="289"/>
        <v>1</v>
      </c>
      <c r="H6192" s="88">
        <f t="shared" si="290"/>
        <v>4156.0406417032482</v>
      </c>
    </row>
    <row r="6193" spans="1:8" x14ac:dyDescent="0.2">
      <c r="A6193" s="1" t="s">
        <v>411</v>
      </c>
      <c r="B6193" s="1" t="s">
        <v>12851</v>
      </c>
      <c r="C6193" s="1" t="s">
        <v>12852</v>
      </c>
      <c r="D6193" s="87">
        <v>80</v>
      </c>
      <c r="E6193" s="33">
        <v>6550</v>
      </c>
      <c r="F6193" s="30">
        <f t="shared" si="288"/>
        <v>3</v>
      </c>
      <c r="G6193" s="57">
        <f t="shared" si="289"/>
        <v>1.4299479016542671</v>
      </c>
      <c r="H6193" s="88">
        <f t="shared" si="290"/>
        <v>4316.9719913382341</v>
      </c>
    </row>
    <row r="6194" spans="1:8" x14ac:dyDescent="0.2">
      <c r="A6194" s="1" t="s">
        <v>411</v>
      </c>
      <c r="B6194" s="1" t="s">
        <v>12853</v>
      </c>
      <c r="C6194" s="1" t="s">
        <v>12854</v>
      </c>
      <c r="D6194" s="87">
        <v>48.5</v>
      </c>
      <c r="E6194" s="33">
        <v>6309</v>
      </c>
      <c r="F6194" s="30">
        <f t="shared" si="288"/>
        <v>1</v>
      </c>
      <c r="G6194" s="57">
        <f t="shared" si="289"/>
        <v>1</v>
      </c>
      <c r="H6194" s="88">
        <f t="shared" si="290"/>
        <v>2907.89180531283</v>
      </c>
    </row>
    <row r="6195" spans="1:8" x14ac:dyDescent="0.2">
      <c r="A6195" s="1" t="s">
        <v>411</v>
      </c>
      <c r="B6195" s="1" t="s">
        <v>12855</v>
      </c>
      <c r="C6195" s="1" t="s">
        <v>12856</v>
      </c>
      <c r="D6195" s="87">
        <v>98.4</v>
      </c>
      <c r="E6195" s="33">
        <v>8884</v>
      </c>
      <c r="F6195" s="30">
        <f t="shared" si="288"/>
        <v>4</v>
      </c>
      <c r="G6195" s="57">
        <f t="shared" si="289"/>
        <v>1.709937836274281</v>
      </c>
      <c r="H6195" s="88">
        <f t="shared" si="290"/>
        <v>7001.7498090902245</v>
      </c>
    </row>
    <row r="6196" spans="1:8" x14ac:dyDescent="0.2">
      <c r="A6196" s="1" t="s">
        <v>411</v>
      </c>
      <c r="B6196" s="1" t="s">
        <v>12857</v>
      </c>
      <c r="C6196" s="1" t="s">
        <v>12858</v>
      </c>
      <c r="D6196" s="87">
        <v>72</v>
      </c>
      <c r="E6196" s="33">
        <v>6759</v>
      </c>
      <c r="F6196" s="30">
        <f t="shared" si="288"/>
        <v>2</v>
      </c>
      <c r="G6196" s="57">
        <f t="shared" si="289"/>
        <v>1.1958042906990538</v>
      </c>
      <c r="H6196" s="88">
        <f t="shared" si="290"/>
        <v>3725.2915731226203</v>
      </c>
    </row>
    <row r="6197" spans="1:8" x14ac:dyDescent="0.2">
      <c r="A6197" s="1" t="s">
        <v>411</v>
      </c>
      <c r="B6197" s="1" t="s">
        <v>12859</v>
      </c>
      <c r="C6197" s="1" t="s">
        <v>12860</v>
      </c>
      <c r="D6197" s="87">
        <v>82.1</v>
      </c>
      <c r="E6197" s="33">
        <v>9353</v>
      </c>
      <c r="F6197" s="30">
        <f t="shared" si="288"/>
        <v>3</v>
      </c>
      <c r="G6197" s="57">
        <f t="shared" si="289"/>
        <v>1.4299479016542671</v>
      </c>
      <c r="H6197" s="88">
        <f t="shared" si="290"/>
        <v>6164.3723717536632</v>
      </c>
    </row>
    <row r="6198" spans="1:8" x14ac:dyDescent="0.2">
      <c r="A6198" s="1" t="s">
        <v>411</v>
      </c>
      <c r="B6198" s="1" t="s">
        <v>12861</v>
      </c>
      <c r="C6198" s="1" t="s">
        <v>12862</v>
      </c>
      <c r="D6198" s="87">
        <v>76.5</v>
      </c>
      <c r="E6198" s="33">
        <v>7111</v>
      </c>
      <c r="F6198" s="30">
        <f t="shared" si="288"/>
        <v>3</v>
      </c>
      <c r="G6198" s="57">
        <f t="shared" si="289"/>
        <v>1.4299479016542671</v>
      </c>
      <c r="H6198" s="88">
        <f t="shared" si="290"/>
        <v>4686.7156992986538</v>
      </c>
    </row>
    <row r="6199" spans="1:8" x14ac:dyDescent="0.2">
      <c r="A6199" s="1" t="s">
        <v>411</v>
      </c>
      <c r="B6199" s="1" t="s">
        <v>12863</v>
      </c>
      <c r="C6199" s="1" t="s">
        <v>12864</v>
      </c>
      <c r="D6199" s="87">
        <v>57.3</v>
      </c>
      <c r="E6199" s="33">
        <v>6321</v>
      </c>
      <c r="F6199" s="30">
        <f t="shared" si="288"/>
        <v>1</v>
      </c>
      <c r="G6199" s="57">
        <f t="shared" si="289"/>
        <v>1</v>
      </c>
      <c r="H6199" s="88">
        <f t="shared" si="290"/>
        <v>2913.4227455036298</v>
      </c>
    </row>
    <row r="6200" spans="1:8" x14ac:dyDescent="0.2">
      <c r="A6200" s="1" t="s">
        <v>411</v>
      </c>
      <c r="B6200" s="1" t="s">
        <v>12865</v>
      </c>
      <c r="C6200" s="1" t="s">
        <v>12866</v>
      </c>
      <c r="D6200" s="87">
        <v>72.8</v>
      </c>
      <c r="E6200" s="33">
        <v>9697</v>
      </c>
      <c r="F6200" s="30">
        <f t="shared" si="288"/>
        <v>2</v>
      </c>
      <c r="G6200" s="57">
        <f t="shared" si="289"/>
        <v>1.1958042906990538</v>
      </c>
      <c r="H6200" s="88">
        <f t="shared" si="290"/>
        <v>5344.6001456680051</v>
      </c>
    </row>
    <row r="6201" spans="1:8" x14ac:dyDescent="0.2">
      <c r="A6201" s="1" t="s">
        <v>411</v>
      </c>
      <c r="B6201" s="1" t="s">
        <v>12867</v>
      </c>
      <c r="C6201" s="1" t="s">
        <v>12868</v>
      </c>
      <c r="D6201" s="87">
        <v>63.2</v>
      </c>
      <c r="E6201" s="33">
        <v>8543</v>
      </c>
      <c r="F6201" s="30">
        <f t="shared" si="288"/>
        <v>2</v>
      </c>
      <c r="G6201" s="57">
        <f t="shared" si="289"/>
        <v>1.1958042906990538</v>
      </c>
      <c r="H6201" s="88">
        <f t="shared" si="290"/>
        <v>4708.5613122039567</v>
      </c>
    </row>
    <row r="6202" spans="1:8" x14ac:dyDescent="0.2">
      <c r="A6202" s="1" t="s">
        <v>411</v>
      </c>
      <c r="B6202" s="1" t="s">
        <v>12869</v>
      </c>
      <c r="C6202" s="1" t="s">
        <v>12870</v>
      </c>
      <c r="D6202" s="87">
        <v>67.5</v>
      </c>
      <c r="E6202" s="33">
        <v>7824</v>
      </c>
      <c r="F6202" s="30">
        <f t="shared" si="288"/>
        <v>2</v>
      </c>
      <c r="G6202" s="57">
        <f t="shared" si="289"/>
        <v>1.1958042906990538</v>
      </c>
      <c r="H6202" s="88">
        <f t="shared" si="290"/>
        <v>4312.2771516661314</v>
      </c>
    </row>
    <row r="6203" spans="1:8" x14ac:dyDescent="0.2">
      <c r="A6203" s="1" t="s">
        <v>411</v>
      </c>
      <c r="B6203" s="1" t="s">
        <v>12871</v>
      </c>
      <c r="C6203" s="1" t="s">
        <v>12872</v>
      </c>
      <c r="D6203" s="87">
        <v>100.2</v>
      </c>
      <c r="E6203" s="33">
        <v>6911</v>
      </c>
      <c r="F6203" s="30">
        <f t="shared" si="288"/>
        <v>5</v>
      </c>
      <c r="G6203" s="57">
        <f t="shared" si="289"/>
        <v>2.0447510014454413</v>
      </c>
      <c r="H6203" s="88">
        <f t="shared" si="290"/>
        <v>6513.2693549610185</v>
      </c>
    </row>
    <row r="6204" spans="1:8" x14ac:dyDescent="0.2">
      <c r="A6204" s="1" t="s">
        <v>411</v>
      </c>
      <c r="B6204" s="1" t="s">
        <v>12873</v>
      </c>
      <c r="C6204" s="1" t="s">
        <v>12874</v>
      </c>
      <c r="D6204" s="87">
        <v>61</v>
      </c>
      <c r="E6204" s="33">
        <v>8904</v>
      </c>
      <c r="F6204" s="30">
        <f t="shared" si="288"/>
        <v>1</v>
      </c>
      <c r="G6204" s="57">
        <f t="shared" si="289"/>
        <v>1</v>
      </c>
      <c r="H6204" s="88">
        <f t="shared" si="290"/>
        <v>4103.9576215732195</v>
      </c>
    </row>
    <row r="6205" spans="1:8" x14ac:dyDescent="0.2">
      <c r="A6205" s="1" t="s">
        <v>411</v>
      </c>
      <c r="B6205" s="1" t="s">
        <v>12875</v>
      </c>
      <c r="C6205" s="1" t="s">
        <v>12876</v>
      </c>
      <c r="D6205" s="87">
        <v>52.9</v>
      </c>
      <c r="E6205" s="33">
        <v>6907</v>
      </c>
      <c r="F6205" s="30">
        <f t="shared" si="288"/>
        <v>1</v>
      </c>
      <c r="G6205" s="57">
        <f t="shared" si="289"/>
        <v>1</v>
      </c>
      <c r="H6205" s="88">
        <f t="shared" si="290"/>
        <v>3183.5169914876715</v>
      </c>
    </row>
    <row r="6206" spans="1:8" x14ac:dyDescent="0.2">
      <c r="A6206" s="1" t="s">
        <v>411</v>
      </c>
      <c r="B6206" s="1" t="s">
        <v>12877</v>
      </c>
      <c r="C6206" s="1" t="s">
        <v>12878</v>
      </c>
      <c r="D6206" s="87">
        <v>96.6</v>
      </c>
      <c r="E6206" s="33">
        <v>9432</v>
      </c>
      <c r="F6206" s="30">
        <f t="shared" si="288"/>
        <v>4</v>
      </c>
      <c r="G6206" s="57">
        <f t="shared" si="289"/>
        <v>1.709937836274281</v>
      </c>
      <c r="H6206" s="88">
        <f t="shared" si="290"/>
        <v>7433.6452273006526</v>
      </c>
    </row>
    <row r="6207" spans="1:8" x14ac:dyDescent="0.2">
      <c r="A6207" s="1" t="s">
        <v>411</v>
      </c>
      <c r="B6207" s="1" t="s">
        <v>12879</v>
      </c>
      <c r="C6207" s="1" t="s">
        <v>12880</v>
      </c>
      <c r="D6207" s="87">
        <v>86.2</v>
      </c>
      <c r="E6207" s="33">
        <v>9340</v>
      </c>
      <c r="F6207" s="30">
        <f t="shared" si="288"/>
        <v>3</v>
      </c>
      <c r="G6207" s="57">
        <f t="shared" si="289"/>
        <v>1.4299479016542671</v>
      </c>
      <c r="H6207" s="88">
        <f t="shared" si="290"/>
        <v>6155.8043357403212</v>
      </c>
    </row>
    <row r="6208" spans="1:8" x14ac:dyDescent="0.2">
      <c r="A6208" s="1" t="s">
        <v>411</v>
      </c>
      <c r="B6208" s="1" t="s">
        <v>12881</v>
      </c>
      <c r="C6208" s="1" t="s">
        <v>12882</v>
      </c>
      <c r="D6208" s="87">
        <v>85.5</v>
      </c>
      <c r="E6208" s="33">
        <v>7343</v>
      </c>
      <c r="F6208" s="30">
        <f t="shared" si="288"/>
        <v>3</v>
      </c>
      <c r="G6208" s="57">
        <f t="shared" si="289"/>
        <v>1.4299479016542671</v>
      </c>
      <c r="H6208" s="88">
        <f t="shared" si="290"/>
        <v>4839.6221881521606</v>
      </c>
    </row>
    <row r="6209" spans="1:8" x14ac:dyDescent="0.2">
      <c r="A6209" s="1" t="s">
        <v>411</v>
      </c>
      <c r="B6209" s="1" t="s">
        <v>12883</v>
      </c>
      <c r="C6209" s="1" t="s">
        <v>12884</v>
      </c>
      <c r="D6209" s="87">
        <v>52.9</v>
      </c>
      <c r="E6209" s="33">
        <v>8735</v>
      </c>
      <c r="F6209" s="30">
        <f t="shared" si="288"/>
        <v>1</v>
      </c>
      <c r="G6209" s="57">
        <f t="shared" si="289"/>
        <v>1</v>
      </c>
      <c r="H6209" s="88">
        <f t="shared" si="290"/>
        <v>4026.0635472194599</v>
      </c>
    </row>
    <row r="6210" spans="1:8" x14ac:dyDescent="0.2">
      <c r="A6210" s="1" t="s">
        <v>411</v>
      </c>
      <c r="B6210" s="1" t="s">
        <v>12885</v>
      </c>
      <c r="C6210" s="1" t="s">
        <v>12886</v>
      </c>
      <c r="D6210" s="87">
        <v>80.400000000000006</v>
      </c>
      <c r="E6210" s="33">
        <v>8533</v>
      </c>
      <c r="F6210" s="30">
        <f t="shared" si="288"/>
        <v>3</v>
      </c>
      <c r="G6210" s="57">
        <f t="shared" si="289"/>
        <v>1.4299479016542671</v>
      </c>
      <c r="H6210" s="88">
        <f t="shared" si="290"/>
        <v>5623.9270232197168</v>
      </c>
    </row>
    <row r="6211" spans="1:8" x14ac:dyDescent="0.2">
      <c r="A6211" s="1" t="s">
        <v>411</v>
      </c>
      <c r="B6211" s="1" t="s">
        <v>12887</v>
      </c>
      <c r="C6211" s="1" t="s">
        <v>12888</v>
      </c>
      <c r="D6211" s="87">
        <v>80.2</v>
      </c>
      <c r="E6211" s="33">
        <v>6988</v>
      </c>
      <c r="F6211" s="30">
        <f t="shared" si="288"/>
        <v>3</v>
      </c>
      <c r="G6211" s="57">
        <f t="shared" si="289"/>
        <v>1.4299479016542671</v>
      </c>
      <c r="H6211" s="88">
        <f t="shared" si="290"/>
        <v>4605.648897018561</v>
      </c>
    </row>
    <row r="6212" spans="1:8" x14ac:dyDescent="0.2">
      <c r="A6212" s="1" t="s">
        <v>411</v>
      </c>
      <c r="B6212" s="1" t="s">
        <v>12889</v>
      </c>
      <c r="C6212" s="1" t="s">
        <v>12890</v>
      </c>
      <c r="D6212" s="87">
        <v>53.5</v>
      </c>
      <c r="E6212" s="33">
        <v>9809</v>
      </c>
      <c r="F6212" s="30">
        <f t="shared" si="288"/>
        <v>1</v>
      </c>
      <c r="G6212" s="57">
        <f t="shared" si="289"/>
        <v>1</v>
      </c>
      <c r="H6212" s="88">
        <f t="shared" si="290"/>
        <v>4521.0826942960139</v>
      </c>
    </row>
    <row r="6213" spans="1:8" x14ac:dyDescent="0.2">
      <c r="A6213" s="1" t="s">
        <v>411</v>
      </c>
      <c r="B6213" s="1" t="s">
        <v>12891</v>
      </c>
      <c r="C6213" s="1" t="s">
        <v>12892</v>
      </c>
      <c r="D6213" s="87">
        <v>72.099999999999994</v>
      </c>
      <c r="E6213" s="33">
        <v>7447</v>
      </c>
      <c r="F6213" s="30">
        <f t="shared" si="288"/>
        <v>2</v>
      </c>
      <c r="G6213" s="57">
        <f t="shared" si="289"/>
        <v>1.1958042906990538</v>
      </c>
      <c r="H6213" s="88">
        <f t="shared" si="290"/>
        <v>4104.4897684634043</v>
      </c>
    </row>
    <row r="6214" spans="1:8" x14ac:dyDescent="0.2">
      <c r="A6214" s="1" t="s">
        <v>411</v>
      </c>
      <c r="B6214" s="1" t="s">
        <v>12893</v>
      </c>
      <c r="C6214" s="1" t="s">
        <v>12894</v>
      </c>
      <c r="D6214" s="87">
        <v>75.5</v>
      </c>
      <c r="E6214" s="33">
        <v>8567</v>
      </c>
      <c r="F6214" s="30">
        <f t="shared" ref="F6214:F6277" si="291">VLOOKUP(D6214,$K$5:$L$15,2)</f>
        <v>3</v>
      </c>
      <c r="G6214" s="57">
        <f t="shared" ref="G6214:G6277" si="292">VLOOKUP(F6214,$L$5:$M$15,2,0)</f>
        <v>1.4299479016542671</v>
      </c>
      <c r="H6214" s="88">
        <f t="shared" ref="H6214:H6277" si="293">E6214*G6214*$E$6797/SUMPRODUCT($E$5:$E$6795,$G$5:$G$6795)</f>
        <v>5646.3357327930762</v>
      </c>
    </row>
    <row r="6215" spans="1:8" x14ac:dyDescent="0.2">
      <c r="A6215" s="1" t="s">
        <v>411</v>
      </c>
      <c r="B6215" s="1" t="s">
        <v>12895</v>
      </c>
      <c r="C6215" s="1" t="s">
        <v>12896</v>
      </c>
      <c r="D6215" s="87">
        <v>84.1</v>
      </c>
      <c r="E6215" s="33">
        <v>8235</v>
      </c>
      <c r="F6215" s="30">
        <f t="shared" si="291"/>
        <v>3</v>
      </c>
      <c r="G6215" s="57">
        <f t="shared" si="292"/>
        <v>1.4299479016542671</v>
      </c>
      <c r="H6215" s="88">
        <f t="shared" si="293"/>
        <v>5427.5212746061607</v>
      </c>
    </row>
    <row r="6216" spans="1:8" x14ac:dyDescent="0.2">
      <c r="A6216" s="1" t="s">
        <v>411</v>
      </c>
      <c r="B6216" s="1" t="s">
        <v>12897</v>
      </c>
      <c r="C6216" s="1" t="s">
        <v>12898</v>
      </c>
      <c r="D6216" s="87">
        <v>95.1</v>
      </c>
      <c r="E6216" s="33">
        <v>6249</v>
      </c>
      <c r="F6216" s="30">
        <f t="shared" si="291"/>
        <v>4</v>
      </c>
      <c r="G6216" s="57">
        <f t="shared" si="292"/>
        <v>1.709937836274281</v>
      </c>
      <c r="H6216" s="88">
        <f t="shared" si="293"/>
        <v>4925.0264021842431</v>
      </c>
    </row>
    <row r="6217" spans="1:8" x14ac:dyDescent="0.2">
      <c r="A6217" s="1" t="s">
        <v>411</v>
      </c>
      <c r="B6217" s="1" t="s">
        <v>12899</v>
      </c>
      <c r="C6217" s="1" t="s">
        <v>12900</v>
      </c>
      <c r="D6217" s="87">
        <v>63.8</v>
      </c>
      <c r="E6217" s="33">
        <v>8373</v>
      </c>
      <c r="F6217" s="30">
        <f t="shared" si="291"/>
        <v>2</v>
      </c>
      <c r="G6217" s="57">
        <f t="shared" si="292"/>
        <v>1.1958042906990538</v>
      </c>
      <c r="H6217" s="88">
        <f t="shared" si="293"/>
        <v>4614.8640837040539</v>
      </c>
    </row>
    <row r="6218" spans="1:8" x14ac:dyDescent="0.2">
      <c r="A6218" s="1" t="s">
        <v>411</v>
      </c>
      <c r="B6218" s="1" t="s">
        <v>12901</v>
      </c>
      <c r="C6218" s="1" t="s">
        <v>12902</v>
      </c>
      <c r="D6218" s="87">
        <v>77.599999999999994</v>
      </c>
      <c r="E6218" s="33">
        <v>6181</v>
      </c>
      <c r="F6218" s="30">
        <f t="shared" si="291"/>
        <v>3</v>
      </c>
      <c r="G6218" s="57">
        <f t="shared" si="292"/>
        <v>1.4299479016542671</v>
      </c>
      <c r="H6218" s="88">
        <f t="shared" si="293"/>
        <v>4073.7715844979575</v>
      </c>
    </row>
    <row r="6219" spans="1:8" x14ac:dyDescent="0.2">
      <c r="A6219" s="1" t="s">
        <v>411</v>
      </c>
      <c r="B6219" s="1" t="s">
        <v>12903</v>
      </c>
      <c r="C6219" s="1" t="s">
        <v>12904</v>
      </c>
      <c r="D6219" s="87">
        <v>102.9</v>
      </c>
      <c r="E6219" s="33">
        <v>6281</v>
      </c>
      <c r="F6219" s="30">
        <f t="shared" si="291"/>
        <v>5</v>
      </c>
      <c r="G6219" s="57">
        <f t="shared" si="292"/>
        <v>2.0447510014454413</v>
      </c>
      <c r="H6219" s="88">
        <f t="shared" si="293"/>
        <v>5919.5260915222343</v>
      </c>
    </row>
    <row r="6220" spans="1:8" x14ac:dyDescent="0.2">
      <c r="A6220" s="1" t="s">
        <v>411</v>
      </c>
      <c r="B6220" s="1" t="s">
        <v>12905</v>
      </c>
      <c r="C6220" s="1" t="s">
        <v>12906</v>
      </c>
      <c r="D6220" s="87">
        <v>43.2</v>
      </c>
      <c r="E6220" s="33">
        <v>9186</v>
      </c>
      <c r="F6220" s="30">
        <f t="shared" si="291"/>
        <v>1</v>
      </c>
      <c r="G6220" s="57">
        <f t="shared" si="292"/>
        <v>1</v>
      </c>
      <c r="H6220" s="88">
        <f t="shared" si="293"/>
        <v>4233.9347160570069</v>
      </c>
    </row>
    <row r="6221" spans="1:8" x14ac:dyDescent="0.2">
      <c r="A6221" s="1" t="s">
        <v>411</v>
      </c>
      <c r="B6221" s="1" t="s">
        <v>12907</v>
      </c>
      <c r="C6221" s="1" t="s">
        <v>12908</v>
      </c>
      <c r="D6221" s="87">
        <v>91.7</v>
      </c>
      <c r="E6221" s="33">
        <v>7892</v>
      </c>
      <c r="F6221" s="30">
        <f t="shared" si="291"/>
        <v>4</v>
      </c>
      <c r="G6221" s="57">
        <f t="shared" si="292"/>
        <v>1.709937836274281</v>
      </c>
      <c r="H6221" s="88">
        <f t="shared" si="293"/>
        <v>6219.9245264903257</v>
      </c>
    </row>
    <row r="6222" spans="1:8" x14ac:dyDescent="0.2">
      <c r="A6222" s="1" t="s">
        <v>411</v>
      </c>
      <c r="B6222" s="1" t="s">
        <v>12909</v>
      </c>
      <c r="C6222" s="1" t="s">
        <v>12910</v>
      </c>
      <c r="D6222" s="87">
        <v>93.9</v>
      </c>
      <c r="E6222" s="33">
        <v>10295</v>
      </c>
      <c r="F6222" s="30">
        <f t="shared" si="291"/>
        <v>4</v>
      </c>
      <c r="G6222" s="57">
        <f t="shared" si="292"/>
        <v>1.709937836274281</v>
      </c>
      <c r="H6222" s="88">
        <f t="shared" si="293"/>
        <v>8113.8016979495578</v>
      </c>
    </row>
    <row r="6223" spans="1:8" x14ac:dyDescent="0.2">
      <c r="A6223" s="1" t="s">
        <v>411</v>
      </c>
      <c r="B6223" s="1" t="s">
        <v>12911</v>
      </c>
      <c r="C6223" s="1" t="s">
        <v>12912</v>
      </c>
      <c r="D6223" s="87">
        <v>71.3</v>
      </c>
      <c r="E6223" s="33">
        <v>6239</v>
      </c>
      <c r="F6223" s="30">
        <f t="shared" si="291"/>
        <v>2</v>
      </c>
      <c r="G6223" s="57">
        <f t="shared" si="292"/>
        <v>1.1958042906990538</v>
      </c>
      <c r="H6223" s="88">
        <f t="shared" si="293"/>
        <v>3438.6882859464458</v>
      </c>
    </row>
    <row r="6224" spans="1:8" x14ac:dyDescent="0.2">
      <c r="A6224" s="1" t="s">
        <v>411</v>
      </c>
      <c r="B6224" s="1" t="s">
        <v>12913</v>
      </c>
      <c r="C6224" s="1" t="s">
        <v>12914</v>
      </c>
      <c r="D6224" s="87">
        <v>67.2</v>
      </c>
      <c r="E6224" s="33">
        <v>9601</v>
      </c>
      <c r="F6224" s="30">
        <f t="shared" si="291"/>
        <v>2</v>
      </c>
      <c r="G6224" s="57">
        <f t="shared" si="292"/>
        <v>1.1958042906990538</v>
      </c>
      <c r="H6224" s="88">
        <f t="shared" si="293"/>
        <v>5291.6887695739415</v>
      </c>
    </row>
    <row r="6225" spans="1:8" x14ac:dyDescent="0.2">
      <c r="A6225" s="1" t="s">
        <v>411</v>
      </c>
      <c r="B6225" s="1" t="s">
        <v>12915</v>
      </c>
      <c r="C6225" s="1" t="s">
        <v>12916</v>
      </c>
      <c r="D6225" s="87">
        <v>51.7</v>
      </c>
      <c r="E6225" s="33">
        <v>5967</v>
      </c>
      <c r="F6225" s="30">
        <f t="shared" si="291"/>
        <v>1</v>
      </c>
      <c r="G6225" s="57">
        <f t="shared" si="292"/>
        <v>1</v>
      </c>
      <c r="H6225" s="88">
        <f t="shared" si="293"/>
        <v>2750.2600098750449</v>
      </c>
    </row>
    <row r="6226" spans="1:8" x14ac:dyDescent="0.2">
      <c r="A6226" s="1" t="s">
        <v>411</v>
      </c>
      <c r="B6226" s="1" t="s">
        <v>12917</v>
      </c>
      <c r="C6226" s="1" t="s">
        <v>12918</v>
      </c>
      <c r="D6226" s="87">
        <v>82.7</v>
      </c>
      <c r="E6226" s="33">
        <v>8381</v>
      </c>
      <c r="F6226" s="30">
        <f t="shared" si="291"/>
        <v>3</v>
      </c>
      <c r="G6226" s="57">
        <f t="shared" si="292"/>
        <v>1.4299479016542671</v>
      </c>
      <c r="H6226" s="88">
        <f t="shared" si="293"/>
        <v>5523.7469098329375</v>
      </c>
    </row>
    <row r="6227" spans="1:8" x14ac:dyDescent="0.2">
      <c r="A6227" s="1" t="s">
        <v>411</v>
      </c>
      <c r="B6227" s="1" t="s">
        <v>12919</v>
      </c>
      <c r="C6227" s="1" t="s">
        <v>12920</v>
      </c>
      <c r="D6227" s="87">
        <v>57.9</v>
      </c>
      <c r="E6227" s="33">
        <v>5486</v>
      </c>
      <c r="F6227" s="30">
        <f t="shared" si="291"/>
        <v>1</v>
      </c>
      <c r="G6227" s="57">
        <f t="shared" si="292"/>
        <v>1</v>
      </c>
      <c r="H6227" s="88">
        <f t="shared" si="293"/>
        <v>2528.5614905604989</v>
      </c>
    </row>
    <row r="6228" spans="1:8" x14ac:dyDescent="0.2">
      <c r="A6228" s="1" t="s">
        <v>411</v>
      </c>
      <c r="B6228" s="1" t="s">
        <v>12921</v>
      </c>
      <c r="C6228" s="1" t="s">
        <v>12922</v>
      </c>
      <c r="D6228" s="87">
        <v>67.900000000000006</v>
      </c>
      <c r="E6228" s="33">
        <v>6633</v>
      </c>
      <c r="F6228" s="30">
        <f t="shared" si="291"/>
        <v>2</v>
      </c>
      <c r="G6228" s="57">
        <f t="shared" si="292"/>
        <v>1.1958042906990538</v>
      </c>
      <c r="H6228" s="88">
        <f t="shared" si="293"/>
        <v>3655.8453919991625</v>
      </c>
    </row>
    <row r="6229" spans="1:8" x14ac:dyDescent="0.2">
      <c r="A6229" s="1" t="s">
        <v>411</v>
      </c>
      <c r="B6229" s="1" t="s">
        <v>12923</v>
      </c>
      <c r="C6229" s="1" t="s">
        <v>12924</v>
      </c>
      <c r="D6229" s="87">
        <v>57.1</v>
      </c>
      <c r="E6229" s="33">
        <v>5987</v>
      </c>
      <c r="F6229" s="30">
        <f t="shared" si="291"/>
        <v>1</v>
      </c>
      <c r="G6229" s="57">
        <f t="shared" si="292"/>
        <v>1</v>
      </c>
      <c r="H6229" s="88">
        <f t="shared" si="293"/>
        <v>2759.4782435263774</v>
      </c>
    </row>
    <row r="6230" spans="1:8" x14ac:dyDescent="0.2">
      <c r="A6230" s="1" t="s">
        <v>411</v>
      </c>
      <c r="B6230" s="1" t="s">
        <v>12925</v>
      </c>
      <c r="C6230" s="1" t="s">
        <v>12926</v>
      </c>
      <c r="D6230" s="87">
        <v>119.2</v>
      </c>
      <c r="E6230" s="33">
        <v>7139</v>
      </c>
      <c r="F6230" s="30">
        <f t="shared" si="291"/>
        <v>6</v>
      </c>
      <c r="G6230" s="57">
        <f t="shared" si="292"/>
        <v>2.445122020939646</v>
      </c>
      <c r="H6230" s="88">
        <f t="shared" si="293"/>
        <v>8045.5480906244993</v>
      </c>
    </row>
    <row r="6231" spans="1:8" x14ac:dyDescent="0.2">
      <c r="A6231" s="1" t="s">
        <v>411</v>
      </c>
      <c r="B6231" s="1" t="s">
        <v>12927</v>
      </c>
      <c r="C6231" s="1" t="s">
        <v>12928</v>
      </c>
      <c r="D6231" s="87">
        <v>65</v>
      </c>
      <c r="E6231" s="33">
        <v>5985</v>
      </c>
      <c r="F6231" s="30">
        <f t="shared" si="291"/>
        <v>2</v>
      </c>
      <c r="G6231" s="57">
        <f t="shared" si="292"/>
        <v>1.1958042906990538</v>
      </c>
      <c r="H6231" s="88">
        <f t="shared" si="293"/>
        <v>3298.6936033642373</v>
      </c>
    </row>
    <row r="6232" spans="1:8" x14ac:dyDescent="0.2">
      <c r="A6232" s="1" t="s">
        <v>411</v>
      </c>
      <c r="B6232" s="1" t="s">
        <v>12929</v>
      </c>
      <c r="C6232" s="1" t="s">
        <v>12930</v>
      </c>
      <c r="D6232" s="87">
        <v>59.3</v>
      </c>
      <c r="E6232" s="33">
        <v>8026</v>
      </c>
      <c r="F6232" s="30">
        <f t="shared" si="291"/>
        <v>1</v>
      </c>
      <c r="G6232" s="57">
        <f t="shared" si="292"/>
        <v>1</v>
      </c>
      <c r="H6232" s="88">
        <f t="shared" si="293"/>
        <v>3699.2771642797234</v>
      </c>
    </row>
    <row r="6233" spans="1:8" x14ac:dyDescent="0.2">
      <c r="A6233" s="1" t="s">
        <v>411</v>
      </c>
      <c r="B6233" s="1" t="s">
        <v>12931</v>
      </c>
      <c r="C6233" s="1" t="s">
        <v>12932</v>
      </c>
      <c r="D6233" s="87">
        <v>73.400000000000006</v>
      </c>
      <c r="E6233" s="33">
        <v>5798</v>
      </c>
      <c r="F6233" s="30">
        <f t="shared" si="291"/>
        <v>2</v>
      </c>
      <c r="G6233" s="57">
        <f t="shared" si="292"/>
        <v>1.1958042906990538</v>
      </c>
      <c r="H6233" s="88">
        <f t="shared" si="293"/>
        <v>3195.626652014344</v>
      </c>
    </row>
    <row r="6234" spans="1:8" x14ac:dyDescent="0.2">
      <c r="A6234" s="1" t="s">
        <v>411</v>
      </c>
      <c r="B6234" s="1" t="s">
        <v>12933</v>
      </c>
      <c r="C6234" s="1" t="s">
        <v>12934</v>
      </c>
      <c r="D6234" s="87">
        <v>79.8</v>
      </c>
      <c r="E6234" s="33">
        <v>5593</v>
      </c>
      <c r="F6234" s="30">
        <f t="shared" si="291"/>
        <v>3</v>
      </c>
      <c r="G6234" s="57">
        <f t="shared" si="292"/>
        <v>1.4299479016542671</v>
      </c>
      <c r="H6234" s="88">
        <f t="shared" si="293"/>
        <v>3686.2327248175179</v>
      </c>
    </row>
    <row r="6235" spans="1:8" x14ac:dyDescent="0.2">
      <c r="A6235" s="1" t="s">
        <v>411</v>
      </c>
      <c r="B6235" s="1" t="s">
        <v>12935</v>
      </c>
      <c r="C6235" s="1" t="s">
        <v>12936</v>
      </c>
      <c r="D6235" s="87">
        <v>87</v>
      </c>
      <c r="E6235" s="33">
        <v>6498</v>
      </c>
      <c r="F6235" s="30">
        <f t="shared" si="291"/>
        <v>4</v>
      </c>
      <c r="G6235" s="57">
        <f t="shared" si="292"/>
        <v>1.709937836274281</v>
      </c>
      <c r="H6235" s="88">
        <f t="shared" si="293"/>
        <v>5121.2708531594189</v>
      </c>
    </row>
    <row r="6236" spans="1:8" x14ac:dyDescent="0.2">
      <c r="A6236" s="1" t="s">
        <v>411</v>
      </c>
      <c r="B6236" s="1" t="s">
        <v>12937</v>
      </c>
      <c r="C6236" s="1" t="s">
        <v>12938</v>
      </c>
      <c r="D6236" s="87">
        <v>86.5</v>
      </c>
      <c r="E6236" s="33">
        <v>6173</v>
      </c>
      <c r="F6236" s="30">
        <f t="shared" si="291"/>
        <v>3</v>
      </c>
      <c r="G6236" s="57">
        <f t="shared" si="292"/>
        <v>1.4299479016542671</v>
      </c>
      <c r="H6236" s="88">
        <f t="shared" si="293"/>
        <v>4068.4989469512852</v>
      </c>
    </row>
    <row r="6237" spans="1:8" x14ac:dyDescent="0.2">
      <c r="A6237" s="1" t="s">
        <v>411</v>
      </c>
      <c r="B6237" s="1" t="s">
        <v>12939</v>
      </c>
      <c r="C6237" s="1" t="s">
        <v>12940</v>
      </c>
      <c r="D6237" s="87">
        <v>75.099999999999994</v>
      </c>
      <c r="E6237" s="33">
        <v>6987</v>
      </c>
      <c r="F6237" s="30">
        <f t="shared" si="291"/>
        <v>3</v>
      </c>
      <c r="G6237" s="57">
        <f t="shared" si="292"/>
        <v>1.4299479016542671</v>
      </c>
      <c r="H6237" s="88">
        <f t="shared" si="293"/>
        <v>4604.9898173252277</v>
      </c>
    </row>
    <row r="6238" spans="1:8" x14ac:dyDescent="0.2">
      <c r="A6238" s="1" t="s">
        <v>411</v>
      </c>
      <c r="B6238" s="1" t="s">
        <v>12941</v>
      </c>
      <c r="C6238" s="1" t="s">
        <v>12942</v>
      </c>
      <c r="D6238" s="87">
        <v>82.5</v>
      </c>
      <c r="E6238" s="33">
        <v>6421</v>
      </c>
      <c r="F6238" s="30">
        <f t="shared" si="291"/>
        <v>3</v>
      </c>
      <c r="G6238" s="57">
        <f t="shared" si="292"/>
        <v>1.4299479016542671</v>
      </c>
      <c r="H6238" s="88">
        <f t="shared" si="293"/>
        <v>4231.9507108981379</v>
      </c>
    </row>
    <row r="6239" spans="1:8" x14ac:dyDescent="0.2">
      <c r="A6239" s="1" t="s">
        <v>411</v>
      </c>
      <c r="B6239" s="1" t="s">
        <v>12943</v>
      </c>
      <c r="C6239" s="1" t="s">
        <v>12944</v>
      </c>
      <c r="D6239" s="87">
        <v>69.900000000000006</v>
      </c>
      <c r="E6239" s="33">
        <v>7629</v>
      </c>
      <c r="F6239" s="30">
        <f t="shared" si="291"/>
        <v>2</v>
      </c>
      <c r="G6239" s="57">
        <f t="shared" si="292"/>
        <v>1.1958042906990538</v>
      </c>
      <c r="H6239" s="88">
        <f t="shared" si="293"/>
        <v>4204.8009189750655</v>
      </c>
    </row>
    <row r="6240" spans="1:8" x14ac:dyDescent="0.2">
      <c r="A6240" s="1" t="s">
        <v>411</v>
      </c>
      <c r="B6240" s="1" t="s">
        <v>12945</v>
      </c>
      <c r="C6240" s="1" t="s">
        <v>12946</v>
      </c>
      <c r="D6240" s="87">
        <v>85.3</v>
      </c>
      <c r="E6240" s="33">
        <v>6977</v>
      </c>
      <c r="F6240" s="30">
        <f t="shared" si="291"/>
        <v>3</v>
      </c>
      <c r="G6240" s="57">
        <f t="shared" si="292"/>
        <v>1.4299479016542671</v>
      </c>
      <c r="H6240" s="88">
        <f t="shared" si="293"/>
        <v>4598.3990203918866</v>
      </c>
    </row>
    <row r="6241" spans="1:8" x14ac:dyDescent="0.2">
      <c r="A6241" s="1" t="s">
        <v>411</v>
      </c>
      <c r="B6241" s="1" t="s">
        <v>12947</v>
      </c>
      <c r="C6241" s="1" t="s">
        <v>12948</v>
      </c>
      <c r="D6241" s="87">
        <v>57.5</v>
      </c>
      <c r="E6241" s="33">
        <v>6394</v>
      </c>
      <c r="F6241" s="30">
        <f t="shared" si="291"/>
        <v>1</v>
      </c>
      <c r="G6241" s="57">
        <f t="shared" si="292"/>
        <v>1</v>
      </c>
      <c r="H6241" s="88">
        <f t="shared" si="293"/>
        <v>2947.0692983309932</v>
      </c>
    </row>
    <row r="6242" spans="1:8" x14ac:dyDescent="0.2">
      <c r="A6242" s="1" t="s">
        <v>411</v>
      </c>
      <c r="B6242" s="1" t="s">
        <v>12949</v>
      </c>
      <c r="C6242" s="1" t="s">
        <v>12950</v>
      </c>
      <c r="D6242" s="87">
        <v>62.1</v>
      </c>
      <c r="E6242" s="33">
        <v>9275</v>
      </c>
      <c r="F6242" s="30">
        <f t="shared" si="291"/>
        <v>2</v>
      </c>
      <c r="G6242" s="57">
        <f t="shared" si="292"/>
        <v>1.1958042906990538</v>
      </c>
      <c r="H6242" s="88">
        <f t="shared" si="293"/>
        <v>5112.0105549211867</v>
      </c>
    </row>
    <row r="6243" spans="1:8" x14ac:dyDescent="0.2">
      <c r="A6243" s="1" t="s">
        <v>411</v>
      </c>
      <c r="B6243" s="1" t="s">
        <v>12951</v>
      </c>
      <c r="C6243" s="1" t="s">
        <v>12952</v>
      </c>
      <c r="D6243" s="87">
        <v>61.7</v>
      </c>
      <c r="E6243" s="33">
        <v>5819</v>
      </c>
      <c r="F6243" s="30">
        <f t="shared" si="291"/>
        <v>1</v>
      </c>
      <c r="G6243" s="57">
        <f t="shared" si="292"/>
        <v>1</v>
      </c>
      <c r="H6243" s="88">
        <f t="shared" si="293"/>
        <v>2682.0450808551846</v>
      </c>
    </row>
    <row r="6244" spans="1:8" x14ac:dyDescent="0.2">
      <c r="A6244" s="1" t="s">
        <v>411</v>
      </c>
      <c r="B6244" s="1" t="s">
        <v>12953</v>
      </c>
      <c r="C6244" s="1" t="s">
        <v>12954</v>
      </c>
      <c r="D6244" s="87">
        <v>65.8</v>
      </c>
      <c r="E6244" s="33">
        <v>9040</v>
      </c>
      <c r="F6244" s="30">
        <f t="shared" si="291"/>
        <v>2</v>
      </c>
      <c r="G6244" s="57">
        <f t="shared" si="292"/>
        <v>1.1958042906990538</v>
      </c>
      <c r="H6244" s="88">
        <f t="shared" si="293"/>
        <v>4982.4879155242625</v>
      </c>
    </row>
    <row r="6245" spans="1:8" x14ac:dyDescent="0.2">
      <c r="A6245" s="1" t="s">
        <v>411</v>
      </c>
      <c r="B6245" s="1" t="s">
        <v>12955</v>
      </c>
      <c r="C6245" s="1" t="s">
        <v>12956</v>
      </c>
      <c r="D6245" s="87">
        <v>90.4</v>
      </c>
      <c r="E6245" s="33">
        <v>5934</v>
      </c>
      <c r="F6245" s="30">
        <f t="shared" si="291"/>
        <v>4</v>
      </c>
      <c r="G6245" s="57">
        <f t="shared" si="292"/>
        <v>1.709937836274281</v>
      </c>
      <c r="H6245" s="88">
        <f t="shared" si="293"/>
        <v>4676.7653497457668</v>
      </c>
    </row>
    <row r="6246" spans="1:8" x14ac:dyDescent="0.2">
      <c r="A6246" s="1" t="s">
        <v>411</v>
      </c>
      <c r="B6246" s="1" t="s">
        <v>12957</v>
      </c>
      <c r="C6246" s="1" t="s">
        <v>12958</v>
      </c>
      <c r="D6246" s="87">
        <v>71.3</v>
      </c>
      <c r="E6246" s="33">
        <v>7104</v>
      </c>
      <c r="F6246" s="30">
        <f t="shared" si="291"/>
        <v>2</v>
      </c>
      <c r="G6246" s="57">
        <f t="shared" si="292"/>
        <v>1.1958042906990538</v>
      </c>
      <c r="H6246" s="88">
        <f t="shared" si="293"/>
        <v>3915.4418309606585</v>
      </c>
    </row>
    <row r="6247" spans="1:8" x14ac:dyDescent="0.2">
      <c r="A6247" s="1" t="s">
        <v>411</v>
      </c>
      <c r="B6247" s="1" t="s">
        <v>12959</v>
      </c>
      <c r="C6247" s="1" t="s">
        <v>12960</v>
      </c>
      <c r="D6247" s="87">
        <v>70.599999999999994</v>
      </c>
      <c r="E6247" s="33">
        <v>6940</v>
      </c>
      <c r="F6247" s="30">
        <f t="shared" si="291"/>
        <v>2</v>
      </c>
      <c r="G6247" s="57">
        <f t="shared" si="292"/>
        <v>1.1958042906990538</v>
      </c>
      <c r="H6247" s="88">
        <f t="shared" si="293"/>
        <v>3825.0515634666349</v>
      </c>
    </row>
    <row r="6248" spans="1:8" x14ac:dyDescent="0.2">
      <c r="A6248" s="1" t="s">
        <v>411</v>
      </c>
      <c r="B6248" s="1" t="s">
        <v>12961</v>
      </c>
      <c r="C6248" s="1" t="s">
        <v>12962</v>
      </c>
      <c r="D6248" s="87">
        <v>154.30000000000001</v>
      </c>
      <c r="E6248" s="33">
        <v>6542</v>
      </c>
      <c r="F6248" s="30">
        <f t="shared" si="291"/>
        <v>9</v>
      </c>
      <c r="G6248" s="57">
        <f t="shared" si="292"/>
        <v>4.1810066579121354</v>
      </c>
      <c r="H6248" s="88">
        <f t="shared" si="293"/>
        <v>12606.923430051369</v>
      </c>
    </row>
    <row r="6249" spans="1:8" x14ac:dyDescent="0.2">
      <c r="A6249" s="1" t="s">
        <v>411</v>
      </c>
      <c r="B6249" s="1" t="s">
        <v>12963</v>
      </c>
      <c r="C6249" s="1" t="s">
        <v>12964</v>
      </c>
      <c r="D6249" s="87">
        <v>66.3</v>
      </c>
      <c r="E6249" s="33">
        <v>9611</v>
      </c>
      <c r="F6249" s="30">
        <f t="shared" si="291"/>
        <v>2</v>
      </c>
      <c r="G6249" s="57">
        <f t="shared" si="292"/>
        <v>1.1958042906990538</v>
      </c>
      <c r="H6249" s="88">
        <f t="shared" si="293"/>
        <v>5297.2003712504065</v>
      </c>
    </row>
    <row r="6250" spans="1:8" x14ac:dyDescent="0.2">
      <c r="A6250" s="1" t="s">
        <v>411</v>
      </c>
      <c r="B6250" s="1" t="s">
        <v>12965</v>
      </c>
      <c r="C6250" s="1" t="s">
        <v>12966</v>
      </c>
      <c r="D6250" s="87">
        <v>89.7</v>
      </c>
      <c r="E6250" s="33">
        <v>10215</v>
      </c>
      <c r="F6250" s="30">
        <f t="shared" si="291"/>
        <v>4</v>
      </c>
      <c r="G6250" s="57">
        <f t="shared" si="292"/>
        <v>1.709937836274281</v>
      </c>
      <c r="H6250" s="88">
        <f t="shared" si="293"/>
        <v>8050.7512719334363</v>
      </c>
    </row>
    <row r="6251" spans="1:8" x14ac:dyDescent="0.2">
      <c r="A6251" s="1" t="s">
        <v>411</v>
      </c>
      <c r="B6251" s="1" t="s">
        <v>12967</v>
      </c>
      <c r="C6251" s="1" t="s">
        <v>12968</v>
      </c>
      <c r="D6251" s="87">
        <v>83.1</v>
      </c>
      <c r="E6251" s="33">
        <v>10493</v>
      </c>
      <c r="F6251" s="30">
        <f t="shared" si="291"/>
        <v>3</v>
      </c>
      <c r="G6251" s="57">
        <f t="shared" si="292"/>
        <v>1.4299479016542671</v>
      </c>
      <c r="H6251" s="88">
        <f t="shared" si="293"/>
        <v>6915.7232221545173</v>
      </c>
    </row>
    <row r="6252" spans="1:8" x14ac:dyDescent="0.2">
      <c r="A6252" s="1" t="s">
        <v>411</v>
      </c>
      <c r="B6252" s="1" t="s">
        <v>12969</v>
      </c>
      <c r="C6252" s="1" t="s">
        <v>12970</v>
      </c>
      <c r="D6252" s="87">
        <v>50.3</v>
      </c>
      <c r="E6252" s="33">
        <v>7908</v>
      </c>
      <c r="F6252" s="30">
        <f t="shared" si="291"/>
        <v>1</v>
      </c>
      <c r="G6252" s="57">
        <f t="shared" si="292"/>
        <v>1</v>
      </c>
      <c r="H6252" s="88">
        <f t="shared" si="293"/>
        <v>3644.889585736862</v>
      </c>
    </row>
    <row r="6253" spans="1:8" x14ac:dyDescent="0.2">
      <c r="A6253" s="1" t="s">
        <v>411</v>
      </c>
      <c r="B6253" s="1" t="s">
        <v>12971</v>
      </c>
      <c r="C6253" s="1" t="s">
        <v>12972</v>
      </c>
      <c r="D6253" s="87">
        <v>104.9</v>
      </c>
      <c r="E6253" s="33">
        <v>6493</v>
      </c>
      <c r="F6253" s="30">
        <f t="shared" si="291"/>
        <v>5</v>
      </c>
      <c r="G6253" s="57">
        <f t="shared" si="292"/>
        <v>2.0447510014454413</v>
      </c>
      <c r="H6253" s="88">
        <f t="shared" si="293"/>
        <v>6119.3254119175072</v>
      </c>
    </row>
    <row r="6254" spans="1:8" x14ac:dyDescent="0.2">
      <c r="A6254" s="1" t="s">
        <v>411</v>
      </c>
      <c r="B6254" s="1" t="s">
        <v>12973</v>
      </c>
      <c r="C6254" s="1" t="s">
        <v>12974</v>
      </c>
      <c r="D6254" s="87">
        <v>80.099999999999994</v>
      </c>
      <c r="E6254" s="33">
        <v>8773</v>
      </c>
      <c r="F6254" s="30">
        <f t="shared" si="291"/>
        <v>3</v>
      </c>
      <c r="G6254" s="57">
        <f t="shared" si="292"/>
        <v>1.4299479016542671</v>
      </c>
      <c r="H6254" s="88">
        <f t="shared" si="293"/>
        <v>5782.1061496198963</v>
      </c>
    </row>
    <row r="6255" spans="1:8" x14ac:dyDescent="0.2">
      <c r="A6255" s="1" t="s">
        <v>411</v>
      </c>
      <c r="B6255" s="1" t="s">
        <v>12975</v>
      </c>
      <c r="C6255" s="1" t="s">
        <v>12976</v>
      </c>
      <c r="D6255" s="87">
        <v>70.400000000000006</v>
      </c>
      <c r="E6255" s="33">
        <v>6921</v>
      </c>
      <c r="F6255" s="30">
        <f t="shared" si="291"/>
        <v>2</v>
      </c>
      <c r="G6255" s="57">
        <f t="shared" si="292"/>
        <v>1.1958042906990538</v>
      </c>
      <c r="H6255" s="88">
        <f t="shared" si="293"/>
        <v>3814.5795202813511</v>
      </c>
    </row>
    <row r="6256" spans="1:8" x14ac:dyDescent="0.2">
      <c r="A6256" s="1" t="s">
        <v>411</v>
      </c>
      <c r="B6256" s="1" t="s">
        <v>12977</v>
      </c>
      <c r="C6256" s="1" t="s">
        <v>12978</v>
      </c>
      <c r="D6256" s="87">
        <v>81.900000000000006</v>
      </c>
      <c r="E6256" s="33">
        <v>7911</v>
      </c>
      <c r="F6256" s="30">
        <f t="shared" si="291"/>
        <v>3</v>
      </c>
      <c r="G6256" s="57">
        <f t="shared" si="292"/>
        <v>1.4299479016542671</v>
      </c>
      <c r="H6256" s="88">
        <f t="shared" si="293"/>
        <v>5213.9794539659188</v>
      </c>
    </row>
    <row r="6257" spans="1:8" x14ac:dyDescent="0.2">
      <c r="A6257" s="1" t="s">
        <v>411</v>
      </c>
      <c r="B6257" s="1" t="s">
        <v>12979</v>
      </c>
      <c r="C6257" s="1" t="s">
        <v>12980</v>
      </c>
      <c r="D6257" s="87">
        <v>49.5</v>
      </c>
      <c r="E6257" s="33">
        <v>6207</v>
      </c>
      <c r="F6257" s="30">
        <f t="shared" si="291"/>
        <v>1</v>
      </c>
      <c r="G6257" s="57">
        <f t="shared" si="292"/>
        <v>1</v>
      </c>
      <c r="H6257" s="88">
        <f t="shared" si="293"/>
        <v>2860.8788136910348</v>
      </c>
    </row>
    <row r="6258" spans="1:8" x14ac:dyDescent="0.2">
      <c r="A6258" s="1" t="s">
        <v>411</v>
      </c>
      <c r="B6258" s="1" t="s">
        <v>12981</v>
      </c>
      <c r="C6258" s="1" t="s">
        <v>12982</v>
      </c>
      <c r="D6258" s="87">
        <v>101.3</v>
      </c>
      <c r="E6258" s="33">
        <v>8308</v>
      </c>
      <c r="F6258" s="30">
        <f t="shared" si="291"/>
        <v>5</v>
      </c>
      <c r="G6258" s="57">
        <f t="shared" si="292"/>
        <v>2.0447510014454413</v>
      </c>
      <c r="H6258" s="88">
        <f t="shared" si="293"/>
        <v>7829.871480395911</v>
      </c>
    </row>
    <row r="6259" spans="1:8" x14ac:dyDescent="0.2">
      <c r="A6259" s="1" t="s">
        <v>411</v>
      </c>
      <c r="B6259" s="1" t="s">
        <v>12983</v>
      </c>
      <c r="C6259" s="1" t="s">
        <v>12984</v>
      </c>
      <c r="D6259" s="87">
        <v>80.099999999999994</v>
      </c>
      <c r="E6259" s="33">
        <v>6766</v>
      </c>
      <c r="F6259" s="30">
        <f t="shared" si="291"/>
        <v>3</v>
      </c>
      <c r="G6259" s="57">
        <f t="shared" si="292"/>
        <v>1.4299479016542671</v>
      </c>
      <c r="H6259" s="88">
        <f t="shared" si="293"/>
        <v>4459.3332050983954</v>
      </c>
    </row>
    <row r="6260" spans="1:8" x14ac:dyDescent="0.2">
      <c r="A6260" s="1" t="s">
        <v>411</v>
      </c>
      <c r="B6260" s="1" t="s">
        <v>12985</v>
      </c>
      <c r="C6260" s="1" t="s">
        <v>12986</v>
      </c>
      <c r="D6260" s="87">
        <v>70.2</v>
      </c>
      <c r="E6260" s="33">
        <v>11034</v>
      </c>
      <c r="F6260" s="30">
        <f t="shared" si="291"/>
        <v>2</v>
      </c>
      <c r="G6260" s="57">
        <f t="shared" si="292"/>
        <v>1.1958042906990538</v>
      </c>
      <c r="H6260" s="88">
        <f t="shared" si="293"/>
        <v>6081.5012898113609</v>
      </c>
    </row>
    <row r="6261" spans="1:8" x14ac:dyDescent="0.2">
      <c r="A6261" s="1" t="s">
        <v>411</v>
      </c>
      <c r="B6261" s="1" t="s">
        <v>12987</v>
      </c>
      <c r="C6261" s="1" t="s">
        <v>12988</v>
      </c>
      <c r="D6261" s="87">
        <v>95.6</v>
      </c>
      <c r="E6261" s="33">
        <v>9258</v>
      </c>
      <c r="F6261" s="30">
        <f t="shared" si="291"/>
        <v>4</v>
      </c>
      <c r="G6261" s="57">
        <f t="shared" si="292"/>
        <v>1.709937836274281</v>
      </c>
      <c r="H6261" s="88">
        <f t="shared" si="293"/>
        <v>7296.5105507155895</v>
      </c>
    </row>
    <row r="6262" spans="1:8" x14ac:dyDescent="0.2">
      <c r="A6262" s="1" t="s">
        <v>411</v>
      </c>
      <c r="B6262" s="1" t="s">
        <v>12989</v>
      </c>
      <c r="C6262" s="1" t="s">
        <v>12990</v>
      </c>
      <c r="D6262" s="87">
        <v>89.8</v>
      </c>
      <c r="E6262" s="33">
        <v>5826</v>
      </c>
      <c r="F6262" s="30">
        <f t="shared" si="291"/>
        <v>4</v>
      </c>
      <c r="G6262" s="57">
        <f t="shared" si="292"/>
        <v>1.709937836274281</v>
      </c>
      <c r="H6262" s="88">
        <f t="shared" si="293"/>
        <v>4591.6472746240042</v>
      </c>
    </row>
    <row r="6263" spans="1:8" x14ac:dyDescent="0.2">
      <c r="A6263" s="1" t="s">
        <v>411</v>
      </c>
      <c r="B6263" s="1" t="s">
        <v>12991</v>
      </c>
      <c r="C6263" s="1" t="s">
        <v>12992</v>
      </c>
      <c r="D6263" s="87">
        <v>60.7</v>
      </c>
      <c r="E6263" s="33">
        <v>6051</v>
      </c>
      <c r="F6263" s="30">
        <f t="shared" si="291"/>
        <v>1</v>
      </c>
      <c r="G6263" s="57">
        <f t="shared" si="292"/>
        <v>1</v>
      </c>
      <c r="H6263" s="88">
        <f t="shared" si="293"/>
        <v>2788.9765912106413</v>
      </c>
    </row>
    <row r="6264" spans="1:8" x14ac:dyDescent="0.2">
      <c r="A6264" s="1" t="s">
        <v>411</v>
      </c>
      <c r="B6264" s="1" t="s">
        <v>12993</v>
      </c>
      <c r="C6264" s="1" t="s">
        <v>12994</v>
      </c>
      <c r="D6264" s="87">
        <v>98.5</v>
      </c>
      <c r="E6264" s="33">
        <v>7632</v>
      </c>
      <c r="F6264" s="30">
        <f t="shared" si="291"/>
        <v>4</v>
      </c>
      <c r="G6264" s="57">
        <f t="shared" si="292"/>
        <v>1.709937836274281</v>
      </c>
      <c r="H6264" s="88">
        <f t="shared" si="293"/>
        <v>6015.0106419379317</v>
      </c>
    </row>
    <row r="6265" spans="1:8" x14ac:dyDescent="0.2">
      <c r="A6265" s="1" t="s">
        <v>411</v>
      </c>
      <c r="B6265" s="1" t="s">
        <v>12995</v>
      </c>
      <c r="C6265" s="1" t="s">
        <v>12996</v>
      </c>
      <c r="D6265" s="87">
        <v>80</v>
      </c>
      <c r="E6265" s="33">
        <v>10825</v>
      </c>
      <c r="F6265" s="30">
        <f t="shared" si="291"/>
        <v>3</v>
      </c>
      <c r="G6265" s="57">
        <f t="shared" si="292"/>
        <v>1.4299479016542671</v>
      </c>
      <c r="H6265" s="88">
        <f t="shared" si="293"/>
        <v>7134.537680341432</v>
      </c>
    </row>
    <row r="6266" spans="1:8" x14ac:dyDescent="0.2">
      <c r="A6266" s="1" t="s">
        <v>411</v>
      </c>
      <c r="B6266" s="1" t="s">
        <v>12997</v>
      </c>
      <c r="C6266" s="1" t="s">
        <v>12998</v>
      </c>
      <c r="D6266" s="87">
        <v>68.5</v>
      </c>
      <c r="E6266" s="33">
        <v>5670</v>
      </c>
      <c r="F6266" s="30">
        <f t="shared" si="291"/>
        <v>2</v>
      </c>
      <c r="G6266" s="57">
        <f t="shared" si="292"/>
        <v>1.1958042906990538</v>
      </c>
      <c r="H6266" s="88">
        <f t="shared" si="293"/>
        <v>3125.0781505555933</v>
      </c>
    </row>
    <row r="6267" spans="1:8" x14ac:dyDescent="0.2">
      <c r="A6267" s="1" t="s">
        <v>411</v>
      </c>
      <c r="B6267" s="1" t="s">
        <v>12999</v>
      </c>
      <c r="C6267" s="1" t="s">
        <v>13000</v>
      </c>
      <c r="D6267" s="87">
        <v>102.3</v>
      </c>
      <c r="E6267" s="33">
        <v>9366</v>
      </c>
      <c r="F6267" s="30">
        <f t="shared" si="291"/>
        <v>5</v>
      </c>
      <c r="G6267" s="57">
        <f t="shared" si="292"/>
        <v>2.0447510014454413</v>
      </c>
      <c r="H6267" s="88">
        <f t="shared" si="293"/>
        <v>8826.9831831232677</v>
      </c>
    </row>
    <row r="6268" spans="1:8" x14ac:dyDescent="0.2">
      <c r="A6268" s="1" t="s">
        <v>411</v>
      </c>
      <c r="B6268" s="1" t="s">
        <v>13001</v>
      </c>
      <c r="C6268" s="1" t="s">
        <v>13002</v>
      </c>
      <c r="D6268" s="87">
        <v>86.6</v>
      </c>
      <c r="E6268" s="33">
        <v>9761</v>
      </c>
      <c r="F6268" s="30">
        <f t="shared" si="291"/>
        <v>3</v>
      </c>
      <c r="G6268" s="57">
        <f t="shared" si="292"/>
        <v>1.4299479016542671</v>
      </c>
      <c r="H6268" s="88">
        <f t="shared" si="293"/>
        <v>6433.2768866339693</v>
      </c>
    </row>
    <row r="6269" spans="1:8" x14ac:dyDescent="0.2">
      <c r="A6269" s="1" t="s">
        <v>411</v>
      </c>
      <c r="B6269" s="1" t="s">
        <v>13003</v>
      </c>
      <c r="C6269" s="1" t="s">
        <v>13004</v>
      </c>
      <c r="D6269" s="87">
        <v>120.9</v>
      </c>
      <c r="E6269" s="33">
        <v>6186</v>
      </c>
      <c r="F6269" s="30">
        <f t="shared" si="291"/>
        <v>6</v>
      </c>
      <c r="G6269" s="57">
        <f t="shared" si="292"/>
        <v>2.445122020939646</v>
      </c>
      <c r="H6269" s="88">
        <f t="shared" si="293"/>
        <v>6971.5310951958472</v>
      </c>
    </row>
    <row r="6270" spans="1:8" x14ac:dyDescent="0.2">
      <c r="A6270" s="1" t="s">
        <v>411</v>
      </c>
      <c r="B6270" s="1" t="s">
        <v>13005</v>
      </c>
      <c r="C6270" s="1" t="s">
        <v>13006</v>
      </c>
      <c r="D6270" s="87">
        <v>119.2</v>
      </c>
      <c r="E6270" s="33">
        <v>6760</v>
      </c>
      <c r="F6270" s="30">
        <f t="shared" si="291"/>
        <v>6</v>
      </c>
      <c r="G6270" s="57">
        <f t="shared" si="292"/>
        <v>2.445122020939646</v>
      </c>
      <c r="H6270" s="88">
        <f t="shared" si="293"/>
        <v>7618.4206601234937</v>
      </c>
    </row>
    <row r="6271" spans="1:8" x14ac:dyDescent="0.2">
      <c r="A6271" s="1" t="s">
        <v>411</v>
      </c>
      <c r="B6271" s="1" t="s">
        <v>13007</v>
      </c>
      <c r="C6271" s="1" t="s">
        <v>13008</v>
      </c>
      <c r="D6271" s="87">
        <v>73.3</v>
      </c>
      <c r="E6271" s="33">
        <v>10417</v>
      </c>
      <c r="F6271" s="30">
        <f t="shared" si="291"/>
        <v>2</v>
      </c>
      <c r="G6271" s="57">
        <f t="shared" si="292"/>
        <v>1.1958042906990538</v>
      </c>
      <c r="H6271" s="88">
        <f t="shared" si="293"/>
        <v>5741.4354663734766</v>
      </c>
    </row>
    <row r="6272" spans="1:8" x14ac:dyDescent="0.2">
      <c r="A6272" s="1" t="s">
        <v>411</v>
      </c>
      <c r="B6272" s="1" t="s">
        <v>13009</v>
      </c>
      <c r="C6272" s="1" t="s">
        <v>13010</v>
      </c>
      <c r="D6272" s="87">
        <v>99.7</v>
      </c>
      <c r="E6272" s="33">
        <v>7983</v>
      </c>
      <c r="F6272" s="30">
        <f t="shared" si="291"/>
        <v>5</v>
      </c>
      <c r="G6272" s="57">
        <f t="shared" si="292"/>
        <v>2.0447510014454413</v>
      </c>
      <c r="H6272" s="88">
        <f t="shared" si="293"/>
        <v>7523.5753524314587</v>
      </c>
    </row>
    <row r="6273" spans="1:8" x14ac:dyDescent="0.2">
      <c r="A6273" s="1" t="s">
        <v>411</v>
      </c>
      <c r="B6273" s="1" t="s">
        <v>13011</v>
      </c>
      <c r="C6273" s="1" t="s">
        <v>13012</v>
      </c>
      <c r="D6273" s="87">
        <v>85.5</v>
      </c>
      <c r="E6273" s="33">
        <v>8920</v>
      </c>
      <c r="F6273" s="30">
        <f t="shared" si="291"/>
        <v>3</v>
      </c>
      <c r="G6273" s="57">
        <f t="shared" si="292"/>
        <v>1.4299479016542671</v>
      </c>
      <c r="H6273" s="88">
        <f t="shared" si="293"/>
        <v>5878.9908645400074</v>
      </c>
    </row>
    <row r="6274" spans="1:8" x14ac:dyDescent="0.2">
      <c r="A6274" s="1" t="s">
        <v>411</v>
      </c>
      <c r="B6274" s="1" t="s">
        <v>13013</v>
      </c>
      <c r="C6274" s="1" t="s">
        <v>13014</v>
      </c>
      <c r="D6274" s="87">
        <v>81.599999999999994</v>
      </c>
      <c r="E6274" s="33">
        <v>8421</v>
      </c>
      <c r="F6274" s="30">
        <f t="shared" si="291"/>
        <v>3</v>
      </c>
      <c r="G6274" s="57">
        <f t="shared" si="292"/>
        <v>1.4299479016542671</v>
      </c>
      <c r="H6274" s="88">
        <f t="shared" si="293"/>
        <v>5550.1100975663003</v>
      </c>
    </row>
    <row r="6275" spans="1:8" x14ac:dyDescent="0.2">
      <c r="A6275" s="1" t="s">
        <v>411</v>
      </c>
      <c r="B6275" s="1" t="s">
        <v>13015</v>
      </c>
      <c r="C6275" s="1" t="s">
        <v>13016</v>
      </c>
      <c r="D6275" s="87">
        <v>111.8</v>
      </c>
      <c r="E6275" s="33">
        <v>6826</v>
      </c>
      <c r="F6275" s="30">
        <f t="shared" si="291"/>
        <v>6</v>
      </c>
      <c r="G6275" s="57">
        <f t="shared" si="292"/>
        <v>2.445122020939646</v>
      </c>
      <c r="H6275" s="88">
        <f t="shared" si="293"/>
        <v>7692.8016902371255</v>
      </c>
    </row>
    <row r="6276" spans="1:8" x14ac:dyDescent="0.2">
      <c r="A6276" s="1" t="s">
        <v>411</v>
      </c>
      <c r="B6276" s="1" t="s">
        <v>13017</v>
      </c>
      <c r="C6276" s="1" t="s">
        <v>13018</v>
      </c>
      <c r="D6276" s="87">
        <v>115.5</v>
      </c>
      <c r="E6276" s="33">
        <v>8061</v>
      </c>
      <c r="F6276" s="30">
        <f t="shared" si="291"/>
        <v>6</v>
      </c>
      <c r="G6276" s="57">
        <f t="shared" si="292"/>
        <v>2.445122020939646</v>
      </c>
      <c r="H6276" s="88">
        <f t="shared" si="293"/>
        <v>9084.6285416058417</v>
      </c>
    </row>
    <row r="6277" spans="1:8" x14ac:dyDescent="0.2">
      <c r="A6277" s="1" t="s">
        <v>411</v>
      </c>
      <c r="B6277" s="1" t="s">
        <v>13019</v>
      </c>
      <c r="C6277" s="1" t="s">
        <v>13020</v>
      </c>
      <c r="D6277" s="87">
        <v>67.2</v>
      </c>
      <c r="E6277" s="33">
        <v>7141</v>
      </c>
      <c r="F6277" s="30">
        <f t="shared" si="291"/>
        <v>2</v>
      </c>
      <c r="G6277" s="57">
        <f t="shared" si="292"/>
        <v>1.1958042906990538</v>
      </c>
      <c r="H6277" s="88">
        <f t="shared" si="293"/>
        <v>3935.8347571635786</v>
      </c>
    </row>
    <row r="6278" spans="1:8" x14ac:dyDescent="0.2">
      <c r="A6278" s="1" t="s">
        <v>411</v>
      </c>
      <c r="B6278" s="1" t="s">
        <v>13021</v>
      </c>
      <c r="C6278" s="1" t="s">
        <v>13022</v>
      </c>
      <c r="D6278" s="87">
        <v>70.400000000000006</v>
      </c>
      <c r="E6278" s="33">
        <v>6842</v>
      </c>
      <c r="F6278" s="30">
        <f t="shared" ref="F6278:F6341" si="294">VLOOKUP(D6278,$K$5:$L$15,2)</f>
        <v>2</v>
      </c>
      <c r="G6278" s="57">
        <f t="shared" ref="G6278:G6341" si="295">VLOOKUP(F6278,$L$5:$M$15,2,0)</f>
        <v>1.1958042906990538</v>
      </c>
      <c r="H6278" s="88">
        <f t="shared" ref="H6278:H6341" si="296">E6278*G6278*$E$6797/SUMPRODUCT($E$5:$E$6795,$G$5:$G$6795)</f>
        <v>3771.0378670372788</v>
      </c>
    </row>
    <row r="6279" spans="1:8" x14ac:dyDescent="0.2">
      <c r="A6279" s="1" t="s">
        <v>411</v>
      </c>
      <c r="B6279" s="1" t="s">
        <v>13023</v>
      </c>
      <c r="C6279" s="1" t="s">
        <v>13024</v>
      </c>
      <c r="D6279" s="87">
        <v>76.3</v>
      </c>
      <c r="E6279" s="33">
        <v>6195</v>
      </c>
      <c r="F6279" s="30">
        <f t="shared" si="294"/>
        <v>3</v>
      </c>
      <c r="G6279" s="57">
        <f t="shared" si="295"/>
        <v>1.4299479016542671</v>
      </c>
      <c r="H6279" s="88">
        <f t="shared" si="296"/>
        <v>4082.9987002046346</v>
      </c>
    </row>
    <row r="6280" spans="1:8" x14ac:dyDescent="0.2">
      <c r="A6280" s="1" t="s">
        <v>411</v>
      </c>
      <c r="B6280" s="1" t="s">
        <v>13025</v>
      </c>
      <c r="C6280" s="1" t="s">
        <v>13026</v>
      </c>
      <c r="D6280" s="87">
        <v>80.099999999999994</v>
      </c>
      <c r="E6280" s="33">
        <v>6252</v>
      </c>
      <c r="F6280" s="30">
        <f t="shared" si="294"/>
        <v>3</v>
      </c>
      <c r="G6280" s="57">
        <f t="shared" si="295"/>
        <v>1.4299479016542671</v>
      </c>
      <c r="H6280" s="88">
        <f t="shared" si="296"/>
        <v>4120.5662427246771</v>
      </c>
    </row>
    <row r="6281" spans="1:8" x14ac:dyDescent="0.2">
      <c r="A6281" s="1" t="s">
        <v>411</v>
      </c>
      <c r="B6281" s="1" t="s">
        <v>13027</v>
      </c>
      <c r="C6281" s="1" t="s">
        <v>13028</v>
      </c>
      <c r="D6281" s="87">
        <v>86.2</v>
      </c>
      <c r="E6281" s="33">
        <v>6740</v>
      </c>
      <c r="F6281" s="30">
        <f t="shared" si="294"/>
        <v>3</v>
      </c>
      <c r="G6281" s="57">
        <f t="shared" si="295"/>
        <v>1.4299479016542671</v>
      </c>
      <c r="H6281" s="88">
        <f t="shared" si="296"/>
        <v>4442.1971330717088</v>
      </c>
    </row>
    <row r="6282" spans="1:8" x14ac:dyDescent="0.2">
      <c r="A6282" s="1" t="s">
        <v>411</v>
      </c>
      <c r="B6282" s="1" t="s">
        <v>13029</v>
      </c>
      <c r="C6282" s="1" t="s">
        <v>13030</v>
      </c>
      <c r="D6282" s="87">
        <v>70.5</v>
      </c>
      <c r="E6282" s="33">
        <v>8150</v>
      </c>
      <c r="F6282" s="30">
        <f t="shared" si="294"/>
        <v>2</v>
      </c>
      <c r="G6282" s="57">
        <f t="shared" si="295"/>
        <v>1.1958042906990538</v>
      </c>
      <c r="H6282" s="88">
        <f t="shared" si="296"/>
        <v>4491.9553663188863</v>
      </c>
    </row>
    <row r="6283" spans="1:8" x14ac:dyDescent="0.2">
      <c r="A6283" s="1" t="s">
        <v>411</v>
      </c>
      <c r="B6283" s="1" t="s">
        <v>13031</v>
      </c>
      <c r="C6283" s="1" t="s">
        <v>13032</v>
      </c>
      <c r="D6283" s="87">
        <v>86.6</v>
      </c>
      <c r="E6283" s="33">
        <v>5851</v>
      </c>
      <c r="F6283" s="30">
        <f t="shared" si="294"/>
        <v>3</v>
      </c>
      <c r="G6283" s="57">
        <f t="shared" si="295"/>
        <v>1.4299479016542671</v>
      </c>
      <c r="H6283" s="88">
        <f t="shared" si="296"/>
        <v>3856.2752856977108</v>
      </c>
    </row>
    <row r="6284" spans="1:8" x14ac:dyDescent="0.2">
      <c r="A6284" s="1" t="s">
        <v>411</v>
      </c>
      <c r="B6284" s="1" t="s">
        <v>13033</v>
      </c>
      <c r="C6284" s="1" t="s">
        <v>13034</v>
      </c>
      <c r="D6284" s="87">
        <v>57.3</v>
      </c>
      <c r="E6284" s="33">
        <v>6796</v>
      </c>
      <c r="F6284" s="30">
        <f t="shared" si="294"/>
        <v>1</v>
      </c>
      <c r="G6284" s="57">
        <f t="shared" si="295"/>
        <v>1</v>
      </c>
      <c r="H6284" s="88">
        <f t="shared" si="296"/>
        <v>3132.355794722776</v>
      </c>
    </row>
    <row r="6285" spans="1:8" x14ac:dyDescent="0.2">
      <c r="A6285" s="1" t="s">
        <v>411</v>
      </c>
      <c r="B6285" s="1" t="s">
        <v>13035</v>
      </c>
      <c r="C6285" s="1" t="s">
        <v>13036</v>
      </c>
      <c r="D6285" s="87">
        <v>103.7</v>
      </c>
      <c r="E6285" s="33">
        <v>7947</v>
      </c>
      <c r="F6285" s="30">
        <f t="shared" si="294"/>
        <v>5</v>
      </c>
      <c r="G6285" s="57">
        <f t="shared" si="295"/>
        <v>2.0447510014454413</v>
      </c>
      <c r="H6285" s="88">
        <f t="shared" si="296"/>
        <v>7489.6471659492418</v>
      </c>
    </row>
    <row r="6286" spans="1:8" x14ac:dyDescent="0.2">
      <c r="A6286" s="1" t="s">
        <v>411</v>
      </c>
      <c r="B6286" s="1" t="s">
        <v>13037</v>
      </c>
      <c r="C6286" s="1" t="s">
        <v>13038</v>
      </c>
      <c r="D6286" s="87">
        <v>46.3</v>
      </c>
      <c r="E6286" s="33">
        <v>7382</v>
      </c>
      <c r="F6286" s="30">
        <f t="shared" si="294"/>
        <v>1</v>
      </c>
      <c r="G6286" s="57">
        <f t="shared" si="295"/>
        <v>1</v>
      </c>
      <c r="H6286" s="88">
        <f t="shared" si="296"/>
        <v>3402.4500407068176</v>
      </c>
    </row>
    <row r="6287" spans="1:8" x14ac:dyDescent="0.2">
      <c r="A6287" s="1" t="s">
        <v>411</v>
      </c>
      <c r="B6287" s="1" t="s">
        <v>13039</v>
      </c>
      <c r="C6287" s="1" t="s">
        <v>13040</v>
      </c>
      <c r="D6287" s="87">
        <v>68.400000000000006</v>
      </c>
      <c r="E6287" s="33">
        <v>8708</v>
      </c>
      <c r="F6287" s="30">
        <f t="shared" si="294"/>
        <v>2</v>
      </c>
      <c r="G6287" s="57">
        <f t="shared" si="295"/>
        <v>1.1958042906990538</v>
      </c>
      <c r="H6287" s="88">
        <f t="shared" si="296"/>
        <v>4799.5027398656275</v>
      </c>
    </row>
    <row r="6288" spans="1:8" x14ac:dyDescent="0.2">
      <c r="A6288" s="1" t="s">
        <v>411</v>
      </c>
      <c r="B6288" s="1" t="s">
        <v>13041</v>
      </c>
      <c r="C6288" s="1" t="s">
        <v>13042</v>
      </c>
      <c r="D6288" s="87">
        <v>71.599999999999994</v>
      </c>
      <c r="E6288" s="33">
        <v>6029</v>
      </c>
      <c r="F6288" s="30">
        <f t="shared" si="294"/>
        <v>2</v>
      </c>
      <c r="G6288" s="57">
        <f t="shared" si="295"/>
        <v>1.1958042906990538</v>
      </c>
      <c r="H6288" s="88">
        <f t="shared" si="296"/>
        <v>3322.9446507406833</v>
      </c>
    </row>
    <row r="6289" spans="1:8" x14ac:dyDescent="0.2">
      <c r="A6289" s="1" t="s">
        <v>411</v>
      </c>
      <c r="B6289" s="1" t="s">
        <v>13043</v>
      </c>
      <c r="C6289" s="1" t="s">
        <v>13044</v>
      </c>
      <c r="D6289" s="87">
        <v>91.7</v>
      </c>
      <c r="E6289" s="33">
        <v>10367</v>
      </c>
      <c r="F6289" s="30">
        <f t="shared" si="294"/>
        <v>4</v>
      </c>
      <c r="G6289" s="57">
        <f t="shared" si="295"/>
        <v>1.709937836274281</v>
      </c>
      <c r="H6289" s="88">
        <f t="shared" si="296"/>
        <v>8170.5470813640668</v>
      </c>
    </row>
    <row r="6290" spans="1:8" x14ac:dyDescent="0.2">
      <c r="A6290" s="1" t="s">
        <v>411</v>
      </c>
      <c r="B6290" s="1" t="s">
        <v>13045</v>
      </c>
      <c r="C6290" s="1" t="s">
        <v>13046</v>
      </c>
      <c r="D6290" s="87">
        <v>55.8</v>
      </c>
      <c r="E6290" s="33">
        <v>6151</v>
      </c>
      <c r="F6290" s="30">
        <f t="shared" si="294"/>
        <v>1</v>
      </c>
      <c r="G6290" s="57">
        <f t="shared" si="295"/>
        <v>1</v>
      </c>
      <c r="H6290" s="88">
        <f t="shared" si="296"/>
        <v>2835.0677594673039</v>
      </c>
    </row>
    <row r="6291" spans="1:8" x14ac:dyDescent="0.2">
      <c r="A6291" s="1" t="s">
        <v>411</v>
      </c>
      <c r="B6291" s="1" t="s">
        <v>13047</v>
      </c>
      <c r="C6291" s="1" t="s">
        <v>13048</v>
      </c>
      <c r="D6291" s="87">
        <v>78.3</v>
      </c>
      <c r="E6291" s="33">
        <v>6245</v>
      </c>
      <c r="F6291" s="30">
        <f t="shared" si="294"/>
        <v>3</v>
      </c>
      <c r="G6291" s="57">
        <f t="shared" si="295"/>
        <v>1.4299479016542671</v>
      </c>
      <c r="H6291" s="88">
        <f t="shared" si="296"/>
        <v>4115.9526848713385</v>
      </c>
    </row>
    <row r="6292" spans="1:8" x14ac:dyDescent="0.2">
      <c r="A6292" s="1" t="s">
        <v>411</v>
      </c>
      <c r="B6292" s="1" t="s">
        <v>13049</v>
      </c>
      <c r="C6292" s="1" t="s">
        <v>13050</v>
      </c>
      <c r="D6292" s="87">
        <v>73.8</v>
      </c>
      <c r="E6292" s="33">
        <v>5752</v>
      </c>
      <c r="F6292" s="30">
        <f t="shared" si="294"/>
        <v>2</v>
      </c>
      <c r="G6292" s="57">
        <f t="shared" si="295"/>
        <v>1.1958042906990538</v>
      </c>
      <c r="H6292" s="88">
        <f t="shared" si="296"/>
        <v>3170.2732843026056</v>
      </c>
    </row>
    <row r="6293" spans="1:8" x14ac:dyDescent="0.2">
      <c r="A6293" s="1" t="s">
        <v>411</v>
      </c>
      <c r="B6293" s="1" t="s">
        <v>13051</v>
      </c>
      <c r="C6293" s="1" t="s">
        <v>13052</v>
      </c>
      <c r="D6293" s="87">
        <v>85.1</v>
      </c>
      <c r="E6293" s="33">
        <v>7236</v>
      </c>
      <c r="F6293" s="30">
        <f t="shared" si="294"/>
        <v>3</v>
      </c>
      <c r="G6293" s="57">
        <f t="shared" si="295"/>
        <v>1.4299479016542671</v>
      </c>
      <c r="H6293" s="88">
        <f t="shared" si="296"/>
        <v>4769.1006609654132</v>
      </c>
    </row>
    <row r="6294" spans="1:8" x14ac:dyDescent="0.2">
      <c r="A6294" s="1" t="s">
        <v>411</v>
      </c>
      <c r="B6294" s="1" t="s">
        <v>13053</v>
      </c>
      <c r="C6294" s="1" t="s">
        <v>13054</v>
      </c>
      <c r="D6294" s="87">
        <v>60.1</v>
      </c>
      <c r="E6294" s="33">
        <v>7464</v>
      </c>
      <c r="F6294" s="30">
        <f t="shared" si="294"/>
        <v>1</v>
      </c>
      <c r="G6294" s="57">
        <f t="shared" si="295"/>
        <v>1</v>
      </c>
      <c r="H6294" s="88">
        <f t="shared" si="296"/>
        <v>3440.2447986772809</v>
      </c>
    </row>
    <row r="6295" spans="1:8" x14ac:dyDescent="0.2">
      <c r="A6295" s="1" t="s">
        <v>411</v>
      </c>
      <c r="B6295" s="1" t="s">
        <v>13055</v>
      </c>
      <c r="C6295" s="1" t="s">
        <v>13056</v>
      </c>
      <c r="D6295" s="87">
        <v>97.4</v>
      </c>
      <c r="E6295" s="33">
        <v>9131</v>
      </c>
      <c r="F6295" s="30">
        <f t="shared" si="294"/>
        <v>4</v>
      </c>
      <c r="G6295" s="57">
        <f t="shared" si="295"/>
        <v>1.709937836274281</v>
      </c>
      <c r="H6295" s="88">
        <f t="shared" si="296"/>
        <v>7196.4179994149981</v>
      </c>
    </row>
    <row r="6296" spans="1:8" x14ac:dyDescent="0.2">
      <c r="A6296" s="1" t="s">
        <v>411</v>
      </c>
      <c r="B6296" s="1" t="s">
        <v>13057</v>
      </c>
      <c r="C6296" s="1" t="s">
        <v>13058</v>
      </c>
      <c r="D6296" s="87">
        <v>83.9</v>
      </c>
      <c r="E6296" s="33">
        <v>10596</v>
      </c>
      <c r="F6296" s="30">
        <f t="shared" si="294"/>
        <v>3</v>
      </c>
      <c r="G6296" s="57">
        <f t="shared" si="295"/>
        <v>1.4299479016542671</v>
      </c>
      <c r="H6296" s="88">
        <f t="shared" si="296"/>
        <v>6983.6084305679278</v>
      </c>
    </row>
    <row r="6297" spans="1:8" x14ac:dyDescent="0.2">
      <c r="A6297" s="1" t="s">
        <v>411</v>
      </c>
      <c r="B6297" s="1" t="s">
        <v>13059</v>
      </c>
      <c r="C6297" s="1" t="s">
        <v>13060</v>
      </c>
      <c r="D6297" s="87">
        <v>92.3</v>
      </c>
      <c r="E6297" s="33">
        <v>5568</v>
      </c>
      <c r="F6297" s="30">
        <f t="shared" si="294"/>
        <v>4</v>
      </c>
      <c r="G6297" s="57">
        <f t="shared" si="295"/>
        <v>1.709937836274281</v>
      </c>
      <c r="H6297" s="88">
        <f t="shared" si="296"/>
        <v>4388.3096507220143</v>
      </c>
    </row>
    <row r="6298" spans="1:8" x14ac:dyDescent="0.2">
      <c r="A6298" s="1" t="s">
        <v>411</v>
      </c>
      <c r="B6298" s="1" t="s">
        <v>13061</v>
      </c>
      <c r="C6298" s="1" t="s">
        <v>13062</v>
      </c>
      <c r="D6298" s="87">
        <v>68.2</v>
      </c>
      <c r="E6298" s="33">
        <v>9336</v>
      </c>
      <c r="F6298" s="30">
        <f t="shared" si="294"/>
        <v>2</v>
      </c>
      <c r="G6298" s="57">
        <f t="shared" si="295"/>
        <v>1.1958042906990538</v>
      </c>
      <c r="H6298" s="88">
        <f t="shared" si="296"/>
        <v>5145.6313251476231</v>
      </c>
    </row>
    <row r="6299" spans="1:8" x14ac:dyDescent="0.2">
      <c r="A6299" s="1" t="s">
        <v>411</v>
      </c>
      <c r="B6299" s="1" t="s">
        <v>13063</v>
      </c>
      <c r="C6299" s="1" t="s">
        <v>13064</v>
      </c>
      <c r="D6299" s="87">
        <v>65.900000000000006</v>
      </c>
      <c r="E6299" s="33">
        <v>6169</v>
      </c>
      <c r="F6299" s="30">
        <f t="shared" si="294"/>
        <v>2</v>
      </c>
      <c r="G6299" s="57">
        <f t="shared" si="295"/>
        <v>1.1958042906990538</v>
      </c>
      <c r="H6299" s="88">
        <f t="shared" si="296"/>
        <v>3400.107074211192</v>
      </c>
    </row>
    <row r="6300" spans="1:8" x14ac:dyDescent="0.2">
      <c r="A6300" s="1" t="s">
        <v>411</v>
      </c>
      <c r="B6300" s="1" t="s">
        <v>13065</v>
      </c>
      <c r="C6300" s="1" t="s">
        <v>13066</v>
      </c>
      <c r="D6300" s="87">
        <v>89.2</v>
      </c>
      <c r="E6300" s="33">
        <v>5782</v>
      </c>
      <c r="F6300" s="30">
        <f t="shared" si="294"/>
        <v>4</v>
      </c>
      <c r="G6300" s="57">
        <f t="shared" si="295"/>
        <v>1.709937836274281</v>
      </c>
      <c r="H6300" s="88">
        <f t="shared" si="296"/>
        <v>4556.9695403151372</v>
      </c>
    </row>
    <row r="6301" spans="1:8" x14ac:dyDescent="0.2">
      <c r="A6301" s="1" t="s">
        <v>411</v>
      </c>
      <c r="B6301" s="1" t="s">
        <v>13067</v>
      </c>
      <c r="C6301" s="1" t="s">
        <v>13068</v>
      </c>
      <c r="D6301" s="87">
        <v>88.3</v>
      </c>
      <c r="E6301" s="33">
        <v>5929</v>
      </c>
      <c r="F6301" s="30">
        <f t="shared" si="294"/>
        <v>4</v>
      </c>
      <c r="G6301" s="57">
        <f t="shared" si="295"/>
        <v>1.709937836274281</v>
      </c>
      <c r="H6301" s="88">
        <f t="shared" si="296"/>
        <v>4672.8246981197599</v>
      </c>
    </row>
    <row r="6302" spans="1:8" x14ac:dyDescent="0.2">
      <c r="A6302" s="1" t="s">
        <v>411</v>
      </c>
      <c r="B6302" s="1" t="s">
        <v>13069</v>
      </c>
      <c r="C6302" s="1" t="s">
        <v>13070</v>
      </c>
      <c r="D6302" s="87">
        <v>74.099999999999994</v>
      </c>
      <c r="E6302" s="33">
        <v>8395</v>
      </c>
      <c r="F6302" s="30">
        <f t="shared" si="294"/>
        <v>2</v>
      </c>
      <c r="G6302" s="57">
        <f t="shared" si="295"/>
        <v>1.1958042906990538</v>
      </c>
      <c r="H6302" s="88">
        <f t="shared" si="296"/>
        <v>4626.9896073922764</v>
      </c>
    </row>
    <row r="6303" spans="1:8" x14ac:dyDescent="0.2">
      <c r="A6303" s="1" t="s">
        <v>411</v>
      </c>
      <c r="B6303" s="1" t="s">
        <v>13071</v>
      </c>
      <c r="C6303" s="1" t="s">
        <v>13072</v>
      </c>
      <c r="D6303" s="87">
        <v>88.8</v>
      </c>
      <c r="E6303" s="33">
        <v>7877</v>
      </c>
      <c r="F6303" s="30">
        <f t="shared" si="294"/>
        <v>4</v>
      </c>
      <c r="G6303" s="57">
        <f t="shared" si="295"/>
        <v>1.709937836274281</v>
      </c>
      <c r="H6303" s="88">
        <f t="shared" si="296"/>
        <v>6208.1025716123022</v>
      </c>
    </row>
    <row r="6304" spans="1:8" x14ac:dyDescent="0.2">
      <c r="A6304" s="1" t="s">
        <v>411</v>
      </c>
      <c r="B6304" s="1" t="s">
        <v>13073</v>
      </c>
      <c r="C6304" s="1" t="s">
        <v>13074</v>
      </c>
      <c r="D6304" s="87">
        <v>79.099999999999994</v>
      </c>
      <c r="E6304" s="33">
        <v>5816</v>
      </c>
      <c r="F6304" s="30">
        <f t="shared" si="294"/>
        <v>3</v>
      </c>
      <c r="G6304" s="57">
        <f t="shared" si="295"/>
        <v>1.4299479016542671</v>
      </c>
      <c r="H6304" s="88">
        <f t="shared" si="296"/>
        <v>3833.2074964310186</v>
      </c>
    </row>
    <row r="6305" spans="1:8" x14ac:dyDescent="0.2">
      <c r="A6305" s="1" t="s">
        <v>411</v>
      </c>
      <c r="B6305" s="1" t="s">
        <v>13075</v>
      </c>
      <c r="C6305" s="1" t="s">
        <v>13076</v>
      </c>
      <c r="D6305" s="87">
        <v>72.2</v>
      </c>
      <c r="E6305" s="33">
        <v>7178</v>
      </c>
      <c r="F6305" s="30">
        <f t="shared" si="294"/>
        <v>2</v>
      </c>
      <c r="G6305" s="57">
        <f t="shared" si="295"/>
        <v>1.1958042906990538</v>
      </c>
      <c r="H6305" s="88">
        <f t="shared" si="296"/>
        <v>3956.2276833664991</v>
      </c>
    </row>
    <row r="6306" spans="1:8" x14ac:dyDescent="0.2">
      <c r="A6306" s="1" t="s">
        <v>411</v>
      </c>
      <c r="B6306" s="1" t="s">
        <v>13077</v>
      </c>
      <c r="C6306" s="1" t="s">
        <v>13078</v>
      </c>
      <c r="D6306" s="87">
        <v>79</v>
      </c>
      <c r="E6306" s="33">
        <v>7645</v>
      </c>
      <c r="F6306" s="30">
        <f t="shared" si="294"/>
        <v>3</v>
      </c>
      <c r="G6306" s="57">
        <f t="shared" si="295"/>
        <v>1.4299479016542671</v>
      </c>
      <c r="H6306" s="88">
        <f t="shared" si="296"/>
        <v>5038.6642555390526</v>
      </c>
    </row>
    <row r="6307" spans="1:8" x14ac:dyDescent="0.2">
      <c r="A6307" s="1" t="s">
        <v>411</v>
      </c>
      <c r="B6307" s="1" t="s">
        <v>13079</v>
      </c>
      <c r="C6307" s="1" t="s">
        <v>13080</v>
      </c>
      <c r="D6307" s="87">
        <v>67.3</v>
      </c>
      <c r="E6307" s="33">
        <v>5958</v>
      </c>
      <c r="F6307" s="30">
        <f t="shared" si="294"/>
        <v>2</v>
      </c>
      <c r="G6307" s="57">
        <f t="shared" si="295"/>
        <v>1.1958042906990538</v>
      </c>
      <c r="H6307" s="88">
        <f t="shared" si="296"/>
        <v>3283.8122788377823</v>
      </c>
    </row>
    <row r="6308" spans="1:8" x14ac:dyDescent="0.2">
      <c r="A6308" s="1" t="s">
        <v>411</v>
      </c>
      <c r="B6308" s="1" t="s">
        <v>13081</v>
      </c>
      <c r="C6308" s="1" t="s">
        <v>13082</v>
      </c>
      <c r="D6308" s="87">
        <v>83.4</v>
      </c>
      <c r="E6308" s="33">
        <v>7277</v>
      </c>
      <c r="F6308" s="30">
        <f t="shared" si="294"/>
        <v>3</v>
      </c>
      <c r="G6308" s="57">
        <f t="shared" si="295"/>
        <v>1.4299479016542671</v>
      </c>
      <c r="H6308" s="88">
        <f t="shared" si="296"/>
        <v>4796.122928392112</v>
      </c>
    </row>
    <row r="6309" spans="1:8" x14ac:dyDescent="0.2">
      <c r="A6309" s="1" t="s">
        <v>411</v>
      </c>
      <c r="B6309" s="1" t="s">
        <v>13083</v>
      </c>
      <c r="C6309" s="1" t="s">
        <v>13084</v>
      </c>
      <c r="D6309" s="87">
        <v>66.099999999999994</v>
      </c>
      <c r="E6309" s="33">
        <v>6765</v>
      </c>
      <c r="F6309" s="30">
        <f t="shared" si="294"/>
        <v>2</v>
      </c>
      <c r="G6309" s="57">
        <f t="shared" si="295"/>
        <v>1.1958042906990538</v>
      </c>
      <c r="H6309" s="88">
        <f t="shared" si="296"/>
        <v>3728.5985341284986</v>
      </c>
    </row>
    <row r="6310" spans="1:8" x14ac:dyDescent="0.2">
      <c r="A6310" s="1" t="s">
        <v>411</v>
      </c>
      <c r="B6310" s="1" t="s">
        <v>13085</v>
      </c>
      <c r="C6310" s="1" t="s">
        <v>13086</v>
      </c>
      <c r="D6310" s="87">
        <v>92.6</v>
      </c>
      <c r="E6310" s="33">
        <v>7341</v>
      </c>
      <c r="F6310" s="30">
        <f t="shared" si="294"/>
        <v>4</v>
      </c>
      <c r="G6310" s="57">
        <f t="shared" si="295"/>
        <v>1.709937836274281</v>
      </c>
      <c r="H6310" s="88">
        <f t="shared" si="296"/>
        <v>5785.6647173042929</v>
      </c>
    </row>
    <row r="6311" spans="1:8" x14ac:dyDescent="0.2">
      <c r="A6311" s="1" t="s">
        <v>411</v>
      </c>
      <c r="B6311" s="1" t="s">
        <v>13087</v>
      </c>
      <c r="C6311" s="1" t="s">
        <v>13088</v>
      </c>
      <c r="D6311" s="87">
        <v>65.099999999999994</v>
      </c>
      <c r="E6311" s="33">
        <v>6809</v>
      </c>
      <c r="F6311" s="30">
        <f t="shared" si="294"/>
        <v>2</v>
      </c>
      <c r="G6311" s="57">
        <f t="shared" si="295"/>
        <v>1.1958042906990538</v>
      </c>
      <c r="H6311" s="88">
        <f t="shared" si="296"/>
        <v>3752.8495815049441</v>
      </c>
    </row>
    <row r="6312" spans="1:8" x14ac:dyDescent="0.2">
      <c r="A6312" s="1" t="s">
        <v>411</v>
      </c>
      <c r="B6312" s="1" t="s">
        <v>13089</v>
      </c>
      <c r="C6312" s="1" t="s">
        <v>13090</v>
      </c>
      <c r="D6312" s="87">
        <v>43.6</v>
      </c>
      <c r="E6312" s="33">
        <v>6239</v>
      </c>
      <c r="F6312" s="30">
        <f t="shared" si="294"/>
        <v>1</v>
      </c>
      <c r="G6312" s="57">
        <f t="shared" si="295"/>
        <v>1</v>
      </c>
      <c r="H6312" s="88">
        <f t="shared" si="296"/>
        <v>2875.6279875331666</v>
      </c>
    </row>
    <row r="6313" spans="1:8" x14ac:dyDescent="0.2">
      <c r="A6313" s="1" t="s">
        <v>411</v>
      </c>
      <c r="B6313" s="1" t="s">
        <v>13091</v>
      </c>
      <c r="C6313" s="1" t="s">
        <v>13092</v>
      </c>
      <c r="D6313" s="87">
        <v>52</v>
      </c>
      <c r="E6313" s="33">
        <v>7322</v>
      </c>
      <c r="F6313" s="30">
        <f t="shared" si="294"/>
        <v>1</v>
      </c>
      <c r="G6313" s="57">
        <f t="shared" si="295"/>
        <v>1</v>
      </c>
      <c r="H6313" s="88">
        <f t="shared" si="296"/>
        <v>3374.7953397528204</v>
      </c>
    </row>
    <row r="6314" spans="1:8" x14ac:dyDescent="0.2">
      <c r="A6314" s="1" t="s">
        <v>411</v>
      </c>
      <c r="B6314" s="1" t="s">
        <v>13093</v>
      </c>
      <c r="C6314" s="1" t="s">
        <v>13094</v>
      </c>
      <c r="D6314" s="87">
        <v>67.599999999999994</v>
      </c>
      <c r="E6314" s="33">
        <v>6901</v>
      </c>
      <c r="F6314" s="30">
        <f t="shared" si="294"/>
        <v>2</v>
      </c>
      <c r="G6314" s="57">
        <f t="shared" si="295"/>
        <v>1.1958042906990538</v>
      </c>
      <c r="H6314" s="88">
        <f t="shared" si="296"/>
        <v>3803.5563169284219</v>
      </c>
    </row>
    <row r="6315" spans="1:8" x14ac:dyDescent="0.2">
      <c r="A6315" s="1" t="s">
        <v>411</v>
      </c>
      <c r="B6315" s="1" t="s">
        <v>13095</v>
      </c>
      <c r="C6315" s="1" t="s">
        <v>13096</v>
      </c>
      <c r="D6315" s="87">
        <v>83.2</v>
      </c>
      <c r="E6315" s="33">
        <v>6896</v>
      </c>
      <c r="F6315" s="30">
        <f t="shared" si="294"/>
        <v>3</v>
      </c>
      <c r="G6315" s="57">
        <f t="shared" si="295"/>
        <v>1.4299479016542671</v>
      </c>
      <c r="H6315" s="88">
        <f t="shared" si="296"/>
        <v>4545.0135652318259</v>
      </c>
    </row>
    <row r="6316" spans="1:8" x14ac:dyDescent="0.2">
      <c r="A6316" s="1" t="s">
        <v>411</v>
      </c>
      <c r="B6316" s="1" t="s">
        <v>13097</v>
      </c>
      <c r="C6316" s="1" t="s">
        <v>13098</v>
      </c>
      <c r="D6316" s="87">
        <v>76</v>
      </c>
      <c r="E6316" s="33">
        <v>10660</v>
      </c>
      <c r="F6316" s="30">
        <f t="shared" si="294"/>
        <v>3</v>
      </c>
      <c r="G6316" s="57">
        <f t="shared" si="295"/>
        <v>1.4299479016542671</v>
      </c>
      <c r="H6316" s="88">
        <f t="shared" si="296"/>
        <v>7025.7895309413088</v>
      </c>
    </row>
    <row r="6317" spans="1:8" x14ac:dyDescent="0.2">
      <c r="A6317" s="1" t="s">
        <v>411</v>
      </c>
      <c r="B6317" s="1" t="s">
        <v>13099</v>
      </c>
      <c r="C6317" s="1" t="s">
        <v>13100</v>
      </c>
      <c r="D6317" s="87">
        <v>76.5</v>
      </c>
      <c r="E6317" s="33">
        <v>8056</v>
      </c>
      <c r="F6317" s="30">
        <f t="shared" si="294"/>
        <v>3</v>
      </c>
      <c r="G6317" s="57">
        <f t="shared" si="295"/>
        <v>1.4299479016542671</v>
      </c>
      <c r="H6317" s="88">
        <f t="shared" si="296"/>
        <v>5309.5460094993605</v>
      </c>
    </row>
    <row r="6318" spans="1:8" x14ac:dyDescent="0.2">
      <c r="A6318" s="1" t="s">
        <v>411</v>
      </c>
      <c r="B6318" s="1" t="s">
        <v>13101</v>
      </c>
      <c r="C6318" s="1" t="s">
        <v>13102</v>
      </c>
      <c r="D6318" s="87">
        <v>55</v>
      </c>
      <c r="E6318" s="33">
        <v>6541</v>
      </c>
      <c r="F6318" s="30">
        <f t="shared" si="294"/>
        <v>1</v>
      </c>
      <c r="G6318" s="57">
        <f t="shared" si="295"/>
        <v>1</v>
      </c>
      <c r="H6318" s="88">
        <f t="shared" si="296"/>
        <v>3014.8233156682868</v>
      </c>
    </row>
    <row r="6319" spans="1:8" x14ac:dyDescent="0.2">
      <c r="A6319" s="1" t="s">
        <v>411</v>
      </c>
      <c r="B6319" s="1" t="s">
        <v>13103</v>
      </c>
      <c r="C6319" s="1" t="s">
        <v>13104</v>
      </c>
      <c r="D6319" s="87">
        <v>98.7</v>
      </c>
      <c r="E6319" s="33">
        <v>6039</v>
      </c>
      <c r="F6319" s="30">
        <f t="shared" si="294"/>
        <v>4</v>
      </c>
      <c r="G6319" s="57">
        <f t="shared" si="295"/>
        <v>1.709937836274281</v>
      </c>
      <c r="H6319" s="88">
        <f t="shared" si="296"/>
        <v>4759.5190338919256</v>
      </c>
    </row>
    <row r="6320" spans="1:8" x14ac:dyDescent="0.2">
      <c r="A6320" s="1" t="s">
        <v>411</v>
      </c>
      <c r="B6320" s="1" t="s">
        <v>13105</v>
      </c>
      <c r="C6320" s="1" t="s">
        <v>13106</v>
      </c>
      <c r="D6320" s="87">
        <v>92.8</v>
      </c>
      <c r="E6320" s="33">
        <v>7741</v>
      </c>
      <c r="F6320" s="30">
        <f t="shared" si="294"/>
        <v>4</v>
      </c>
      <c r="G6320" s="57">
        <f t="shared" si="295"/>
        <v>1.709937836274281</v>
      </c>
      <c r="H6320" s="88">
        <f t="shared" si="296"/>
        <v>6100.9168473848977</v>
      </c>
    </row>
    <row r="6321" spans="1:8" x14ac:dyDescent="0.2">
      <c r="A6321" s="1" t="s">
        <v>411</v>
      </c>
      <c r="B6321" s="1" t="s">
        <v>13107</v>
      </c>
      <c r="C6321" s="1" t="s">
        <v>13108</v>
      </c>
      <c r="D6321" s="87">
        <v>64.3</v>
      </c>
      <c r="E6321" s="33">
        <v>9076</v>
      </c>
      <c r="F6321" s="30">
        <f t="shared" si="294"/>
        <v>2</v>
      </c>
      <c r="G6321" s="57">
        <f t="shared" si="295"/>
        <v>1.1958042906990538</v>
      </c>
      <c r="H6321" s="88">
        <f t="shared" si="296"/>
        <v>5002.3296815595349</v>
      </c>
    </row>
    <row r="6322" spans="1:8" x14ac:dyDescent="0.2">
      <c r="A6322" s="1" t="s">
        <v>411</v>
      </c>
      <c r="B6322" s="1" t="s">
        <v>13109</v>
      </c>
      <c r="C6322" s="1" t="s">
        <v>13110</v>
      </c>
      <c r="D6322" s="87">
        <v>50.3</v>
      </c>
      <c r="E6322" s="33">
        <v>9184</v>
      </c>
      <c r="F6322" s="30">
        <f t="shared" si="294"/>
        <v>1</v>
      </c>
      <c r="G6322" s="57">
        <f t="shared" si="295"/>
        <v>1</v>
      </c>
      <c r="H6322" s="88">
        <f t="shared" si="296"/>
        <v>4233.0128926918742</v>
      </c>
    </row>
    <row r="6323" spans="1:8" x14ac:dyDescent="0.2">
      <c r="A6323" s="1" t="s">
        <v>411</v>
      </c>
      <c r="B6323" s="1" t="s">
        <v>13111</v>
      </c>
      <c r="C6323" s="1" t="s">
        <v>13112</v>
      </c>
      <c r="D6323" s="87">
        <v>121.9</v>
      </c>
      <c r="E6323" s="33">
        <v>10538</v>
      </c>
      <c r="F6323" s="30">
        <f t="shared" si="294"/>
        <v>6</v>
      </c>
      <c r="G6323" s="57">
        <f t="shared" si="295"/>
        <v>2.445122020939646</v>
      </c>
      <c r="H6323" s="88">
        <f t="shared" si="296"/>
        <v>11876.171141476536</v>
      </c>
    </row>
    <row r="6324" spans="1:8" x14ac:dyDescent="0.2">
      <c r="A6324" s="1" t="s">
        <v>411</v>
      </c>
      <c r="B6324" s="1" t="s">
        <v>13113</v>
      </c>
      <c r="C6324" s="1" t="s">
        <v>13114</v>
      </c>
      <c r="D6324" s="87">
        <v>96.8</v>
      </c>
      <c r="E6324" s="33">
        <v>9522</v>
      </c>
      <c r="F6324" s="30">
        <f t="shared" si="294"/>
        <v>4</v>
      </c>
      <c r="G6324" s="57">
        <f t="shared" si="295"/>
        <v>1.709937836274281</v>
      </c>
      <c r="H6324" s="88">
        <f t="shared" si="296"/>
        <v>7504.5769565687897</v>
      </c>
    </row>
    <row r="6325" spans="1:8" x14ac:dyDescent="0.2">
      <c r="A6325" s="1" t="s">
        <v>411</v>
      </c>
      <c r="B6325" s="1" t="s">
        <v>13115</v>
      </c>
      <c r="C6325" s="1" t="s">
        <v>13116</v>
      </c>
      <c r="D6325" s="87">
        <v>58.4</v>
      </c>
      <c r="E6325" s="33">
        <v>6713</v>
      </c>
      <c r="F6325" s="30">
        <f t="shared" si="294"/>
        <v>1</v>
      </c>
      <c r="G6325" s="57">
        <f t="shared" si="295"/>
        <v>1</v>
      </c>
      <c r="H6325" s="88">
        <f t="shared" si="296"/>
        <v>3094.1001250697464</v>
      </c>
    </row>
    <row r="6326" spans="1:8" x14ac:dyDescent="0.2">
      <c r="A6326" s="1" t="s">
        <v>411</v>
      </c>
      <c r="B6326" s="1" t="s">
        <v>13117</v>
      </c>
      <c r="C6326" s="1" t="s">
        <v>13118</v>
      </c>
      <c r="D6326" s="87">
        <v>80.400000000000006</v>
      </c>
      <c r="E6326" s="33">
        <v>8443</v>
      </c>
      <c r="F6326" s="30">
        <f t="shared" si="294"/>
        <v>3</v>
      </c>
      <c r="G6326" s="57">
        <f t="shared" si="295"/>
        <v>1.4299479016542671</v>
      </c>
      <c r="H6326" s="88">
        <f t="shared" si="296"/>
        <v>5564.6098508196501</v>
      </c>
    </row>
    <row r="6327" spans="1:8" x14ac:dyDescent="0.2">
      <c r="A6327" s="1" t="s">
        <v>411</v>
      </c>
      <c r="B6327" s="1" t="s">
        <v>13119</v>
      </c>
      <c r="C6327" s="1" t="s">
        <v>13120</v>
      </c>
      <c r="D6327" s="87">
        <v>87.2</v>
      </c>
      <c r="E6327" s="33">
        <v>9742</v>
      </c>
      <c r="F6327" s="30">
        <f t="shared" si="294"/>
        <v>4</v>
      </c>
      <c r="G6327" s="57">
        <f t="shared" si="295"/>
        <v>1.709937836274281</v>
      </c>
      <c r="H6327" s="88">
        <f t="shared" si="296"/>
        <v>7677.9656281131211</v>
      </c>
    </row>
    <row r="6328" spans="1:8" x14ac:dyDescent="0.2">
      <c r="A6328" s="1" t="s">
        <v>411</v>
      </c>
      <c r="B6328" s="1" t="s">
        <v>13121</v>
      </c>
      <c r="C6328" s="1" t="s">
        <v>13122</v>
      </c>
      <c r="D6328" s="87">
        <v>82.4</v>
      </c>
      <c r="E6328" s="33">
        <v>6910</v>
      </c>
      <c r="F6328" s="30">
        <f t="shared" si="294"/>
        <v>3</v>
      </c>
      <c r="G6328" s="57">
        <f t="shared" si="295"/>
        <v>1.4299479016542671</v>
      </c>
      <c r="H6328" s="88">
        <f t="shared" si="296"/>
        <v>4554.2406809385038</v>
      </c>
    </row>
    <row r="6329" spans="1:8" x14ac:dyDescent="0.2">
      <c r="A6329" s="1" t="s">
        <v>411</v>
      </c>
      <c r="B6329" s="1" t="s">
        <v>13123</v>
      </c>
      <c r="C6329" s="1" t="s">
        <v>13124</v>
      </c>
      <c r="D6329" s="87">
        <v>65.900000000000006</v>
      </c>
      <c r="E6329" s="33">
        <v>6151</v>
      </c>
      <c r="F6329" s="30">
        <f t="shared" si="294"/>
        <v>2</v>
      </c>
      <c r="G6329" s="57">
        <f t="shared" si="295"/>
        <v>1.1958042906990538</v>
      </c>
      <c r="H6329" s="88">
        <f t="shared" si="296"/>
        <v>3390.1861911935548</v>
      </c>
    </row>
    <row r="6330" spans="1:8" x14ac:dyDescent="0.2">
      <c r="A6330" s="1" t="s">
        <v>411</v>
      </c>
      <c r="B6330" s="1" t="s">
        <v>13125</v>
      </c>
      <c r="C6330" s="1" t="s">
        <v>13126</v>
      </c>
      <c r="D6330" s="87">
        <v>94.2</v>
      </c>
      <c r="E6330" s="33">
        <v>8835</v>
      </c>
      <c r="F6330" s="30">
        <f t="shared" si="294"/>
        <v>4</v>
      </c>
      <c r="G6330" s="57">
        <f t="shared" si="295"/>
        <v>1.709937836274281</v>
      </c>
      <c r="H6330" s="88">
        <f t="shared" si="296"/>
        <v>6963.1314231553506</v>
      </c>
    </row>
    <row r="6331" spans="1:8" x14ac:dyDescent="0.2">
      <c r="A6331" s="1" t="s">
        <v>411</v>
      </c>
      <c r="B6331" s="1" t="s">
        <v>13127</v>
      </c>
      <c r="C6331" s="1" t="s">
        <v>13128</v>
      </c>
      <c r="D6331" s="87">
        <v>66</v>
      </c>
      <c r="E6331" s="33">
        <v>6522</v>
      </c>
      <c r="F6331" s="30">
        <f t="shared" si="294"/>
        <v>2</v>
      </c>
      <c r="G6331" s="57">
        <f t="shared" si="295"/>
        <v>1.1958042906990538</v>
      </c>
      <c r="H6331" s="88">
        <f t="shared" si="296"/>
        <v>3594.6666133904023</v>
      </c>
    </row>
    <row r="6332" spans="1:8" x14ac:dyDescent="0.2">
      <c r="A6332" s="1" t="s">
        <v>222</v>
      </c>
      <c r="B6332" s="1" t="s">
        <v>13129</v>
      </c>
      <c r="C6332" s="1" t="s">
        <v>13130</v>
      </c>
      <c r="D6332" s="87">
        <v>89.9</v>
      </c>
      <c r="E6332" s="33">
        <v>10555</v>
      </c>
      <c r="F6332" s="30">
        <f t="shared" si="294"/>
        <v>4</v>
      </c>
      <c r="G6332" s="57">
        <f t="shared" si="295"/>
        <v>1.709937836274281</v>
      </c>
      <c r="H6332" s="88">
        <f t="shared" si="296"/>
        <v>8318.7155825019508</v>
      </c>
    </row>
    <row r="6333" spans="1:8" x14ac:dyDescent="0.2">
      <c r="A6333" s="1" t="s">
        <v>222</v>
      </c>
      <c r="B6333" s="1" t="s">
        <v>13131</v>
      </c>
      <c r="C6333" s="1" t="s">
        <v>13132</v>
      </c>
      <c r="D6333" s="87">
        <v>106</v>
      </c>
      <c r="E6333" s="33">
        <v>8805</v>
      </c>
      <c r="F6333" s="30">
        <f t="shared" si="294"/>
        <v>5</v>
      </c>
      <c r="G6333" s="57">
        <f t="shared" si="295"/>
        <v>2.0447510014454413</v>
      </c>
      <c r="H6333" s="88">
        <f t="shared" si="296"/>
        <v>8298.2689437753961</v>
      </c>
    </row>
    <row r="6334" spans="1:8" x14ac:dyDescent="0.2">
      <c r="A6334" s="1" t="s">
        <v>222</v>
      </c>
      <c r="B6334" s="1" t="s">
        <v>13133</v>
      </c>
      <c r="C6334" s="1" t="s">
        <v>13134</v>
      </c>
      <c r="D6334" s="87">
        <v>113.2</v>
      </c>
      <c r="E6334" s="33">
        <v>10998</v>
      </c>
      <c r="F6334" s="30">
        <f t="shared" si="294"/>
        <v>6</v>
      </c>
      <c r="G6334" s="57">
        <f t="shared" si="295"/>
        <v>2.445122020939646</v>
      </c>
      <c r="H6334" s="88">
        <f t="shared" si="296"/>
        <v>12394.584381662453</v>
      </c>
    </row>
    <row r="6335" spans="1:8" x14ac:dyDescent="0.2">
      <c r="A6335" s="1" t="s">
        <v>222</v>
      </c>
      <c r="B6335" s="1" t="s">
        <v>13135</v>
      </c>
      <c r="C6335" s="1" t="s">
        <v>13136</v>
      </c>
      <c r="D6335" s="87">
        <v>73.7</v>
      </c>
      <c r="E6335" s="33">
        <v>6931</v>
      </c>
      <c r="F6335" s="30">
        <f t="shared" si="294"/>
        <v>2</v>
      </c>
      <c r="G6335" s="57">
        <f t="shared" si="295"/>
        <v>1.1958042906990538</v>
      </c>
      <c r="H6335" s="88">
        <f t="shared" si="296"/>
        <v>3820.0911219578161</v>
      </c>
    </row>
    <row r="6336" spans="1:8" x14ac:dyDescent="0.2">
      <c r="A6336" s="1" t="s">
        <v>222</v>
      </c>
      <c r="B6336" s="1" t="s">
        <v>13137</v>
      </c>
      <c r="C6336" s="1" t="s">
        <v>13138</v>
      </c>
      <c r="D6336" s="87">
        <v>115.1</v>
      </c>
      <c r="E6336" s="33">
        <v>8950</v>
      </c>
      <c r="F6336" s="30">
        <f t="shared" si="294"/>
        <v>6</v>
      </c>
      <c r="G6336" s="57">
        <f t="shared" si="295"/>
        <v>2.445122020939646</v>
      </c>
      <c r="H6336" s="88">
        <f t="shared" si="296"/>
        <v>10086.518477530366</v>
      </c>
    </row>
    <row r="6337" spans="1:8" x14ac:dyDescent="0.2">
      <c r="A6337" s="1" t="s">
        <v>222</v>
      </c>
      <c r="B6337" s="1" t="s">
        <v>13139</v>
      </c>
      <c r="C6337" s="1" t="s">
        <v>13140</v>
      </c>
      <c r="D6337" s="87">
        <v>88.6</v>
      </c>
      <c r="E6337" s="33">
        <v>9904</v>
      </c>
      <c r="F6337" s="30">
        <f t="shared" si="294"/>
        <v>4</v>
      </c>
      <c r="G6337" s="57">
        <f t="shared" si="295"/>
        <v>1.709937836274281</v>
      </c>
      <c r="H6337" s="88">
        <f t="shared" si="296"/>
        <v>7805.6427407957653</v>
      </c>
    </row>
    <row r="6338" spans="1:8" x14ac:dyDescent="0.2">
      <c r="A6338" s="1" t="s">
        <v>222</v>
      </c>
      <c r="B6338" s="1" t="s">
        <v>13141</v>
      </c>
      <c r="C6338" s="1" t="s">
        <v>13142</v>
      </c>
      <c r="D6338" s="87">
        <v>104.4</v>
      </c>
      <c r="E6338" s="33">
        <v>6057</v>
      </c>
      <c r="F6338" s="30">
        <f t="shared" si="294"/>
        <v>5</v>
      </c>
      <c r="G6338" s="57">
        <f t="shared" si="295"/>
        <v>2.0447510014454413</v>
      </c>
      <c r="H6338" s="88">
        <f t="shared" si="296"/>
        <v>5708.4173756328892</v>
      </c>
    </row>
    <row r="6339" spans="1:8" x14ac:dyDescent="0.2">
      <c r="A6339" s="1" t="s">
        <v>222</v>
      </c>
      <c r="B6339" s="1" t="s">
        <v>13143</v>
      </c>
      <c r="C6339" s="1" t="s">
        <v>13144</v>
      </c>
      <c r="D6339" s="87">
        <v>85.4</v>
      </c>
      <c r="E6339" s="33">
        <v>7335</v>
      </c>
      <c r="F6339" s="30">
        <f t="shared" si="294"/>
        <v>3</v>
      </c>
      <c r="G6339" s="57">
        <f t="shared" si="295"/>
        <v>1.4299479016542671</v>
      </c>
      <c r="H6339" s="88">
        <f t="shared" si="296"/>
        <v>4834.3495506054878</v>
      </c>
    </row>
    <row r="6340" spans="1:8" x14ac:dyDescent="0.2">
      <c r="A6340" s="1" t="s">
        <v>222</v>
      </c>
      <c r="B6340" s="1" t="s">
        <v>13145</v>
      </c>
      <c r="C6340" s="1" t="s">
        <v>13146</v>
      </c>
      <c r="D6340" s="87">
        <v>136.30000000000001</v>
      </c>
      <c r="E6340" s="33">
        <v>7550</v>
      </c>
      <c r="F6340" s="30">
        <f t="shared" si="294"/>
        <v>8</v>
      </c>
      <c r="G6340" s="57">
        <f t="shared" si="295"/>
        <v>3.4963971031312875</v>
      </c>
      <c r="H6340" s="88">
        <f t="shared" si="296"/>
        <v>12167.053551526102</v>
      </c>
    </row>
    <row r="6341" spans="1:8" x14ac:dyDescent="0.2">
      <c r="A6341" s="1" t="s">
        <v>222</v>
      </c>
      <c r="B6341" s="1" t="s">
        <v>13147</v>
      </c>
      <c r="C6341" s="1" t="s">
        <v>13148</v>
      </c>
      <c r="D6341" s="87">
        <v>51.3</v>
      </c>
      <c r="E6341" s="33">
        <v>6968</v>
      </c>
      <c r="F6341" s="30">
        <f t="shared" si="294"/>
        <v>1</v>
      </c>
      <c r="G6341" s="57">
        <f t="shared" si="295"/>
        <v>1</v>
      </c>
      <c r="H6341" s="88">
        <f t="shared" si="296"/>
        <v>3211.6326041242355</v>
      </c>
    </row>
    <row r="6342" spans="1:8" x14ac:dyDescent="0.2">
      <c r="A6342" s="1" t="s">
        <v>222</v>
      </c>
      <c r="B6342" s="1" t="s">
        <v>13149</v>
      </c>
      <c r="C6342" s="1" t="s">
        <v>13150</v>
      </c>
      <c r="D6342" s="87">
        <v>74.099999999999994</v>
      </c>
      <c r="E6342" s="33">
        <v>8162</v>
      </c>
      <c r="F6342" s="30">
        <f t="shared" ref="F6342:F6405" si="297">VLOOKUP(D6342,$K$5:$L$15,2)</f>
        <v>2</v>
      </c>
      <c r="G6342" s="57">
        <f t="shared" ref="G6342:G6405" si="298">VLOOKUP(F6342,$L$5:$M$15,2,0)</f>
        <v>1.1958042906990538</v>
      </c>
      <c r="H6342" s="88">
        <f t="shared" ref="H6342:H6405" si="299">E6342*G6342*$E$6797/SUMPRODUCT($E$5:$E$6795,$G$5:$G$6795)</f>
        <v>4498.5692883306438</v>
      </c>
    </row>
    <row r="6343" spans="1:8" x14ac:dyDescent="0.2">
      <c r="A6343" s="1" t="s">
        <v>222</v>
      </c>
      <c r="B6343" s="1" t="s">
        <v>13151</v>
      </c>
      <c r="C6343" s="1" t="s">
        <v>13152</v>
      </c>
      <c r="D6343" s="87">
        <v>155.69999999999999</v>
      </c>
      <c r="E6343" s="33">
        <v>8852</v>
      </c>
      <c r="F6343" s="30">
        <f t="shared" si="297"/>
        <v>9</v>
      </c>
      <c r="G6343" s="57">
        <f t="shared" si="298"/>
        <v>4.1810066579121354</v>
      </c>
      <c r="H6343" s="88">
        <f t="shared" si="299"/>
        <v>17058.466249283814</v>
      </c>
    </row>
    <row r="6344" spans="1:8" x14ac:dyDescent="0.2">
      <c r="A6344" s="1" t="s">
        <v>222</v>
      </c>
      <c r="B6344" s="1" t="s">
        <v>13153</v>
      </c>
      <c r="C6344" s="1" t="s">
        <v>13154</v>
      </c>
      <c r="D6344" s="87">
        <v>143.30000000000001</v>
      </c>
      <c r="E6344" s="33">
        <v>7478</v>
      </c>
      <c r="F6344" s="30">
        <f t="shared" si="297"/>
        <v>8</v>
      </c>
      <c r="G6344" s="57">
        <f t="shared" si="298"/>
        <v>3.4963971031312875</v>
      </c>
      <c r="H6344" s="88">
        <f t="shared" si="299"/>
        <v>12051.023371961879</v>
      </c>
    </row>
    <row r="6345" spans="1:8" x14ac:dyDescent="0.2">
      <c r="A6345" s="1" t="s">
        <v>222</v>
      </c>
      <c r="B6345" s="1" t="s">
        <v>13155</v>
      </c>
      <c r="C6345" s="1" t="s">
        <v>13156</v>
      </c>
      <c r="D6345" s="87">
        <v>134</v>
      </c>
      <c r="E6345" s="33">
        <v>6928</v>
      </c>
      <c r="F6345" s="30">
        <f t="shared" si="297"/>
        <v>7</v>
      </c>
      <c r="G6345" s="57">
        <f t="shared" si="298"/>
        <v>2.9238874039223708</v>
      </c>
      <c r="H6345" s="88">
        <f t="shared" si="299"/>
        <v>9336.5459627061664</v>
      </c>
    </row>
    <row r="6346" spans="1:8" x14ac:dyDescent="0.2">
      <c r="A6346" s="1" t="s">
        <v>222</v>
      </c>
      <c r="B6346" s="1" t="s">
        <v>13157</v>
      </c>
      <c r="C6346" s="1" t="s">
        <v>13158</v>
      </c>
      <c r="D6346" s="87">
        <v>96</v>
      </c>
      <c r="E6346" s="33">
        <v>6730</v>
      </c>
      <c r="F6346" s="30">
        <f t="shared" si="297"/>
        <v>4</v>
      </c>
      <c r="G6346" s="57">
        <f t="shared" si="298"/>
        <v>1.709937836274281</v>
      </c>
      <c r="H6346" s="88">
        <f t="shared" si="299"/>
        <v>5304.11708860617</v>
      </c>
    </row>
    <row r="6347" spans="1:8" x14ac:dyDescent="0.2">
      <c r="A6347" s="1" t="s">
        <v>222</v>
      </c>
      <c r="B6347" s="1" t="s">
        <v>13159</v>
      </c>
      <c r="C6347" s="1" t="s">
        <v>13160</v>
      </c>
      <c r="D6347" s="87">
        <v>125.8</v>
      </c>
      <c r="E6347" s="33">
        <v>7894</v>
      </c>
      <c r="F6347" s="30">
        <f t="shared" si="297"/>
        <v>7</v>
      </c>
      <c r="G6347" s="57">
        <f t="shared" si="298"/>
        <v>2.9238874039223708</v>
      </c>
      <c r="H6347" s="88">
        <f t="shared" si="299"/>
        <v>10638.379594342157</v>
      </c>
    </row>
    <row r="6348" spans="1:8" x14ac:dyDescent="0.2">
      <c r="A6348" s="1" t="s">
        <v>222</v>
      </c>
      <c r="B6348" s="1" t="s">
        <v>13161</v>
      </c>
      <c r="C6348" s="1" t="s">
        <v>13162</v>
      </c>
      <c r="D6348" s="87">
        <v>106.5</v>
      </c>
      <c r="E6348" s="33">
        <v>7690</v>
      </c>
      <c r="F6348" s="30">
        <f t="shared" si="297"/>
        <v>5</v>
      </c>
      <c r="G6348" s="57">
        <f t="shared" si="298"/>
        <v>2.0447510014454413</v>
      </c>
      <c r="H6348" s="88">
        <f t="shared" si="299"/>
        <v>7247.4376124511973</v>
      </c>
    </row>
    <row r="6349" spans="1:8" x14ac:dyDescent="0.2">
      <c r="A6349" s="1" t="s">
        <v>222</v>
      </c>
      <c r="B6349" s="1" t="s">
        <v>13163</v>
      </c>
      <c r="C6349" s="1" t="s">
        <v>13164</v>
      </c>
      <c r="D6349" s="87">
        <v>60.1</v>
      </c>
      <c r="E6349" s="33">
        <v>6797</v>
      </c>
      <c r="F6349" s="30">
        <f t="shared" si="297"/>
        <v>1</v>
      </c>
      <c r="G6349" s="57">
        <f t="shared" si="298"/>
        <v>1</v>
      </c>
      <c r="H6349" s="88">
        <f t="shared" si="299"/>
        <v>3132.8167064053428</v>
      </c>
    </row>
    <row r="6350" spans="1:8" x14ac:dyDescent="0.2">
      <c r="A6350" s="1" t="s">
        <v>222</v>
      </c>
      <c r="B6350" s="1" t="s">
        <v>13165</v>
      </c>
      <c r="C6350" s="1" t="s">
        <v>13166</v>
      </c>
      <c r="D6350" s="87">
        <v>102.1</v>
      </c>
      <c r="E6350" s="33">
        <v>7010</v>
      </c>
      <c r="F6350" s="30">
        <f t="shared" si="297"/>
        <v>5</v>
      </c>
      <c r="G6350" s="57">
        <f t="shared" si="298"/>
        <v>2.0447510014454413</v>
      </c>
      <c r="H6350" s="88">
        <f t="shared" si="299"/>
        <v>6606.5718677871128</v>
      </c>
    </row>
    <row r="6351" spans="1:8" x14ac:dyDescent="0.2">
      <c r="A6351" s="1" t="s">
        <v>222</v>
      </c>
      <c r="B6351" s="1" t="s">
        <v>13167</v>
      </c>
      <c r="C6351" s="1" t="s">
        <v>13168</v>
      </c>
      <c r="D6351" s="87">
        <v>116.9</v>
      </c>
      <c r="E6351" s="33">
        <v>6661</v>
      </c>
      <c r="F6351" s="30">
        <f t="shared" si="297"/>
        <v>6</v>
      </c>
      <c r="G6351" s="57">
        <f t="shared" si="298"/>
        <v>2.445122020939646</v>
      </c>
      <c r="H6351" s="88">
        <f t="shared" si="299"/>
        <v>7506.8491149530464</v>
      </c>
    </row>
    <row r="6352" spans="1:8" x14ac:dyDescent="0.2">
      <c r="A6352" s="1" t="s">
        <v>222</v>
      </c>
      <c r="B6352" s="1" t="s">
        <v>13169</v>
      </c>
      <c r="C6352" s="1" t="s">
        <v>13170</v>
      </c>
      <c r="D6352" s="87">
        <v>84.1</v>
      </c>
      <c r="E6352" s="33">
        <v>6127</v>
      </c>
      <c r="F6352" s="30">
        <f t="shared" si="297"/>
        <v>3</v>
      </c>
      <c r="G6352" s="57">
        <f t="shared" si="298"/>
        <v>1.4299479016542671</v>
      </c>
      <c r="H6352" s="88">
        <f t="shared" si="299"/>
        <v>4038.1812810579177</v>
      </c>
    </row>
    <row r="6353" spans="1:8" x14ac:dyDescent="0.2">
      <c r="A6353" s="1" t="s">
        <v>222</v>
      </c>
      <c r="B6353" s="1" t="s">
        <v>13171</v>
      </c>
      <c r="C6353" s="1" t="s">
        <v>13172</v>
      </c>
      <c r="D6353" s="87">
        <v>119.9</v>
      </c>
      <c r="E6353" s="33">
        <v>8065</v>
      </c>
      <c r="F6353" s="30">
        <f t="shared" si="297"/>
        <v>6</v>
      </c>
      <c r="G6353" s="57">
        <f t="shared" si="298"/>
        <v>2.445122020939646</v>
      </c>
      <c r="H6353" s="88">
        <f t="shared" si="299"/>
        <v>9089.1364828248479</v>
      </c>
    </row>
    <row r="6354" spans="1:8" x14ac:dyDescent="0.2">
      <c r="A6354" s="1" t="s">
        <v>222</v>
      </c>
      <c r="B6354" s="1" t="s">
        <v>13173</v>
      </c>
      <c r="C6354" s="1" t="s">
        <v>13174</v>
      </c>
      <c r="D6354" s="87">
        <v>118.5</v>
      </c>
      <c r="E6354" s="33">
        <v>7552</v>
      </c>
      <c r="F6354" s="30">
        <f t="shared" si="297"/>
        <v>6</v>
      </c>
      <c r="G6354" s="57">
        <f t="shared" si="298"/>
        <v>2.445122020939646</v>
      </c>
      <c r="H6354" s="88">
        <f t="shared" si="299"/>
        <v>8510.9930214870747</v>
      </c>
    </row>
    <row r="6355" spans="1:8" x14ac:dyDescent="0.2">
      <c r="A6355" s="1" t="s">
        <v>222</v>
      </c>
      <c r="B6355" s="1" t="s">
        <v>13175</v>
      </c>
      <c r="C6355" s="1" t="s">
        <v>13176</v>
      </c>
      <c r="D6355" s="87">
        <v>90</v>
      </c>
      <c r="E6355" s="33">
        <v>11252</v>
      </c>
      <c r="F6355" s="30">
        <f t="shared" si="297"/>
        <v>4</v>
      </c>
      <c r="G6355" s="57">
        <f t="shared" si="298"/>
        <v>1.709937836274281</v>
      </c>
      <c r="H6355" s="88">
        <f t="shared" si="299"/>
        <v>8868.0424191674028</v>
      </c>
    </row>
    <row r="6356" spans="1:8" x14ac:dyDescent="0.2">
      <c r="A6356" s="1" t="s">
        <v>222</v>
      </c>
      <c r="B6356" s="1" t="s">
        <v>13177</v>
      </c>
      <c r="C6356" s="1" t="s">
        <v>13178</v>
      </c>
      <c r="D6356" s="87">
        <v>107</v>
      </c>
      <c r="E6356" s="33">
        <v>9135</v>
      </c>
      <c r="F6356" s="30">
        <f t="shared" si="297"/>
        <v>5</v>
      </c>
      <c r="G6356" s="57">
        <f t="shared" si="298"/>
        <v>2.0447510014454413</v>
      </c>
      <c r="H6356" s="88">
        <f t="shared" si="299"/>
        <v>8609.2773198623781</v>
      </c>
    </row>
    <row r="6357" spans="1:8" x14ac:dyDescent="0.2">
      <c r="A6357" s="1" t="s">
        <v>222</v>
      </c>
      <c r="B6357" s="1" t="s">
        <v>13179</v>
      </c>
      <c r="C6357" s="1" t="s">
        <v>13180</v>
      </c>
      <c r="D6357" s="87">
        <v>151.9</v>
      </c>
      <c r="E6357" s="33">
        <v>6938</v>
      </c>
      <c r="F6357" s="30">
        <f t="shared" si="297"/>
        <v>9</v>
      </c>
      <c r="G6357" s="57">
        <f t="shared" si="298"/>
        <v>4.1810066579121354</v>
      </c>
      <c r="H6357" s="88">
        <f t="shared" si="299"/>
        <v>13370.045056205501</v>
      </c>
    </row>
    <row r="6358" spans="1:8" x14ac:dyDescent="0.2">
      <c r="A6358" s="1" t="s">
        <v>222</v>
      </c>
      <c r="B6358" s="1" t="s">
        <v>13181</v>
      </c>
      <c r="C6358" s="1" t="s">
        <v>13182</v>
      </c>
      <c r="D6358" s="87">
        <v>80.3</v>
      </c>
      <c r="E6358" s="33">
        <v>7558</v>
      </c>
      <c r="F6358" s="30">
        <f t="shared" si="297"/>
        <v>3</v>
      </c>
      <c r="G6358" s="57">
        <f t="shared" si="298"/>
        <v>1.4299479016542671</v>
      </c>
      <c r="H6358" s="88">
        <f t="shared" si="299"/>
        <v>4981.3243222189867</v>
      </c>
    </row>
    <row r="6359" spans="1:8" x14ac:dyDescent="0.2">
      <c r="A6359" s="1" t="s">
        <v>222</v>
      </c>
      <c r="B6359" s="1" t="s">
        <v>13183</v>
      </c>
      <c r="C6359" s="1" t="s">
        <v>13184</v>
      </c>
      <c r="D6359" s="87">
        <v>125.3</v>
      </c>
      <c r="E6359" s="33">
        <v>6990</v>
      </c>
      <c r="F6359" s="30">
        <f t="shared" si="297"/>
        <v>7</v>
      </c>
      <c r="G6359" s="57">
        <f t="shared" si="298"/>
        <v>2.9238874039223708</v>
      </c>
      <c r="H6359" s="88">
        <f t="shared" si="299"/>
        <v>9420.1005022107529</v>
      </c>
    </row>
    <row r="6360" spans="1:8" x14ac:dyDescent="0.2">
      <c r="A6360" s="1" t="s">
        <v>222</v>
      </c>
      <c r="B6360" s="1" t="s">
        <v>13185</v>
      </c>
      <c r="C6360" s="1" t="s">
        <v>13186</v>
      </c>
      <c r="D6360" s="87">
        <v>114.4</v>
      </c>
      <c r="E6360" s="33">
        <v>7817</v>
      </c>
      <c r="F6360" s="30">
        <f t="shared" si="297"/>
        <v>6</v>
      </c>
      <c r="G6360" s="57">
        <f t="shared" si="298"/>
        <v>2.445122020939646</v>
      </c>
      <c r="H6360" s="88">
        <f t="shared" si="299"/>
        <v>8809.6441272463526</v>
      </c>
    </row>
    <row r="6361" spans="1:8" x14ac:dyDescent="0.2">
      <c r="A6361" s="1" t="s">
        <v>222</v>
      </c>
      <c r="B6361" s="1" t="s">
        <v>13187</v>
      </c>
      <c r="C6361" s="1" t="s">
        <v>13188</v>
      </c>
      <c r="D6361" s="87">
        <v>83.5</v>
      </c>
      <c r="E6361" s="33">
        <v>11647</v>
      </c>
      <c r="F6361" s="30">
        <f t="shared" si="297"/>
        <v>3</v>
      </c>
      <c r="G6361" s="57">
        <f t="shared" si="298"/>
        <v>1.4299479016542671</v>
      </c>
      <c r="H6361" s="88">
        <f t="shared" si="299"/>
        <v>7676.3011882620476</v>
      </c>
    </row>
    <row r="6362" spans="1:8" x14ac:dyDescent="0.2">
      <c r="A6362" s="1" t="s">
        <v>222</v>
      </c>
      <c r="B6362" s="1" t="s">
        <v>13189</v>
      </c>
      <c r="C6362" s="1" t="s">
        <v>13190</v>
      </c>
      <c r="D6362" s="87">
        <v>92.7</v>
      </c>
      <c r="E6362" s="33">
        <v>5902</v>
      </c>
      <c r="F6362" s="30">
        <f t="shared" si="297"/>
        <v>4</v>
      </c>
      <c r="G6362" s="57">
        <f t="shared" si="298"/>
        <v>1.709937836274281</v>
      </c>
      <c r="H6362" s="88">
        <f t="shared" si="299"/>
        <v>4651.5451793393186</v>
      </c>
    </row>
    <row r="6363" spans="1:8" x14ac:dyDescent="0.2">
      <c r="A6363" s="1" t="s">
        <v>222</v>
      </c>
      <c r="B6363" s="1" t="s">
        <v>13191</v>
      </c>
      <c r="C6363" s="1" t="s">
        <v>13192</v>
      </c>
      <c r="D6363" s="87">
        <v>83.2</v>
      </c>
      <c r="E6363" s="33">
        <v>5881</v>
      </c>
      <c r="F6363" s="30">
        <f t="shared" si="297"/>
        <v>3</v>
      </c>
      <c r="G6363" s="57">
        <f t="shared" si="298"/>
        <v>1.4299479016542671</v>
      </c>
      <c r="H6363" s="88">
        <f t="shared" si="299"/>
        <v>3876.0476764977329</v>
      </c>
    </row>
    <row r="6364" spans="1:8" x14ac:dyDescent="0.2">
      <c r="A6364" s="1" t="s">
        <v>222</v>
      </c>
      <c r="B6364" s="1" t="s">
        <v>13193</v>
      </c>
      <c r="C6364" s="1" t="s">
        <v>13194</v>
      </c>
      <c r="D6364" s="87">
        <v>83.3</v>
      </c>
      <c r="E6364" s="33">
        <v>9083</v>
      </c>
      <c r="F6364" s="30">
        <f t="shared" si="297"/>
        <v>3</v>
      </c>
      <c r="G6364" s="57">
        <f t="shared" si="298"/>
        <v>1.4299479016542671</v>
      </c>
      <c r="H6364" s="88">
        <f t="shared" si="299"/>
        <v>5986.420854553462</v>
      </c>
    </row>
    <row r="6365" spans="1:8" x14ac:dyDescent="0.2">
      <c r="A6365" s="1" t="s">
        <v>222</v>
      </c>
      <c r="B6365" s="1" t="s">
        <v>13195</v>
      </c>
      <c r="C6365" s="1" t="s">
        <v>13196</v>
      </c>
      <c r="D6365" s="87">
        <v>95</v>
      </c>
      <c r="E6365" s="33">
        <v>10764</v>
      </c>
      <c r="F6365" s="30">
        <f t="shared" si="297"/>
        <v>4</v>
      </c>
      <c r="G6365" s="57">
        <f t="shared" si="298"/>
        <v>1.709937836274281</v>
      </c>
      <c r="H6365" s="88">
        <f t="shared" si="299"/>
        <v>8483.434820469065</v>
      </c>
    </row>
    <row r="6366" spans="1:8" x14ac:dyDescent="0.2">
      <c r="A6366" s="1" t="s">
        <v>222</v>
      </c>
      <c r="B6366" s="1" t="s">
        <v>13197</v>
      </c>
      <c r="C6366" s="1" t="s">
        <v>13198</v>
      </c>
      <c r="D6366" s="87">
        <v>52.9</v>
      </c>
      <c r="E6366" s="33">
        <v>7784</v>
      </c>
      <c r="F6366" s="30">
        <f t="shared" si="297"/>
        <v>1</v>
      </c>
      <c r="G6366" s="57">
        <f t="shared" si="298"/>
        <v>1</v>
      </c>
      <c r="H6366" s="88">
        <f t="shared" si="299"/>
        <v>3587.7365370986004</v>
      </c>
    </row>
    <row r="6367" spans="1:8" x14ac:dyDescent="0.2">
      <c r="A6367" s="1" t="s">
        <v>222</v>
      </c>
      <c r="B6367" s="1" t="s">
        <v>13199</v>
      </c>
      <c r="C6367" s="1" t="s">
        <v>13200</v>
      </c>
      <c r="D6367" s="87">
        <v>66.900000000000006</v>
      </c>
      <c r="E6367" s="33">
        <v>5608</v>
      </c>
      <c r="F6367" s="30">
        <f t="shared" si="297"/>
        <v>2</v>
      </c>
      <c r="G6367" s="57">
        <f t="shared" si="298"/>
        <v>1.1958042906990538</v>
      </c>
      <c r="H6367" s="88">
        <f t="shared" si="299"/>
        <v>3090.9062201615111</v>
      </c>
    </row>
    <row r="6368" spans="1:8" x14ac:dyDescent="0.2">
      <c r="A6368" s="1" t="s">
        <v>222</v>
      </c>
      <c r="B6368" s="1" t="s">
        <v>13201</v>
      </c>
      <c r="C6368" s="1" t="s">
        <v>13202</v>
      </c>
      <c r="D6368" s="87">
        <v>84.4</v>
      </c>
      <c r="E6368" s="33">
        <v>6641</v>
      </c>
      <c r="F6368" s="30">
        <f t="shared" si="297"/>
        <v>3</v>
      </c>
      <c r="G6368" s="57">
        <f t="shared" si="298"/>
        <v>1.4299479016542671</v>
      </c>
      <c r="H6368" s="88">
        <f t="shared" si="299"/>
        <v>4376.9482434316351</v>
      </c>
    </row>
    <row r="6369" spans="1:8" x14ac:dyDescent="0.2">
      <c r="A6369" s="1" t="s">
        <v>222</v>
      </c>
      <c r="B6369" s="1" t="s">
        <v>13203</v>
      </c>
      <c r="C6369" s="1" t="s">
        <v>13204</v>
      </c>
      <c r="D6369" s="87">
        <v>82.9</v>
      </c>
      <c r="E6369" s="33">
        <v>5812</v>
      </c>
      <c r="F6369" s="30">
        <f t="shared" si="297"/>
        <v>3</v>
      </c>
      <c r="G6369" s="57">
        <f t="shared" si="298"/>
        <v>1.4299479016542671</v>
      </c>
      <c r="H6369" s="88">
        <f t="shared" si="299"/>
        <v>3830.5711776576813</v>
      </c>
    </row>
    <row r="6370" spans="1:8" x14ac:dyDescent="0.2">
      <c r="A6370" s="1" t="s">
        <v>222</v>
      </c>
      <c r="B6370" s="1" t="s">
        <v>13205</v>
      </c>
      <c r="C6370" s="1" t="s">
        <v>13206</v>
      </c>
      <c r="D6370" s="87">
        <v>94.1</v>
      </c>
      <c r="E6370" s="33">
        <v>9149</v>
      </c>
      <c r="F6370" s="30">
        <f t="shared" si="297"/>
        <v>4</v>
      </c>
      <c r="G6370" s="57">
        <f t="shared" si="298"/>
        <v>1.709937836274281</v>
      </c>
      <c r="H6370" s="88">
        <f t="shared" si="299"/>
        <v>7210.6043452686245</v>
      </c>
    </row>
    <row r="6371" spans="1:8" x14ac:dyDescent="0.2">
      <c r="A6371" s="1" t="s">
        <v>222</v>
      </c>
      <c r="B6371" s="1" t="s">
        <v>13207</v>
      </c>
      <c r="C6371" s="1" t="s">
        <v>13208</v>
      </c>
      <c r="D6371" s="87">
        <v>71.099999999999994</v>
      </c>
      <c r="E6371" s="33">
        <v>9536</v>
      </c>
      <c r="F6371" s="30">
        <f t="shared" si="297"/>
        <v>2</v>
      </c>
      <c r="G6371" s="57">
        <f t="shared" si="298"/>
        <v>1.1958042906990538</v>
      </c>
      <c r="H6371" s="88">
        <f t="shared" si="299"/>
        <v>5255.8633586769211</v>
      </c>
    </row>
    <row r="6372" spans="1:8" x14ac:dyDescent="0.2">
      <c r="A6372" s="1" t="s">
        <v>222</v>
      </c>
      <c r="B6372" s="1" t="s">
        <v>13209</v>
      </c>
      <c r="C6372" s="1" t="s">
        <v>13210</v>
      </c>
      <c r="D6372" s="87">
        <v>91.2</v>
      </c>
      <c r="E6372" s="33">
        <v>6042</v>
      </c>
      <c r="F6372" s="30">
        <f t="shared" si="297"/>
        <v>4</v>
      </c>
      <c r="G6372" s="57">
        <f t="shared" si="298"/>
        <v>1.709937836274281</v>
      </c>
      <c r="H6372" s="88">
        <f t="shared" si="299"/>
        <v>4761.8834248675303</v>
      </c>
    </row>
    <row r="6373" spans="1:8" x14ac:dyDescent="0.2">
      <c r="A6373" s="1" t="s">
        <v>222</v>
      </c>
      <c r="B6373" s="1" t="s">
        <v>13211</v>
      </c>
      <c r="C6373" s="1" t="s">
        <v>13212</v>
      </c>
      <c r="D6373" s="87">
        <v>79.099999999999994</v>
      </c>
      <c r="E6373" s="33">
        <v>6140</v>
      </c>
      <c r="F6373" s="30">
        <f t="shared" si="297"/>
        <v>3</v>
      </c>
      <c r="G6373" s="57">
        <f t="shared" si="298"/>
        <v>1.4299479016542671</v>
      </c>
      <c r="H6373" s="88">
        <f t="shared" si="299"/>
        <v>4046.7493170712601</v>
      </c>
    </row>
    <row r="6374" spans="1:8" x14ac:dyDescent="0.2">
      <c r="A6374" s="1" t="s">
        <v>222</v>
      </c>
      <c r="B6374" s="1" t="s">
        <v>13213</v>
      </c>
      <c r="C6374" s="1" t="s">
        <v>13214</v>
      </c>
      <c r="D6374" s="87">
        <v>59</v>
      </c>
      <c r="E6374" s="33">
        <v>9034</v>
      </c>
      <c r="F6374" s="30">
        <f t="shared" si="297"/>
        <v>1</v>
      </c>
      <c r="G6374" s="57">
        <f t="shared" si="298"/>
        <v>1</v>
      </c>
      <c r="H6374" s="88">
        <f t="shared" si="299"/>
        <v>4163.8761403068802</v>
      </c>
    </row>
    <row r="6375" spans="1:8" x14ac:dyDescent="0.2">
      <c r="A6375" s="1" t="s">
        <v>222</v>
      </c>
      <c r="B6375" s="1" t="s">
        <v>13215</v>
      </c>
      <c r="C6375" s="1" t="s">
        <v>13216</v>
      </c>
      <c r="D6375" s="87">
        <v>83.3</v>
      </c>
      <c r="E6375" s="33">
        <v>11041</v>
      </c>
      <c r="F6375" s="30">
        <f t="shared" si="297"/>
        <v>3</v>
      </c>
      <c r="G6375" s="57">
        <f t="shared" si="298"/>
        <v>1.4299479016542671</v>
      </c>
      <c r="H6375" s="88">
        <f t="shared" si="299"/>
        <v>7276.8988941015941</v>
      </c>
    </row>
    <row r="6376" spans="1:8" x14ac:dyDescent="0.2">
      <c r="A6376" s="1" t="s">
        <v>222</v>
      </c>
      <c r="B6376" s="1" t="s">
        <v>13217</v>
      </c>
      <c r="C6376" s="1" t="s">
        <v>13218</v>
      </c>
      <c r="D6376" s="87">
        <v>67.7</v>
      </c>
      <c r="E6376" s="33">
        <v>7500</v>
      </c>
      <c r="F6376" s="30">
        <f t="shared" si="297"/>
        <v>2</v>
      </c>
      <c r="G6376" s="57">
        <f t="shared" si="298"/>
        <v>1.1958042906990538</v>
      </c>
      <c r="H6376" s="88">
        <f t="shared" si="299"/>
        <v>4133.7012573486691</v>
      </c>
    </row>
    <row r="6377" spans="1:8" x14ac:dyDescent="0.2">
      <c r="A6377" s="1" t="s">
        <v>222</v>
      </c>
      <c r="B6377" s="1" t="s">
        <v>13219</v>
      </c>
      <c r="C6377" s="1" t="s">
        <v>13220</v>
      </c>
      <c r="D6377" s="87">
        <v>74.5</v>
      </c>
      <c r="E6377" s="33">
        <v>9061</v>
      </c>
      <c r="F6377" s="30">
        <f t="shared" si="297"/>
        <v>3</v>
      </c>
      <c r="G6377" s="57">
        <f t="shared" si="298"/>
        <v>1.4299479016542671</v>
      </c>
      <c r="H6377" s="88">
        <f t="shared" si="299"/>
        <v>5971.9211013001132</v>
      </c>
    </row>
    <row r="6378" spans="1:8" x14ac:dyDescent="0.2">
      <c r="A6378" s="1" t="s">
        <v>222</v>
      </c>
      <c r="B6378" s="1" t="s">
        <v>13221</v>
      </c>
      <c r="C6378" s="1" t="s">
        <v>13222</v>
      </c>
      <c r="D6378" s="87">
        <v>72.7</v>
      </c>
      <c r="E6378" s="33">
        <v>9182</v>
      </c>
      <c r="F6378" s="30">
        <f t="shared" si="297"/>
        <v>2</v>
      </c>
      <c r="G6378" s="57">
        <f t="shared" si="298"/>
        <v>1.1958042906990538</v>
      </c>
      <c r="H6378" s="88">
        <f t="shared" si="299"/>
        <v>5060.7526593300636</v>
      </c>
    </row>
    <row r="6379" spans="1:8" x14ac:dyDescent="0.2">
      <c r="A6379" s="1" t="s">
        <v>222</v>
      </c>
      <c r="B6379" s="1" t="s">
        <v>13223</v>
      </c>
      <c r="C6379" s="1" t="s">
        <v>13224</v>
      </c>
      <c r="D6379" s="87">
        <v>83.8</v>
      </c>
      <c r="E6379" s="33">
        <v>9093</v>
      </c>
      <c r="F6379" s="30">
        <f t="shared" si="297"/>
        <v>3</v>
      </c>
      <c r="G6379" s="57">
        <f t="shared" si="298"/>
        <v>1.4299479016542671</v>
      </c>
      <c r="H6379" s="88">
        <f t="shared" si="299"/>
        <v>5993.0116514868032</v>
      </c>
    </row>
    <row r="6380" spans="1:8" x14ac:dyDescent="0.2">
      <c r="A6380" s="1" t="s">
        <v>222</v>
      </c>
      <c r="B6380" s="1" t="s">
        <v>13225</v>
      </c>
      <c r="C6380" s="1" t="s">
        <v>13226</v>
      </c>
      <c r="D6380" s="87">
        <v>67.099999999999994</v>
      </c>
      <c r="E6380" s="33">
        <v>7367</v>
      </c>
      <c r="F6380" s="30">
        <f t="shared" si="297"/>
        <v>2</v>
      </c>
      <c r="G6380" s="57">
        <f t="shared" si="298"/>
        <v>1.1958042906990538</v>
      </c>
      <c r="H6380" s="88">
        <f t="shared" si="299"/>
        <v>4060.3969550516858</v>
      </c>
    </row>
    <row r="6381" spans="1:8" x14ac:dyDescent="0.2">
      <c r="A6381" s="1" t="s">
        <v>222</v>
      </c>
      <c r="B6381" s="1" t="s">
        <v>13227</v>
      </c>
      <c r="C6381" s="1" t="s">
        <v>13228</v>
      </c>
      <c r="D6381" s="87">
        <v>68.3</v>
      </c>
      <c r="E6381" s="33">
        <v>9372</v>
      </c>
      <c r="F6381" s="30">
        <f t="shared" si="297"/>
        <v>2</v>
      </c>
      <c r="G6381" s="57">
        <f t="shared" si="298"/>
        <v>1.1958042906990538</v>
      </c>
      <c r="H6381" s="88">
        <f t="shared" si="299"/>
        <v>5165.4730911828965</v>
      </c>
    </row>
    <row r="6382" spans="1:8" x14ac:dyDescent="0.2">
      <c r="A6382" s="1" t="s">
        <v>222</v>
      </c>
      <c r="B6382" s="1" t="s">
        <v>13229</v>
      </c>
      <c r="C6382" s="1" t="s">
        <v>13230</v>
      </c>
      <c r="D6382" s="87">
        <v>81.7</v>
      </c>
      <c r="E6382" s="33">
        <v>7551</v>
      </c>
      <c r="F6382" s="30">
        <f t="shared" si="297"/>
        <v>3</v>
      </c>
      <c r="G6382" s="57">
        <f t="shared" si="298"/>
        <v>1.4299479016542671</v>
      </c>
      <c r="H6382" s="88">
        <f t="shared" si="299"/>
        <v>4976.71076436565</v>
      </c>
    </row>
    <row r="6383" spans="1:8" x14ac:dyDescent="0.2">
      <c r="A6383" s="1" t="s">
        <v>222</v>
      </c>
      <c r="B6383" s="1" t="s">
        <v>13231</v>
      </c>
      <c r="C6383" s="1" t="s">
        <v>13232</v>
      </c>
      <c r="D6383" s="87">
        <v>59.6</v>
      </c>
      <c r="E6383" s="33">
        <v>8337</v>
      </c>
      <c r="F6383" s="30">
        <f t="shared" si="297"/>
        <v>1</v>
      </c>
      <c r="G6383" s="57">
        <f t="shared" si="298"/>
        <v>1</v>
      </c>
      <c r="H6383" s="88">
        <f t="shared" si="299"/>
        <v>3842.6206975579435</v>
      </c>
    </row>
    <row r="6384" spans="1:8" x14ac:dyDescent="0.2">
      <c r="A6384" s="1" t="s">
        <v>222</v>
      </c>
      <c r="B6384" s="1" t="s">
        <v>13233</v>
      </c>
      <c r="C6384" s="1" t="s">
        <v>13234</v>
      </c>
      <c r="D6384" s="87">
        <v>69.3</v>
      </c>
      <c r="E6384" s="33">
        <v>7375</v>
      </c>
      <c r="F6384" s="30">
        <f t="shared" si="297"/>
        <v>2</v>
      </c>
      <c r="G6384" s="57">
        <f t="shared" si="298"/>
        <v>1.1958042906990538</v>
      </c>
      <c r="H6384" s="88">
        <f t="shared" si="299"/>
        <v>4064.8062363928575</v>
      </c>
    </row>
    <row r="6385" spans="1:8" x14ac:dyDescent="0.2">
      <c r="A6385" s="1" t="s">
        <v>222</v>
      </c>
      <c r="B6385" s="1" t="s">
        <v>13235</v>
      </c>
      <c r="C6385" s="1" t="s">
        <v>13236</v>
      </c>
      <c r="D6385" s="87">
        <v>66.5</v>
      </c>
      <c r="E6385" s="33">
        <v>5433</v>
      </c>
      <c r="F6385" s="30">
        <f t="shared" si="297"/>
        <v>2</v>
      </c>
      <c r="G6385" s="57">
        <f t="shared" si="298"/>
        <v>1.1958042906990538</v>
      </c>
      <c r="H6385" s="88">
        <f t="shared" si="299"/>
        <v>2994.4531908233753</v>
      </c>
    </row>
    <row r="6386" spans="1:8" x14ac:dyDescent="0.2">
      <c r="A6386" s="1" t="s">
        <v>222</v>
      </c>
      <c r="B6386" s="1" t="s">
        <v>13237</v>
      </c>
      <c r="C6386" s="1" t="s">
        <v>13238</v>
      </c>
      <c r="D6386" s="87">
        <v>87.2</v>
      </c>
      <c r="E6386" s="33">
        <v>11553</v>
      </c>
      <c r="F6386" s="30">
        <f t="shared" si="297"/>
        <v>4</v>
      </c>
      <c r="G6386" s="57">
        <f t="shared" si="298"/>
        <v>1.709937836274281</v>
      </c>
      <c r="H6386" s="88">
        <f t="shared" si="299"/>
        <v>9105.2696470530591</v>
      </c>
    </row>
    <row r="6387" spans="1:8" x14ac:dyDescent="0.2">
      <c r="A6387" s="1" t="s">
        <v>222</v>
      </c>
      <c r="B6387" s="1" t="s">
        <v>13239</v>
      </c>
      <c r="C6387" s="1" t="s">
        <v>13240</v>
      </c>
      <c r="D6387" s="87">
        <v>85.2</v>
      </c>
      <c r="E6387" s="33">
        <v>5663</v>
      </c>
      <c r="F6387" s="30">
        <f t="shared" si="297"/>
        <v>3</v>
      </c>
      <c r="G6387" s="57">
        <f t="shared" si="298"/>
        <v>1.4299479016542671</v>
      </c>
      <c r="H6387" s="88">
        <f t="shared" si="299"/>
        <v>3732.3683033509033</v>
      </c>
    </row>
    <row r="6388" spans="1:8" x14ac:dyDescent="0.2">
      <c r="A6388" s="1" t="s">
        <v>222</v>
      </c>
      <c r="B6388" s="1" t="s">
        <v>13241</v>
      </c>
      <c r="C6388" s="1" t="s">
        <v>13242</v>
      </c>
      <c r="D6388" s="87">
        <v>94.7</v>
      </c>
      <c r="E6388" s="33">
        <v>13136</v>
      </c>
      <c r="F6388" s="30">
        <f t="shared" si="297"/>
        <v>4</v>
      </c>
      <c r="G6388" s="57">
        <f t="shared" si="298"/>
        <v>1.709937836274281</v>
      </c>
      <c r="H6388" s="88">
        <f t="shared" si="299"/>
        <v>10352.87995184705</v>
      </c>
    </row>
    <row r="6389" spans="1:8" x14ac:dyDescent="0.2">
      <c r="A6389" s="1" t="s">
        <v>222</v>
      </c>
      <c r="B6389" s="1" t="s">
        <v>13243</v>
      </c>
      <c r="C6389" s="1" t="s">
        <v>13244</v>
      </c>
      <c r="D6389" s="87">
        <v>89.5</v>
      </c>
      <c r="E6389" s="33">
        <v>8394</v>
      </c>
      <c r="F6389" s="30">
        <f t="shared" si="297"/>
        <v>4</v>
      </c>
      <c r="G6389" s="57">
        <f t="shared" si="298"/>
        <v>1.709937836274281</v>
      </c>
      <c r="H6389" s="88">
        <f t="shared" si="299"/>
        <v>6615.5659497414845</v>
      </c>
    </row>
    <row r="6390" spans="1:8" x14ac:dyDescent="0.2">
      <c r="A6390" s="1" t="s">
        <v>222</v>
      </c>
      <c r="B6390" s="1" t="s">
        <v>13245</v>
      </c>
      <c r="C6390" s="1" t="s">
        <v>13246</v>
      </c>
      <c r="D6390" s="87">
        <v>88.9</v>
      </c>
      <c r="E6390" s="33">
        <v>9258</v>
      </c>
      <c r="F6390" s="30">
        <f t="shared" si="297"/>
        <v>4</v>
      </c>
      <c r="G6390" s="57">
        <f t="shared" si="298"/>
        <v>1.709937836274281</v>
      </c>
      <c r="H6390" s="88">
        <f t="shared" si="299"/>
        <v>7296.5105507155895</v>
      </c>
    </row>
    <row r="6391" spans="1:8" x14ac:dyDescent="0.2">
      <c r="A6391" s="1" t="s">
        <v>222</v>
      </c>
      <c r="B6391" s="1" t="s">
        <v>13247</v>
      </c>
      <c r="C6391" s="1" t="s">
        <v>13248</v>
      </c>
      <c r="D6391" s="87">
        <v>134.4</v>
      </c>
      <c r="E6391" s="33">
        <v>11314</v>
      </c>
      <c r="F6391" s="30">
        <f t="shared" si="297"/>
        <v>7</v>
      </c>
      <c r="G6391" s="57">
        <f t="shared" si="298"/>
        <v>2.9238874039223708</v>
      </c>
      <c r="H6391" s="88">
        <f t="shared" si="299"/>
        <v>15247.355805724241</v>
      </c>
    </row>
    <row r="6392" spans="1:8" x14ac:dyDescent="0.2">
      <c r="A6392" s="1" t="s">
        <v>222</v>
      </c>
      <c r="B6392" s="1" t="s">
        <v>13249</v>
      </c>
      <c r="C6392" s="1" t="s">
        <v>13250</v>
      </c>
      <c r="D6392" s="87">
        <v>112.1</v>
      </c>
      <c r="E6392" s="33">
        <v>11368</v>
      </c>
      <c r="F6392" s="30">
        <f t="shared" si="297"/>
        <v>6</v>
      </c>
      <c r="G6392" s="57">
        <f t="shared" si="298"/>
        <v>2.445122020939646</v>
      </c>
      <c r="H6392" s="88">
        <f t="shared" si="299"/>
        <v>12811.568944420693</v>
      </c>
    </row>
    <row r="6393" spans="1:8" x14ac:dyDescent="0.2">
      <c r="A6393" s="1" t="s">
        <v>222</v>
      </c>
      <c r="B6393" s="1" t="s">
        <v>13251</v>
      </c>
      <c r="C6393" s="1" t="s">
        <v>13252</v>
      </c>
      <c r="D6393" s="87">
        <v>91</v>
      </c>
      <c r="E6393" s="33">
        <v>10515</v>
      </c>
      <c r="F6393" s="30">
        <f t="shared" si="297"/>
        <v>4</v>
      </c>
      <c r="G6393" s="57">
        <f t="shared" si="298"/>
        <v>1.709937836274281</v>
      </c>
      <c r="H6393" s="88">
        <f t="shared" si="299"/>
        <v>8287.1903694938901</v>
      </c>
    </row>
    <row r="6394" spans="1:8" x14ac:dyDescent="0.2">
      <c r="A6394" s="1" t="s">
        <v>222</v>
      </c>
      <c r="B6394" s="1" t="s">
        <v>13253</v>
      </c>
      <c r="C6394" s="1" t="s">
        <v>13254</v>
      </c>
      <c r="D6394" s="87">
        <v>131.80000000000001</v>
      </c>
      <c r="E6394" s="33">
        <v>10345</v>
      </c>
      <c r="F6394" s="30">
        <f t="shared" si="297"/>
        <v>7</v>
      </c>
      <c r="G6394" s="57">
        <f t="shared" si="298"/>
        <v>2.9238874039223708</v>
      </c>
      <c r="H6394" s="88">
        <f t="shared" si="299"/>
        <v>13941.479212499318</v>
      </c>
    </row>
    <row r="6395" spans="1:8" x14ac:dyDescent="0.2">
      <c r="A6395" s="1" t="s">
        <v>222</v>
      </c>
      <c r="B6395" s="1" t="s">
        <v>13255</v>
      </c>
      <c r="C6395" s="1" t="s">
        <v>13256</v>
      </c>
      <c r="D6395" s="87">
        <v>70.2</v>
      </c>
      <c r="E6395" s="33">
        <v>8744</v>
      </c>
      <c r="F6395" s="30">
        <f t="shared" si="297"/>
        <v>2</v>
      </c>
      <c r="G6395" s="57">
        <f t="shared" si="298"/>
        <v>1.1958042906990538</v>
      </c>
      <c r="H6395" s="88">
        <f t="shared" si="299"/>
        <v>4819.3445059009009</v>
      </c>
    </row>
    <row r="6396" spans="1:8" x14ac:dyDescent="0.2">
      <c r="A6396" s="1" t="s">
        <v>222</v>
      </c>
      <c r="B6396" s="1" t="s">
        <v>13257</v>
      </c>
      <c r="C6396" s="1" t="s">
        <v>13258</v>
      </c>
      <c r="D6396" s="87">
        <v>68.099999999999994</v>
      </c>
      <c r="E6396" s="33">
        <v>9654</v>
      </c>
      <c r="F6396" s="30">
        <f t="shared" si="297"/>
        <v>2</v>
      </c>
      <c r="G6396" s="57">
        <f t="shared" si="298"/>
        <v>1.1958042906990538</v>
      </c>
      <c r="H6396" s="88">
        <f t="shared" si="299"/>
        <v>5320.9002584592063</v>
      </c>
    </row>
    <row r="6397" spans="1:8" x14ac:dyDescent="0.2">
      <c r="A6397" s="1" t="s">
        <v>414</v>
      </c>
      <c r="B6397" s="1" t="s">
        <v>13259</v>
      </c>
      <c r="C6397" s="1" t="s">
        <v>13260</v>
      </c>
      <c r="D6397" s="87">
        <v>83.8</v>
      </c>
      <c r="E6397" s="33">
        <v>8502</v>
      </c>
      <c r="F6397" s="30">
        <f t="shared" si="297"/>
        <v>3</v>
      </c>
      <c r="G6397" s="57">
        <f t="shared" si="298"/>
        <v>1.4299479016542671</v>
      </c>
      <c r="H6397" s="88">
        <f t="shared" si="299"/>
        <v>5603.495552726361</v>
      </c>
    </row>
    <row r="6398" spans="1:8" x14ac:dyDescent="0.2">
      <c r="A6398" s="1" t="s">
        <v>414</v>
      </c>
      <c r="B6398" s="1" t="s">
        <v>13261</v>
      </c>
      <c r="C6398" s="1" t="s">
        <v>13262</v>
      </c>
      <c r="D6398" s="87">
        <v>69.7</v>
      </c>
      <c r="E6398" s="33">
        <v>6742</v>
      </c>
      <c r="F6398" s="30">
        <f t="shared" si="297"/>
        <v>2</v>
      </c>
      <c r="G6398" s="57">
        <f t="shared" si="298"/>
        <v>1.1958042906990538</v>
      </c>
      <c r="H6398" s="88">
        <f t="shared" si="299"/>
        <v>3715.9218502726299</v>
      </c>
    </row>
    <row r="6399" spans="1:8" x14ac:dyDescent="0.2">
      <c r="A6399" s="1" t="s">
        <v>414</v>
      </c>
      <c r="B6399" s="1" t="s">
        <v>13263</v>
      </c>
      <c r="C6399" s="1" t="s">
        <v>13264</v>
      </c>
      <c r="D6399" s="87">
        <v>84.3</v>
      </c>
      <c r="E6399" s="33">
        <v>7177</v>
      </c>
      <c r="F6399" s="30">
        <f t="shared" si="297"/>
        <v>3</v>
      </c>
      <c r="G6399" s="57">
        <f t="shared" si="298"/>
        <v>1.4299479016542671</v>
      </c>
      <c r="H6399" s="88">
        <f t="shared" si="299"/>
        <v>4730.2149590587032</v>
      </c>
    </row>
    <row r="6400" spans="1:8" x14ac:dyDescent="0.2">
      <c r="A6400" s="1" t="s">
        <v>414</v>
      </c>
      <c r="B6400" s="1" t="s">
        <v>13265</v>
      </c>
      <c r="C6400" s="1" t="s">
        <v>13266</v>
      </c>
      <c r="D6400" s="87">
        <v>121.1</v>
      </c>
      <c r="E6400" s="33">
        <v>10172</v>
      </c>
      <c r="F6400" s="30">
        <f t="shared" si="297"/>
        <v>6</v>
      </c>
      <c r="G6400" s="57">
        <f t="shared" si="298"/>
        <v>2.445122020939646</v>
      </c>
      <c r="H6400" s="88">
        <f t="shared" si="299"/>
        <v>11463.694519937306</v>
      </c>
    </row>
    <row r="6401" spans="1:8" x14ac:dyDescent="0.2">
      <c r="A6401" s="1" t="s">
        <v>414</v>
      </c>
      <c r="B6401" s="1" t="s">
        <v>13267</v>
      </c>
      <c r="C6401" s="1" t="s">
        <v>13268</v>
      </c>
      <c r="D6401" s="87">
        <v>81.3</v>
      </c>
      <c r="E6401" s="33">
        <v>8855</v>
      </c>
      <c r="F6401" s="30">
        <f t="shared" si="297"/>
        <v>3</v>
      </c>
      <c r="G6401" s="57">
        <f t="shared" si="298"/>
        <v>1.4299479016542671</v>
      </c>
      <c r="H6401" s="88">
        <f t="shared" si="299"/>
        <v>5836.1506844732921</v>
      </c>
    </row>
    <row r="6402" spans="1:8" x14ac:dyDescent="0.2">
      <c r="A6402" s="1" t="s">
        <v>414</v>
      </c>
      <c r="B6402" s="1" t="s">
        <v>13269</v>
      </c>
      <c r="C6402" s="1" t="s">
        <v>13270</v>
      </c>
      <c r="D6402" s="87">
        <v>95.2</v>
      </c>
      <c r="E6402" s="33">
        <v>7150</v>
      </c>
      <c r="F6402" s="30">
        <f t="shared" si="297"/>
        <v>4</v>
      </c>
      <c r="G6402" s="57">
        <f t="shared" si="298"/>
        <v>1.709937836274281</v>
      </c>
      <c r="H6402" s="88">
        <f t="shared" si="299"/>
        <v>5635.1318251908042</v>
      </c>
    </row>
    <row r="6403" spans="1:8" x14ac:dyDescent="0.2">
      <c r="A6403" s="1" t="s">
        <v>414</v>
      </c>
      <c r="B6403" s="1" t="s">
        <v>13271</v>
      </c>
      <c r="C6403" s="1" t="s">
        <v>13272</v>
      </c>
      <c r="D6403" s="87">
        <v>100.7</v>
      </c>
      <c r="E6403" s="33">
        <v>5669</v>
      </c>
      <c r="F6403" s="30">
        <f t="shared" si="297"/>
        <v>5</v>
      </c>
      <c r="G6403" s="57">
        <f t="shared" si="298"/>
        <v>2.0447510014454413</v>
      </c>
      <c r="H6403" s="88">
        <f t="shared" si="299"/>
        <v>5342.7469213245568</v>
      </c>
    </row>
    <row r="6404" spans="1:8" x14ac:dyDescent="0.2">
      <c r="A6404" s="1" t="s">
        <v>414</v>
      </c>
      <c r="B6404" s="1" t="s">
        <v>13273</v>
      </c>
      <c r="C6404" s="1" t="s">
        <v>13274</v>
      </c>
      <c r="D6404" s="87">
        <v>104.6</v>
      </c>
      <c r="E6404" s="33">
        <v>7662</v>
      </c>
      <c r="F6404" s="30">
        <f t="shared" si="297"/>
        <v>5</v>
      </c>
      <c r="G6404" s="57">
        <f t="shared" si="298"/>
        <v>2.0447510014454413</v>
      </c>
      <c r="H6404" s="88">
        <f t="shared" si="299"/>
        <v>7221.0490229650295</v>
      </c>
    </row>
    <row r="6405" spans="1:8" x14ac:dyDescent="0.2">
      <c r="A6405" s="1" t="s">
        <v>414</v>
      </c>
      <c r="B6405" s="1" t="s">
        <v>13275</v>
      </c>
      <c r="C6405" s="1" t="s">
        <v>13276</v>
      </c>
      <c r="D6405" s="87">
        <v>65.7</v>
      </c>
      <c r="E6405" s="33">
        <v>5758</v>
      </c>
      <c r="F6405" s="30">
        <f t="shared" si="297"/>
        <v>2</v>
      </c>
      <c r="G6405" s="57">
        <f t="shared" si="298"/>
        <v>1.1958042906990538</v>
      </c>
      <c r="H6405" s="88">
        <f t="shared" si="299"/>
        <v>3173.5802453084843</v>
      </c>
    </row>
    <row r="6406" spans="1:8" x14ac:dyDescent="0.2">
      <c r="A6406" s="1" t="s">
        <v>414</v>
      </c>
      <c r="B6406" s="1" t="s">
        <v>13277</v>
      </c>
      <c r="C6406" s="1" t="s">
        <v>13278</v>
      </c>
      <c r="D6406" s="87">
        <v>71.099999999999994</v>
      </c>
      <c r="E6406" s="33">
        <v>5596</v>
      </c>
      <c r="F6406" s="30">
        <f t="shared" ref="F6406:F6469" si="300">VLOOKUP(D6406,$K$5:$L$15,2)</f>
        <v>2</v>
      </c>
      <c r="G6406" s="57">
        <f t="shared" ref="G6406:G6469" si="301">VLOOKUP(F6406,$L$5:$M$15,2,0)</f>
        <v>1.1958042906990538</v>
      </c>
      <c r="H6406" s="88">
        <f t="shared" ref="H6406:H6469" si="302">E6406*G6406*$E$6797/SUMPRODUCT($E$5:$E$6795,$G$5:$G$6795)</f>
        <v>3084.2922981497532</v>
      </c>
    </row>
    <row r="6407" spans="1:8" x14ac:dyDescent="0.2">
      <c r="A6407" s="1" t="s">
        <v>414</v>
      </c>
      <c r="B6407" s="1" t="s">
        <v>13279</v>
      </c>
      <c r="C6407" s="1" t="s">
        <v>13280</v>
      </c>
      <c r="D6407" s="87">
        <v>69</v>
      </c>
      <c r="E6407" s="33">
        <v>10151</v>
      </c>
      <c r="F6407" s="30">
        <f t="shared" si="300"/>
        <v>2</v>
      </c>
      <c r="G6407" s="57">
        <f t="shared" si="301"/>
        <v>1.1958042906990538</v>
      </c>
      <c r="H6407" s="88">
        <f t="shared" si="302"/>
        <v>5594.8268617795111</v>
      </c>
    </row>
    <row r="6408" spans="1:8" x14ac:dyDescent="0.2">
      <c r="A6408" s="1" t="s">
        <v>414</v>
      </c>
      <c r="B6408" s="1" t="s">
        <v>13281</v>
      </c>
      <c r="C6408" s="1" t="s">
        <v>13282</v>
      </c>
      <c r="D6408" s="87">
        <v>131</v>
      </c>
      <c r="E6408" s="33">
        <v>8535</v>
      </c>
      <c r="F6408" s="30">
        <f t="shared" si="300"/>
        <v>7</v>
      </c>
      <c r="G6408" s="57">
        <f t="shared" si="301"/>
        <v>2.9238874039223708</v>
      </c>
      <c r="H6408" s="88">
        <f t="shared" si="302"/>
        <v>11502.225720510554</v>
      </c>
    </row>
    <row r="6409" spans="1:8" x14ac:dyDescent="0.2">
      <c r="A6409" s="1" t="s">
        <v>414</v>
      </c>
      <c r="B6409" s="1" t="s">
        <v>13283</v>
      </c>
      <c r="C6409" s="1" t="s">
        <v>13284</v>
      </c>
      <c r="D6409" s="87">
        <v>90.7</v>
      </c>
      <c r="E6409" s="33">
        <v>9787</v>
      </c>
      <c r="F6409" s="30">
        <f t="shared" si="300"/>
        <v>4</v>
      </c>
      <c r="G6409" s="57">
        <f t="shared" si="301"/>
        <v>1.709937836274281</v>
      </c>
      <c r="H6409" s="88">
        <f t="shared" si="302"/>
        <v>7713.4314927471887</v>
      </c>
    </row>
    <row r="6410" spans="1:8" x14ac:dyDescent="0.2">
      <c r="A6410" s="1" t="s">
        <v>414</v>
      </c>
      <c r="B6410" s="1" t="s">
        <v>13285</v>
      </c>
      <c r="C6410" s="1" t="s">
        <v>13286</v>
      </c>
      <c r="D6410" s="87">
        <v>113.5</v>
      </c>
      <c r="E6410" s="33">
        <v>6043</v>
      </c>
      <c r="F6410" s="30">
        <f t="shared" si="300"/>
        <v>6</v>
      </c>
      <c r="G6410" s="57">
        <f t="shared" si="301"/>
        <v>2.445122020939646</v>
      </c>
      <c r="H6410" s="88">
        <f t="shared" si="302"/>
        <v>6810.3721966163121</v>
      </c>
    </row>
    <row r="6411" spans="1:8" x14ac:dyDescent="0.2">
      <c r="A6411" s="1" t="s">
        <v>414</v>
      </c>
      <c r="B6411" s="1" t="s">
        <v>13287</v>
      </c>
      <c r="C6411" s="1" t="s">
        <v>13288</v>
      </c>
      <c r="D6411" s="87">
        <v>92.8</v>
      </c>
      <c r="E6411" s="33">
        <v>9497</v>
      </c>
      <c r="F6411" s="30">
        <f t="shared" si="300"/>
        <v>4</v>
      </c>
      <c r="G6411" s="57">
        <f t="shared" si="301"/>
        <v>1.709937836274281</v>
      </c>
      <c r="H6411" s="88">
        <f t="shared" si="302"/>
        <v>7484.8736984387506</v>
      </c>
    </row>
    <row r="6412" spans="1:8" x14ac:dyDescent="0.2">
      <c r="A6412" s="1" t="s">
        <v>414</v>
      </c>
      <c r="B6412" s="1" t="s">
        <v>13289</v>
      </c>
      <c r="C6412" s="1" t="s">
        <v>13290</v>
      </c>
      <c r="D6412" s="87">
        <v>70.7</v>
      </c>
      <c r="E6412" s="33">
        <v>5873</v>
      </c>
      <c r="F6412" s="30">
        <f t="shared" si="300"/>
        <v>2</v>
      </c>
      <c r="G6412" s="57">
        <f t="shared" si="301"/>
        <v>1.1958042906990538</v>
      </c>
      <c r="H6412" s="88">
        <f t="shared" si="302"/>
        <v>3236.9636645878304</v>
      </c>
    </row>
    <row r="6413" spans="1:8" x14ac:dyDescent="0.2">
      <c r="A6413" s="1" t="s">
        <v>414</v>
      </c>
      <c r="B6413" s="1" t="s">
        <v>13291</v>
      </c>
      <c r="C6413" s="1" t="s">
        <v>13292</v>
      </c>
      <c r="D6413" s="87">
        <v>76.599999999999994</v>
      </c>
      <c r="E6413" s="33">
        <v>9463</v>
      </c>
      <c r="F6413" s="30">
        <f t="shared" si="300"/>
        <v>3</v>
      </c>
      <c r="G6413" s="57">
        <f t="shared" si="301"/>
        <v>1.4299479016542671</v>
      </c>
      <c r="H6413" s="88">
        <f t="shared" si="302"/>
        <v>6236.8711380204131</v>
      </c>
    </row>
    <row r="6414" spans="1:8" x14ac:dyDescent="0.2">
      <c r="A6414" s="1" t="s">
        <v>414</v>
      </c>
      <c r="B6414" s="1" t="s">
        <v>13293</v>
      </c>
      <c r="C6414" s="1" t="s">
        <v>13294</v>
      </c>
      <c r="D6414" s="87">
        <v>64.599999999999994</v>
      </c>
      <c r="E6414" s="33">
        <v>7834</v>
      </c>
      <c r="F6414" s="30">
        <f t="shared" si="300"/>
        <v>2</v>
      </c>
      <c r="G6414" s="57">
        <f t="shared" si="301"/>
        <v>1.1958042906990538</v>
      </c>
      <c r="H6414" s="88">
        <f t="shared" si="302"/>
        <v>4317.7887533425965</v>
      </c>
    </row>
    <row r="6415" spans="1:8" x14ac:dyDescent="0.2">
      <c r="A6415" s="1" t="s">
        <v>414</v>
      </c>
      <c r="B6415" s="1" t="s">
        <v>13295</v>
      </c>
      <c r="C6415" s="1" t="s">
        <v>13296</v>
      </c>
      <c r="D6415" s="87">
        <v>192.6</v>
      </c>
      <c r="E6415" s="33">
        <v>7160</v>
      </c>
      <c r="F6415" s="30">
        <f t="shared" si="300"/>
        <v>10</v>
      </c>
      <c r="G6415" s="57">
        <f t="shared" si="301"/>
        <v>4.9996657009726428</v>
      </c>
      <c r="H6415" s="88">
        <f t="shared" si="302"/>
        <v>16499.535006422531</v>
      </c>
    </row>
    <row r="6416" spans="1:8" x14ac:dyDescent="0.2">
      <c r="A6416" s="1" t="s">
        <v>414</v>
      </c>
      <c r="B6416" s="1" t="s">
        <v>13297</v>
      </c>
      <c r="C6416" s="1" t="s">
        <v>13298</v>
      </c>
      <c r="D6416" s="87">
        <v>92.9</v>
      </c>
      <c r="E6416" s="33">
        <v>7626</v>
      </c>
      <c r="F6416" s="30">
        <f t="shared" si="300"/>
        <v>4</v>
      </c>
      <c r="G6416" s="57">
        <f t="shared" si="301"/>
        <v>1.709937836274281</v>
      </c>
      <c r="H6416" s="88">
        <f t="shared" si="302"/>
        <v>6010.2818599867232</v>
      </c>
    </row>
    <row r="6417" spans="1:8" x14ac:dyDescent="0.2">
      <c r="A6417" s="1" t="s">
        <v>414</v>
      </c>
      <c r="B6417" s="1" t="s">
        <v>13299</v>
      </c>
      <c r="C6417" s="1" t="s">
        <v>13300</v>
      </c>
      <c r="D6417" s="87">
        <v>70.7</v>
      </c>
      <c r="E6417" s="33">
        <v>6627</v>
      </c>
      <c r="F6417" s="30">
        <f t="shared" si="300"/>
        <v>2</v>
      </c>
      <c r="G6417" s="57">
        <f t="shared" si="301"/>
        <v>1.1958042906990538</v>
      </c>
      <c r="H6417" s="88">
        <f t="shared" si="302"/>
        <v>3652.5384309932838</v>
      </c>
    </row>
    <row r="6418" spans="1:8" x14ac:dyDescent="0.2">
      <c r="A6418" s="1" t="s">
        <v>414</v>
      </c>
      <c r="B6418" s="1" t="s">
        <v>13301</v>
      </c>
      <c r="C6418" s="1" t="s">
        <v>13302</v>
      </c>
      <c r="D6418" s="87">
        <v>137.4</v>
      </c>
      <c r="E6418" s="33">
        <v>7633</v>
      </c>
      <c r="F6418" s="30">
        <f t="shared" si="300"/>
        <v>8</v>
      </c>
      <c r="G6418" s="57">
        <f t="shared" si="301"/>
        <v>3.4963971031312875</v>
      </c>
      <c r="H6418" s="88">
        <f t="shared" si="302"/>
        <v>12300.810564079302</v>
      </c>
    </row>
    <row r="6419" spans="1:8" x14ac:dyDescent="0.2">
      <c r="A6419" s="1" t="s">
        <v>414</v>
      </c>
      <c r="B6419" s="1" t="s">
        <v>13303</v>
      </c>
      <c r="C6419" s="1" t="s">
        <v>13304</v>
      </c>
      <c r="D6419" s="87">
        <v>79.599999999999994</v>
      </c>
      <c r="E6419" s="33">
        <v>8528</v>
      </c>
      <c r="F6419" s="30">
        <f t="shared" si="300"/>
        <v>3</v>
      </c>
      <c r="G6419" s="57">
        <f t="shared" si="301"/>
        <v>1.4299479016542671</v>
      </c>
      <c r="H6419" s="88">
        <f t="shared" si="302"/>
        <v>5620.6316247530467</v>
      </c>
    </row>
    <row r="6420" spans="1:8" x14ac:dyDescent="0.2">
      <c r="A6420" s="1" t="s">
        <v>414</v>
      </c>
      <c r="B6420" s="1" t="s">
        <v>13305</v>
      </c>
      <c r="C6420" s="1" t="s">
        <v>13306</v>
      </c>
      <c r="D6420" s="87">
        <v>113.2</v>
      </c>
      <c r="E6420" s="33">
        <v>7236</v>
      </c>
      <c r="F6420" s="30">
        <f t="shared" si="300"/>
        <v>6</v>
      </c>
      <c r="G6420" s="57">
        <f t="shared" si="301"/>
        <v>2.445122020939646</v>
      </c>
      <c r="H6420" s="88">
        <f t="shared" si="302"/>
        <v>8154.8656651854435</v>
      </c>
    </row>
    <row r="6421" spans="1:8" x14ac:dyDescent="0.2">
      <c r="A6421" s="1" t="s">
        <v>414</v>
      </c>
      <c r="B6421" s="1" t="s">
        <v>13307</v>
      </c>
      <c r="C6421" s="1" t="s">
        <v>13308</v>
      </c>
      <c r="D6421" s="87">
        <v>159.1</v>
      </c>
      <c r="E6421" s="33">
        <v>10810</v>
      </c>
      <c r="F6421" s="30">
        <f t="shared" si="300"/>
        <v>9</v>
      </c>
      <c r="G6421" s="57">
        <f t="shared" si="301"/>
        <v>4.1810066579121354</v>
      </c>
      <c r="H6421" s="88">
        <f t="shared" si="302"/>
        <v>20831.678734157031</v>
      </c>
    </row>
    <row r="6422" spans="1:8" x14ac:dyDescent="0.2">
      <c r="A6422" s="1" t="s">
        <v>414</v>
      </c>
      <c r="B6422" s="1" t="s">
        <v>13309</v>
      </c>
      <c r="C6422" s="1" t="s">
        <v>13310</v>
      </c>
      <c r="D6422" s="87">
        <v>62.1</v>
      </c>
      <c r="E6422" s="33">
        <v>8102</v>
      </c>
      <c r="F6422" s="30">
        <f t="shared" si="300"/>
        <v>2</v>
      </c>
      <c r="G6422" s="57">
        <f t="shared" si="301"/>
        <v>1.1958042906990538</v>
      </c>
      <c r="H6422" s="88">
        <f t="shared" si="302"/>
        <v>4465.4996782718545</v>
      </c>
    </row>
    <row r="6423" spans="1:8" x14ac:dyDescent="0.2">
      <c r="A6423" s="1" t="s">
        <v>414</v>
      </c>
      <c r="B6423" s="1" t="s">
        <v>13311</v>
      </c>
      <c r="C6423" s="1" t="s">
        <v>13312</v>
      </c>
      <c r="D6423" s="87">
        <v>83.7</v>
      </c>
      <c r="E6423" s="33">
        <v>9125</v>
      </c>
      <c r="F6423" s="30">
        <f t="shared" si="300"/>
        <v>3</v>
      </c>
      <c r="G6423" s="57">
        <f t="shared" si="301"/>
        <v>1.4299479016542671</v>
      </c>
      <c r="H6423" s="88">
        <f t="shared" si="302"/>
        <v>6014.1022016734942</v>
      </c>
    </row>
    <row r="6424" spans="1:8" x14ac:dyDescent="0.2">
      <c r="A6424" s="1" t="s">
        <v>414</v>
      </c>
      <c r="B6424" s="1" t="s">
        <v>13313</v>
      </c>
      <c r="C6424" s="1" t="s">
        <v>13314</v>
      </c>
      <c r="D6424" s="87">
        <v>96.9</v>
      </c>
      <c r="E6424" s="33">
        <v>6813</v>
      </c>
      <c r="F6424" s="30">
        <f t="shared" si="300"/>
        <v>4</v>
      </c>
      <c r="G6424" s="57">
        <f t="shared" si="301"/>
        <v>1.709937836274281</v>
      </c>
      <c r="H6424" s="88">
        <f t="shared" si="302"/>
        <v>5369.5319055978953</v>
      </c>
    </row>
    <row r="6425" spans="1:8" x14ac:dyDescent="0.2">
      <c r="A6425" s="1" t="s">
        <v>414</v>
      </c>
      <c r="B6425" s="1" t="s">
        <v>13315</v>
      </c>
      <c r="C6425" s="1" t="s">
        <v>13316</v>
      </c>
      <c r="D6425" s="87">
        <v>69.8</v>
      </c>
      <c r="E6425" s="33">
        <v>5900</v>
      </c>
      <c r="F6425" s="30">
        <f t="shared" si="300"/>
        <v>2</v>
      </c>
      <c r="G6425" s="57">
        <f t="shared" si="301"/>
        <v>1.1958042906990538</v>
      </c>
      <c r="H6425" s="88">
        <f t="shared" si="302"/>
        <v>3251.8449891142855</v>
      </c>
    </row>
    <row r="6426" spans="1:8" x14ac:dyDescent="0.2">
      <c r="A6426" s="1" t="s">
        <v>414</v>
      </c>
      <c r="B6426" s="1" t="s">
        <v>13317</v>
      </c>
      <c r="C6426" s="1" t="s">
        <v>13318</v>
      </c>
      <c r="D6426" s="87">
        <v>61.9</v>
      </c>
      <c r="E6426" s="33">
        <v>5611</v>
      </c>
      <c r="F6426" s="30">
        <f t="shared" si="300"/>
        <v>2</v>
      </c>
      <c r="G6426" s="57">
        <f t="shared" si="301"/>
        <v>1.1958042906990538</v>
      </c>
      <c r="H6426" s="88">
        <f t="shared" si="302"/>
        <v>3092.5597006644507</v>
      </c>
    </row>
    <row r="6427" spans="1:8" x14ac:dyDescent="0.2">
      <c r="A6427" s="1" t="s">
        <v>414</v>
      </c>
      <c r="B6427" s="1" t="s">
        <v>13319</v>
      </c>
      <c r="C6427" s="1" t="s">
        <v>13320</v>
      </c>
      <c r="D6427" s="87">
        <v>70</v>
      </c>
      <c r="E6427" s="33">
        <v>7271</v>
      </c>
      <c r="F6427" s="30">
        <f t="shared" si="300"/>
        <v>2</v>
      </c>
      <c r="G6427" s="57">
        <f t="shared" si="301"/>
        <v>1.1958042906990538</v>
      </c>
      <c r="H6427" s="88">
        <f t="shared" si="302"/>
        <v>4007.4855789576231</v>
      </c>
    </row>
    <row r="6428" spans="1:8" x14ac:dyDescent="0.2">
      <c r="A6428" s="1" t="s">
        <v>414</v>
      </c>
      <c r="B6428" s="1" t="s">
        <v>13321</v>
      </c>
      <c r="C6428" s="1" t="s">
        <v>13322</v>
      </c>
      <c r="D6428" s="87">
        <v>81</v>
      </c>
      <c r="E6428" s="33">
        <v>8054</v>
      </c>
      <c r="F6428" s="30">
        <f t="shared" si="300"/>
        <v>3</v>
      </c>
      <c r="G6428" s="57">
        <f t="shared" si="301"/>
        <v>1.4299479016542671</v>
      </c>
      <c r="H6428" s="88">
        <f t="shared" si="302"/>
        <v>5308.227850112693</v>
      </c>
    </row>
    <row r="6429" spans="1:8" x14ac:dyDescent="0.2">
      <c r="A6429" s="1" t="s">
        <v>414</v>
      </c>
      <c r="B6429" s="1" t="s">
        <v>13323</v>
      </c>
      <c r="C6429" s="1" t="s">
        <v>13324</v>
      </c>
      <c r="D6429" s="87">
        <v>68.400000000000006</v>
      </c>
      <c r="E6429" s="33">
        <v>7675</v>
      </c>
      <c r="F6429" s="30">
        <f t="shared" si="300"/>
        <v>2</v>
      </c>
      <c r="G6429" s="57">
        <f t="shared" si="301"/>
        <v>1.1958042906990538</v>
      </c>
      <c r="H6429" s="88">
        <f t="shared" si="302"/>
        <v>4230.154286686804</v>
      </c>
    </row>
    <row r="6430" spans="1:8" x14ac:dyDescent="0.2">
      <c r="A6430" s="1" t="s">
        <v>414</v>
      </c>
      <c r="B6430" s="1" t="s">
        <v>13325</v>
      </c>
      <c r="C6430" s="1" t="s">
        <v>13326</v>
      </c>
      <c r="D6430" s="87">
        <v>62.2</v>
      </c>
      <c r="E6430" s="33">
        <v>7428</v>
      </c>
      <c r="F6430" s="30">
        <f t="shared" si="300"/>
        <v>2</v>
      </c>
      <c r="G6430" s="57">
        <f t="shared" si="301"/>
        <v>1.1958042906990538</v>
      </c>
      <c r="H6430" s="88">
        <f t="shared" si="302"/>
        <v>4094.0177252781214</v>
      </c>
    </row>
    <row r="6431" spans="1:8" x14ac:dyDescent="0.2">
      <c r="A6431" s="1" t="s">
        <v>414</v>
      </c>
      <c r="B6431" s="1" t="s">
        <v>13327</v>
      </c>
      <c r="C6431" s="1" t="s">
        <v>13328</v>
      </c>
      <c r="D6431" s="87">
        <v>117</v>
      </c>
      <c r="E6431" s="33">
        <v>10814</v>
      </c>
      <c r="F6431" s="30">
        <f t="shared" si="300"/>
        <v>6</v>
      </c>
      <c r="G6431" s="57">
        <f t="shared" si="301"/>
        <v>2.445122020939646</v>
      </c>
      <c r="H6431" s="88">
        <f t="shared" si="302"/>
        <v>12187.219085588085</v>
      </c>
    </row>
    <row r="6432" spans="1:8" x14ac:dyDescent="0.2">
      <c r="A6432" s="1" t="s">
        <v>414</v>
      </c>
      <c r="B6432" s="1" t="s">
        <v>13329</v>
      </c>
      <c r="C6432" s="1" t="s">
        <v>13330</v>
      </c>
      <c r="D6432" s="87">
        <v>68.7</v>
      </c>
      <c r="E6432" s="33">
        <v>7938</v>
      </c>
      <c r="F6432" s="30">
        <f t="shared" si="300"/>
        <v>2</v>
      </c>
      <c r="G6432" s="57">
        <f t="shared" si="301"/>
        <v>1.1958042906990538</v>
      </c>
      <c r="H6432" s="88">
        <f t="shared" si="302"/>
        <v>4375.1094107778308</v>
      </c>
    </row>
    <row r="6433" spans="1:8" x14ac:dyDescent="0.2">
      <c r="A6433" s="1" t="s">
        <v>414</v>
      </c>
      <c r="B6433" s="1" t="s">
        <v>13331</v>
      </c>
      <c r="C6433" s="1" t="s">
        <v>13332</v>
      </c>
      <c r="D6433" s="87">
        <v>83.4</v>
      </c>
      <c r="E6433" s="33">
        <v>8465</v>
      </c>
      <c r="F6433" s="30">
        <f t="shared" si="300"/>
        <v>3</v>
      </c>
      <c r="G6433" s="57">
        <f t="shared" si="301"/>
        <v>1.4299479016542671</v>
      </c>
      <c r="H6433" s="88">
        <f t="shared" si="302"/>
        <v>5579.1096040729999</v>
      </c>
    </row>
    <row r="6434" spans="1:8" x14ac:dyDescent="0.2">
      <c r="A6434" s="1" t="s">
        <v>414</v>
      </c>
      <c r="B6434" s="1" t="s">
        <v>13333</v>
      </c>
      <c r="C6434" s="1" t="s">
        <v>13334</v>
      </c>
      <c r="D6434" s="87">
        <v>61.1</v>
      </c>
      <c r="E6434" s="33">
        <v>7775</v>
      </c>
      <c r="F6434" s="30">
        <f t="shared" si="300"/>
        <v>1</v>
      </c>
      <c r="G6434" s="57">
        <f t="shared" si="301"/>
        <v>1</v>
      </c>
      <c r="H6434" s="88">
        <f t="shared" si="302"/>
        <v>3583.588331955501</v>
      </c>
    </row>
    <row r="6435" spans="1:8" x14ac:dyDescent="0.2">
      <c r="A6435" s="1" t="s">
        <v>414</v>
      </c>
      <c r="B6435" s="1" t="s">
        <v>13335</v>
      </c>
      <c r="C6435" s="1" t="s">
        <v>13336</v>
      </c>
      <c r="D6435" s="87">
        <v>102.5</v>
      </c>
      <c r="E6435" s="33">
        <v>9391</v>
      </c>
      <c r="F6435" s="30">
        <f t="shared" si="300"/>
        <v>5</v>
      </c>
      <c r="G6435" s="57">
        <f t="shared" si="301"/>
        <v>2.0447510014454413</v>
      </c>
      <c r="H6435" s="88">
        <f t="shared" si="302"/>
        <v>8850.544423735917</v>
      </c>
    </row>
    <row r="6436" spans="1:8" x14ac:dyDescent="0.2">
      <c r="A6436" s="1" t="s">
        <v>414</v>
      </c>
      <c r="B6436" s="1" t="s">
        <v>13337</v>
      </c>
      <c r="C6436" s="1" t="s">
        <v>13338</v>
      </c>
      <c r="D6436" s="87">
        <v>75.7</v>
      </c>
      <c r="E6436" s="33">
        <v>10773</v>
      </c>
      <c r="F6436" s="30">
        <f t="shared" si="300"/>
        <v>3</v>
      </c>
      <c r="G6436" s="57">
        <f t="shared" si="301"/>
        <v>1.4299479016542671</v>
      </c>
      <c r="H6436" s="88">
        <f t="shared" si="302"/>
        <v>7100.2655362880596</v>
      </c>
    </row>
    <row r="6437" spans="1:8" x14ac:dyDescent="0.2">
      <c r="A6437" s="1" t="s">
        <v>414</v>
      </c>
      <c r="B6437" s="1" t="s">
        <v>13339</v>
      </c>
      <c r="C6437" s="1" t="s">
        <v>13340</v>
      </c>
      <c r="D6437" s="87">
        <v>108.3</v>
      </c>
      <c r="E6437" s="33">
        <v>10613</v>
      </c>
      <c r="F6437" s="30">
        <f t="shared" si="300"/>
        <v>5</v>
      </c>
      <c r="G6437" s="57">
        <f t="shared" si="301"/>
        <v>2.0447510014454413</v>
      </c>
      <c r="H6437" s="88">
        <f t="shared" si="302"/>
        <v>10002.217864882259</v>
      </c>
    </row>
    <row r="6438" spans="1:8" x14ac:dyDescent="0.2">
      <c r="A6438" s="1" t="s">
        <v>414</v>
      </c>
      <c r="B6438" s="1" t="s">
        <v>13341</v>
      </c>
      <c r="C6438" s="1" t="s">
        <v>13342</v>
      </c>
      <c r="D6438" s="87">
        <v>118.4</v>
      </c>
      <c r="E6438" s="33">
        <v>8401</v>
      </c>
      <c r="F6438" s="30">
        <f t="shared" si="300"/>
        <v>6</v>
      </c>
      <c r="G6438" s="57">
        <f t="shared" si="301"/>
        <v>2.445122020939646</v>
      </c>
      <c r="H6438" s="88">
        <f t="shared" si="302"/>
        <v>9467.803545221519</v>
      </c>
    </row>
    <row r="6439" spans="1:8" x14ac:dyDescent="0.2">
      <c r="A6439" s="1" t="s">
        <v>414</v>
      </c>
      <c r="B6439" s="1" t="s">
        <v>13343</v>
      </c>
      <c r="C6439" s="1" t="s">
        <v>13344</v>
      </c>
      <c r="D6439" s="87">
        <v>63.3</v>
      </c>
      <c r="E6439" s="33">
        <v>8005</v>
      </c>
      <c r="F6439" s="30">
        <f t="shared" si="300"/>
        <v>2</v>
      </c>
      <c r="G6439" s="57">
        <f t="shared" si="301"/>
        <v>1.1958042906990538</v>
      </c>
      <c r="H6439" s="88">
        <f t="shared" si="302"/>
        <v>4412.0371420101455</v>
      </c>
    </row>
    <row r="6440" spans="1:8" x14ac:dyDescent="0.2">
      <c r="A6440" s="1" t="s">
        <v>414</v>
      </c>
      <c r="B6440" s="1" t="s">
        <v>13345</v>
      </c>
      <c r="C6440" s="1" t="s">
        <v>13346</v>
      </c>
      <c r="D6440" s="87">
        <v>137.19999999999999</v>
      </c>
      <c r="E6440" s="33">
        <v>7860</v>
      </c>
      <c r="F6440" s="30">
        <f t="shared" si="300"/>
        <v>8</v>
      </c>
      <c r="G6440" s="57">
        <f t="shared" si="301"/>
        <v>3.4963971031312875</v>
      </c>
      <c r="H6440" s="88">
        <f t="shared" si="302"/>
        <v>12666.627935760949</v>
      </c>
    </row>
    <row r="6441" spans="1:8" x14ac:dyDescent="0.2">
      <c r="A6441" s="1" t="s">
        <v>414</v>
      </c>
      <c r="B6441" s="1" t="s">
        <v>13347</v>
      </c>
      <c r="C6441" s="1" t="s">
        <v>13348</v>
      </c>
      <c r="D6441" s="87">
        <v>83.7</v>
      </c>
      <c r="E6441" s="33">
        <v>10210</v>
      </c>
      <c r="F6441" s="30">
        <f t="shared" si="300"/>
        <v>3</v>
      </c>
      <c r="G6441" s="57">
        <f t="shared" si="301"/>
        <v>1.4299479016542671</v>
      </c>
      <c r="H6441" s="88">
        <f t="shared" si="302"/>
        <v>6729.2036689409724</v>
      </c>
    </row>
    <row r="6442" spans="1:8" x14ac:dyDescent="0.2">
      <c r="A6442" s="1" t="s">
        <v>414</v>
      </c>
      <c r="B6442" s="1" t="s">
        <v>13349</v>
      </c>
      <c r="C6442" s="1" t="s">
        <v>13350</v>
      </c>
      <c r="D6442" s="87">
        <v>93.4</v>
      </c>
      <c r="E6442" s="33">
        <v>7960</v>
      </c>
      <c r="F6442" s="30">
        <f t="shared" si="300"/>
        <v>4</v>
      </c>
      <c r="G6442" s="57">
        <f t="shared" si="301"/>
        <v>1.709937836274281</v>
      </c>
      <c r="H6442" s="88">
        <f t="shared" si="302"/>
        <v>6273.5173886040284</v>
      </c>
    </row>
    <row r="6443" spans="1:8" x14ac:dyDescent="0.2">
      <c r="A6443" s="1" t="s">
        <v>414</v>
      </c>
      <c r="B6443" s="1" t="s">
        <v>13351</v>
      </c>
      <c r="C6443" s="1" t="s">
        <v>13352</v>
      </c>
      <c r="D6443" s="87">
        <v>87.5</v>
      </c>
      <c r="E6443" s="33">
        <v>8065</v>
      </c>
      <c r="F6443" s="30">
        <f t="shared" si="300"/>
        <v>4</v>
      </c>
      <c r="G6443" s="57">
        <f t="shared" si="301"/>
        <v>1.709937836274281</v>
      </c>
      <c r="H6443" s="88">
        <f t="shared" si="302"/>
        <v>6356.2710727501872</v>
      </c>
    </row>
    <row r="6444" spans="1:8" x14ac:dyDescent="0.2">
      <c r="A6444" s="1" t="s">
        <v>414</v>
      </c>
      <c r="B6444" s="1" t="s">
        <v>13353</v>
      </c>
      <c r="C6444" s="1" t="s">
        <v>13354</v>
      </c>
      <c r="D6444" s="87">
        <v>123.6</v>
      </c>
      <c r="E6444" s="33">
        <v>8904</v>
      </c>
      <c r="F6444" s="30">
        <f t="shared" si="300"/>
        <v>6</v>
      </c>
      <c r="G6444" s="57">
        <f t="shared" si="301"/>
        <v>2.445122020939646</v>
      </c>
      <c r="H6444" s="88">
        <f t="shared" si="302"/>
        <v>10034.677153511771</v>
      </c>
    </row>
    <row r="6445" spans="1:8" x14ac:dyDescent="0.2">
      <c r="A6445" s="1" t="s">
        <v>414</v>
      </c>
      <c r="B6445" s="1" t="s">
        <v>13355</v>
      </c>
      <c r="C6445" s="1" t="s">
        <v>13356</v>
      </c>
      <c r="D6445" s="87">
        <v>53.2</v>
      </c>
      <c r="E6445" s="33">
        <v>8016</v>
      </c>
      <c r="F6445" s="30">
        <f t="shared" si="300"/>
        <v>1</v>
      </c>
      <c r="G6445" s="57">
        <f t="shared" si="301"/>
        <v>1</v>
      </c>
      <c r="H6445" s="88">
        <f t="shared" si="302"/>
        <v>3694.6680474540572</v>
      </c>
    </row>
    <row r="6446" spans="1:8" x14ac:dyDescent="0.2">
      <c r="A6446" s="1" t="s">
        <v>414</v>
      </c>
      <c r="B6446" s="1" t="s">
        <v>13357</v>
      </c>
      <c r="C6446" s="1" t="s">
        <v>13358</v>
      </c>
      <c r="D6446" s="87">
        <v>85</v>
      </c>
      <c r="E6446" s="33">
        <v>9033</v>
      </c>
      <c r="F6446" s="30">
        <f t="shared" si="300"/>
        <v>3</v>
      </c>
      <c r="G6446" s="57">
        <f t="shared" si="301"/>
        <v>1.4299479016542671</v>
      </c>
      <c r="H6446" s="88">
        <f t="shared" si="302"/>
        <v>5953.466869886759</v>
      </c>
    </row>
    <row r="6447" spans="1:8" x14ac:dyDescent="0.2">
      <c r="A6447" s="1" t="s">
        <v>414</v>
      </c>
      <c r="B6447" s="1" t="s">
        <v>13359</v>
      </c>
      <c r="C6447" s="1" t="s">
        <v>13360</v>
      </c>
      <c r="D6447" s="87">
        <v>114.1</v>
      </c>
      <c r="E6447" s="33">
        <v>7515</v>
      </c>
      <c r="F6447" s="30">
        <f t="shared" si="300"/>
        <v>6</v>
      </c>
      <c r="G6447" s="57">
        <f t="shared" si="301"/>
        <v>2.445122020939646</v>
      </c>
      <c r="H6447" s="88">
        <f t="shared" si="302"/>
        <v>8469.2945652112503</v>
      </c>
    </row>
    <row r="6448" spans="1:8" x14ac:dyDescent="0.2">
      <c r="A6448" s="1" t="s">
        <v>414</v>
      </c>
      <c r="B6448" s="1" t="s">
        <v>13361</v>
      </c>
      <c r="C6448" s="1" t="s">
        <v>13362</v>
      </c>
      <c r="D6448" s="87">
        <v>91.6</v>
      </c>
      <c r="E6448" s="33">
        <v>7755</v>
      </c>
      <c r="F6448" s="30">
        <f t="shared" si="300"/>
        <v>4</v>
      </c>
      <c r="G6448" s="57">
        <f t="shared" si="301"/>
        <v>1.709937836274281</v>
      </c>
      <c r="H6448" s="88">
        <f t="shared" si="302"/>
        <v>6111.9506719377187</v>
      </c>
    </row>
    <row r="6449" spans="1:8" x14ac:dyDescent="0.2">
      <c r="A6449" s="1" t="s">
        <v>414</v>
      </c>
      <c r="B6449" s="1" t="s">
        <v>13363</v>
      </c>
      <c r="C6449" s="1" t="s">
        <v>13364</v>
      </c>
      <c r="D6449" s="87">
        <v>101.9</v>
      </c>
      <c r="E6449" s="33">
        <v>7969</v>
      </c>
      <c r="F6449" s="30">
        <f t="shared" si="300"/>
        <v>5</v>
      </c>
      <c r="G6449" s="57">
        <f t="shared" si="301"/>
        <v>2.0447510014454413</v>
      </c>
      <c r="H6449" s="88">
        <f t="shared" si="302"/>
        <v>7510.3810576883743</v>
      </c>
    </row>
    <row r="6450" spans="1:8" x14ac:dyDescent="0.2">
      <c r="A6450" s="1" t="s">
        <v>414</v>
      </c>
      <c r="B6450" s="1" t="s">
        <v>13365</v>
      </c>
      <c r="C6450" s="1" t="s">
        <v>13366</v>
      </c>
      <c r="D6450" s="87">
        <v>125.5</v>
      </c>
      <c r="E6450" s="33">
        <v>8609</v>
      </c>
      <c r="F6450" s="30">
        <f t="shared" si="300"/>
        <v>7</v>
      </c>
      <c r="G6450" s="57">
        <f t="shared" si="301"/>
        <v>2.9238874039223708</v>
      </c>
      <c r="H6450" s="88">
        <f t="shared" si="302"/>
        <v>11601.952106370869</v>
      </c>
    </row>
    <row r="6451" spans="1:8" x14ac:dyDescent="0.2">
      <c r="A6451" s="1" t="s">
        <v>414</v>
      </c>
      <c r="B6451" s="1" t="s">
        <v>13367</v>
      </c>
      <c r="C6451" s="1" t="s">
        <v>13368</v>
      </c>
      <c r="D6451" s="87">
        <v>84.9</v>
      </c>
      <c r="E6451" s="33">
        <v>7546</v>
      </c>
      <c r="F6451" s="30">
        <f t="shared" si="300"/>
        <v>3</v>
      </c>
      <c r="G6451" s="57">
        <f t="shared" si="301"/>
        <v>1.4299479016542671</v>
      </c>
      <c r="H6451" s="88">
        <f t="shared" si="302"/>
        <v>4973.415365898979</v>
      </c>
    </row>
    <row r="6452" spans="1:8" x14ac:dyDescent="0.2">
      <c r="A6452" s="1" t="s">
        <v>414</v>
      </c>
      <c r="B6452" s="1" t="s">
        <v>13369</v>
      </c>
      <c r="C6452" s="1" t="s">
        <v>13370</v>
      </c>
      <c r="D6452" s="87">
        <v>56.6</v>
      </c>
      <c r="E6452" s="33">
        <v>11154</v>
      </c>
      <c r="F6452" s="30">
        <f t="shared" si="300"/>
        <v>1</v>
      </c>
      <c r="G6452" s="57">
        <f t="shared" si="301"/>
        <v>1</v>
      </c>
      <c r="H6452" s="88">
        <f t="shared" si="302"/>
        <v>5141.0089073481231</v>
      </c>
    </row>
    <row r="6453" spans="1:8" x14ac:dyDescent="0.2">
      <c r="A6453" s="1" t="s">
        <v>414</v>
      </c>
      <c r="B6453" s="1" t="s">
        <v>13371</v>
      </c>
      <c r="C6453" s="1" t="s">
        <v>13372</v>
      </c>
      <c r="D6453" s="87">
        <v>68.599999999999994</v>
      </c>
      <c r="E6453" s="33">
        <v>8647</v>
      </c>
      <c r="F6453" s="30">
        <f t="shared" si="300"/>
        <v>2</v>
      </c>
      <c r="G6453" s="57">
        <f t="shared" si="301"/>
        <v>1.1958042906990538</v>
      </c>
      <c r="H6453" s="88">
        <f t="shared" si="302"/>
        <v>4765.8819696391911</v>
      </c>
    </row>
    <row r="6454" spans="1:8" x14ac:dyDescent="0.2">
      <c r="A6454" s="1" t="s">
        <v>414</v>
      </c>
      <c r="B6454" s="1" t="s">
        <v>13373</v>
      </c>
      <c r="C6454" s="1" t="s">
        <v>13374</v>
      </c>
      <c r="D6454" s="87">
        <v>92.3</v>
      </c>
      <c r="E6454" s="33">
        <v>8059</v>
      </c>
      <c r="F6454" s="30">
        <f t="shared" si="300"/>
        <v>4</v>
      </c>
      <c r="G6454" s="57">
        <f t="shared" si="301"/>
        <v>1.709937836274281</v>
      </c>
      <c r="H6454" s="88">
        <f t="shared" si="302"/>
        <v>6351.5422907989787</v>
      </c>
    </row>
    <row r="6455" spans="1:8" x14ac:dyDescent="0.2">
      <c r="A6455" s="1" t="s">
        <v>414</v>
      </c>
      <c r="B6455" s="1" t="s">
        <v>13375</v>
      </c>
      <c r="C6455" s="1" t="s">
        <v>13376</v>
      </c>
      <c r="D6455" s="87">
        <v>93.7</v>
      </c>
      <c r="E6455" s="33">
        <v>6352</v>
      </c>
      <c r="F6455" s="30">
        <f t="shared" si="300"/>
        <v>4</v>
      </c>
      <c r="G6455" s="57">
        <f t="shared" si="301"/>
        <v>1.709937836274281</v>
      </c>
      <c r="H6455" s="88">
        <f t="shared" si="302"/>
        <v>5006.2038256799979</v>
      </c>
    </row>
    <row r="6456" spans="1:8" x14ac:dyDescent="0.2">
      <c r="A6456" s="1" t="s">
        <v>414</v>
      </c>
      <c r="B6456" s="1" t="s">
        <v>13377</v>
      </c>
      <c r="C6456" s="1" t="s">
        <v>13378</v>
      </c>
      <c r="D6456" s="87">
        <v>97.4</v>
      </c>
      <c r="E6456" s="33">
        <v>10629</v>
      </c>
      <c r="F6456" s="30">
        <f t="shared" si="300"/>
        <v>4</v>
      </c>
      <c r="G6456" s="57">
        <f t="shared" si="301"/>
        <v>1.709937836274281</v>
      </c>
      <c r="H6456" s="88">
        <f t="shared" si="302"/>
        <v>8377.0372265668611</v>
      </c>
    </row>
    <row r="6457" spans="1:8" x14ac:dyDescent="0.2">
      <c r="A6457" s="1" t="s">
        <v>414</v>
      </c>
      <c r="B6457" s="1" t="s">
        <v>13379</v>
      </c>
      <c r="C6457" s="1" t="s">
        <v>13380</v>
      </c>
      <c r="D6457" s="87">
        <v>71.900000000000006</v>
      </c>
      <c r="E6457" s="33">
        <v>6813</v>
      </c>
      <c r="F6457" s="30">
        <f t="shared" si="300"/>
        <v>2</v>
      </c>
      <c r="G6457" s="57">
        <f t="shared" si="301"/>
        <v>1.1958042906990538</v>
      </c>
      <c r="H6457" s="88">
        <f t="shared" si="302"/>
        <v>3755.0542221755304</v>
      </c>
    </row>
    <row r="6458" spans="1:8" x14ac:dyDescent="0.2">
      <c r="A6458" s="1" t="s">
        <v>414</v>
      </c>
      <c r="B6458" s="1" t="s">
        <v>13381</v>
      </c>
      <c r="C6458" s="1" t="s">
        <v>13382</v>
      </c>
      <c r="D6458" s="87">
        <v>51.1</v>
      </c>
      <c r="E6458" s="33">
        <v>8734</v>
      </c>
      <c r="F6458" s="30">
        <f t="shared" si="300"/>
        <v>1</v>
      </c>
      <c r="G6458" s="57">
        <f t="shared" si="301"/>
        <v>1</v>
      </c>
      <c r="H6458" s="88">
        <f t="shared" si="302"/>
        <v>4025.6026355368931</v>
      </c>
    </row>
    <row r="6459" spans="1:8" x14ac:dyDescent="0.2">
      <c r="A6459" s="1" t="s">
        <v>414</v>
      </c>
      <c r="B6459" s="1" t="s">
        <v>13383</v>
      </c>
      <c r="C6459" s="1" t="s">
        <v>13384</v>
      </c>
      <c r="D6459" s="87">
        <v>75</v>
      </c>
      <c r="E6459" s="33">
        <v>8699</v>
      </c>
      <c r="F6459" s="30">
        <f t="shared" si="300"/>
        <v>3</v>
      </c>
      <c r="G6459" s="57">
        <f t="shared" si="301"/>
        <v>1.4299479016542671</v>
      </c>
      <c r="H6459" s="88">
        <f t="shared" si="302"/>
        <v>5733.3342523131751</v>
      </c>
    </row>
    <row r="6460" spans="1:8" x14ac:dyDescent="0.2">
      <c r="A6460" s="1" t="s">
        <v>414</v>
      </c>
      <c r="B6460" s="1" t="s">
        <v>13385</v>
      </c>
      <c r="C6460" s="1" t="s">
        <v>13386</v>
      </c>
      <c r="D6460" s="87">
        <v>86.6</v>
      </c>
      <c r="E6460" s="33">
        <v>9490</v>
      </c>
      <c r="F6460" s="30">
        <f t="shared" si="300"/>
        <v>3</v>
      </c>
      <c r="G6460" s="57">
        <f t="shared" si="301"/>
        <v>1.4299479016542671</v>
      </c>
      <c r="H6460" s="88">
        <f t="shared" si="302"/>
        <v>6254.6662897404331</v>
      </c>
    </row>
    <row r="6461" spans="1:8" x14ac:dyDescent="0.2">
      <c r="A6461" s="1" t="s">
        <v>414</v>
      </c>
      <c r="B6461" s="1" t="s">
        <v>13387</v>
      </c>
      <c r="C6461" s="1" t="s">
        <v>13388</v>
      </c>
      <c r="D6461" s="87">
        <v>78.5</v>
      </c>
      <c r="E6461" s="33">
        <v>5532</v>
      </c>
      <c r="F6461" s="30">
        <f t="shared" si="300"/>
        <v>3</v>
      </c>
      <c r="G6461" s="57">
        <f t="shared" si="301"/>
        <v>1.4299479016542671</v>
      </c>
      <c r="H6461" s="88">
        <f t="shared" si="302"/>
        <v>3646.0288635241391</v>
      </c>
    </row>
    <row r="6462" spans="1:8" x14ac:dyDescent="0.2">
      <c r="A6462" s="1" t="s">
        <v>414</v>
      </c>
      <c r="B6462" s="1" t="s">
        <v>13389</v>
      </c>
      <c r="C6462" s="1" t="s">
        <v>13390</v>
      </c>
      <c r="D6462" s="87">
        <v>52</v>
      </c>
      <c r="E6462" s="33">
        <v>6971</v>
      </c>
      <c r="F6462" s="30">
        <f t="shared" si="300"/>
        <v>1</v>
      </c>
      <c r="G6462" s="57">
        <f t="shared" si="301"/>
        <v>1</v>
      </c>
      <c r="H6462" s="88">
        <f t="shared" si="302"/>
        <v>3213.0153391719355</v>
      </c>
    </row>
    <row r="6463" spans="1:8" x14ac:dyDescent="0.2">
      <c r="A6463" s="1" t="s">
        <v>414</v>
      </c>
      <c r="B6463" s="1" t="s">
        <v>13391</v>
      </c>
      <c r="C6463" s="1" t="s">
        <v>13392</v>
      </c>
      <c r="D6463" s="87">
        <v>85.4</v>
      </c>
      <c r="E6463" s="33">
        <v>9416</v>
      </c>
      <c r="F6463" s="30">
        <f t="shared" si="300"/>
        <v>3</v>
      </c>
      <c r="G6463" s="57">
        <f t="shared" si="301"/>
        <v>1.4299479016542671</v>
      </c>
      <c r="H6463" s="88">
        <f t="shared" si="302"/>
        <v>6205.8943924337109</v>
      </c>
    </row>
    <row r="6464" spans="1:8" x14ac:dyDescent="0.2">
      <c r="A6464" s="1" t="s">
        <v>414</v>
      </c>
      <c r="B6464" s="1" t="s">
        <v>13393</v>
      </c>
      <c r="C6464" s="1" t="s">
        <v>13394</v>
      </c>
      <c r="D6464" s="87">
        <v>69.599999999999994</v>
      </c>
      <c r="E6464" s="33">
        <v>8076</v>
      </c>
      <c r="F6464" s="30">
        <f t="shared" si="300"/>
        <v>2</v>
      </c>
      <c r="G6464" s="57">
        <f t="shared" si="301"/>
        <v>1.1958042906990538</v>
      </c>
      <c r="H6464" s="88">
        <f t="shared" si="302"/>
        <v>4451.169513913047</v>
      </c>
    </row>
    <row r="6465" spans="1:8" x14ac:dyDescent="0.2">
      <c r="A6465" s="1" t="s">
        <v>414</v>
      </c>
      <c r="B6465" s="1" t="s">
        <v>13395</v>
      </c>
      <c r="C6465" s="1" t="s">
        <v>13396</v>
      </c>
      <c r="D6465" s="87">
        <v>67</v>
      </c>
      <c r="E6465" s="33">
        <v>7500</v>
      </c>
      <c r="F6465" s="30">
        <f t="shared" si="300"/>
        <v>2</v>
      </c>
      <c r="G6465" s="57">
        <f t="shared" si="301"/>
        <v>1.1958042906990538</v>
      </c>
      <c r="H6465" s="88">
        <f t="shared" si="302"/>
        <v>4133.7012573486691</v>
      </c>
    </row>
    <row r="6466" spans="1:8" x14ac:dyDescent="0.2">
      <c r="A6466" s="1" t="s">
        <v>414</v>
      </c>
      <c r="B6466" s="1" t="s">
        <v>13397</v>
      </c>
      <c r="C6466" s="1" t="s">
        <v>13398</v>
      </c>
      <c r="D6466" s="87">
        <v>67.3</v>
      </c>
      <c r="E6466" s="33">
        <v>8542</v>
      </c>
      <c r="F6466" s="30">
        <f t="shared" si="300"/>
        <v>2</v>
      </c>
      <c r="G6466" s="57">
        <f t="shared" si="301"/>
        <v>1.1958042906990538</v>
      </c>
      <c r="H6466" s="88">
        <f t="shared" si="302"/>
        <v>4708.0101520363105</v>
      </c>
    </row>
    <row r="6467" spans="1:8" x14ac:dyDescent="0.2">
      <c r="A6467" s="1" t="s">
        <v>414</v>
      </c>
      <c r="B6467" s="1" t="s">
        <v>13399</v>
      </c>
      <c r="C6467" s="1" t="s">
        <v>13400</v>
      </c>
      <c r="D6467" s="87">
        <v>86.2</v>
      </c>
      <c r="E6467" s="33">
        <v>12511</v>
      </c>
      <c r="F6467" s="30">
        <f t="shared" si="300"/>
        <v>3</v>
      </c>
      <c r="G6467" s="57">
        <f t="shared" si="301"/>
        <v>1.4299479016542671</v>
      </c>
      <c r="H6467" s="88">
        <f t="shared" si="302"/>
        <v>8245.7460433026936</v>
      </c>
    </row>
    <row r="6468" spans="1:8" x14ac:dyDescent="0.2">
      <c r="A6468" s="1" t="s">
        <v>414</v>
      </c>
      <c r="B6468" s="1" t="s">
        <v>13401</v>
      </c>
      <c r="C6468" s="1" t="s">
        <v>13402</v>
      </c>
      <c r="D6468" s="87">
        <v>75.5</v>
      </c>
      <c r="E6468" s="33">
        <v>6483</v>
      </c>
      <c r="F6468" s="30">
        <f t="shared" si="300"/>
        <v>3</v>
      </c>
      <c r="G6468" s="57">
        <f t="shared" si="301"/>
        <v>1.4299479016542671</v>
      </c>
      <c r="H6468" s="88">
        <f t="shared" si="302"/>
        <v>4272.8136518848505</v>
      </c>
    </row>
    <row r="6469" spans="1:8" x14ac:dyDescent="0.2">
      <c r="A6469" s="1" t="s">
        <v>414</v>
      </c>
      <c r="B6469" s="1" t="s">
        <v>13403</v>
      </c>
      <c r="C6469" s="1" t="s">
        <v>13404</v>
      </c>
      <c r="D6469" s="87">
        <v>59.3</v>
      </c>
      <c r="E6469" s="33">
        <v>8200</v>
      </c>
      <c r="F6469" s="30">
        <f t="shared" si="300"/>
        <v>1</v>
      </c>
      <c r="G6469" s="57">
        <f t="shared" si="301"/>
        <v>1</v>
      </c>
      <c r="H6469" s="88">
        <f t="shared" si="302"/>
        <v>3779.4757970463161</v>
      </c>
    </row>
    <row r="6470" spans="1:8" x14ac:dyDescent="0.2">
      <c r="A6470" s="1" t="s">
        <v>414</v>
      </c>
      <c r="B6470" s="1" t="s">
        <v>13405</v>
      </c>
      <c r="C6470" s="1" t="s">
        <v>13406</v>
      </c>
      <c r="D6470" s="87">
        <v>63.9</v>
      </c>
      <c r="E6470" s="33">
        <v>7686</v>
      </c>
      <c r="F6470" s="30">
        <f t="shared" ref="F6470:F6533" si="303">VLOOKUP(D6470,$K$5:$L$15,2)</f>
        <v>2</v>
      </c>
      <c r="G6470" s="57">
        <f t="shared" ref="G6470:G6533" si="304">VLOOKUP(F6470,$L$5:$M$15,2,0)</f>
        <v>1.1958042906990538</v>
      </c>
      <c r="H6470" s="88">
        <f t="shared" ref="H6470:H6533" si="305">E6470*G6470*$E$6797/SUMPRODUCT($E$5:$E$6795,$G$5:$G$6795)</f>
        <v>4236.2170485309152</v>
      </c>
    </row>
    <row r="6471" spans="1:8" x14ac:dyDescent="0.2">
      <c r="A6471" s="1" t="s">
        <v>414</v>
      </c>
      <c r="B6471" s="1" t="s">
        <v>13407</v>
      </c>
      <c r="C6471" s="1" t="s">
        <v>13408</v>
      </c>
      <c r="D6471" s="87">
        <v>68</v>
      </c>
      <c r="E6471" s="33">
        <v>5786</v>
      </c>
      <c r="F6471" s="30">
        <f t="shared" si="303"/>
        <v>2</v>
      </c>
      <c r="G6471" s="57">
        <f t="shared" si="304"/>
        <v>1.1958042906990538</v>
      </c>
      <c r="H6471" s="88">
        <f t="shared" si="305"/>
        <v>3189.0127300025865</v>
      </c>
    </row>
    <row r="6472" spans="1:8" x14ac:dyDescent="0.2">
      <c r="A6472" s="1" t="s">
        <v>414</v>
      </c>
      <c r="B6472" s="1" t="s">
        <v>13409</v>
      </c>
      <c r="C6472" s="1" t="s">
        <v>13410</v>
      </c>
      <c r="D6472" s="87">
        <v>57.8</v>
      </c>
      <c r="E6472" s="33">
        <v>7118</v>
      </c>
      <c r="F6472" s="30">
        <f t="shared" si="303"/>
        <v>1</v>
      </c>
      <c r="G6472" s="57">
        <f t="shared" si="304"/>
        <v>1</v>
      </c>
      <c r="H6472" s="88">
        <f t="shared" si="305"/>
        <v>3280.7693565092291</v>
      </c>
    </row>
    <row r="6473" spans="1:8" x14ac:dyDescent="0.2">
      <c r="A6473" s="1" t="s">
        <v>414</v>
      </c>
      <c r="B6473" s="1" t="s">
        <v>13411</v>
      </c>
      <c r="C6473" s="1" t="s">
        <v>13412</v>
      </c>
      <c r="D6473" s="87">
        <v>86.9</v>
      </c>
      <c r="E6473" s="33">
        <v>7098</v>
      </c>
      <c r="F6473" s="30">
        <f t="shared" si="303"/>
        <v>4</v>
      </c>
      <c r="G6473" s="57">
        <f t="shared" si="304"/>
        <v>1.709937836274281</v>
      </c>
      <c r="H6473" s="88">
        <f t="shared" si="305"/>
        <v>5594.1490482803256</v>
      </c>
    </row>
    <row r="6474" spans="1:8" x14ac:dyDescent="0.2">
      <c r="A6474" s="1" t="s">
        <v>414</v>
      </c>
      <c r="B6474" s="1" t="s">
        <v>13413</v>
      </c>
      <c r="C6474" s="1" t="s">
        <v>13414</v>
      </c>
      <c r="D6474" s="87">
        <v>53</v>
      </c>
      <c r="E6474" s="33">
        <v>10337</v>
      </c>
      <c r="F6474" s="30">
        <f t="shared" si="303"/>
        <v>1</v>
      </c>
      <c r="G6474" s="57">
        <f t="shared" si="304"/>
        <v>1</v>
      </c>
      <c r="H6474" s="88">
        <f t="shared" si="305"/>
        <v>4764.444062691191</v>
      </c>
    </row>
    <row r="6475" spans="1:8" x14ac:dyDescent="0.2">
      <c r="A6475" s="1" t="s">
        <v>414</v>
      </c>
      <c r="B6475" s="1" t="s">
        <v>13415</v>
      </c>
      <c r="C6475" s="1" t="s">
        <v>13416</v>
      </c>
      <c r="D6475" s="87">
        <v>88.3</v>
      </c>
      <c r="E6475" s="33">
        <v>10381</v>
      </c>
      <c r="F6475" s="30">
        <f t="shared" si="303"/>
        <v>4</v>
      </c>
      <c r="G6475" s="57">
        <f t="shared" si="304"/>
        <v>1.709937836274281</v>
      </c>
      <c r="H6475" s="88">
        <f t="shared" si="305"/>
        <v>8181.5809059168878</v>
      </c>
    </row>
    <row r="6476" spans="1:8" x14ac:dyDescent="0.2">
      <c r="A6476" s="1" t="s">
        <v>414</v>
      </c>
      <c r="B6476" s="1" t="s">
        <v>13417</v>
      </c>
      <c r="C6476" s="1" t="s">
        <v>13418</v>
      </c>
      <c r="D6476" s="87">
        <v>70.599999999999994</v>
      </c>
      <c r="E6476" s="33">
        <v>7354</v>
      </c>
      <c r="F6476" s="30">
        <f t="shared" si="303"/>
        <v>2</v>
      </c>
      <c r="G6476" s="57">
        <f t="shared" si="304"/>
        <v>1.1958042906990538</v>
      </c>
      <c r="H6476" s="88">
        <f t="shared" si="305"/>
        <v>4053.2318728722817</v>
      </c>
    </row>
    <row r="6477" spans="1:8" x14ac:dyDescent="0.2">
      <c r="A6477" s="1" t="s">
        <v>414</v>
      </c>
      <c r="B6477" s="1" t="s">
        <v>13419</v>
      </c>
      <c r="C6477" s="1" t="s">
        <v>13420</v>
      </c>
      <c r="D6477" s="87">
        <v>67.400000000000006</v>
      </c>
      <c r="E6477" s="33">
        <v>10302</v>
      </c>
      <c r="F6477" s="30">
        <f t="shared" si="303"/>
        <v>2</v>
      </c>
      <c r="G6477" s="57">
        <f t="shared" si="304"/>
        <v>1.1958042906990538</v>
      </c>
      <c r="H6477" s="88">
        <f t="shared" si="305"/>
        <v>5678.052047094131</v>
      </c>
    </row>
    <row r="6478" spans="1:8" x14ac:dyDescent="0.2">
      <c r="A6478" s="1" t="s">
        <v>414</v>
      </c>
      <c r="B6478" s="1" t="s">
        <v>13421</v>
      </c>
      <c r="C6478" s="1" t="s">
        <v>13422</v>
      </c>
      <c r="D6478" s="87">
        <v>79.8</v>
      </c>
      <c r="E6478" s="33">
        <v>6837</v>
      </c>
      <c r="F6478" s="30">
        <f t="shared" si="303"/>
        <v>3</v>
      </c>
      <c r="G6478" s="57">
        <f t="shared" si="304"/>
        <v>1.4299479016542671</v>
      </c>
      <c r="H6478" s="88">
        <f t="shared" si="305"/>
        <v>4506.127863325115</v>
      </c>
    </row>
    <row r="6479" spans="1:8" x14ac:dyDescent="0.2">
      <c r="A6479" s="1" t="s">
        <v>414</v>
      </c>
      <c r="B6479" s="1" t="s">
        <v>13423</v>
      </c>
      <c r="C6479" s="1" t="s">
        <v>13424</v>
      </c>
      <c r="D6479" s="87">
        <v>75.3</v>
      </c>
      <c r="E6479" s="33">
        <v>8071</v>
      </c>
      <c r="F6479" s="30">
        <f t="shared" si="303"/>
        <v>3</v>
      </c>
      <c r="G6479" s="57">
        <f t="shared" si="304"/>
        <v>1.4299479016542671</v>
      </c>
      <c r="H6479" s="88">
        <f t="shared" si="305"/>
        <v>5319.4322048993718</v>
      </c>
    </row>
    <row r="6480" spans="1:8" x14ac:dyDescent="0.2">
      <c r="A6480" s="1" t="s">
        <v>414</v>
      </c>
      <c r="B6480" s="1" t="s">
        <v>13425</v>
      </c>
      <c r="C6480" s="1" t="s">
        <v>13426</v>
      </c>
      <c r="D6480" s="87">
        <v>103.3</v>
      </c>
      <c r="E6480" s="33">
        <v>9219</v>
      </c>
      <c r="F6480" s="30">
        <f t="shared" si="303"/>
        <v>5</v>
      </c>
      <c r="G6480" s="57">
        <f t="shared" si="304"/>
        <v>2.0447510014454413</v>
      </c>
      <c r="H6480" s="88">
        <f t="shared" si="305"/>
        <v>8688.4430883208843</v>
      </c>
    </row>
    <row r="6481" spans="1:8" x14ac:dyDescent="0.2">
      <c r="A6481" s="1" t="s">
        <v>414</v>
      </c>
      <c r="B6481" s="1" t="s">
        <v>13427</v>
      </c>
      <c r="C6481" s="1" t="s">
        <v>13428</v>
      </c>
      <c r="D6481" s="87">
        <v>54.4</v>
      </c>
      <c r="E6481" s="33">
        <v>6199</v>
      </c>
      <c r="F6481" s="30">
        <f t="shared" si="303"/>
        <v>1</v>
      </c>
      <c r="G6481" s="57">
        <f t="shared" si="304"/>
        <v>1</v>
      </c>
      <c r="H6481" s="88">
        <f t="shared" si="305"/>
        <v>2857.1915202305017</v>
      </c>
    </row>
    <row r="6482" spans="1:8" x14ac:dyDescent="0.2">
      <c r="A6482" s="1" t="s">
        <v>414</v>
      </c>
      <c r="B6482" s="1" t="s">
        <v>13429</v>
      </c>
      <c r="C6482" s="1" t="s">
        <v>13430</v>
      </c>
      <c r="D6482" s="87">
        <v>76.2</v>
      </c>
      <c r="E6482" s="33">
        <v>8263</v>
      </c>
      <c r="F6482" s="30">
        <f t="shared" si="303"/>
        <v>3</v>
      </c>
      <c r="G6482" s="57">
        <f t="shared" si="304"/>
        <v>1.4299479016542671</v>
      </c>
      <c r="H6482" s="88">
        <f t="shared" si="305"/>
        <v>5445.9755060195157</v>
      </c>
    </row>
    <row r="6483" spans="1:8" x14ac:dyDescent="0.2">
      <c r="A6483" s="1" t="s">
        <v>414</v>
      </c>
      <c r="B6483" s="1" t="s">
        <v>13431</v>
      </c>
      <c r="C6483" s="1" t="s">
        <v>13432</v>
      </c>
      <c r="D6483" s="87">
        <v>68.099999999999994</v>
      </c>
      <c r="E6483" s="33">
        <v>9317</v>
      </c>
      <c r="F6483" s="30">
        <f t="shared" si="303"/>
        <v>2</v>
      </c>
      <c r="G6483" s="57">
        <f t="shared" si="304"/>
        <v>1.1958042906990538</v>
      </c>
      <c r="H6483" s="88">
        <f t="shared" si="305"/>
        <v>5135.1592819623384</v>
      </c>
    </row>
    <row r="6484" spans="1:8" x14ac:dyDescent="0.2">
      <c r="A6484" s="1" t="s">
        <v>414</v>
      </c>
      <c r="B6484" s="1" t="s">
        <v>13433</v>
      </c>
      <c r="C6484" s="1" t="s">
        <v>13434</v>
      </c>
      <c r="D6484" s="87">
        <v>66.7</v>
      </c>
      <c r="E6484" s="33">
        <v>7564</v>
      </c>
      <c r="F6484" s="30">
        <f t="shared" si="303"/>
        <v>2</v>
      </c>
      <c r="G6484" s="57">
        <f t="shared" si="304"/>
        <v>1.1958042906990538</v>
      </c>
      <c r="H6484" s="88">
        <f t="shared" si="305"/>
        <v>4168.9755080780442</v>
      </c>
    </row>
    <row r="6485" spans="1:8" x14ac:dyDescent="0.2">
      <c r="A6485" s="1" t="s">
        <v>414</v>
      </c>
      <c r="B6485" s="1" t="s">
        <v>13435</v>
      </c>
      <c r="C6485" s="1" t="s">
        <v>13436</v>
      </c>
      <c r="D6485" s="87">
        <v>98.7</v>
      </c>
      <c r="E6485" s="33">
        <v>7790</v>
      </c>
      <c r="F6485" s="30">
        <f t="shared" si="303"/>
        <v>4</v>
      </c>
      <c r="G6485" s="57">
        <f t="shared" si="304"/>
        <v>1.709937836274281</v>
      </c>
      <c r="H6485" s="88">
        <f t="shared" si="305"/>
        <v>6139.5352333197716</v>
      </c>
    </row>
    <row r="6486" spans="1:8" x14ac:dyDescent="0.2">
      <c r="A6486" s="1" t="s">
        <v>414</v>
      </c>
      <c r="B6486" s="1" t="s">
        <v>13437</v>
      </c>
      <c r="C6486" s="1" t="s">
        <v>13438</v>
      </c>
      <c r="D6486" s="87">
        <v>88.7</v>
      </c>
      <c r="E6486" s="33">
        <v>7978</v>
      </c>
      <c r="F6486" s="30">
        <f t="shared" si="303"/>
        <v>4</v>
      </c>
      <c r="G6486" s="57">
        <f t="shared" si="304"/>
        <v>1.709937836274281</v>
      </c>
      <c r="H6486" s="88">
        <f t="shared" si="305"/>
        <v>6287.7037344576547</v>
      </c>
    </row>
    <row r="6487" spans="1:8" x14ac:dyDescent="0.2">
      <c r="A6487" s="1" t="s">
        <v>414</v>
      </c>
      <c r="B6487" s="1" t="s">
        <v>13439</v>
      </c>
      <c r="C6487" s="1" t="s">
        <v>13440</v>
      </c>
      <c r="D6487" s="87">
        <v>67.7</v>
      </c>
      <c r="E6487" s="33">
        <v>7201</v>
      </c>
      <c r="F6487" s="30">
        <f t="shared" si="303"/>
        <v>2</v>
      </c>
      <c r="G6487" s="57">
        <f t="shared" si="304"/>
        <v>1.1958042906990538</v>
      </c>
      <c r="H6487" s="88">
        <f t="shared" si="305"/>
        <v>3968.9043672223679</v>
      </c>
    </row>
    <row r="6488" spans="1:8" x14ac:dyDescent="0.2">
      <c r="A6488" s="1" t="s">
        <v>414</v>
      </c>
      <c r="B6488" s="1" t="s">
        <v>13441</v>
      </c>
      <c r="C6488" s="1" t="s">
        <v>13442</v>
      </c>
      <c r="D6488" s="87">
        <v>112</v>
      </c>
      <c r="E6488" s="33">
        <v>8146</v>
      </c>
      <c r="F6488" s="30">
        <f t="shared" si="303"/>
        <v>6</v>
      </c>
      <c r="G6488" s="57">
        <f t="shared" si="304"/>
        <v>2.445122020939646</v>
      </c>
      <c r="H6488" s="88">
        <f t="shared" si="305"/>
        <v>9180.4222925097602</v>
      </c>
    </row>
    <row r="6489" spans="1:8" x14ac:dyDescent="0.2">
      <c r="A6489" s="1" t="s">
        <v>414</v>
      </c>
      <c r="B6489" s="1" t="s">
        <v>13443</v>
      </c>
      <c r="C6489" s="1" t="s">
        <v>13444</v>
      </c>
      <c r="D6489" s="87">
        <v>125.9</v>
      </c>
      <c r="E6489" s="33">
        <v>7459</v>
      </c>
      <c r="F6489" s="30">
        <f t="shared" si="303"/>
        <v>7</v>
      </c>
      <c r="G6489" s="57">
        <f t="shared" si="304"/>
        <v>2.9238874039223708</v>
      </c>
      <c r="H6489" s="88">
        <f t="shared" si="305"/>
        <v>10052.150163947066</v>
      </c>
    </row>
    <row r="6490" spans="1:8" x14ac:dyDescent="0.2">
      <c r="A6490" s="1" t="s">
        <v>414</v>
      </c>
      <c r="B6490" s="1" t="s">
        <v>13445</v>
      </c>
      <c r="C6490" s="1" t="s">
        <v>13446</v>
      </c>
      <c r="D6490" s="87">
        <v>93</v>
      </c>
      <c r="E6490" s="33">
        <v>8595</v>
      </c>
      <c r="F6490" s="30">
        <f t="shared" si="303"/>
        <v>4</v>
      </c>
      <c r="G6490" s="57">
        <f t="shared" si="304"/>
        <v>1.709937836274281</v>
      </c>
      <c r="H6490" s="88">
        <f t="shared" si="305"/>
        <v>6773.9801451069879</v>
      </c>
    </row>
    <row r="6491" spans="1:8" x14ac:dyDescent="0.2">
      <c r="A6491" s="1" t="s">
        <v>414</v>
      </c>
      <c r="B6491" s="1" t="s">
        <v>13447</v>
      </c>
      <c r="C6491" s="1" t="s">
        <v>13448</v>
      </c>
      <c r="D6491" s="87">
        <v>113.2</v>
      </c>
      <c r="E6491" s="33">
        <v>9119</v>
      </c>
      <c r="F6491" s="30">
        <f t="shared" si="303"/>
        <v>6</v>
      </c>
      <c r="G6491" s="57">
        <f t="shared" si="304"/>
        <v>2.445122020939646</v>
      </c>
      <c r="H6491" s="88">
        <f t="shared" si="305"/>
        <v>10276.978994033452</v>
      </c>
    </row>
    <row r="6492" spans="1:8" x14ac:dyDescent="0.2">
      <c r="A6492" s="1" t="s">
        <v>414</v>
      </c>
      <c r="B6492" s="1" t="s">
        <v>13449</v>
      </c>
      <c r="C6492" s="1" t="s">
        <v>13450</v>
      </c>
      <c r="D6492" s="87">
        <v>126.8</v>
      </c>
      <c r="E6492" s="33">
        <v>7978</v>
      </c>
      <c r="F6492" s="30">
        <f t="shared" si="303"/>
        <v>7</v>
      </c>
      <c r="G6492" s="57">
        <f t="shared" si="304"/>
        <v>2.9238874039223708</v>
      </c>
      <c r="H6492" s="88">
        <f t="shared" si="305"/>
        <v>10751.582518832243</v>
      </c>
    </row>
    <row r="6493" spans="1:8" x14ac:dyDescent="0.2">
      <c r="A6493" s="1" t="s">
        <v>414</v>
      </c>
      <c r="B6493" s="1" t="s">
        <v>13451</v>
      </c>
      <c r="C6493" s="1" t="s">
        <v>13452</v>
      </c>
      <c r="D6493" s="87">
        <v>149.69999999999999</v>
      </c>
      <c r="E6493" s="33">
        <v>8102</v>
      </c>
      <c r="F6493" s="30">
        <f t="shared" si="303"/>
        <v>9</v>
      </c>
      <c r="G6493" s="57">
        <f t="shared" si="304"/>
        <v>4.1810066579121354</v>
      </c>
      <c r="H6493" s="88">
        <f t="shared" si="305"/>
        <v>15613.160139143407</v>
      </c>
    </row>
    <row r="6494" spans="1:8" x14ac:dyDescent="0.2">
      <c r="A6494" s="1" t="s">
        <v>414</v>
      </c>
      <c r="B6494" s="1" t="s">
        <v>13453</v>
      </c>
      <c r="C6494" s="1" t="s">
        <v>13454</v>
      </c>
      <c r="D6494" s="87">
        <v>153.6</v>
      </c>
      <c r="E6494" s="33">
        <v>9684</v>
      </c>
      <c r="F6494" s="30">
        <f t="shared" si="303"/>
        <v>9</v>
      </c>
      <c r="G6494" s="57">
        <f t="shared" si="304"/>
        <v>4.1810066579121354</v>
      </c>
      <c r="H6494" s="88">
        <f t="shared" si="305"/>
        <v>18661.792494132904</v>
      </c>
    </row>
    <row r="6495" spans="1:8" x14ac:dyDescent="0.2">
      <c r="A6495" s="1" t="s">
        <v>414</v>
      </c>
      <c r="B6495" s="1" t="s">
        <v>13455</v>
      </c>
      <c r="C6495" s="1" t="s">
        <v>13456</v>
      </c>
      <c r="D6495" s="87">
        <v>84.7</v>
      </c>
      <c r="E6495" s="33">
        <v>8055</v>
      </c>
      <c r="F6495" s="30">
        <f t="shared" si="303"/>
        <v>3</v>
      </c>
      <c r="G6495" s="57">
        <f t="shared" si="304"/>
        <v>1.4299479016542671</v>
      </c>
      <c r="H6495" s="88">
        <f t="shared" si="305"/>
        <v>5308.8869298060263</v>
      </c>
    </row>
    <row r="6496" spans="1:8" x14ac:dyDescent="0.2">
      <c r="A6496" s="1" t="s">
        <v>414</v>
      </c>
      <c r="B6496" s="1" t="s">
        <v>13457</v>
      </c>
      <c r="C6496" s="1" t="s">
        <v>13458</v>
      </c>
      <c r="D6496" s="87">
        <v>74.599999999999994</v>
      </c>
      <c r="E6496" s="33">
        <v>7990</v>
      </c>
      <c r="F6496" s="30">
        <f t="shared" si="303"/>
        <v>3</v>
      </c>
      <c r="G6496" s="57">
        <f t="shared" si="304"/>
        <v>1.4299479016542671</v>
      </c>
      <c r="H6496" s="88">
        <f t="shared" si="305"/>
        <v>5266.0467497393111</v>
      </c>
    </row>
    <row r="6497" spans="1:8" x14ac:dyDescent="0.2">
      <c r="A6497" s="1" t="s">
        <v>450</v>
      </c>
      <c r="B6497" s="1" t="s">
        <v>13459</v>
      </c>
      <c r="C6497" s="1" t="s">
        <v>13460</v>
      </c>
      <c r="D6497" s="87">
        <v>65.400000000000006</v>
      </c>
      <c r="E6497" s="33">
        <v>8626</v>
      </c>
      <c r="F6497" s="30">
        <f t="shared" si="303"/>
        <v>2</v>
      </c>
      <c r="G6497" s="57">
        <f t="shared" si="304"/>
        <v>1.1958042906990538</v>
      </c>
      <c r="H6497" s="88">
        <f t="shared" si="305"/>
        <v>4754.3076061186148</v>
      </c>
    </row>
    <row r="6498" spans="1:8" x14ac:dyDescent="0.2">
      <c r="A6498" s="1" t="s">
        <v>450</v>
      </c>
      <c r="B6498" s="1" t="s">
        <v>13461</v>
      </c>
      <c r="C6498" s="1" t="s">
        <v>13462</v>
      </c>
      <c r="D6498" s="87">
        <v>77.099999999999994</v>
      </c>
      <c r="E6498" s="33">
        <v>8536</v>
      </c>
      <c r="F6498" s="30">
        <f t="shared" si="303"/>
        <v>3</v>
      </c>
      <c r="G6498" s="57">
        <f t="shared" si="304"/>
        <v>1.4299479016542671</v>
      </c>
      <c r="H6498" s="88">
        <f t="shared" si="305"/>
        <v>5625.9042622997204</v>
      </c>
    </row>
    <row r="6499" spans="1:8" x14ac:dyDescent="0.2">
      <c r="A6499" s="1" t="s">
        <v>450</v>
      </c>
      <c r="B6499" s="1" t="s">
        <v>13463</v>
      </c>
      <c r="C6499" s="1" t="s">
        <v>13464</v>
      </c>
      <c r="D6499" s="87">
        <v>82.5</v>
      </c>
      <c r="E6499" s="33">
        <v>6904</v>
      </c>
      <c r="F6499" s="30">
        <f t="shared" si="303"/>
        <v>3</v>
      </c>
      <c r="G6499" s="57">
        <f t="shared" si="304"/>
        <v>1.4299479016542671</v>
      </c>
      <c r="H6499" s="88">
        <f t="shared" si="305"/>
        <v>4550.2862027784986</v>
      </c>
    </row>
    <row r="6500" spans="1:8" x14ac:dyDescent="0.2">
      <c r="A6500" s="1" t="s">
        <v>450</v>
      </c>
      <c r="B6500" s="1" t="s">
        <v>13465</v>
      </c>
      <c r="C6500" s="1" t="s">
        <v>13466</v>
      </c>
      <c r="D6500" s="87">
        <v>87.1</v>
      </c>
      <c r="E6500" s="33">
        <v>11023</v>
      </c>
      <c r="F6500" s="30">
        <f t="shared" si="303"/>
        <v>4</v>
      </c>
      <c r="G6500" s="57">
        <f t="shared" si="304"/>
        <v>1.709937836274281</v>
      </c>
      <c r="H6500" s="88">
        <f t="shared" si="305"/>
        <v>8687.5605746962556</v>
      </c>
    </row>
    <row r="6501" spans="1:8" x14ac:dyDescent="0.2">
      <c r="A6501" s="1" t="s">
        <v>450</v>
      </c>
      <c r="B6501" s="1" t="s">
        <v>13467</v>
      </c>
      <c r="C6501" s="1" t="s">
        <v>13468</v>
      </c>
      <c r="D6501" s="87">
        <v>100.5</v>
      </c>
      <c r="E6501" s="33">
        <v>6335</v>
      </c>
      <c r="F6501" s="30">
        <f t="shared" si="303"/>
        <v>5</v>
      </c>
      <c r="G6501" s="57">
        <f t="shared" si="304"/>
        <v>2.0447510014454413</v>
      </c>
      <c r="H6501" s="88">
        <f t="shared" si="305"/>
        <v>5970.4183712455579</v>
      </c>
    </row>
    <row r="6502" spans="1:8" x14ac:dyDescent="0.2">
      <c r="A6502" s="1" t="s">
        <v>450</v>
      </c>
      <c r="B6502" s="1" t="s">
        <v>13469</v>
      </c>
      <c r="C6502" s="1" t="s">
        <v>13470</v>
      </c>
      <c r="D6502" s="87">
        <v>73</v>
      </c>
      <c r="E6502" s="33">
        <v>8627</v>
      </c>
      <c r="F6502" s="30">
        <f t="shared" si="303"/>
        <v>2</v>
      </c>
      <c r="G6502" s="57">
        <f t="shared" si="304"/>
        <v>1.1958042906990538</v>
      </c>
      <c r="H6502" s="88">
        <f t="shared" si="305"/>
        <v>4754.858766286261</v>
      </c>
    </row>
    <row r="6503" spans="1:8" x14ac:dyDescent="0.2">
      <c r="A6503" s="1" t="s">
        <v>450</v>
      </c>
      <c r="B6503" s="1" t="s">
        <v>13471</v>
      </c>
      <c r="C6503" s="1" t="s">
        <v>13472</v>
      </c>
      <c r="D6503" s="87">
        <v>82.7</v>
      </c>
      <c r="E6503" s="33">
        <v>7159</v>
      </c>
      <c r="F6503" s="30">
        <f t="shared" si="303"/>
        <v>3</v>
      </c>
      <c r="G6503" s="57">
        <f t="shared" si="304"/>
        <v>1.4299479016542671</v>
      </c>
      <c r="H6503" s="88">
        <f t="shared" si="305"/>
        <v>4718.3515245786894</v>
      </c>
    </row>
    <row r="6504" spans="1:8" x14ac:dyDescent="0.2">
      <c r="A6504" s="1" t="s">
        <v>450</v>
      </c>
      <c r="B6504" s="1" t="s">
        <v>13473</v>
      </c>
      <c r="C6504" s="1" t="s">
        <v>13474</v>
      </c>
      <c r="D6504" s="87">
        <v>74.7</v>
      </c>
      <c r="E6504" s="33">
        <v>7530</v>
      </c>
      <c r="F6504" s="30">
        <f t="shared" si="303"/>
        <v>3</v>
      </c>
      <c r="G6504" s="57">
        <f t="shared" si="304"/>
        <v>1.4299479016542671</v>
      </c>
      <c r="H6504" s="88">
        <f t="shared" si="305"/>
        <v>4962.8700908056335</v>
      </c>
    </row>
    <row r="6505" spans="1:8" x14ac:dyDescent="0.2">
      <c r="A6505" s="1" t="s">
        <v>450</v>
      </c>
      <c r="B6505" s="1" t="s">
        <v>13475</v>
      </c>
      <c r="C6505" s="1" t="s">
        <v>13476</v>
      </c>
      <c r="D6505" s="87">
        <v>79.599999999999994</v>
      </c>
      <c r="E6505" s="33">
        <v>5793</v>
      </c>
      <c r="F6505" s="30">
        <f t="shared" si="303"/>
        <v>3</v>
      </c>
      <c r="G6505" s="57">
        <f t="shared" si="304"/>
        <v>1.4299479016542671</v>
      </c>
      <c r="H6505" s="88">
        <f t="shared" si="305"/>
        <v>3818.0486634843342</v>
      </c>
    </row>
    <row r="6506" spans="1:8" x14ac:dyDescent="0.2">
      <c r="A6506" s="1" t="s">
        <v>450</v>
      </c>
      <c r="B6506" s="1" t="s">
        <v>13477</v>
      </c>
      <c r="C6506" s="1" t="s">
        <v>13478</v>
      </c>
      <c r="D6506" s="87">
        <v>101.9</v>
      </c>
      <c r="E6506" s="33">
        <v>16101</v>
      </c>
      <c r="F6506" s="30">
        <f t="shared" si="303"/>
        <v>5</v>
      </c>
      <c r="G6506" s="57">
        <f t="shared" si="304"/>
        <v>2.0447510014454413</v>
      </c>
      <c r="H6506" s="88">
        <f t="shared" si="305"/>
        <v>15174.38140417123</v>
      </c>
    </row>
    <row r="6507" spans="1:8" x14ac:dyDescent="0.2">
      <c r="A6507" s="1" t="s">
        <v>450</v>
      </c>
      <c r="B6507" s="1" t="s">
        <v>13479</v>
      </c>
      <c r="C6507" s="1" t="s">
        <v>13480</v>
      </c>
      <c r="D6507" s="87">
        <v>86.5</v>
      </c>
      <c r="E6507" s="33">
        <v>6735</v>
      </c>
      <c r="F6507" s="30">
        <f t="shared" si="303"/>
        <v>3</v>
      </c>
      <c r="G6507" s="57">
        <f t="shared" si="304"/>
        <v>1.4299479016542671</v>
      </c>
      <c r="H6507" s="88">
        <f t="shared" si="305"/>
        <v>4438.9017346050387</v>
      </c>
    </row>
    <row r="6508" spans="1:8" x14ac:dyDescent="0.2">
      <c r="A6508" s="1" t="s">
        <v>450</v>
      </c>
      <c r="B6508" s="1" t="s">
        <v>13481</v>
      </c>
      <c r="C6508" s="1" t="s">
        <v>13482</v>
      </c>
      <c r="D6508" s="87">
        <v>96.8</v>
      </c>
      <c r="E6508" s="33">
        <v>7218</v>
      </c>
      <c r="F6508" s="30">
        <f t="shared" si="303"/>
        <v>4</v>
      </c>
      <c r="G6508" s="57">
        <f t="shared" si="304"/>
        <v>1.709937836274281</v>
      </c>
      <c r="H6508" s="88">
        <f t="shared" si="305"/>
        <v>5688.7246873045069</v>
      </c>
    </row>
    <row r="6509" spans="1:8" x14ac:dyDescent="0.2">
      <c r="A6509" s="1" t="s">
        <v>450</v>
      </c>
      <c r="B6509" s="1" t="s">
        <v>13483</v>
      </c>
      <c r="C6509" s="1" t="s">
        <v>13484</v>
      </c>
      <c r="D6509" s="87">
        <v>93.8</v>
      </c>
      <c r="E6509" s="33">
        <v>5659</v>
      </c>
      <c r="F6509" s="30">
        <f t="shared" si="303"/>
        <v>4</v>
      </c>
      <c r="G6509" s="57">
        <f t="shared" si="304"/>
        <v>1.709937836274281</v>
      </c>
      <c r="H6509" s="88">
        <f t="shared" si="305"/>
        <v>4460.0295103153512</v>
      </c>
    </row>
    <row r="6510" spans="1:8" x14ac:dyDescent="0.2">
      <c r="A6510" s="1" t="s">
        <v>450</v>
      </c>
      <c r="B6510" s="1" t="s">
        <v>13485</v>
      </c>
      <c r="C6510" s="1" t="s">
        <v>13486</v>
      </c>
      <c r="D6510" s="87">
        <v>64.2</v>
      </c>
      <c r="E6510" s="33">
        <v>5895</v>
      </c>
      <c r="F6510" s="30">
        <f t="shared" si="303"/>
        <v>2</v>
      </c>
      <c r="G6510" s="57">
        <f t="shared" si="304"/>
        <v>1.1958042906990538</v>
      </c>
      <c r="H6510" s="88">
        <f t="shared" si="305"/>
        <v>3249.0891882760534</v>
      </c>
    </row>
    <row r="6511" spans="1:8" x14ac:dyDescent="0.2">
      <c r="A6511" s="1" t="s">
        <v>450</v>
      </c>
      <c r="B6511" s="1" t="s">
        <v>13487</v>
      </c>
      <c r="C6511" s="1" t="s">
        <v>13488</v>
      </c>
      <c r="D6511" s="87">
        <v>62.6</v>
      </c>
      <c r="E6511" s="33">
        <v>5936</v>
      </c>
      <c r="F6511" s="30">
        <f t="shared" si="303"/>
        <v>2</v>
      </c>
      <c r="G6511" s="57">
        <f t="shared" si="304"/>
        <v>1.1958042906990538</v>
      </c>
      <c r="H6511" s="88">
        <f t="shared" si="305"/>
        <v>3271.6867551495593</v>
      </c>
    </row>
    <row r="6512" spans="1:8" x14ac:dyDescent="0.2">
      <c r="A6512" s="1" t="s">
        <v>450</v>
      </c>
      <c r="B6512" s="1" t="s">
        <v>13489</v>
      </c>
      <c r="C6512" s="1" t="s">
        <v>13490</v>
      </c>
      <c r="D6512" s="87">
        <v>121</v>
      </c>
      <c r="E6512" s="33">
        <v>7048</v>
      </c>
      <c r="F6512" s="30">
        <f t="shared" si="303"/>
        <v>6</v>
      </c>
      <c r="G6512" s="57">
        <f t="shared" si="304"/>
        <v>2.445122020939646</v>
      </c>
      <c r="H6512" s="88">
        <f t="shared" si="305"/>
        <v>7942.992427892068</v>
      </c>
    </row>
    <row r="6513" spans="1:8" x14ac:dyDescent="0.2">
      <c r="A6513" s="1" t="s">
        <v>450</v>
      </c>
      <c r="B6513" s="1" t="s">
        <v>13491</v>
      </c>
      <c r="C6513" s="1" t="s">
        <v>13492</v>
      </c>
      <c r="D6513" s="87">
        <v>75.3</v>
      </c>
      <c r="E6513" s="33">
        <v>11611</v>
      </c>
      <c r="F6513" s="30">
        <f t="shared" si="303"/>
        <v>3</v>
      </c>
      <c r="G6513" s="57">
        <f t="shared" si="304"/>
        <v>1.4299479016542671</v>
      </c>
      <c r="H6513" s="88">
        <f t="shared" si="305"/>
        <v>7652.5743193020198</v>
      </c>
    </row>
    <row r="6514" spans="1:8" x14ac:dyDescent="0.2">
      <c r="A6514" s="1" t="s">
        <v>450</v>
      </c>
      <c r="B6514" s="1" t="s">
        <v>13493</v>
      </c>
      <c r="C6514" s="1" t="s">
        <v>13494</v>
      </c>
      <c r="D6514" s="87">
        <v>63.7</v>
      </c>
      <c r="E6514" s="33">
        <v>7263</v>
      </c>
      <c r="F6514" s="30">
        <f t="shared" si="303"/>
        <v>2</v>
      </c>
      <c r="G6514" s="57">
        <f t="shared" si="304"/>
        <v>1.1958042906990538</v>
      </c>
      <c r="H6514" s="88">
        <f t="shared" si="305"/>
        <v>4003.0762976164506</v>
      </c>
    </row>
    <row r="6515" spans="1:8" x14ac:dyDescent="0.2">
      <c r="A6515" s="1" t="s">
        <v>450</v>
      </c>
      <c r="B6515" s="1" t="s">
        <v>13495</v>
      </c>
      <c r="C6515" s="1" t="s">
        <v>13496</v>
      </c>
      <c r="D6515" s="87">
        <v>78.7</v>
      </c>
      <c r="E6515" s="33">
        <v>9582</v>
      </c>
      <c r="F6515" s="30">
        <f t="shared" si="303"/>
        <v>3</v>
      </c>
      <c r="G6515" s="57">
        <f t="shared" si="304"/>
        <v>1.4299479016542671</v>
      </c>
      <c r="H6515" s="88">
        <f t="shared" si="305"/>
        <v>6315.3016215271682</v>
      </c>
    </row>
    <row r="6516" spans="1:8" x14ac:dyDescent="0.2">
      <c r="A6516" s="1" t="s">
        <v>450</v>
      </c>
      <c r="B6516" s="1" t="s">
        <v>13497</v>
      </c>
      <c r="C6516" s="1" t="s">
        <v>13498</v>
      </c>
      <c r="D6516" s="87">
        <v>89.1</v>
      </c>
      <c r="E6516" s="33">
        <v>9842</v>
      </c>
      <c r="F6516" s="30">
        <f t="shared" si="303"/>
        <v>4</v>
      </c>
      <c r="G6516" s="57">
        <f t="shared" si="304"/>
        <v>1.709937836274281</v>
      </c>
      <c r="H6516" s="88">
        <f t="shared" si="305"/>
        <v>7756.7786606332729</v>
      </c>
    </row>
    <row r="6517" spans="1:8" x14ac:dyDescent="0.2">
      <c r="A6517" s="1" t="s">
        <v>450</v>
      </c>
      <c r="B6517" s="1" t="s">
        <v>13499</v>
      </c>
      <c r="C6517" s="1" t="s">
        <v>13500</v>
      </c>
      <c r="D6517" s="87">
        <v>124.6</v>
      </c>
      <c r="E6517" s="33">
        <v>9373</v>
      </c>
      <c r="F6517" s="30">
        <f t="shared" si="303"/>
        <v>7</v>
      </c>
      <c r="G6517" s="57">
        <f t="shared" si="304"/>
        <v>2.9238874039223708</v>
      </c>
      <c r="H6517" s="88">
        <f t="shared" si="305"/>
        <v>12631.559657685462</v>
      </c>
    </row>
    <row r="6518" spans="1:8" x14ac:dyDescent="0.2">
      <c r="A6518" s="1" t="s">
        <v>450</v>
      </c>
      <c r="B6518" s="1" t="s">
        <v>13501</v>
      </c>
      <c r="C6518" s="1" t="s">
        <v>13502</v>
      </c>
      <c r="D6518" s="87">
        <v>74.3</v>
      </c>
      <c r="E6518" s="33">
        <v>6957</v>
      </c>
      <c r="F6518" s="30">
        <f t="shared" si="303"/>
        <v>3</v>
      </c>
      <c r="G6518" s="57">
        <f t="shared" si="304"/>
        <v>1.4299479016542671</v>
      </c>
      <c r="H6518" s="88">
        <f t="shared" si="305"/>
        <v>4585.2174265252052</v>
      </c>
    </row>
    <row r="6519" spans="1:8" x14ac:dyDescent="0.2">
      <c r="A6519" s="1" t="s">
        <v>450</v>
      </c>
      <c r="B6519" s="1" t="s">
        <v>13503</v>
      </c>
      <c r="C6519" s="1" t="s">
        <v>13504</v>
      </c>
      <c r="D6519" s="87">
        <v>60</v>
      </c>
      <c r="E6519" s="33">
        <v>7100</v>
      </c>
      <c r="F6519" s="30">
        <f t="shared" si="303"/>
        <v>1</v>
      </c>
      <c r="G6519" s="57">
        <f t="shared" si="304"/>
        <v>1</v>
      </c>
      <c r="H6519" s="88">
        <f t="shared" si="305"/>
        <v>3272.4729462230298</v>
      </c>
    </row>
    <row r="6520" spans="1:8" x14ac:dyDescent="0.2">
      <c r="A6520" s="1" t="s">
        <v>450</v>
      </c>
      <c r="B6520" s="1" t="s">
        <v>13505</v>
      </c>
      <c r="C6520" s="1" t="s">
        <v>13506</v>
      </c>
      <c r="D6520" s="87">
        <v>100.9</v>
      </c>
      <c r="E6520" s="33">
        <v>10171</v>
      </c>
      <c r="F6520" s="30">
        <f t="shared" si="303"/>
        <v>5</v>
      </c>
      <c r="G6520" s="57">
        <f t="shared" si="304"/>
        <v>2.0447510014454413</v>
      </c>
      <c r="H6520" s="88">
        <f t="shared" si="305"/>
        <v>9585.6551308506023</v>
      </c>
    </row>
    <row r="6521" spans="1:8" x14ac:dyDescent="0.2">
      <c r="A6521" s="1" t="s">
        <v>450</v>
      </c>
      <c r="B6521" s="1" t="s">
        <v>13507</v>
      </c>
      <c r="C6521" s="1" t="s">
        <v>13508</v>
      </c>
      <c r="D6521" s="87">
        <v>89.7</v>
      </c>
      <c r="E6521" s="33">
        <v>7155</v>
      </c>
      <c r="F6521" s="30">
        <f t="shared" si="303"/>
        <v>4</v>
      </c>
      <c r="G6521" s="57">
        <f t="shared" si="304"/>
        <v>1.709937836274281</v>
      </c>
      <c r="H6521" s="88">
        <f t="shared" si="305"/>
        <v>5639.0724768168111</v>
      </c>
    </row>
    <row r="6522" spans="1:8" x14ac:dyDescent="0.2">
      <c r="A6522" s="1" t="s">
        <v>450</v>
      </c>
      <c r="B6522" s="1" t="s">
        <v>13509</v>
      </c>
      <c r="C6522" s="1" t="s">
        <v>13510</v>
      </c>
      <c r="D6522" s="87">
        <v>69.3</v>
      </c>
      <c r="E6522" s="33">
        <v>7752</v>
      </c>
      <c r="F6522" s="30">
        <f t="shared" si="303"/>
        <v>2</v>
      </c>
      <c r="G6522" s="57">
        <f t="shared" si="304"/>
        <v>1.1958042906990538</v>
      </c>
      <c r="H6522" s="88">
        <f t="shared" si="305"/>
        <v>4272.5936195955837</v>
      </c>
    </row>
    <row r="6523" spans="1:8" x14ac:dyDescent="0.2">
      <c r="A6523" s="1" t="s">
        <v>450</v>
      </c>
      <c r="B6523" s="1" t="s">
        <v>13511</v>
      </c>
      <c r="C6523" s="1" t="s">
        <v>13512</v>
      </c>
      <c r="D6523" s="87">
        <v>80.8</v>
      </c>
      <c r="E6523" s="33">
        <v>13147</v>
      </c>
      <c r="F6523" s="30">
        <f t="shared" si="303"/>
        <v>3</v>
      </c>
      <c r="G6523" s="57">
        <f t="shared" si="304"/>
        <v>1.4299479016542671</v>
      </c>
      <c r="H6523" s="88">
        <f t="shared" si="305"/>
        <v>8664.9207282631687</v>
      </c>
    </row>
    <row r="6524" spans="1:8" x14ac:dyDescent="0.2">
      <c r="A6524" s="1" t="s">
        <v>450</v>
      </c>
      <c r="B6524" s="1" t="s">
        <v>13513</v>
      </c>
      <c r="C6524" s="1" t="s">
        <v>13514</v>
      </c>
      <c r="D6524" s="87">
        <v>73.3</v>
      </c>
      <c r="E6524" s="33">
        <v>9905</v>
      </c>
      <c r="F6524" s="30">
        <f t="shared" si="303"/>
        <v>2</v>
      </c>
      <c r="G6524" s="57">
        <f t="shared" si="304"/>
        <v>1.1958042906990538</v>
      </c>
      <c r="H6524" s="88">
        <f t="shared" si="305"/>
        <v>5459.2414605384747</v>
      </c>
    </row>
    <row r="6525" spans="1:8" x14ac:dyDescent="0.2">
      <c r="A6525" s="1" t="s">
        <v>450</v>
      </c>
      <c r="B6525" s="1" t="s">
        <v>13515</v>
      </c>
      <c r="C6525" s="1" t="s">
        <v>13516</v>
      </c>
      <c r="D6525" s="87">
        <v>84.4</v>
      </c>
      <c r="E6525" s="33">
        <v>6009</v>
      </c>
      <c r="F6525" s="30">
        <f t="shared" si="303"/>
        <v>3</v>
      </c>
      <c r="G6525" s="57">
        <f t="shared" si="304"/>
        <v>1.4299479016542671</v>
      </c>
      <c r="H6525" s="88">
        <f t="shared" si="305"/>
        <v>3960.4098772444963</v>
      </c>
    </row>
    <row r="6526" spans="1:8" x14ac:dyDescent="0.2">
      <c r="A6526" s="1" t="s">
        <v>450</v>
      </c>
      <c r="B6526" s="1" t="s">
        <v>13517</v>
      </c>
      <c r="C6526" s="1" t="s">
        <v>13518</v>
      </c>
      <c r="D6526" s="87">
        <v>99.5</v>
      </c>
      <c r="E6526" s="33">
        <v>10944</v>
      </c>
      <c r="F6526" s="30">
        <f t="shared" si="303"/>
        <v>5</v>
      </c>
      <c r="G6526" s="57">
        <f t="shared" si="304"/>
        <v>2.0447510014454413</v>
      </c>
      <c r="H6526" s="88">
        <f t="shared" si="305"/>
        <v>10314.168690593748</v>
      </c>
    </row>
    <row r="6527" spans="1:8" x14ac:dyDescent="0.2">
      <c r="A6527" s="1" t="s">
        <v>450</v>
      </c>
      <c r="B6527" s="1" t="s">
        <v>13519</v>
      </c>
      <c r="C6527" s="1" t="s">
        <v>13520</v>
      </c>
      <c r="D6527" s="87">
        <v>87.4</v>
      </c>
      <c r="E6527" s="33">
        <v>6508</v>
      </c>
      <c r="F6527" s="30">
        <f t="shared" si="303"/>
        <v>4</v>
      </c>
      <c r="G6527" s="57">
        <f t="shared" si="304"/>
        <v>1.709937836274281</v>
      </c>
      <c r="H6527" s="88">
        <f t="shared" si="305"/>
        <v>5129.1521564114346</v>
      </c>
    </row>
    <row r="6528" spans="1:8" x14ac:dyDescent="0.2">
      <c r="A6528" s="1" t="s">
        <v>450</v>
      </c>
      <c r="B6528" s="1" t="s">
        <v>13521</v>
      </c>
      <c r="C6528" s="1" t="s">
        <v>13522</v>
      </c>
      <c r="D6528" s="87">
        <v>89</v>
      </c>
      <c r="E6528" s="33">
        <v>6533</v>
      </c>
      <c r="F6528" s="30">
        <f t="shared" si="303"/>
        <v>4</v>
      </c>
      <c r="G6528" s="57">
        <f t="shared" si="304"/>
        <v>1.709937836274281</v>
      </c>
      <c r="H6528" s="88">
        <f t="shared" si="305"/>
        <v>5148.8554145414728</v>
      </c>
    </row>
    <row r="6529" spans="1:8" x14ac:dyDescent="0.2">
      <c r="A6529" s="1" t="s">
        <v>450</v>
      </c>
      <c r="B6529" s="1" t="s">
        <v>13523</v>
      </c>
      <c r="C6529" s="1" t="s">
        <v>13524</v>
      </c>
      <c r="D6529" s="87">
        <v>71.599999999999994</v>
      </c>
      <c r="E6529" s="33">
        <v>5674</v>
      </c>
      <c r="F6529" s="30">
        <f t="shared" si="303"/>
        <v>2</v>
      </c>
      <c r="G6529" s="57">
        <f t="shared" si="304"/>
        <v>1.1958042906990538</v>
      </c>
      <c r="H6529" s="88">
        <f t="shared" si="305"/>
        <v>3127.2827912261796</v>
      </c>
    </row>
    <row r="6530" spans="1:8" x14ac:dyDescent="0.2">
      <c r="A6530" s="1" t="s">
        <v>450</v>
      </c>
      <c r="B6530" s="1" t="s">
        <v>13525</v>
      </c>
      <c r="C6530" s="1" t="s">
        <v>13526</v>
      </c>
      <c r="D6530" s="87">
        <v>125.5</v>
      </c>
      <c r="E6530" s="33">
        <v>6465</v>
      </c>
      <c r="F6530" s="30">
        <f t="shared" si="303"/>
        <v>7</v>
      </c>
      <c r="G6530" s="57">
        <f t="shared" si="304"/>
        <v>2.9238874039223708</v>
      </c>
      <c r="H6530" s="88">
        <f t="shared" si="305"/>
        <v>8712.5822241477126</v>
      </c>
    </row>
    <row r="6531" spans="1:8" x14ac:dyDescent="0.2">
      <c r="A6531" s="1" t="s">
        <v>450</v>
      </c>
      <c r="B6531" s="1" t="s">
        <v>13527</v>
      </c>
      <c r="C6531" s="1" t="s">
        <v>13528</v>
      </c>
      <c r="D6531" s="87">
        <v>86.3</v>
      </c>
      <c r="E6531" s="33">
        <v>6066</v>
      </c>
      <c r="F6531" s="30">
        <f t="shared" si="303"/>
        <v>3</v>
      </c>
      <c r="G6531" s="57">
        <f t="shared" si="304"/>
        <v>1.4299479016542671</v>
      </c>
      <c r="H6531" s="88">
        <f t="shared" si="305"/>
        <v>3997.9774197645384</v>
      </c>
    </row>
    <row r="6532" spans="1:8" x14ac:dyDescent="0.2">
      <c r="A6532" s="1" t="s">
        <v>450</v>
      </c>
      <c r="B6532" s="1" t="s">
        <v>13529</v>
      </c>
      <c r="C6532" s="1" t="s">
        <v>13530</v>
      </c>
      <c r="D6532" s="87">
        <v>78.599999999999994</v>
      </c>
      <c r="E6532" s="33">
        <v>9702</v>
      </c>
      <c r="F6532" s="30">
        <f t="shared" si="303"/>
        <v>3</v>
      </c>
      <c r="G6532" s="57">
        <f t="shared" si="304"/>
        <v>1.4299479016542671</v>
      </c>
      <c r="H6532" s="88">
        <f t="shared" si="305"/>
        <v>6394.3911847272584</v>
      </c>
    </row>
    <row r="6533" spans="1:8" x14ac:dyDescent="0.2">
      <c r="A6533" s="1" t="s">
        <v>450</v>
      </c>
      <c r="B6533" s="1" t="s">
        <v>13531</v>
      </c>
      <c r="C6533" s="1" t="s">
        <v>13532</v>
      </c>
      <c r="D6533" s="87">
        <v>95</v>
      </c>
      <c r="E6533" s="33">
        <v>6727</v>
      </c>
      <c r="F6533" s="30">
        <f t="shared" si="303"/>
        <v>4</v>
      </c>
      <c r="G6533" s="57">
        <f t="shared" si="304"/>
        <v>1.709937836274281</v>
      </c>
      <c r="H6533" s="88">
        <f t="shared" si="305"/>
        <v>5301.7526976305653</v>
      </c>
    </row>
    <row r="6534" spans="1:8" x14ac:dyDescent="0.2">
      <c r="A6534" s="1" t="s">
        <v>450</v>
      </c>
      <c r="B6534" s="1" t="s">
        <v>13533</v>
      </c>
      <c r="C6534" s="1" t="s">
        <v>13534</v>
      </c>
      <c r="D6534" s="87">
        <v>136.6</v>
      </c>
      <c r="E6534" s="33">
        <v>6148</v>
      </c>
      <c r="F6534" s="30">
        <f t="shared" ref="F6534:F6597" si="306">VLOOKUP(D6534,$K$5:$L$15,2)</f>
        <v>8</v>
      </c>
      <c r="G6534" s="57">
        <f t="shared" ref="G6534:G6597" si="307">VLOOKUP(F6534,$L$5:$M$15,2,0)</f>
        <v>3.4963971031312875</v>
      </c>
      <c r="H6534" s="88">
        <f t="shared" ref="H6534:H6597" si="308">E6534*G6534*$E$6797/SUMPRODUCT($E$5:$E$6795,$G$5:$G$6795)</f>
        <v>9907.6881105672146</v>
      </c>
    </row>
    <row r="6535" spans="1:8" x14ac:dyDescent="0.2">
      <c r="A6535" s="1" t="s">
        <v>450</v>
      </c>
      <c r="B6535" s="1" t="s">
        <v>13535</v>
      </c>
      <c r="C6535" s="1" t="s">
        <v>13536</v>
      </c>
      <c r="D6535" s="87">
        <v>61.2</v>
      </c>
      <c r="E6535" s="33">
        <v>6899</v>
      </c>
      <c r="F6535" s="30">
        <f t="shared" si="306"/>
        <v>1</v>
      </c>
      <c r="G6535" s="57">
        <f t="shared" si="307"/>
        <v>1</v>
      </c>
      <c r="H6535" s="88">
        <f t="shared" si="308"/>
        <v>3179.8296980271384</v>
      </c>
    </row>
    <row r="6536" spans="1:8" x14ac:dyDescent="0.2">
      <c r="A6536" s="1" t="s">
        <v>450</v>
      </c>
      <c r="B6536" s="1" t="s">
        <v>13537</v>
      </c>
      <c r="C6536" s="1" t="s">
        <v>13538</v>
      </c>
      <c r="D6536" s="87">
        <v>98</v>
      </c>
      <c r="E6536" s="33">
        <v>5030</v>
      </c>
      <c r="F6536" s="30">
        <f t="shared" si="306"/>
        <v>4</v>
      </c>
      <c r="G6536" s="57">
        <f t="shared" si="307"/>
        <v>1.709937836274281</v>
      </c>
      <c r="H6536" s="88">
        <f t="shared" si="308"/>
        <v>3964.2955357636015</v>
      </c>
    </row>
    <row r="6537" spans="1:8" x14ac:dyDescent="0.2">
      <c r="A6537" s="1" t="s">
        <v>450</v>
      </c>
      <c r="B6537" s="1" t="s">
        <v>13539</v>
      </c>
      <c r="C6537" s="1" t="s">
        <v>13540</v>
      </c>
      <c r="D6537" s="87">
        <v>115.5</v>
      </c>
      <c r="E6537" s="33">
        <v>5762</v>
      </c>
      <c r="F6537" s="30">
        <f t="shared" si="306"/>
        <v>6</v>
      </c>
      <c r="G6537" s="57">
        <f t="shared" si="307"/>
        <v>2.445122020939646</v>
      </c>
      <c r="H6537" s="88">
        <f t="shared" si="308"/>
        <v>6493.6893259810013</v>
      </c>
    </row>
    <row r="6538" spans="1:8" x14ac:dyDescent="0.2">
      <c r="A6538" s="1" t="s">
        <v>450</v>
      </c>
      <c r="B6538" s="1" t="s">
        <v>13541</v>
      </c>
      <c r="C6538" s="1" t="s">
        <v>13542</v>
      </c>
      <c r="D6538" s="87">
        <v>59.8</v>
      </c>
      <c r="E6538" s="33">
        <v>7963</v>
      </c>
      <c r="F6538" s="30">
        <f t="shared" si="306"/>
        <v>1</v>
      </c>
      <c r="G6538" s="57">
        <f t="shared" si="307"/>
        <v>1</v>
      </c>
      <c r="H6538" s="88">
        <f t="shared" si="308"/>
        <v>3670.2397282780262</v>
      </c>
    </row>
    <row r="6539" spans="1:8" x14ac:dyDescent="0.2">
      <c r="A6539" s="1" t="s">
        <v>450</v>
      </c>
      <c r="B6539" s="1" t="s">
        <v>13543</v>
      </c>
      <c r="C6539" s="1" t="s">
        <v>13544</v>
      </c>
      <c r="D6539" s="87">
        <v>76.599999999999994</v>
      </c>
      <c r="E6539" s="33">
        <v>6166</v>
      </c>
      <c r="F6539" s="30">
        <f t="shared" si="306"/>
        <v>3</v>
      </c>
      <c r="G6539" s="57">
        <f t="shared" si="307"/>
        <v>1.4299479016542671</v>
      </c>
      <c r="H6539" s="88">
        <f t="shared" si="308"/>
        <v>4063.8853890979462</v>
      </c>
    </row>
    <row r="6540" spans="1:8" x14ac:dyDescent="0.2">
      <c r="A6540" s="1" t="s">
        <v>450</v>
      </c>
      <c r="B6540" s="1" t="s">
        <v>13545</v>
      </c>
      <c r="C6540" s="1" t="s">
        <v>13546</v>
      </c>
      <c r="D6540" s="87">
        <v>88.6</v>
      </c>
      <c r="E6540" s="33">
        <v>7818</v>
      </c>
      <c r="F6540" s="30">
        <f t="shared" si="306"/>
        <v>4</v>
      </c>
      <c r="G6540" s="57">
        <f t="shared" si="307"/>
        <v>1.709937836274281</v>
      </c>
      <c r="H6540" s="88">
        <f t="shared" si="308"/>
        <v>6161.6028824254136</v>
      </c>
    </row>
    <row r="6541" spans="1:8" x14ac:dyDescent="0.2">
      <c r="A6541" s="1" t="s">
        <v>450</v>
      </c>
      <c r="B6541" s="1" t="s">
        <v>13547</v>
      </c>
      <c r="C6541" s="1" t="s">
        <v>13548</v>
      </c>
      <c r="D6541" s="87">
        <v>86.1</v>
      </c>
      <c r="E6541" s="33">
        <v>7276</v>
      </c>
      <c r="F6541" s="30">
        <f t="shared" si="306"/>
        <v>3</v>
      </c>
      <c r="G6541" s="57">
        <f t="shared" si="307"/>
        <v>1.4299479016542671</v>
      </c>
      <c r="H6541" s="88">
        <f t="shared" si="308"/>
        <v>4795.4638486987769</v>
      </c>
    </row>
    <row r="6542" spans="1:8" x14ac:dyDescent="0.2">
      <c r="A6542" s="1" t="s">
        <v>450</v>
      </c>
      <c r="B6542" s="1" t="s">
        <v>13549</v>
      </c>
      <c r="C6542" s="1" t="s">
        <v>13550</v>
      </c>
      <c r="D6542" s="87">
        <v>67.400000000000006</v>
      </c>
      <c r="E6542" s="33">
        <v>10009</v>
      </c>
      <c r="F6542" s="30">
        <f t="shared" si="306"/>
        <v>2</v>
      </c>
      <c r="G6542" s="57">
        <f t="shared" si="307"/>
        <v>1.1958042906990538</v>
      </c>
      <c r="H6542" s="88">
        <f t="shared" si="308"/>
        <v>5516.56211797371</v>
      </c>
    </row>
    <row r="6543" spans="1:8" x14ac:dyDescent="0.2">
      <c r="A6543" s="1" t="s">
        <v>450</v>
      </c>
      <c r="B6543" s="1" t="s">
        <v>13551</v>
      </c>
      <c r="C6543" s="1" t="s">
        <v>13552</v>
      </c>
      <c r="D6543" s="87">
        <v>100.5</v>
      </c>
      <c r="E6543" s="33">
        <v>7342</v>
      </c>
      <c r="F6543" s="30">
        <f t="shared" si="306"/>
        <v>5</v>
      </c>
      <c r="G6543" s="57">
        <f t="shared" si="307"/>
        <v>2.0447510014454413</v>
      </c>
      <c r="H6543" s="88">
        <f t="shared" si="308"/>
        <v>6919.4651431231077</v>
      </c>
    </row>
    <row r="6544" spans="1:8" x14ac:dyDescent="0.2">
      <c r="A6544" s="1" t="s">
        <v>450</v>
      </c>
      <c r="B6544" s="1" t="s">
        <v>13553</v>
      </c>
      <c r="C6544" s="1" t="s">
        <v>13554</v>
      </c>
      <c r="D6544" s="87">
        <v>61.3</v>
      </c>
      <c r="E6544" s="33">
        <v>5935</v>
      </c>
      <c r="F6544" s="30">
        <f t="shared" si="306"/>
        <v>1</v>
      </c>
      <c r="G6544" s="57">
        <f t="shared" si="307"/>
        <v>1</v>
      </c>
      <c r="H6544" s="88">
        <f t="shared" si="308"/>
        <v>2735.5108360329127</v>
      </c>
    </row>
    <row r="6545" spans="1:8" x14ac:dyDescent="0.2">
      <c r="A6545" s="1" t="s">
        <v>450</v>
      </c>
      <c r="B6545" s="1" t="s">
        <v>13555</v>
      </c>
      <c r="C6545" s="1" t="s">
        <v>13556</v>
      </c>
      <c r="D6545" s="87">
        <v>74.599999999999994</v>
      </c>
      <c r="E6545" s="33">
        <v>9513</v>
      </c>
      <c r="F6545" s="30">
        <f t="shared" si="306"/>
        <v>3</v>
      </c>
      <c r="G6545" s="57">
        <f t="shared" si="307"/>
        <v>1.4299479016542671</v>
      </c>
      <c r="H6545" s="88">
        <f t="shared" si="308"/>
        <v>6269.8251226871171</v>
      </c>
    </row>
    <row r="6546" spans="1:8" x14ac:dyDescent="0.2">
      <c r="A6546" s="1" t="s">
        <v>450</v>
      </c>
      <c r="B6546" s="1" t="s">
        <v>13557</v>
      </c>
      <c r="C6546" s="1" t="s">
        <v>13558</v>
      </c>
      <c r="D6546" s="87">
        <v>75.8</v>
      </c>
      <c r="E6546" s="33">
        <v>7959</v>
      </c>
      <c r="F6546" s="30">
        <f t="shared" si="306"/>
        <v>3</v>
      </c>
      <c r="G6546" s="57">
        <f t="shared" si="307"/>
        <v>1.4299479016542671</v>
      </c>
      <c r="H6546" s="88">
        <f t="shared" si="308"/>
        <v>5245.6152792459543</v>
      </c>
    </row>
    <row r="6547" spans="1:8" x14ac:dyDescent="0.2">
      <c r="A6547" s="1" t="s">
        <v>450</v>
      </c>
      <c r="B6547" s="1" t="s">
        <v>13559</v>
      </c>
      <c r="C6547" s="1" t="s">
        <v>13560</v>
      </c>
      <c r="D6547" s="87">
        <v>139.1</v>
      </c>
      <c r="E6547" s="33">
        <v>6302</v>
      </c>
      <c r="F6547" s="30">
        <f t="shared" si="306"/>
        <v>8</v>
      </c>
      <c r="G6547" s="57">
        <f t="shared" si="307"/>
        <v>3.4963971031312875</v>
      </c>
      <c r="H6547" s="88">
        <f t="shared" si="308"/>
        <v>10155.863772412913</v>
      </c>
    </row>
    <row r="6548" spans="1:8" x14ac:dyDescent="0.2">
      <c r="A6548" s="1" t="s">
        <v>450</v>
      </c>
      <c r="B6548" s="1" t="s">
        <v>13561</v>
      </c>
      <c r="C6548" s="1" t="s">
        <v>13562</v>
      </c>
      <c r="D6548" s="87">
        <v>72.3</v>
      </c>
      <c r="E6548" s="33">
        <v>7832</v>
      </c>
      <c r="F6548" s="30">
        <f t="shared" si="306"/>
        <v>2</v>
      </c>
      <c r="G6548" s="57">
        <f t="shared" si="307"/>
        <v>1.1958042906990538</v>
      </c>
      <c r="H6548" s="88">
        <f t="shared" si="308"/>
        <v>4316.6864330073031</v>
      </c>
    </row>
    <row r="6549" spans="1:8" x14ac:dyDescent="0.2">
      <c r="A6549" s="1" t="s">
        <v>450</v>
      </c>
      <c r="B6549" s="1" t="s">
        <v>13563</v>
      </c>
      <c r="C6549" s="1" t="s">
        <v>13564</v>
      </c>
      <c r="D6549" s="87">
        <v>93.3</v>
      </c>
      <c r="E6549" s="33">
        <v>5446</v>
      </c>
      <c r="F6549" s="30">
        <f t="shared" si="306"/>
        <v>4</v>
      </c>
      <c r="G6549" s="57">
        <f t="shared" si="307"/>
        <v>1.709937836274281</v>
      </c>
      <c r="H6549" s="88">
        <f t="shared" si="308"/>
        <v>4292.1577510474299</v>
      </c>
    </row>
    <row r="6550" spans="1:8" x14ac:dyDescent="0.2">
      <c r="A6550" s="1" t="s">
        <v>450</v>
      </c>
      <c r="B6550" s="1" t="s">
        <v>13565</v>
      </c>
      <c r="C6550" s="1" t="s">
        <v>13566</v>
      </c>
      <c r="D6550" s="87">
        <v>85.6</v>
      </c>
      <c r="E6550" s="33">
        <v>7383</v>
      </c>
      <c r="F6550" s="30">
        <f t="shared" si="306"/>
        <v>3</v>
      </c>
      <c r="G6550" s="57">
        <f t="shared" si="307"/>
        <v>1.4299479016542671</v>
      </c>
      <c r="H6550" s="88">
        <f t="shared" si="308"/>
        <v>4865.9853758855243</v>
      </c>
    </row>
    <row r="6551" spans="1:8" x14ac:dyDescent="0.2">
      <c r="A6551" s="1" t="s">
        <v>450</v>
      </c>
      <c r="B6551" s="1" t="s">
        <v>13567</v>
      </c>
      <c r="C6551" s="1" t="s">
        <v>13568</v>
      </c>
      <c r="D6551" s="87">
        <v>111.6</v>
      </c>
      <c r="E6551" s="33">
        <v>5701</v>
      </c>
      <c r="F6551" s="30">
        <f t="shared" si="306"/>
        <v>6</v>
      </c>
      <c r="G6551" s="57">
        <f t="shared" si="307"/>
        <v>2.445122020939646</v>
      </c>
      <c r="H6551" s="88">
        <f t="shared" si="308"/>
        <v>6424.9432223911299</v>
      </c>
    </row>
    <row r="6552" spans="1:8" x14ac:dyDescent="0.2">
      <c r="A6552" s="1" t="s">
        <v>450</v>
      </c>
      <c r="B6552" s="1" t="s">
        <v>13569</v>
      </c>
      <c r="C6552" s="1" t="s">
        <v>13570</v>
      </c>
      <c r="D6552" s="87">
        <v>81.3</v>
      </c>
      <c r="E6552" s="33">
        <v>6312</v>
      </c>
      <c r="F6552" s="30">
        <f t="shared" si="306"/>
        <v>3</v>
      </c>
      <c r="G6552" s="57">
        <f t="shared" si="307"/>
        <v>1.4299479016542671</v>
      </c>
      <c r="H6552" s="88">
        <f t="shared" si="308"/>
        <v>4160.1110243247231</v>
      </c>
    </row>
    <row r="6553" spans="1:8" x14ac:dyDescent="0.2">
      <c r="A6553" s="1" t="s">
        <v>450</v>
      </c>
      <c r="B6553" s="1" t="s">
        <v>13571</v>
      </c>
      <c r="C6553" s="1" t="s">
        <v>13572</v>
      </c>
      <c r="D6553" s="87">
        <v>78.7</v>
      </c>
      <c r="E6553" s="33">
        <v>6706</v>
      </c>
      <c r="F6553" s="30">
        <f t="shared" si="306"/>
        <v>3</v>
      </c>
      <c r="G6553" s="57">
        <f t="shared" si="307"/>
        <v>1.4299479016542671</v>
      </c>
      <c r="H6553" s="88">
        <f t="shared" si="308"/>
        <v>4419.7884234983503</v>
      </c>
    </row>
    <row r="6554" spans="1:8" x14ac:dyDescent="0.2">
      <c r="A6554" s="1" t="s">
        <v>450</v>
      </c>
      <c r="B6554" s="1" t="s">
        <v>13573</v>
      </c>
      <c r="C6554" s="1" t="s">
        <v>13574</v>
      </c>
      <c r="D6554" s="87">
        <v>99.1</v>
      </c>
      <c r="E6554" s="33">
        <v>13650</v>
      </c>
      <c r="F6554" s="30">
        <f t="shared" si="306"/>
        <v>5</v>
      </c>
      <c r="G6554" s="57">
        <f t="shared" si="307"/>
        <v>2.0447510014454413</v>
      </c>
      <c r="H6554" s="88">
        <f t="shared" si="308"/>
        <v>12864.437374507004</v>
      </c>
    </row>
    <row r="6555" spans="1:8" x14ac:dyDescent="0.2">
      <c r="A6555" s="1" t="s">
        <v>450</v>
      </c>
      <c r="B6555" s="1" t="s">
        <v>13575</v>
      </c>
      <c r="C6555" s="1" t="s">
        <v>13576</v>
      </c>
      <c r="D6555" s="87">
        <v>85.8</v>
      </c>
      <c r="E6555" s="33">
        <v>5968</v>
      </c>
      <c r="F6555" s="30">
        <f t="shared" si="306"/>
        <v>3</v>
      </c>
      <c r="G6555" s="57">
        <f t="shared" si="307"/>
        <v>1.4299479016542671</v>
      </c>
      <c r="H6555" s="88">
        <f t="shared" si="308"/>
        <v>3933.387609817798</v>
      </c>
    </row>
    <row r="6556" spans="1:8" x14ac:dyDescent="0.2">
      <c r="A6556" s="1" t="s">
        <v>450</v>
      </c>
      <c r="B6556" s="1" t="s">
        <v>13577</v>
      </c>
      <c r="C6556" s="1" t="s">
        <v>13578</v>
      </c>
      <c r="D6556" s="87">
        <v>91.8</v>
      </c>
      <c r="E6556" s="33">
        <v>5791</v>
      </c>
      <c r="F6556" s="30">
        <f t="shared" si="306"/>
        <v>4</v>
      </c>
      <c r="G6556" s="57">
        <f t="shared" si="307"/>
        <v>1.709937836274281</v>
      </c>
      <c r="H6556" s="88">
        <f t="shared" si="308"/>
        <v>4564.0627132419504</v>
      </c>
    </row>
    <row r="6557" spans="1:8" x14ac:dyDescent="0.2">
      <c r="A6557" s="1" t="s">
        <v>450</v>
      </c>
      <c r="B6557" s="1" t="s">
        <v>13579</v>
      </c>
      <c r="C6557" s="1" t="s">
        <v>13580</v>
      </c>
      <c r="D6557" s="87">
        <v>88.6</v>
      </c>
      <c r="E6557" s="33">
        <v>6003</v>
      </c>
      <c r="F6557" s="30">
        <f t="shared" si="306"/>
        <v>4</v>
      </c>
      <c r="G6557" s="57">
        <f t="shared" si="307"/>
        <v>1.709937836274281</v>
      </c>
      <c r="H6557" s="88">
        <f t="shared" si="308"/>
        <v>4731.146342184672</v>
      </c>
    </row>
    <row r="6558" spans="1:8" x14ac:dyDescent="0.2">
      <c r="A6558" s="1" t="s">
        <v>450</v>
      </c>
      <c r="B6558" s="1" t="s">
        <v>13581</v>
      </c>
      <c r="C6558" s="1" t="s">
        <v>13582</v>
      </c>
      <c r="D6558" s="87">
        <v>75.599999999999994</v>
      </c>
      <c r="E6558" s="33">
        <v>6291</v>
      </c>
      <c r="F6558" s="30">
        <f t="shared" si="306"/>
        <v>3</v>
      </c>
      <c r="G6558" s="57">
        <f t="shared" si="307"/>
        <v>1.4299479016542671</v>
      </c>
      <c r="H6558" s="88">
        <f t="shared" si="308"/>
        <v>4146.2703507647066</v>
      </c>
    </row>
    <row r="6559" spans="1:8" x14ac:dyDescent="0.2">
      <c r="A6559" s="1" t="s">
        <v>225</v>
      </c>
      <c r="B6559" s="1" t="s">
        <v>13583</v>
      </c>
      <c r="C6559" s="1" t="s">
        <v>13584</v>
      </c>
      <c r="D6559" s="87">
        <v>71.099999999999994</v>
      </c>
      <c r="E6559" s="33">
        <v>6236</v>
      </c>
      <c r="F6559" s="30">
        <f t="shared" si="306"/>
        <v>2</v>
      </c>
      <c r="G6559" s="57">
        <f t="shared" si="307"/>
        <v>1.1958042906990538</v>
      </c>
      <c r="H6559" s="88">
        <f t="shared" si="308"/>
        <v>3437.0348054435062</v>
      </c>
    </row>
    <row r="6560" spans="1:8" x14ac:dyDescent="0.2">
      <c r="A6560" s="1" t="s">
        <v>225</v>
      </c>
      <c r="B6560" s="1" t="s">
        <v>13585</v>
      </c>
      <c r="C6560" s="1" t="s">
        <v>13586</v>
      </c>
      <c r="D6560" s="87">
        <v>71.7</v>
      </c>
      <c r="E6560" s="33">
        <v>7313</v>
      </c>
      <c r="F6560" s="30">
        <f t="shared" si="306"/>
        <v>2</v>
      </c>
      <c r="G6560" s="57">
        <f t="shared" si="307"/>
        <v>1.1958042906990538</v>
      </c>
      <c r="H6560" s="88">
        <f t="shared" si="308"/>
        <v>4030.6343059987753</v>
      </c>
    </row>
    <row r="6561" spans="1:8" x14ac:dyDescent="0.2">
      <c r="A6561" s="1" t="s">
        <v>225</v>
      </c>
      <c r="B6561" s="1" t="s">
        <v>13587</v>
      </c>
      <c r="C6561" s="1" t="s">
        <v>13588</v>
      </c>
      <c r="D6561" s="87">
        <v>82</v>
      </c>
      <c r="E6561" s="33">
        <v>6518</v>
      </c>
      <c r="F6561" s="30">
        <f t="shared" si="306"/>
        <v>3</v>
      </c>
      <c r="G6561" s="57">
        <f t="shared" si="307"/>
        <v>1.4299479016542671</v>
      </c>
      <c r="H6561" s="88">
        <f t="shared" si="308"/>
        <v>4295.8814411515432</v>
      </c>
    </row>
    <row r="6562" spans="1:8" x14ac:dyDescent="0.2">
      <c r="A6562" s="1" t="s">
        <v>225</v>
      </c>
      <c r="B6562" s="1" t="s">
        <v>13589</v>
      </c>
      <c r="C6562" s="1" t="s">
        <v>13590</v>
      </c>
      <c r="D6562" s="87">
        <v>89.7</v>
      </c>
      <c r="E6562" s="33">
        <v>5976</v>
      </c>
      <c r="F6562" s="30">
        <f t="shared" si="306"/>
        <v>4</v>
      </c>
      <c r="G6562" s="57">
        <f t="shared" si="307"/>
        <v>1.709937836274281</v>
      </c>
      <c r="H6562" s="88">
        <f t="shared" si="308"/>
        <v>4709.8668234042307</v>
      </c>
    </row>
    <row r="6563" spans="1:8" x14ac:dyDescent="0.2">
      <c r="A6563" s="1" t="s">
        <v>225</v>
      </c>
      <c r="B6563" s="1" t="s">
        <v>13591</v>
      </c>
      <c r="C6563" s="1" t="s">
        <v>13592</v>
      </c>
      <c r="D6563" s="87">
        <v>72.7</v>
      </c>
      <c r="E6563" s="33">
        <v>5804</v>
      </c>
      <c r="F6563" s="30">
        <f t="shared" si="306"/>
        <v>2</v>
      </c>
      <c r="G6563" s="57">
        <f t="shared" si="307"/>
        <v>1.1958042906990538</v>
      </c>
      <c r="H6563" s="88">
        <f t="shared" si="308"/>
        <v>3198.9336130202228</v>
      </c>
    </row>
    <row r="6564" spans="1:8" x14ac:dyDescent="0.2">
      <c r="A6564" s="1" t="s">
        <v>225</v>
      </c>
      <c r="B6564" s="1" t="s">
        <v>13593</v>
      </c>
      <c r="C6564" s="1" t="s">
        <v>13594</v>
      </c>
      <c r="D6564" s="87">
        <v>88.8</v>
      </c>
      <c r="E6564" s="33">
        <v>6010</v>
      </c>
      <c r="F6564" s="30">
        <f t="shared" si="306"/>
        <v>4</v>
      </c>
      <c r="G6564" s="57">
        <f t="shared" si="307"/>
        <v>1.709937836274281</v>
      </c>
      <c r="H6564" s="88">
        <f t="shared" si="308"/>
        <v>4736.663254461082</v>
      </c>
    </row>
    <row r="6565" spans="1:8" x14ac:dyDescent="0.2">
      <c r="A6565" s="1" t="s">
        <v>225</v>
      </c>
      <c r="B6565" s="1" t="s">
        <v>13595</v>
      </c>
      <c r="C6565" s="1" t="s">
        <v>13596</v>
      </c>
      <c r="D6565" s="87">
        <v>88.7</v>
      </c>
      <c r="E6565" s="33">
        <v>5824</v>
      </c>
      <c r="F6565" s="30">
        <f t="shared" si="306"/>
        <v>4</v>
      </c>
      <c r="G6565" s="57">
        <f t="shared" si="307"/>
        <v>1.709937836274281</v>
      </c>
      <c r="H6565" s="88">
        <f t="shared" si="308"/>
        <v>4590.0710139736011</v>
      </c>
    </row>
    <row r="6566" spans="1:8" x14ac:dyDescent="0.2">
      <c r="A6566" s="1" t="s">
        <v>225</v>
      </c>
      <c r="B6566" s="1" t="s">
        <v>13597</v>
      </c>
      <c r="C6566" s="1" t="s">
        <v>13598</v>
      </c>
      <c r="D6566" s="87">
        <v>80.3</v>
      </c>
      <c r="E6566" s="33">
        <v>7201</v>
      </c>
      <c r="F6566" s="30">
        <f t="shared" si="306"/>
        <v>3</v>
      </c>
      <c r="G6566" s="57">
        <f t="shared" si="307"/>
        <v>1.4299479016542671</v>
      </c>
      <c r="H6566" s="88">
        <f t="shared" si="308"/>
        <v>4746.0328716987215</v>
      </c>
    </row>
    <row r="6567" spans="1:8" x14ac:dyDescent="0.2">
      <c r="A6567" s="1" t="s">
        <v>225</v>
      </c>
      <c r="B6567" s="1" t="s">
        <v>13599</v>
      </c>
      <c r="C6567" s="1" t="s">
        <v>13600</v>
      </c>
      <c r="D6567" s="87">
        <v>86.7</v>
      </c>
      <c r="E6567" s="33">
        <v>6675</v>
      </c>
      <c r="F6567" s="30">
        <f t="shared" si="306"/>
        <v>4</v>
      </c>
      <c r="G6567" s="57">
        <f t="shared" si="307"/>
        <v>1.709937836274281</v>
      </c>
      <c r="H6567" s="88">
        <f t="shared" si="308"/>
        <v>5260.7699207200876</v>
      </c>
    </row>
    <row r="6568" spans="1:8" x14ac:dyDescent="0.2">
      <c r="A6568" s="1" t="s">
        <v>225</v>
      </c>
      <c r="B6568" s="1" t="s">
        <v>13601</v>
      </c>
      <c r="C6568" s="1" t="s">
        <v>13602</v>
      </c>
      <c r="D6568" s="87">
        <v>117</v>
      </c>
      <c r="E6568" s="33">
        <v>7015</v>
      </c>
      <c r="F6568" s="30">
        <f t="shared" si="306"/>
        <v>6</v>
      </c>
      <c r="G6568" s="57">
        <f t="shared" si="307"/>
        <v>2.445122020939646</v>
      </c>
      <c r="H6568" s="88">
        <f t="shared" si="308"/>
        <v>7905.8019128352516</v>
      </c>
    </row>
    <row r="6569" spans="1:8" x14ac:dyDescent="0.2">
      <c r="A6569" s="1" t="s">
        <v>225</v>
      </c>
      <c r="B6569" s="1" t="s">
        <v>13603</v>
      </c>
      <c r="C6569" s="1" t="s">
        <v>13604</v>
      </c>
      <c r="D6569" s="87">
        <v>102.5</v>
      </c>
      <c r="E6569" s="33">
        <v>6884</v>
      </c>
      <c r="F6569" s="30">
        <f t="shared" si="306"/>
        <v>5</v>
      </c>
      <c r="G6569" s="57">
        <f t="shared" si="307"/>
        <v>2.0447510014454413</v>
      </c>
      <c r="H6569" s="88">
        <f t="shared" si="308"/>
        <v>6487.8232150993554</v>
      </c>
    </row>
    <row r="6570" spans="1:8" x14ac:dyDescent="0.2">
      <c r="A6570" s="1" t="s">
        <v>225</v>
      </c>
      <c r="B6570" s="1" t="s">
        <v>13605</v>
      </c>
      <c r="C6570" s="1" t="s">
        <v>13606</v>
      </c>
      <c r="D6570" s="87">
        <v>59.2</v>
      </c>
      <c r="E6570" s="33">
        <v>6882</v>
      </c>
      <c r="F6570" s="30">
        <f t="shared" si="306"/>
        <v>1</v>
      </c>
      <c r="G6570" s="57">
        <f t="shared" si="307"/>
        <v>1</v>
      </c>
      <c r="H6570" s="88">
        <f t="shared" si="308"/>
        <v>3171.9941994235055</v>
      </c>
    </row>
    <row r="6571" spans="1:8" x14ac:dyDescent="0.2">
      <c r="A6571" s="1" t="s">
        <v>225</v>
      </c>
      <c r="B6571" s="1" t="s">
        <v>13607</v>
      </c>
      <c r="C6571" s="1" t="s">
        <v>13608</v>
      </c>
      <c r="D6571" s="87">
        <v>112.3</v>
      </c>
      <c r="E6571" s="33">
        <v>8211</v>
      </c>
      <c r="F6571" s="30">
        <f t="shared" si="306"/>
        <v>6</v>
      </c>
      <c r="G6571" s="57">
        <f t="shared" si="307"/>
        <v>2.445122020939646</v>
      </c>
      <c r="H6571" s="88">
        <f t="shared" si="308"/>
        <v>9253.6763373186404</v>
      </c>
    </row>
    <row r="6572" spans="1:8" x14ac:dyDescent="0.2">
      <c r="A6572" s="1" t="s">
        <v>225</v>
      </c>
      <c r="B6572" s="1" t="s">
        <v>13609</v>
      </c>
      <c r="C6572" s="1" t="s">
        <v>13610</v>
      </c>
      <c r="D6572" s="87">
        <v>88.6</v>
      </c>
      <c r="E6572" s="33">
        <v>7736</v>
      </c>
      <c r="F6572" s="30">
        <f t="shared" si="306"/>
        <v>4</v>
      </c>
      <c r="G6572" s="57">
        <f t="shared" si="307"/>
        <v>1.709937836274281</v>
      </c>
      <c r="H6572" s="88">
        <f t="shared" si="308"/>
        <v>6096.9761957588898</v>
      </c>
    </row>
    <row r="6573" spans="1:8" x14ac:dyDescent="0.2">
      <c r="A6573" s="1" t="s">
        <v>225</v>
      </c>
      <c r="B6573" s="1" t="s">
        <v>13611</v>
      </c>
      <c r="C6573" s="1" t="s">
        <v>13612</v>
      </c>
      <c r="D6573" s="87">
        <v>71.599999999999994</v>
      </c>
      <c r="E6573" s="33">
        <v>7891</v>
      </c>
      <c r="F6573" s="30">
        <f t="shared" si="306"/>
        <v>2</v>
      </c>
      <c r="G6573" s="57">
        <f t="shared" si="307"/>
        <v>1.1958042906990538</v>
      </c>
      <c r="H6573" s="88">
        <f t="shared" si="308"/>
        <v>4349.2048828984462</v>
      </c>
    </row>
    <row r="6574" spans="1:8" x14ac:dyDescent="0.2">
      <c r="A6574" s="1" t="s">
        <v>225</v>
      </c>
      <c r="B6574" s="1" t="s">
        <v>13613</v>
      </c>
      <c r="C6574" s="1" t="s">
        <v>13614</v>
      </c>
      <c r="D6574" s="87">
        <v>77.3</v>
      </c>
      <c r="E6574" s="33">
        <v>7875</v>
      </c>
      <c r="F6574" s="30">
        <f t="shared" si="306"/>
        <v>3</v>
      </c>
      <c r="G6574" s="57">
        <f t="shared" si="307"/>
        <v>1.4299479016542671</v>
      </c>
      <c r="H6574" s="88">
        <f t="shared" si="308"/>
        <v>5190.2525850058919</v>
      </c>
    </row>
    <row r="6575" spans="1:8" x14ac:dyDescent="0.2">
      <c r="A6575" s="1" t="s">
        <v>225</v>
      </c>
      <c r="B6575" s="1" t="s">
        <v>13615</v>
      </c>
      <c r="C6575" s="1" t="s">
        <v>13616</v>
      </c>
      <c r="D6575" s="87">
        <v>95.4</v>
      </c>
      <c r="E6575" s="33">
        <v>6864</v>
      </c>
      <c r="F6575" s="30">
        <f t="shared" si="306"/>
        <v>4</v>
      </c>
      <c r="G6575" s="57">
        <f t="shared" si="307"/>
        <v>1.709937836274281</v>
      </c>
      <c r="H6575" s="88">
        <f t="shared" si="308"/>
        <v>5409.7265521831723</v>
      </c>
    </row>
    <row r="6576" spans="1:8" x14ac:dyDescent="0.2">
      <c r="A6576" s="1" t="s">
        <v>225</v>
      </c>
      <c r="B6576" s="1" t="s">
        <v>13617</v>
      </c>
      <c r="C6576" s="1" t="s">
        <v>13618</v>
      </c>
      <c r="D6576" s="87">
        <v>91.1</v>
      </c>
      <c r="E6576" s="33">
        <v>6213</v>
      </c>
      <c r="F6576" s="30">
        <f t="shared" si="306"/>
        <v>4</v>
      </c>
      <c r="G6576" s="57">
        <f t="shared" si="307"/>
        <v>1.709937836274281</v>
      </c>
      <c r="H6576" s="88">
        <f t="shared" si="308"/>
        <v>4896.6537104769886</v>
      </c>
    </row>
    <row r="6577" spans="1:8" x14ac:dyDescent="0.2">
      <c r="A6577" s="1" t="s">
        <v>225</v>
      </c>
      <c r="B6577" s="1" t="s">
        <v>13619</v>
      </c>
      <c r="C6577" s="1" t="s">
        <v>13620</v>
      </c>
      <c r="D6577" s="87">
        <v>78</v>
      </c>
      <c r="E6577" s="33">
        <v>5346</v>
      </c>
      <c r="F6577" s="30">
        <f t="shared" si="306"/>
        <v>3</v>
      </c>
      <c r="G6577" s="57">
        <f t="shared" si="307"/>
        <v>1.4299479016542671</v>
      </c>
      <c r="H6577" s="88">
        <f t="shared" si="308"/>
        <v>3523.4400405639994</v>
      </c>
    </row>
    <row r="6578" spans="1:8" x14ac:dyDescent="0.2">
      <c r="A6578" s="1" t="s">
        <v>225</v>
      </c>
      <c r="B6578" s="1" t="s">
        <v>13621</v>
      </c>
      <c r="C6578" s="1" t="s">
        <v>13622</v>
      </c>
      <c r="D6578" s="87">
        <v>76.8</v>
      </c>
      <c r="E6578" s="33">
        <v>8447</v>
      </c>
      <c r="F6578" s="30">
        <f t="shared" si="306"/>
        <v>3</v>
      </c>
      <c r="G6578" s="57">
        <f t="shared" si="307"/>
        <v>1.4299479016542671</v>
      </c>
      <c r="H6578" s="88">
        <f t="shared" si="308"/>
        <v>5567.2461695929869</v>
      </c>
    </row>
    <row r="6579" spans="1:8" x14ac:dyDescent="0.2">
      <c r="A6579" s="1" t="s">
        <v>225</v>
      </c>
      <c r="B6579" s="1" t="s">
        <v>13623</v>
      </c>
      <c r="C6579" s="1" t="s">
        <v>13624</v>
      </c>
      <c r="D6579" s="87">
        <v>119</v>
      </c>
      <c r="E6579" s="33">
        <v>6382</v>
      </c>
      <c r="F6579" s="30">
        <f t="shared" si="306"/>
        <v>6</v>
      </c>
      <c r="G6579" s="57">
        <f t="shared" si="307"/>
        <v>2.445122020939646</v>
      </c>
      <c r="H6579" s="88">
        <f t="shared" si="308"/>
        <v>7192.4202149272387</v>
      </c>
    </row>
    <row r="6580" spans="1:8" x14ac:dyDescent="0.2">
      <c r="A6580" s="1" t="s">
        <v>225</v>
      </c>
      <c r="B6580" s="1" t="s">
        <v>13625</v>
      </c>
      <c r="C6580" s="1" t="s">
        <v>13626</v>
      </c>
      <c r="D6580" s="87">
        <v>83.7</v>
      </c>
      <c r="E6580" s="33">
        <v>5623</v>
      </c>
      <c r="F6580" s="30">
        <f t="shared" si="306"/>
        <v>3</v>
      </c>
      <c r="G6580" s="57">
        <f t="shared" si="307"/>
        <v>1.4299479016542671</v>
      </c>
      <c r="H6580" s="88">
        <f t="shared" si="308"/>
        <v>3706.0051156175405</v>
      </c>
    </row>
    <row r="6581" spans="1:8" x14ac:dyDescent="0.2">
      <c r="A6581" s="1" t="s">
        <v>225</v>
      </c>
      <c r="B6581" s="1" t="s">
        <v>13627</v>
      </c>
      <c r="C6581" s="1" t="s">
        <v>13628</v>
      </c>
      <c r="D6581" s="87">
        <v>83.3</v>
      </c>
      <c r="E6581" s="33">
        <v>6218</v>
      </c>
      <c r="F6581" s="30">
        <f t="shared" si="306"/>
        <v>3</v>
      </c>
      <c r="G6581" s="57">
        <f t="shared" si="307"/>
        <v>1.4299479016542671</v>
      </c>
      <c r="H6581" s="88">
        <f t="shared" si="308"/>
        <v>4098.1575331513186</v>
      </c>
    </row>
    <row r="6582" spans="1:8" x14ac:dyDescent="0.2">
      <c r="A6582" s="1" t="s">
        <v>225</v>
      </c>
      <c r="B6582" s="1" t="s">
        <v>13629</v>
      </c>
      <c r="C6582" s="1" t="s">
        <v>13630</v>
      </c>
      <c r="D6582" s="87">
        <v>69.3</v>
      </c>
      <c r="E6582" s="33">
        <v>7254</v>
      </c>
      <c r="F6582" s="30">
        <f t="shared" si="306"/>
        <v>2</v>
      </c>
      <c r="G6582" s="57">
        <f t="shared" si="307"/>
        <v>1.1958042906990538</v>
      </c>
      <c r="H6582" s="88">
        <f t="shared" si="308"/>
        <v>3998.1158561076322</v>
      </c>
    </row>
    <row r="6583" spans="1:8" x14ac:dyDescent="0.2">
      <c r="A6583" s="1" t="s">
        <v>225</v>
      </c>
      <c r="B6583" s="1" t="s">
        <v>13631</v>
      </c>
      <c r="C6583" s="1" t="s">
        <v>13632</v>
      </c>
      <c r="D6583" s="87">
        <v>79.900000000000006</v>
      </c>
      <c r="E6583" s="33">
        <v>6867</v>
      </c>
      <c r="F6583" s="30">
        <f t="shared" si="306"/>
        <v>3</v>
      </c>
      <c r="G6583" s="57">
        <f t="shared" si="307"/>
        <v>1.4299479016542671</v>
      </c>
      <c r="H6583" s="88">
        <f t="shared" si="308"/>
        <v>4525.9002541251375</v>
      </c>
    </row>
    <row r="6584" spans="1:8" x14ac:dyDescent="0.2">
      <c r="A6584" s="1" t="s">
        <v>225</v>
      </c>
      <c r="B6584" s="1" t="s">
        <v>13633</v>
      </c>
      <c r="C6584" s="1" t="s">
        <v>13634</v>
      </c>
      <c r="D6584" s="87">
        <v>66.099999999999994</v>
      </c>
      <c r="E6584" s="33">
        <v>5836</v>
      </c>
      <c r="F6584" s="30">
        <f t="shared" si="306"/>
        <v>2</v>
      </c>
      <c r="G6584" s="57">
        <f t="shared" si="307"/>
        <v>1.1958042906990538</v>
      </c>
      <c r="H6584" s="88">
        <f t="shared" si="308"/>
        <v>3216.5707383849108</v>
      </c>
    </row>
    <row r="6585" spans="1:8" x14ac:dyDescent="0.2">
      <c r="A6585" s="1" t="s">
        <v>225</v>
      </c>
      <c r="B6585" s="1" t="s">
        <v>13635</v>
      </c>
      <c r="C6585" s="1" t="s">
        <v>13636</v>
      </c>
      <c r="D6585" s="87">
        <v>123.4</v>
      </c>
      <c r="E6585" s="33">
        <v>5314</v>
      </c>
      <c r="F6585" s="30">
        <f t="shared" si="306"/>
        <v>6</v>
      </c>
      <c r="G6585" s="57">
        <f t="shared" si="307"/>
        <v>2.445122020939646</v>
      </c>
      <c r="H6585" s="88">
        <f t="shared" si="308"/>
        <v>5988.7999094521065</v>
      </c>
    </row>
    <row r="6586" spans="1:8" x14ac:dyDescent="0.2">
      <c r="A6586" s="1" t="s">
        <v>225</v>
      </c>
      <c r="B6586" s="1" t="s">
        <v>13637</v>
      </c>
      <c r="C6586" s="1" t="s">
        <v>13638</v>
      </c>
      <c r="D6586" s="87">
        <v>127.8</v>
      </c>
      <c r="E6586" s="33">
        <v>8338</v>
      </c>
      <c r="F6586" s="30">
        <f t="shared" si="306"/>
        <v>7</v>
      </c>
      <c r="G6586" s="57">
        <f t="shared" si="307"/>
        <v>2.9238874039223708</v>
      </c>
      <c r="H6586" s="88">
        <f t="shared" si="308"/>
        <v>11236.737909504043</v>
      </c>
    </row>
    <row r="6587" spans="1:8" x14ac:dyDescent="0.2">
      <c r="A6587" s="1" t="s">
        <v>225</v>
      </c>
      <c r="B6587" s="1" t="s">
        <v>13639</v>
      </c>
      <c r="C6587" s="1" t="s">
        <v>13640</v>
      </c>
      <c r="D6587" s="87">
        <v>147.6</v>
      </c>
      <c r="E6587" s="33">
        <v>6902</v>
      </c>
      <c r="F6587" s="30">
        <f t="shared" si="306"/>
        <v>8</v>
      </c>
      <c r="G6587" s="57">
        <f t="shared" si="307"/>
        <v>3.4963971031312875</v>
      </c>
      <c r="H6587" s="88">
        <f t="shared" si="308"/>
        <v>11122.781935448098</v>
      </c>
    </row>
    <row r="6588" spans="1:8" x14ac:dyDescent="0.2">
      <c r="A6588" s="1" t="s">
        <v>225</v>
      </c>
      <c r="B6588" s="1" t="s">
        <v>13641</v>
      </c>
      <c r="C6588" s="1" t="s">
        <v>13642</v>
      </c>
      <c r="D6588" s="87">
        <v>91.6</v>
      </c>
      <c r="E6588" s="33">
        <v>5664</v>
      </c>
      <c r="F6588" s="30">
        <f t="shared" si="306"/>
        <v>4</v>
      </c>
      <c r="G6588" s="57">
        <f t="shared" si="307"/>
        <v>1.709937836274281</v>
      </c>
      <c r="H6588" s="88">
        <f t="shared" si="308"/>
        <v>4463.970161941359</v>
      </c>
    </row>
    <row r="6589" spans="1:8" x14ac:dyDescent="0.2">
      <c r="A6589" s="1" t="s">
        <v>225</v>
      </c>
      <c r="B6589" s="1" t="s">
        <v>13643</v>
      </c>
      <c r="C6589" s="1" t="s">
        <v>13644</v>
      </c>
      <c r="D6589" s="87">
        <v>136.1</v>
      </c>
      <c r="E6589" s="33">
        <v>6465</v>
      </c>
      <c r="F6589" s="30">
        <f t="shared" si="306"/>
        <v>7</v>
      </c>
      <c r="G6589" s="57">
        <f t="shared" si="307"/>
        <v>2.9238874039223708</v>
      </c>
      <c r="H6589" s="88">
        <f t="shared" si="308"/>
        <v>8712.5822241477126</v>
      </c>
    </row>
    <row r="6590" spans="1:8" x14ac:dyDescent="0.2">
      <c r="A6590" s="1" t="s">
        <v>225</v>
      </c>
      <c r="B6590" s="1" t="s">
        <v>13645</v>
      </c>
      <c r="C6590" s="1" t="s">
        <v>13646</v>
      </c>
      <c r="D6590" s="87">
        <v>77.7</v>
      </c>
      <c r="E6590" s="33">
        <v>6127</v>
      </c>
      <c r="F6590" s="30">
        <f t="shared" si="306"/>
        <v>3</v>
      </c>
      <c r="G6590" s="57">
        <f t="shared" si="307"/>
        <v>1.4299479016542671</v>
      </c>
      <c r="H6590" s="88">
        <f t="shared" si="308"/>
        <v>4038.1812810579177</v>
      </c>
    </row>
    <row r="6591" spans="1:8" x14ac:dyDescent="0.2">
      <c r="A6591" s="1" t="s">
        <v>225</v>
      </c>
      <c r="B6591" s="1" t="s">
        <v>13647</v>
      </c>
      <c r="C6591" s="1" t="s">
        <v>13648</v>
      </c>
      <c r="D6591" s="87">
        <v>118.6</v>
      </c>
      <c r="E6591" s="33">
        <v>7041</v>
      </c>
      <c r="F6591" s="30">
        <f t="shared" si="306"/>
        <v>6</v>
      </c>
      <c r="G6591" s="57">
        <f t="shared" si="307"/>
        <v>2.445122020939646</v>
      </c>
      <c r="H6591" s="88">
        <f t="shared" si="308"/>
        <v>7935.1035307588036</v>
      </c>
    </row>
    <row r="6592" spans="1:8" x14ac:dyDescent="0.2">
      <c r="A6592" s="1" t="s">
        <v>225</v>
      </c>
      <c r="B6592" s="1" t="s">
        <v>13649</v>
      </c>
      <c r="C6592" s="1" t="s">
        <v>13650</v>
      </c>
      <c r="D6592" s="87">
        <v>84.8</v>
      </c>
      <c r="E6592" s="33">
        <v>7306</v>
      </c>
      <c r="F6592" s="30">
        <f t="shared" si="306"/>
        <v>3</v>
      </c>
      <c r="G6592" s="57">
        <f t="shared" si="307"/>
        <v>1.4299479016542671</v>
      </c>
      <c r="H6592" s="88">
        <f t="shared" si="308"/>
        <v>4815.2362394987995</v>
      </c>
    </row>
    <row r="6593" spans="1:8" x14ac:dyDescent="0.2">
      <c r="A6593" s="1" t="s">
        <v>225</v>
      </c>
      <c r="B6593" s="1" t="s">
        <v>13651</v>
      </c>
      <c r="C6593" s="1" t="s">
        <v>13652</v>
      </c>
      <c r="D6593" s="87">
        <v>132.4</v>
      </c>
      <c r="E6593" s="33">
        <v>6264</v>
      </c>
      <c r="F6593" s="30">
        <f t="shared" si="306"/>
        <v>7</v>
      </c>
      <c r="G6593" s="57">
        <f t="shared" si="307"/>
        <v>2.9238874039223708</v>
      </c>
      <c r="H6593" s="88">
        <f t="shared" si="308"/>
        <v>8441.7037976892916</v>
      </c>
    </row>
    <row r="6594" spans="1:8" x14ac:dyDescent="0.2">
      <c r="A6594" s="1" t="s">
        <v>225</v>
      </c>
      <c r="B6594" s="1" t="s">
        <v>13653</v>
      </c>
      <c r="C6594" s="1" t="s">
        <v>13654</v>
      </c>
      <c r="D6594" s="87">
        <v>99.2</v>
      </c>
      <c r="E6594" s="33">
        <v>5789</v>
      </c>
      <c r="F6594" s="30">
        <f t="shared" si="306"/>
        <v>5</v>
      </c>
      <c r="G6594" s="57">
        <f t="shared" si="307"/>
        <v>2.0447510014454413</v>
      </c>
      <c r="H6594" s="88">
        <f t="shared" si="308"/>
        <v>5455.8408762652771</v>
      </c>
    </row>
    <row r="6595" spans="1:8" x14ac:dyDescent="0.2">
      <c r="A6595" s="1" t="s">
        <v>225</v>
      </c>
      <c r="B6595" s="1" t="s">
        <v>13655</v>
      </c>
      <c r="C6595" s="1" t="s">
        <v>13656</v>
      </c>
      <c r="D6595" s="87">
        <v>66.7</v>
      </c>
      <c r="E6595" s="33">
        <v>7294</v>
      </c>
      <c r="F6595" s="30">
        <f t="shared" si="306"/>
        <v>2</v>
      </c>
      <c r="G6595" s="57">
        <f t="shared" si="307"/>
        <v>1.1958042906990538</v>
      </c>
      <c r="H6595" s="88">
        <f t="shared" si="308"/>
        <v>4020.1622628134915</v>
      </c>
    </row>
    <row r="6596" spans="1:8" x14ac:dyDescent="0.2">
      <c r="A6596" s="1" t="s">
        <v>225</v>
      </c>
      <c r="B6596" s="1" t="s">
        <v>13657</v>
      </c>
      <c r="C6596" s="1" t="s">
        <v>13658</v>
      </c>
      <c r="D6596" s="87">
        <v>77.599999999999994</v>
      </c>
      <c r="E6596" s="33">
        <v>6079</v>
      </c>
      <c r="F6596" s="30">
        <f t="shared" si="306"/>
        <v>3</v>
      </c>
      <c r="G6596" s="57">
        <f t="shared" si="307"/>
        <v>1.4299479016542671</v>
      </c>
      <c r="H6596" s="88">
        <f t="shared" si="308"/>
        <v>4006.5454557778812</v>
      </c>
    </row>
    <row r="6597" spans="1:8" x14ac:dyDescent="0.2">
      <c r="A6597" s="1" t="s">
        <v>225</v>
      </c>
      <c r="B6597" s="1" t="s">
        <v>13659</v>
      </c>
      <c r="C6597" s="1" t="s">
        <v>13660</v>
      </c>
      <c r="D6597" s="87">
        <v>73.5</v>
      </c>
      <c r="E6597" s="33">
        <v>8191</v>
      </c>
      <c r="F6597" s="30">
        <f t="shared" si="306"/>
        <v>2</v>
      </c>
      <c r="G6597" s="57">
        <f t="shared" si="307"/>
        <v>1.1958042906990538</v>
      </c>
      <c r="H6597" s="88">
        <f t="shared" si="308"/>
        <v>4514.5529331923926</v>
      </c>
    </row>
    <row r="6598" spans="1:8" x14ac:dyDescent="0.2">
      <c r="A6598" s="1" t="s">
        <v>225</v>
      </c>
      <c r="B6598" s="1" t="s">
        <v>13661</v>
      </c>
      <c r="C6598" s="1" t="s">
        <v>13662</v>
      </c>
      <c r="D6598" s="87">
        <v>170.1</v>
      </c>
      <c r="E6598" s="33">
        <v>5237</v>
      </c>
      <c r="F6598" s="30">
        <f t="shared" ref="F6598:F6661" si="309">VLOOKUP(D6598,$K$5:$L$15,2)</f>
        <v>10</v>
      </c>
      <c r="G6598" s="57">
        <f t="shared" ref="G6598:G6661" si="310">VLOOKUP(F6598,$L$5:$M$15,2,0)</f>
        <v>4.9996657009726428</v>
      </c>
      <c r="H6598" s="88">
        <f t="shared" ref="H6598:H6661" si="311">E6598*G6598*$E$6797/SUMPRODUCT($E$5:$E$6795,$G$5:$G$6795)</f>
        <v>12068.165478859608</v>
      </c>
    </row>
    <row r="6599" spans="1:8" x14ac:dyDescent="0.2">
      <c r="A6599" s="1" t="s">
        <v>225</v>
      </c>
      <c r="B6599" s="1" t="s">
        <v>13663</v>
      </c>
      <c r="C6599" s="1" t="s">
        <v>13664</v>
      </c>
      <c r="D6599" s="87">
        <v>78.2</v>
      </c>
      <c r="E6599" s="33">
        <v>6706</v>
      </c>
      <c r="F6599" s="30">
        <f t="shared" si="309"/>
        <v>3</v>
      </c>
      <c r="G6599" s="57">
        <f t="shared" si="310"/>
        <v>1.4299479016542671</v>
      </c>
      <c r="H6599" s="88">
        <f t="shared" si="311"/>
        <v>4419.7884234983503</v>
      </c>
    </row>
    <row r="6600" spans="1:8" x14ac:dyDescent="0.2">
      <c r="A6600" s="1" t="s">
        <v>225</v>
      </c>
      <c r="B6600" s="1" t="s">
        <v>13665</v>
      </c>
      <c r="C6600" s="1" t="s">
        <v>13666</v>
      </c>
      <c r="D6600" s="87">
        <v>113.1</v>
      </c>
      <c r="E6600" s="33">
        <v>7869</v>
      </c>
      <c r="F6600" s="30">
        <f t="shared" si="309"/>
        <v>6</v>
      </c>
      <c r="G6600" s="57">
        <f t="shared" si="310"/>
        <v>2.445122020939646</v>
      </c>
      <c r="H6600" s="88">
        <f t="shared" si="311"/>
        <v>8868.2473630934583</v>
      </c>
    </row>
    <row r="6601" spans="1:8" x14ac:dyDescent="0.2">
      <c r="A6601" s="1" t="s">
        <v>225</v>
      </c>
      <c r="B6601" s="1" t="s">
        <v>13667</v>
      </c>
      <c r="C6601" s="1" t="s">
        <v>13668</v>
      </c>
      <c r="D6601" s="87">
        <v>155.9</v>
      </c>
      <c r="E6601" s="33">
        <v>9063</v>
      </c>
      <c r="F6601" s="30">
        <f t="shared" si="309"/>
        <v>9</v>
      </c>
      <c r="G6601" s="57">
        <f t="shared" si="310"/>
        <v>4.1810066579121354</v>
      </c>
      <c r="H6601" s="88">
        <f t="shared" si="311"/>
        <v>17465.079034936647</v>
      </c>
    </row>
    <row r="6602" spans="1:8" x14ac:dyDescent="0.2">
      <c r="A6602" s="1" t="s">
        <v>225</v>
      </c>
      <c r="B6602" s="1" t="s">
        <v>13669</v>
      </c>
      <c r="C6602" s="1" t="s">
        <v>13670</v>
      </c>
      <c r="D6602" s="87">
        <v>91.6</v>
      </c>
      <c r="E6602" s="33">
        <v>5817</v>
      </c>
      <c r="F6602" s="30">
        <f t="shared" si="309"/>
        <v>4</v>
      </c>
      <c r="G6602" s="57">
        <f t="shared" si="310"/>
        <v>1.709937836274281</v>
      </c>
      <c r="H6602" s="88">
        <f t="shared" si="311"/>
        <v>4584.5541016971902</v>
      </c>
    </row>
    <row r="6603" spans="1:8" x14ac:dyDescent="0.2">
      <c r="A6603" s="1" t="s">
        <v>225</v>
      </c>
      <c r="B6603" s="1" t="s">
        <v>13671</v>
      </c>
      <c r="C6603" s="1" t="s">
        <v>13672</v>
      </c>
      <c r="D6603" s="87">
        <v>114.5</v>
      </c>
      <c r="E6603" s="33">
        <v>7183</v>
      </c>
      <c r="F6603" s="30">
        <f t="shared" si="309"/>
        <v>6</v>
      </c>
      <c r="G6603" s="57">
        <f t="shared" si="310"/>
        <v>2.445122020939646</v>
      </c>
      <c r="H6603" s="88">
        <f t="shared" si="311"/>
        <v>8095.1354440335881</v>
      </c>
    </row>
    <row r="6604" spans="1:8" x14ac:dyDescent="0.2">
      <c r="A6604" s="1" t="s">
        <v>225</v>
      </c>
      <c r="B6604" s="1" t="s">
        <v>13673</v>
      </c>
      <c r="C6604" s="1" t="s">
        <v>13674</v>
      </c>
      <c r="D6604" s="87">
        <v>76.5</v>
      </c>
      <c r="E6604" s="33">
        <v>5668</v>
      </c>
      <c r="F6604" s="30">
        <f t="shared" si="309"/>
        <v>3</v>
      </c>
      <c r="G6604" s="57">
        <f t="shared" si="310"/>
        <v>1.4299479016542671</v>
      </c>
      <c r="H6604" s="88">
        <f t="shared" si="311"/>
        <v>3735.6637018175743</v>
      </c>
    </row>
    <row r="6605" spans="1:8" x14ac:dyDescent="0.2">
      <c r="A6605" s="1" t="s">
        <v>225</v>
      </c>
      <c r="B6605" s="1" t="s">
        <v>13675</v>
      </c>
      <c r="C6605" s="1" t="s">
        <v>13676</v>
      </c>
      <c r="D6605" s="87">
        <v>119.8</v>
      </c>
      <c r="E6605" s="33">
        <v>8417</v>
      </c>
      <c r="F6605" s="30">
        <f t="shared" si="309"/>
        <v>6</v>
      </c>
      <c r="G6605" s="57">
        <f t="shared" si="310"/>
        <v>2.445122020939646</v>
      </c>
      <c r="H6605" s="88">
        <f t="shared" si="311"/>
        <v>9485.835310097551</v>
      </c>
    </row>
    <row r="6606" spans="1:8" x14ac:dyDescent="0.2">
      <c r="A6606" s="1" t="s">
        <v>225</v>
      </c>
      <c r="B6606" s="1" t="s">
        <v>13677</v>
      </c>
      <c r="C6606" s="1" t="s">
        <v>13678</v>
      </c>
      <c r="D6606" s="87">
        <v>112.3</v>
      </c>
      <c r="E6606" s="33">
        <v>6565</v>
      </c>
      <c r="F6606" s="30">
        <f t="shared" si="309"/>
        <v>6</v>
      </c>
      <c r="G6606" s="57">
        <f t="shared" si="310"/>
        <v>2.445122020939646</v>
      </c>
      <c r="H6606" s="88">
        <f t="shared" si="311"/>
        <v>7398.6585256968547</v>
      </c>
    </row>
    <row r="6607" spans="1:8" x14ac:dyDescent="0.2">
      <c r="A6607" s="1" t="s">
        <v>225</v>
      </c>
      <c r="B6607" s="1" t="s">
        <v>13679</v>
      </c>
      <c r="C6607" s="1" t="s">
        <v>13680</v>
      </c>
      <c r="D6607" s="87">
        <v>127.1</v>
      </c>
      <c r="E6607" s="33">
        <v>7169</v>
      </c>
      <c r="F6607" s="30">
        <f t="shared" si="309"/>
        <v>7</v>
      </c>
      <c r="G6607" s="57">
        <f t="shared" si="310"/>
        <v>2.9238874039223708</v>
      </c>
      <c r="H6607" s="88">
        <f t="shared" si="311"/>
        <v>9661.3305436836727</v>
      </c>
    </row>
    <row r="6608" spans="1:8" x14ac:dyDescent="0.2">
      <c r="A6608" s="1" t="s">
        <v>225</v>
      </c>
      <c r="B6608" s="1" t="s">
        <v>13681</v>
      </c>
      <c r="C6608" s="1" t="s">
        <v>13682</v>
      </c>
      <c r="D6608" s="87">
        <v>93.8</v>
      </c>
      <c r="E6608" s="33">
        <v>7930</v>
      </c>
      <c r="F6608" s="30">
        <f t="shared" si="309"/>
        <v>4</v>
      </c>
      <c r="G6608" s="57">
        <f t="shared" si="310"/>
        <v>1.709937836274281</v>
      </c>
      <c r="H6608" s="88">
        <f t="shared" si="311"/>
        <v>6249.8734788479833</v>
      </c>
    </row>
    <row r="6609" spans="1:8" x14ac:dyDescent="0.2">
      <c r="A6609" s="1" t="s">
        <v>225</v>
      </c>
      <c r="B6609" s="1" t="s">
        <v>13683</v>
      </c>
      <c r="C6609" s="1" t="s">
        <v>13684</v>
      </c>
      <c r="D6609" s="87">
        <v>95.5</v>
      </c>
      <c r="E6609" s="33">
        <v>7840</v>
      </c>
      <c r="F6609" s="30">
        <f t="shared" si="309"/>
        <v>4</v>
      </c>
      <c r="G6609" s="57">
        <f t="shared" si="310"/>
        <v>1.709937836274281</v>
      </c>
      <c r="H6609" s="88">
        <f t="shared" si="311"/>
        <v>6178.9417495798471</v>
      </c>
    </row>
    <row r="6610" spans="1:8" x14ac:dyDescent="0.2">
      <c r="A6610" s="1" t="s">
        <v>225</v>
      </c>
      <c r="B6610" s="1" t="s">
        <v>13685</v>
      </c>
      <c r="C6610" s="1" t="s">
        <v>13686</v>
      </c>
      <c r="D6610" s="87">
        <v>58</v>
      </c>
      <c r="E6610" s="33">
        <v>5949</v>
      </c>
      <c r="F6610" s="30">
        <f t="shared" si="309"/>
        <v>1</v>
      </c>
      <c r="G6610" s="57">
        <f t="shared" si="310"/>
        <v>1</v>
      </c>
      <c r="H6610" s="88">
        <f t="shared" si="311"/>
        <v>2741.9635995888457</v>
      </c>
    </row>
    <row r="6611" spans="1:8" x14ac:dyDescent="0.2">
      <c r="A6611" s="1" t="s">
        <v>225</v>
      </c>
      <c r="B6611" s="1" t="s">
        <v>13687</v>
      </c>
      <c r="C6611" s="1" t="s">
        <v>13688</v>
      </c>
      <c r="D6611" s="87">
        <v>86.9</v>
      </c>
      <c r="E6611" s="33">
        <v>6715</v>
      </c>
      <c r="F6611" s="30">
        <f t="shared" si="309"/>
        <v>4</v>
      </c>
      <c r="G6611" s="57">
        <f t="shared" si="310"/>
        <v>1.709937836274281</v>
      </c>
      <c r="H6611" s="88">
        <f t="shared" si="311"/>
        <v>5292.2951337281474</v>
      </c>
    </row>
    <row r="6612" spans="1:8" x14ac:dyDescent="0.2">
      <c r="A6612" s="1" t="s">
        <v>225</v>
      </c>
      <c r="B6612" s="1" t="s">
        <v>13689</v>
      </c>
      <c r="C6612" s="1" t="s">
        <v>13690</v>
      </c>
      <c r="D6612" s="87">
        <v>106.4</v>
      </c>
      <c r="E6612" s="33">
        <v>5403</v>
      </c>
      <c r="F6612" s="30">
        <f t="shared" si="309"/>
        <v>5</v>
      </c>
      <c r="G6612" s="57">
        <f t="shared" si="310"/>
        <v>2.0447510014454413</v>
      </c>
      <c r="H6612" s="88">
        <f t="shared" si="311"/>
        <v>5092.0553212059594</v>
      </c>
    </row>
    <row r="6613" spans="1:8" x14ac:dyDescent="0.2">
      <c r="A6613" s="1" t="s">
        <v>225</v>
      </c>
      <c r="B6613" s="1" t="s">
        <v>13691</v>
      </c>
      <c r="C6613" s="1" t="s">
        <v>13692</v>
      </c>
      <c r="D6613" s="87">
        <v>85.2</v>
      </c>
      <c r="E6613" s="33">
        <v>5467</v>
      </c>
      <c r="F6613" s="30">
        <f t="shared" si="309"/>
        <v>3</v>
      </c>
      <c r="G6613" s="57">
        <f t="shared" si="310"/>
        <v>1.4299479016542671</v>
      </c>
      <c r="H6613" s="88">
        <f t="shared" si="311"/>
        <v>3603.1886834574234</v>
      </c>
    </row>
    <row r="6614" spans="1:8" x14ac:dyDescent="0.2">
      <c r="A6614" s="1" t="s">
        <v>225</v>
      </c>
      <c r="B6614" s="1" t="s">
        <v>13693</v>
      </c>
      <c r="C6614" s="1" t="s">
        <v>13694</v>
      </c>
      <c r="D6614" s="87">
        <v>101.6</v>
      </c>
      <c r="E6614" s="33">
        <v>5920</v>
      </c>
      <c r="F6614" s="30">
        <f t="shared" si="309"/>
        <v>5</v>
      </c>
      <c r="G6614" s="57">
        <f t="shared" si="310"/>
        <v>2.0447510014454413</v>
      </c>
      <c r="H6614" s="88">
        <f t="shared" si="311"/>
        <v>5579.301777075565</v>
      </c>
    </row>
    <row r="6615" spans="1:8" x14ac:dyDescent="0.2">
      <c r="A6615" s="1" t="s">
        <v>225</v>
      </c>
      <c r="B6615" s="1" t="s">
        <v>13695</v>
      </c>
      <c r="C6615" s="1" t="s">
        <v>13696</v>
      </c>
      <c r="D6615" s="87">
        <v>61.1</v>
      </c>
      <c r="E6615" s="33">
        <v>6765</v>
      </c>
      <c r="F6615" s="30">
        <f t="shared" si="309"/>
        <v>1</v>
      </c>
      <c r="G6615" s="57">
        <f t="shared" si="310"/>
        <v>1</v>
      </c>
      <c r="H6615" s="88">
        <f t="shared" si="311"/>
        <v>3118.0675325632105</v>
      </c>
    </row>
    <row r="6616" spans="1:8" x14ac:dyDescent="0.2">
      <c r="A6616" s="1" t="s">
        <v>225</v>
      </c>
      <c r="B6616" s="1" t="s">
        <v>13697</v>
      </c>
      <c r="C6616" s="1" t="s">
        <v>13698</v>
      </c>
      <c r="D6616" s="87">
        <v>79.599999999999994</v>
      </c>
      <c r="E6616" s="33">
        <v>6303</v>
      </c>
      <c r="F6616" s="30">
        <f t="shared" si="309"/>
        <v>3</v>
      </c>
      <c r="G6616" s="57">
        <f t="shared" si="310"/>
        <v>1.4299479016542671</v>
      </c>
      <c r="H6616" s="88">
        <f t="shared" si="311"/>
        <v>4154.1793070847152</v>
      </c>
    </row>
    <row r="6617" spans="1:8" x14ac:dyDescent="0.2">
      <c r="A6617" s="1" t="s">
        <v>225</v>
      </c>
      <c r="B6617" s="1" t="s">
        <v>13699</v>
      </c>
      <c r="C6617" s="1" t="s">
        <v>13700</v>
      </c>
      <c r="D6617" s="87">
        <v>71.8</v>
      </c>
      <c r="E6617" s="33">
        <v>5486</v>
      </c>
      <c r="F6617" s="30">
        <f t="shared" si="309"/>
        <v>2</v>
      </c>
      <c r="G6617" s="57">
        <f t="shared" si="310"/>
        <v>1.1958042906990538</v>
      </c>
      <c r="H6617" s="88">
        <f t="shared" si="311"/>
        <v>3023.6646797086396</v>
      </c>
    </row>
    <row r="6618" spans="1:8" x14ac:dyDescent="0.2">
      <c r="A6618" s="1" t="s">
        <v>225</v>
      </c>
      <c r="B6618" s="1" t="s">
        <v>13701</v>
      </c>
      <c r="C6618" s="1" t="s">
        <v>13702</v>
      </c>
      <c r="D6618" s="87">
        <v>52.3</v>
      </c>
      <c r="E6618" s="33">
        <v>5378</v>
      </c>
      <c r="F6618" s="30">
        <f t="shared" si="309"/>
        <v>1</v>
      </c>
      <c r="G6618" s="57">
        <f t="shared" si="310"/>
        <v>1</v>
      </c>
      <c r="H6618" s="88">
        <f t="shared" si="311"/>
        <v>2478.7830288433033</v>
      </c>
    </row>
    <row r="6619" spans="1:8" x14ac:dyDescent="0.2">
      <c r="A6619" s="1" t="s">
        <v>225</v>
      </c>
      <c r="B6619" s="1" t="s">
        <v>13703</v>
      </c>
      <c r="C6619" s="1" t="s">
        <v>13704</v>
      </c>
      <c r="D6619" s="87">
        <v>86</v>
      </c>
      <c r="E6619" s="33">
        <v>5336</v>
      </c>
      <c r="F6619" s="30">
        <f t="shared" si="309"/>
        <v>3</v>
      </c>
      <c r="G6619" s="57">
        <f t="shared" si="310"/>
        <v>1.4299479016542671</v>
      </c>
      <c r="H6619" s="88">
        <f t="shared" si="311"/>
        <v>3516.8492436306587</v>
      </c>
    </row>
    <row r="6620" spans="1:8" x14ac:dyDescent="0.2">
      <c r="A6620" s="1" t="s">
        <v>225</v>
      </c>
      <c r="B6620" s="1" t="s">
        <v>13705</v>
      </c>
      <c r="C6620" s="1" t="s">
        <v>13706</v>
      </c>
      <c r="D6620" s="87">
        <v>71.8</v>
      </c>
      <c r="E6620" s="33">
        <v>6855</v>
      </c>
      <c r="F6620" s="30">
        <f t="shared" si="309"/>
        <v>2</v>
      </c>
      <c r="G6620" s="57">
        <f t="shared" si="310"/>
        <v>1.1958042906990538</v>
      </c>
      <c r="H6620" s="88">
        <f t="shared" si="311"/>
        <v>3778.202949216683</v>
      </c>
    </row>
    <row r="6621" spans="1:8" x14ac:dyDescent="0.2">
      <c r="A6621" s="1" t="s">
        <v>225</v>
      </c>
      <c r="B6621" s="1" t="s">
        <v>13707</v>
      </c>
      <c r="C6621" s="1" t="s">
        <v>13708</v>
      </c>
      <c r="D6621" s="87">
        <v>81.599999999999994</v>
      </c>
      <c r="E6621" s="33">
        <v>5579</v>
      </c>
      <c r="F6621" s="30">
        <f t="shared" si="309"/>
        <v>3</v>
      </c>
      <c r="G6621" s="57">
        <f t="shared" si="310"/>
        <v>1.4299479016542671</v>
      </c>
      <c r="H6621" s="88">
        <f t="shared" si="311"/>
        <v>3677.0056091108404</v>
      </c>
    </row>
    <row r="6622" spans="1:8" x14ac:dyDescent="0.2">
      <c r="A6622" s="1" t="s">
        <v>225</v>
      </c>
      <c r="B6622" s="1" t="s">
        <v>13709</v>
      </c>
      <c r="C6622" s="1" t="s">
        <v>13710</v>
      </c>
      <c r="D6622" s="87">
        <v>83.3</v>
      </c>
      <c r="E6622" s="33">
        <v>7101</v>
      </c>
      <c r="F6622" s="30">
        <f t="shared" si="309"/>
        <v>3</v>
      </c>
      <c r="G6622" s="57">
        <f t="shared" si="310"/>
        <v>1.4299479016542671</v>
      </c>
      <c r="H6622" s="88">
        <f t="shared" si="311"/>
        <v>4680.1249023653127</v>
      </c>
    </row>
    <row r="6623" spans="1:8" x14ac:dyDescent="0.2">
      <c r="A6623" s="1" t="s">
        <v>225</v>
      </c>
      <c r="B6623" s="1" t="s">
        <v>13711</v>
      </c>
      <c r="C6623" s="1" t="s">
        <v>13712</v>
      </c>
      <c r="D6623" s="87">
        <v>86.6</v>
      </c>
      <c r="E6623" s="33">
        <v>8018</v>
      </c>
      <c r="F6623" s="30">
        <f t="shared" si="309"/>
        <v>3</v>
      </c>
      <c r="G6623" s="57">
        <f t="shared" si="310"/>
        <v>1.4299479016542671</v>
      </c>
      <c r="H6623" s="88">
        <f t="shared" si="311"/>
        <v>5284.5009811526652</v>
      </c>
    </row>
    <row r="6624" spans="1:8" x14ac:dyDescent="0.2">
      <c r="A6624" s="1" t="s">
        <v>225</v>
      </c>
      <c r="B6624" s="1" t="s">
        <v>13713</v>
      </c>
      <c r="C6624" s="1" t="s">
        <v>13714</v>
      </c>
      <c r="D6624" s="87">
        <v>109.8</v>
      </c>
      <c r="E6624" s="33">
        <v>5984</v>
      </c>
      <c r="F6624" s="30">
        <f t="shared" si="309"/>
        <v>5</v>
      </c>
      <c r="G6624" s="57">
        <f t="shared" si="310"/>
        <v>2.0447510014454413</v>
      </c>
      <c r="H6624" s="88">
        <f t="shared" si="311"/>
        <v>5639.6185530439489</v>
      </c>
    </row>
    <row r="6625" spans="1:8" x14ac:dyDescent="0.2">
      <c r="A6625" s="1" t="s">
        <v>225</v>
      </c>
      <c r="B6625" s="1" t="s">
        <v>13715</v>
      </c>
      <c r="C6625" s="1" t="s">
        <v>13716</v>
      </c>
      <c r="D6625" s="87">
        <v>83.3</v>
      </c>
      <c r="E6625" s="33">
        <v>5802</v>
      </c>
      <c r="F6625" s="30">
        <f t="shared" si="309"/>
        <v>3</v>
      </c>
      <c r="G6625" s="57">
        <f t="shared" si="310"/>
        <v>1.4299479016542671</v>
      </c>
      <c r="H6625" s="88">
        <f t="shared" si="311"/>
        <v>3823.9803807243406</v>
      </c>
    </row>
    <row r="6626" spans="1:8" x14ac:dyDescent="0.2">
      <c r="A6626" s="1" t="s">
        <v>225</v>
      </c>
      <c r="B6626" s="1" t="s">
        <v>13717</v>
      </c>
      <c r="C6626" s="1" t="s">
        <v>13718</v>
      </c>
      <c r="D6626" s="87">
        <v>88.5</v>
      </c>
      <c r="E6626" s="33">
        <v>6593</v>
      </c>
      <c r="F6626" s="30">
        <f t="shared" si="309"/>
        <v>4</v>
      </c>
      <c r="G6626" s="57">
        <f t="shared" si="310"/>
        <v>1.709937836274281</v>
      </c>
      <c r="H6626" s="88">
        <f t="shared" si="311"/>
        <v>5196.143234053563</v>
      </c>
    </row>
    <row r="6627" spans="1:8" x14ac:dyDescent="0.2">
      <c r="A6627" s="1" t="s">
        <v>225</v>
      </c>
      <c r="B6627" s="1" t="s">
        <v>13719</v>
      </c>
      <c r="C6627" s="1" t="s">
        <v>13720</v>
      </c>
      <c r="D6627" s="87">
        <v>116.8</v>
      </c>
      <c r="E6627" s="33">
        <v>5465</v>
      </c>
      <c r="F6627" s="30">
        <f t="shared" si="309"/>
        <v>6</v>
      </c>
      <c r="G6627" s="57">
        <f t="shared" si="310"/>
        <v>2.445122020939646</v>
      </c>
      <c r="H6627" s="88">
        <f t="shared" si="311"/>
        <v>6158.9746904696585</v>
      </c>
    </row>
    <row r="6628" spans="1:8" x14ac:dyDescent="0.2">
      <c r="A6628" s="1" t="s">
        <v>225</v>
      </c>
      <c r="B6628" s="1" t="s">
        <v>13721</v>
      </c>
      <c r="C6628" s="1" t="s">
        <v>13722</v>
      </c>
      <c r="D6628" s="87">
        <v>71.400000000000006</v>
      </c>
      <c r="E6628" s="33">
        <v>5951</v>
      </c>
      <c r="F6628" s="30">
        <f t="shared" si="309"/>
        <v>2</v>
      </c>
      <c r="G6628" s="57">
        <f t="shared" si="310"/>
        <v>1.1958042906990538</v>
      </c>
      <c r="H6628" s="88">
        <f t="shared" si="311"/>
        <v>3279.9541576642569</v>
      </c>
    </row>
    <row r="6629" spans="1:8" x14ac:dyDescent="0.2">
      <c r="A6629" s="1" t="s">
        <v>225</v>
      </c>
      <c r="B6629" s="1" t="s">
        <v>13723</v>
      </c>
      <c r="C6629" s="1" t="s">
        <v>13724</v>
      </c>
      <c r="D6629" s="87">
        <v>57.9</v>
      </c>
      <c r="E6629" s="33">
        <v>7549</v>
      </c>
      <c r="F6629" s="30">
        <f t="shared" si="309"/>
        <v>1</v>
      </c>
      <c r="G6629" s="57">
        <f t="shared" si="310"/>
        <v>1</v>
      </c>
      <c r="H6629" s="88">
        <f t="shared" si="311"/>
        <v>3479.4222916954441</v>
      </c>
    </row>
    <row r="6630" spans="1:8" x14ac:dyDescent="0.2">
      <c r="A6630" s="1" t="s">
        <v>225</v>
      </c>
      <c r="B6630" s="1" t="s">
        <v>13725</v>
      </c>
      <c r="C6630" s="1" t="s">
        <v>13726</v>
      </c>
      <c r="D6630" s="87">
        <v>92.6</v>
      </c>
      <c r="E6630" s="33">
        <v>8784</v>
      </c>
      <c r="F6630" s="30">
        <f t="shared" si="309"/>
        <v>4</v>
      </c>
      <c r="G6630" s="57">
        <f t="shared" si="310"/>
        <v>1.709937836274281</v>
      </c>
      <c r="H6630" s="88">
        <f t="shared" si="311"/>
        <v>6922.9367765700736</v>
      </c>
    </row>
    <row r="6631" spans="1:8" x14ac:dyDescent="0.2">
      <c r="A6631" s="1" t="s">
        <v>225</v>
      </c>
      <c r="B6631" s="1" t="s">
        <v>13727</v>
      </c>
      <c r="C6631" s="1" t="s">
        <v>13728</v>
      </c>
      <c r="D6631" s="87">
        <v>86.3</v>
      </c>
      <c r="E6631" s="33">
        <v>6823</v>
      </c>
      <c r="F6631" s="30">
        <f t="shared" si="309"/>
        <v>3</v>
      </c>
      <c r="G6631" s="57">
        <f t="shared" si="310"/>
        <v>1.4299479016542671</v>
      </c>
      <c r="H6631" s="88">
        <f t="shared" si="311"/>
        <v>4496.9007476184388</v>
      </c>
    </row>
    <row r="6632" spans="1:8" x14ac:dyDescent="0.2">
      <c r="A6632" s="1" t="s">
        <v>225</v>
      </c>
      <c r="B6632" s="1" t="s">
        <v>13729</v>
      </c>
      <c r="C6632" s="1" t="s">
        <v>13730</v>
      </c>
      <c r="D6632" s="87">
        <v>95</v>
      </c>
      <c r="E6632" s="33">
        <v>7202</v>
      </c>
      <c r="F6632" s="30">
        <f t="shared" si="309"/>
        <v>4</v>
      </c>
      <c r="G6632" s="57">
        <f t="shared" si="310"/>
        <v>1.709937836274281</v>
      </c>
      <c r="H6632" s="88">
        <f t="shared" si="311"/>
        <v>5676.1146021012837</v>
      </c>
    </row>
    <row r="6633" spans="1:8" x14ac:dyDescent="0.2">
      <c r="A6633" s="1" t="s">
        <v>225</v>
      </c>
      <c r="B6633" s="1" t="s">
        <v>13731</v>
      </c>
      <c r="C6633" s="1" t="s">
        <v>13732</v>
      </c>
      <c r="D6633" s="87">
        <v>134.6</v>
      </c>
      <c r="E6633" s="33">
        <v>7159</v>
      </c>
      <c r="F6633" s="30">
        <f t="shared" si="309"/>
        <v>7</v>
      </c>
      <c r="G6633" s="57">
        <f t="shared" si="310"/>
        <v>2.9238874039223708</v>
      </c>
      <c r="H6633" s="88">
        <f t="shared" si="311"/>
        <v>9647.8540050539013</v>
      </c>
    </row>
    <row r="6634" spans="1:8" x14ac:dyDescent="0.2">
      <c r="A6634" s="1" t="s">
        <v>225</v>
      </c>
      <c r="B6634" s="1" t="s">
        <v>13733</v>
      </c>
      <c r="C6634" s="1" t="s">
        <v>13734</v>
      </c>
      <c r="D6634" s="87">
        <v>109.4</v>
      </c>
      <c r="E6634" s="33">
        <v>6619</v>
      </c>
      <c r="F6634" s="30">
        <f t="shared" si="309"/>
        <v>5</v>
      </c>
      <c r="G6634" s="57">
        <f t="shared" si="310"/>
        <v>2.0447510014454413</v>
      </c>
      <c r="H6634" s="88">
        <f t="shared" si="311"/>
        <v>6238.0740646052645</v>
      </c>
    </row>
    <row r="6635" spans="1:8" x14ac:dyDescent="0.2">
      <c r="A6635" s="1" t="s">
        <v>225</v>
      </c>
      <c r="B6635" s="1" t="s">
        <v>13735</v>
      </c>
      <c r="C6635" s="1" t="s">
        <v>13736</v>
      </c>
      <c r="D6635" s="87">
        <v>102.5</v>
      </c>
      <c r="E6635" s="33">
        <v>6469</v>
      </c>
      <c r="F6635" s="30">
        <f t="shared" si="309"/>
        <v>5</v>
      </c>
      <c r="G6635" s="57">
        <f t="shared" si="310"/>
        <v>2.0447510014454413</v>
      </c>
      <c r="H6635" s="88">
        <f t="shared" si="311"/>
        <v>6096.7066209293635</v>
      </c>
    </row>
    <row r="6636" spans="1:8" x14ac:dyDescent="0.2">
      <c r="A6636" s="1" t="s">
        <v>225</v>
      </c>
      <c r="B6636" s="1" t="s">
        <v>13737</v>
      </c>
      <c r="C6636" s="1" t="s">
        <v>13738</v>
      </c>
      <c r="D6636" s="87">
        <v>94.8</v>
      </c>
      <c r="E6636" s="33">
        <v>8339</v>
      </c>
      <c r="F6636" s="30">
        <f t="shared" si="309"/>
        <v>4</v>
      </c>
      <c r="G6636" s="57">
        <f t="shared" si="310"/>
        <v>1.709937836274281</v>
      </c>
      <c r="H6636" s="88">
        <f t="shared" si="311"/>
        <v>6572.2187818554012</v>
      </c>
    </row>
    <row r="6637" spans="1:8" x14ac:dyDescent="0.2">
      <c r="A6637" s="1" t="s">
        <v>225</v>
      </c>
      <c r="B6637" s="1" t="s">
        <v>13739</v>
      </c>
      <c r="C6637" s="1" t="s">
        <v>13740</v>
      </c>
      <c r="D6637" s="87">
        <v>94.8</v>
      </c>
      <c r="E6637" s="33">
        <v>7499</v>
      </c>
      <c r="F6637" s="30">
        <f t="shared" si="309"/>
        <v>4</v>
      </c>
      <c r="G6637" s="57">
        <f t="shared" si="310"/>
        <v>1.709937836274281</v>
      </c>
      <c r="H6637" s="88">
        <f t="shared" si="311"/>
        <v>5910.1893086861319</v>
      </c>
    </row>
    <row r="6638" spans="1:8" x14ac:dyDescent="0.2">
      <c r="A6638" s="1" t="s">
        <v>225</v>
      </c>
      <c r="B6638" s="1" t="s">
        <v>13741</v>
      </c>
      <c r="C6638" s="1" t="s">
        <v>13742</v>
      </c>
      <c r="D6638" s="87">
        <v>147.6</v>
      </c>
      <c r="E6638" s="33">
        <v>5183</v>
      </c>
      <c r="F6638" s="30">
        <f t="shared" si="309"/>
        <v>8</v>
      </c>
      <c r="G6638" s="57">
        <f t="shared" si="310"/>
        <v>3.4963971031312875</v>
      </c>
      <c r="H6638" s="88">
        <f t="shared" si="311"/>
        <v>8352.561398352289</v>
      </c>
    </row>
    <row r="6639" spans="1:8" x14ac:dyDescent="0.2">
      <c r="A6639" s="1" t="s">
        <v>225</v>
      </c>
      <c r="B6639" s="1" t="s">
        <v>13743</v>
      </c>
      <c r="C6639" s="1" t="s">
        <v>13744</v>
      </c>
      <c r="D6639" s="87">
        <v>80.7</v>
      </c>
      <c r="E6639" s="33">
        <v>6541</v>
      </c>
      <c r="F6639" s="30">
        <f t="shared" si="309"/>
        <v>3</v>
      </c>
      <c r="G6639" s="57">
        <f t="shared" si="310"/>
        <v>1.4299479016542671</v>
      </c>
      <c r="H6639" s="88">
        <f t="shared" si="311"/>
        <v>4311.0402740982272</v>
      </c>
    </row>
    <row r="6640" spans="1:8" x14ac:dyDescent="0.2">
      <c r="A6640" s="1" t="s">
        <v>225</v>
      </c>
      <c r="B6640" s="1" t="s">
        <v>13745</v>
      </c>
      <c r="C6640" s="1" t="s">
        <v>13746</v>
      </c>
      <c r="D6640" s="87">
        <v>75</v>
      </c>
      <c r="E6640" s="33">
        <v>7124</v>
      </c>
      <c r="F6640" s="30">
        <f t="shared" si="309"/>
        <v>3</v>
      </c>
      <c r="G6640" s="57">
        <f t="shared" si="310"/>
        <v>1.4299479016542671</v>
      </c>
      <c r="H6640" s="88">
        <f t="shared" si="311"/>
        <v>4695.2837353119967</v>
      </c>
    </row>
    <row r="6641" spans="1:8" x14ac:dyDescent="0.2">
      <c r="A6641" s="1" t="s">
        <v>225</v>
      </c>
      <c r="B6641" s="1" t="s">
        <v>13747</v>
      </c>
      <c r="C6641" s="1" t="s">
        <v>13748</v>
      </c>
      <c r="D6641" s="87">
        <v>101.5</v>
      </c>
      <c r="E6641" s="33">
        <v>6805</v>
      </c>
      <c r="F6641" s="30">
        <f t="shared" si="309"/>
        <v>5</v>
      </c>
      <c r="G6641" s="57">
        <f t="shared" si="310"/>
        <v>2.0447510014454413</v>
      </c>
      <c r="H6641" s="88">
        <f t="shared" si="311"/>
        <v>6413.3696947633816</v>
      </c>
    </row>
    <row r="6642" spans="1:8" x14ac:dyDescent="0.2">
      <c r="A6642" s="1" t="s">
        <v>225</v>
      </c>
      <c r="B6642" s="1" t="s">
        <v>13749</v>
      </c>
      <c r="C6642" s="1" t="s">
        <v>13750</v>
      </c>
      <c r="D6642" s="87">
        <v>93.7</v>
      </c>
      <c r="E6642" s="33">
        <v>7697</v>
      </c>
      <c r="F6642" s="30">
        <f t="shared" si="309"/>
        <v>4</v>
      </c>
      <c r="G6642" s="57">
        <f t="shared" si="310"/>
        <v>1.709937836274281</v>
      </c>
      <c r="H6642" s="88">
        <f t="shared" si="311"/>
        <v>6066.2391130760307</v>
      </c>
    </row>
    <row r="6643" spans="1:8" x14ac:dyDescent="0.2">
      <c r="A6643" s="1" t="s">
        <v>225</v>
      </c>
      <c r="B6643" s="1" t="s">
        <v>13751</v>
      </c>
      <c r="C6643" s="1" t="s">
        <v>13752</v>
      </c>
      <c r="D6643" s="87">
        <v>99.7</v>
      </c>
      <c r="E6643" s="33">
        <v>5830</v>
      </c>
      <c r="F6643" s="30">
        <f t="shared" si="309"/>
        <v>5</v>
      </c>
      <c r="G6643" s="57">
        <f t="shared" si="310"/>
        <v>2.0447510014454413</v>
      </c>
      <c r="H6643" s="88">
        <f t="shared" si="311"/>
        <v>5494.4813108700246</v>
      </c>
    </row>
    <row r="6644" spans="1:8" x14ac:dyDescent="0.2">
      <c r="A6644" s="1" t="s">
        <v>447</v>
      </c>
      <c r="B6644" s="1" t="s">
        <v>13753</v>
      </c>
      <c r="C6644" s="1" t="s">
        <v>13754</v>
      </c>
      <c r="D6644" s="87">
        <v>47.9</v>
      </c>
      <c r="E6644" s="33">
        <v>2264</v>
      </c>
      <c r="F6644" s="30">
        <f t="shared" si="309"/>
        <v>1</v>
      </c>
      <c r="G6644" s="57">
        <f t="shared" si="310"/>
        <v>1</v>
      </c>
      <c r="H6644" s="88">
        <f t="shared" si="311"/>
        <v>1043.5040493308366</v>
      </c>
    </row>
    <row r="6645" spans="1:8" x14ac:dyDescent="0.2">
      <c r="A6645" s="1" t="s">
        <v>276</v>
      </c>
      <c r="B6645" s="1" t="s">
        <v>13755</v>
      </c>
      <c r="C6645" s="1" t="s">
        <v>13756</v>
      </c>
      <c r="D6645" s="87">
        <v>94.5</v>
      </c>
      <c r="E6645" s="33">
        <v>7705</v>
      </c>
      <c r="F6645" s="30">
        <f t="shared" si="309"/>
        <v>4</v>
      </c>
      <c r="G6645" s="57">
        <f t="shared" si="310"/>
        <v>1.709937836274281</v>
      </c>
      <c r="H6645" s="88">
        <f t="shared" si="311"/>
        <v>6072.5441556776432</v>
      </c>
    </row>
    <row r="6646" spans="1:8" x14ac:dyDescent="0.2">
      <c r="A6646" s="1" t="s">
        <v>327</v>
      </c>
      <c r="B6646" s="1" t="s">
        <v>13757</v>
      </c>
      <c r="C6646" s="1" t="s">
        <v>13758</v>
      </c>
      <c r="D6646" s="87">
        <v>109.9</v>
      </c>
      <c r="E6646" s="33">
        <v>7345</v>
      </c>
      <c r="F6646" s="30">
        <f t="shared" si="309"/>
        <v>5</v>
      </c>
      <c r="G6646" s="57">
        <f t="shared" si="310"/>
        <v>2.0447510014454413</v>
      </c>
      <c r="H6646" s="88">
        <f t="shared" si="311"/>
        <v>6922.2924919966254</v>
      </c>
    </row>
    <row r="6647" spans="1:8" x14ac:dyDescent="0.2">
      <c r="A6647" s="1" t="s">
        <v>327</v>
      </c>
      <c r="B6647" s="1" t="s">
        <v>13759</v>
      </c>
      <c r="C6647" s="1" t="s">
        <v>13760</v>
      </c>
      <c r="D6647" s="87">
        <v>119.7</v>
      </c>
      <c r="E6647" s="33">
        <v>7543</v>
      </c>
      <c r="F6647" s="30">
        <f t="shared" si="309"/>
        <v>6</v>
      </c>
      <c r="G6647" s="57">
        <f t="shared" si="310"/>
        <v>2.445122020939646</v>
      </c>
      <c r="H6647" s="88">
        <f t="shared" si="311"/>
        <v>8500.8501537443062</v>
      </c>
    </row>
    <row r="6648" spans="1:8" x14ac:dyDescent="0.2">
      <c r="A6648" s="1" t="s">
        <v>270</v>
      </c>
      <c r="B6648" s="1" t="s">
        <v>13761</v>
      </c>
      <c r="C6648" s="1" t="s">
        <v>13762</v>
      </c>
      <c r="D6648" s="87">
        <v>81.3</v>
      </c>
      <c r="E6648" s="33">
        <v>6449</v>
      </c>
      <c r="F6648" s="30">
        <f t="shared" si="309"/>
        <v>3</v>
      </c>
      <c r="G6648" s="57">
        <f t="shared" si="310"/>
        <v>1.4299479016542671</v>
      </c>
      <c r="H6648" s="88">
        <f t="shared" si="311"/>
        <v>4250.4049423114921</v>
      </c>
    </row>
    <row r="6649" spans="1:8" x14ac:dyDescent="0.2">
      <c r="A6649" s="1" t="s">
        <v>291</v>
      </c>
      <c r="B6649" s="1" t="s">
        <v>13763</v>
      </c>
      <c r="C6649" s="1" t="s">
        <v>13764</v>
      </c>
      <c r="D6649" s="87">
        <v>107.2</v>
      </c>
      <c r="E6649" s="33">
        <v>7152</v>
      </c>
      <c r="F6649" s="30">
        <f t="shared" si="309"/>
        <v>5</v>
      </c>
      <c r="G6649" s="57">
        <f t="shared" si="310"/>
        <v>2.0447510014454413</v>
      </c>
      <c r="H6649" s="88">
        <f t="shared" si="311"/>
        <v>6740.3997144669665</v>
      </c>
    </row>
    <row r="6650" spans="1:8" x14ac:dyDescent="0.2">
      <c r="A6650" s="1" t="s">
        <v>276</v>
      </c>
      <c r="B6650" s="1" t="s">
        <v>13765</v>
      </c>
      <c r="C6650" s="1" t="s">
        <v>13766</v>
      </c>
      <c r="D6650" s="87">
        <v>81</v>
      </c>
      <c r="E6650" s="33">
        <v>7720</v>
      </c>
      <c r="F6650" s="30">
        <f t="shared" si="309"/>
        <v>3</v>
      </c>
      <c r="G6650" s="57">
        <f t="shared" si="310"/>
        <v>1.4299479016542671</v>
      </c>
      <c r="H6650" s="88">
        <f t="shared" si="311"/>
        <v>5088.095232539109</v>
      </c>
    </row>
    <row r="6651" spans="1:8" x14ac:dyDescent="0.2">
      <c r="A6651" s="1" t="s">
        <v>282</v>
      </c>
      <c r="B6651" s="1" t="s">
        <v>13767</v>
      </c>
      <c r="C6651" s="1" t="s">
        <v>13768</v>
      </c>
      <c r="D6651" s="87">
        <v>96.7</v>
      </c>
      <c r="E6651" s="33">
        <v>7646</v>
      </c>
      <c r="F6651" s="30">
        <f t="shared" si="309"/>
        <v>4</v>
      </c>
      <c r="G6651" s="57">
        <f t="shared" si="310"/>
        <v>1.709937836274281</v>
      </c>
      <c r="H6651" s="88">
        <f t="shared" si="311"/>
        <v>6026.0444664907536</v>
      </c>
    </row>
    <row r="6652" spans="1:8" x14ac:dyDescent="0.2">
      <c r="A6652" s="1" t="s">
        <v>276</v>
      </c>
      <c r="B6652" s="1" t="s">
        <v>13769</v>
      </c>
      <c r="C6652" s="1" t="s">
        <v>13770</v>
      </c>
      <c r="D6652" s="87">
        <v>68.8</v>
      </c>
      <c r="E6652" s="33">
        <v>6426</v>
      </c>
      <c r="F6652" s="30">
        <f t="shared" si="309"/>
        <v>2</v>
      </c>
      <c r="G6652" s="57">
        <f t="shared" si="310"/>
        <v>1.1958042906990538</v>
      </c>
      <c r="H6652" s="88">
        <f t="shared" si="311"/>
        <v>3541.7552372963391</v>
      </c>
    </row>
    <row r="6653" spans="1:8" x14ac:dyDescent="0.2">
      <c r="A6653" s="1" t="s">
        <v>411</v>
      </c>
      <c r="B6653" s="1" t="s">
        <v>13771</v>
      </c>
      <c r="C6653" s="1" t="s">
        <v>13772</v>
      </c>
      <c r="D6653" s="87">
        <v>90.6</v>
      </c>
      <c r="E6653" s="33">
        <v>7446</v>
      </c>
      <c r="F6653" s="30">
        <f t="shared" si="309"/>
        <v>4</v>
      </c>
      <c r="G6653" s="57">
        <f t="shared" si="310"/>
        <v>1.709937836274281</v>
      </c>
      <c r="H6653" s="88">
        <f t="shared" si="311"/>
        <v>5868.4184014504517</v>
      </c>
    </row>
    <row r="6654" spans="1:8" x14ac:dyDescent="0.2">
      <c r="A6654" s="1" t="s">
        <v>285</v>
      </c>
      <c r="B6654" s="1" t="s">
        <v>13773</v>
      </c>
      <c r="C6654" s="1" t="s">
        <v>13774</v>
      </c>
      <c r="D6654" s="87">
        <v>88.7</v>
      </c>
      <c r="E6654" s="33">
        <v>6594</v>
      </c>
      <c r="F6654" s="30">
        <f t="shared" si="309"/>
        <v>4</v>
      </c>
      <c r="G6654" s="57">
        <f t="shared" si="310"/>
        <v>1.709937836274281</v>
      </c>
      <c r="H6654" s="88">
        <f t="shared" si="311"/>
        <v>5196.9313643787646</v>
      </c>
    </row>
    <row r="6655" spans="1:8" x14ac:dyDescent="0.2">
      <c r="A6655" s="1" t="s">
        <v>312</v>
      </c>
      <c r="B6655" s="1" t="s">
        <v>13775</v>
      </c>
      <c r="C6655" s="1" t="s">
        <v>13776</v>
      </c>
      <c r="D6655" s="87">
        <v>79.5</v>
      </c>
      <c r="E6655" s="33">
        <v>8502</v>
      </c>
      <c r="F6655" s="30">
        <f t="shared" si="309"/>
        <v>3</v>
      </c>
      <c r="G6655" s="57">
        <f t="shared" si="310"/>
        <v>1.4299479016542671</v>
      </c>
      <c r="H6655" s="88">
        <f t="shared" si="311"/>
        <v>5603.495552726361</v>
      </c>
    </row>
    <row r="6656" spans="1:8" x14ac:dyDescent="0.2">
      <c r="A6656" s="1" t="s">
        <v>288</v>
      </c>
      <c r="B6656" s="1" t="s">
        <v>13777</v>
      </c>
      <c r="C6656" s="1" t="s">
        <v>13778</v>
      </c>
      <c r="D6656" s="87">
        <v>145.6</v>
      </c>
      <c r="E6656" s="33">
        <v>9218</v>
      </c>
      <c r="F6656" s="30">
        <f t="shared" si="309"/>
        <v>8</v>
      </c>
      <c r="G6656" s="57">
        <f t="shared" si="310"/>
        <v>3.4963971031312875</v>
      </c>
      <c r="H6656" s="88">
        <f t="shared" si="311"/>
        <v>14855.086044763921</v>
      </c>
    </row>
    <row r="6657" spans="1:8" x14ac:dyDescent="0.2">
      <c r="A6657" s="1" t="s">
        <v>300</v>
      </c>
      <c r="B6657" s="1" t="s">
        <v>13779</v>
      </c>
      <c r="C6657" s="1" t="s">
        <v>13780</v>
      </c>
      <c r="D6657" s="87">
        <v>141.5</v>
      </c>
      <c r="E6657" s="33">
        <v>7427</v>
      </c>
      <c r="F6657" s="30">
        <f t="shared" si="309"/>
        <v>8</v>
      </c>
      <c r="G6657" s="57">
        <f t="shared" si="310"/>
        <v>3.4963971031312875</v>
      </c>
      <c r="H6657" s="88">
        <f t="shared" si="311"/>
        <v>11968.835328103887</v>
      </c>
    </row>
    <row r="6658" spans="1:8" x14ac:dyDescent="0.2">
      <c r="A6658" s="1" t="s">
        <v>303</v>
      </c>
      <c r="B6658" s="1" t="s">
        <v>13781</v>
      </c>
      <c r="C6658" s="1" t="s">
        <v>13782</v>
      </c>
      <c r="D6658" s="87">
        <v>70.7</v>
      </c>
      <c r="E6658" s="33">
        <v>8155</v>
      </c>
      <c r="F6658" s="30">
        <f t="shared" si="309"/>
        <v>2</v>
      </c>
      <c r="G6658" s="57">
        <f t="shared" si="310"/>
        <v>1.1958042906990538</v>
      </c>
      <c r="H6658" s="88">
        <f t="shared" si="311"/>
        <v>4494.7111671571192</v>
      </c>
    </row>
    <row r="6659" spans="1:8" x14ac:dyDescent="0.2">
      <c r="A6659" s="1" t="s">
        <v>309</v>
      </c>
      <c r="B6659" s="1" t="s">
        <v>13783</v>
      </c>
      <c r="C6659" s="1" t="s">
        <v>13784</v>
      </c>
      <c r="D6659" s="87">
        <v>86</v>
      </c>
      <c r="E6659" s="33">
        <v>8797</v>
      </c>
      <c r="F6659" s="30">
        <f t="shared" si="309"/>
        <v>3</v>
      </c>
      <c r="G6659" s="57">
        <f t="shared" si="310"/>
        <v>1.4299479016542671</v>
      </c>
      <c r="H6659" s="88">
        <f t="shared" si="311"/>
        <v>5797.9240622599154</v>
      </c>
    </row>
    <row r="6660" spans="1:8" x14ac:dyDescent="0.2">
      <c r="A6660" s="1" t="s">
        <v>327</v>
      </c>
      <c r="B6660" s="1" t="s">
        <v>13785</v>
      </c>
      <c r="C6660" s="1" t="s">
        <v>13786</v>
      </c>
      <c r="D6660" s="87">
        <v>134.6</v>
      </c>
      <c r="E6660" s="33">
        <v>7636</v>
      </c>
      <c r="F6660" s="30">
        <f t="shared" si="309"/>
        <v>7</v>
      </c>
      <c r="G6660" s="57">
        <f t="shared" si="310"/>
        <v>2.9238874039223708</v>
      </c>
      <c r="H6660" s="88">
        <f t="shared" si="311"/>
        <v>10290.684897694035</v>
      </c>
    </row>
    <row r="6661" spans="1:8" x14ac:dyDescent="0.2">
      <c r="A6661" s="1" t="s">
        <v>264</v>
      </c>
      <c r="B6661" s="1" t="s">
        <v>13787</v>
      </c>
      <c r="C6661" s="1" t="s">
        <v>13788</v>
      </c>
      <c r="D6661" s="87">
        <v>135.6</v>
      </c>
      <c r="E6661" s="33">
        <v>10236</v>
      </c>
      <c r="F6661" s="30">
        <f t="shared" si="309"/>
        <v>7</v>
      </c>
      <c r="G6661" s="57">
        <f t="shared" si="310"/>
        <v>2.9238874039223708</v>
      </c>
      <c r="H6661" s="88">
        <f t="shared" si="311"/>
        <v>13794.584941434801</v>
      </c>
    </row>
    <row r="6662" spans="1:8" x14ac:dyDescent="0.2">
      <c r="A6662" s="1" t="s">
        <v>336</v>
      </c>
      <c r="B6662" s="1" t="s">
        <v>13789</v>
      </c>
      <c r="C6662" s="1" t="s">
        <v>13790</v>
      </c>
      <c r="D6662" s="87">
        <v>90</v>
      </c>
      <c r="E6662" s="33">
        <v>13629</v>
      </c>
      <c r="F6662" s="30">
        <f t="shared" ref="F6662:F6725" si="312">VLOOKUP(D6662,$K$5:$L$15,2)</f>
        <v>4</v>
      </c>
      <c r="G6662" s="57">
        <f t="shared" ref="G6662:G6725" si="313">VLOOKUP(F6662,$L$5:$M$15,2,0)</f>
        <v>1.709937836274281</v>
      </c>
      <c r="H6662" s="88">
        <f t="shared" ref="H6662:H6725" si="314">E6662*G6662*$E$6797/SUMPRODUCT($E$5:$E$6795,$G$5:$G$6795)</f>
        <v>10741.428202171395</v>
      </c>
    </row>
    <row r="6663" spans="1:8" x14ac:dyDescent="0.2">
      <c r="A6663" s="1" t="s">
        <v>324</v>
      </c>
      <c r="B6663" s="1" t="s">
        <v>13791</v>
      </c>
      <c r="C6663" s="1" t="s">
        <v>13792</v>
      </c>
      <c r="D6663" s="87">
        <v>126</v>
      </c>
      <c r="E6663" s="33">
        <v>8409</v>
      </c>
      <c r="F6663" s="30">
        <f t="shared" si="312"/>
        <v>7</v>
      </c>
      <c r="G6663" s="57">
        <f t="shared" si="313"/>
        <v>2.9238874039223708</v>
      </c>
      <c r="H6663" s="88">
        <f t="shared" si="314"/>
        <v>11332.421333775425</v>
      </c>
    </row>
    <row r="6664" spans="1:8" x14ac:dyDescent="0.2">
      <c r="A6664" s="1" t="s">
        <v>342</v>
      </c>
      <c r="B6664" s="1" t="s">
        <v>13793</v>
      </c>
      <c r="C6664" s="1" t="s">
        <v>13794</v>
      </c>
      <c r="D6664" s="87">
        <v>133</v>
      </c>
      <c r="E6664" s="33">
        <v>7688</v>
      </c>
      <c r="F6664" s="30">
        <f t="shared" si="312"/>
        <v>7</v>
      </c>
      <c r="G6664" s="57">
        <f t="shared" si="313"/>
        <v>2.9238874039223708</v>
      </c>
      <c r="H6664" s="88">
        <f t="shared" si="314"/>
        <v>10360.762898568852</v>
      </c>
    </row>
    <row r="6665" spans="1:8" x14ac:dyDescent="0.2">
      <c r="A6665" s="1" t="s">
        <v>138</v>
      </c>
      <c r="B6665" s="1" t="s">
        <v>13795</v>
      </c>
      <c r="C6665" s="1" t="s">
        <v>13796</v>
      </c>
      <c r="D6665" s="87">
        <v>66.2</v>
      </c>
      <c r="E6665" s="33">
        <v>8779</v>
      </c>
      <c r="F6665" s="30">
        <f t="shared" si="312"/>
        <v>2</v>
      </c>
      <c r="G6665" s="57">
        <f t="shared" si="313"/>
        <v>1.1958042906990538</v>
      </c>
      <c r="H6665" s="88">
        <f t="shared" si="314"/>
        <v>4838.6351117685272</v>
      </c>
    </row>
    <row r="6666" spans="1:8" x14ac:dyDescent="0.2">
      <c r="A6666" s="1" t="s">
        <v>171</v>
      </c>
      <c r="B6666" s="1" t="s">
        <v>13797</v>
      </c>
      <c r="C6666" s="1" t="s">
        <v>13798</v>
      </c>
      <c r="D6666" s="87">
        <v>115</v>
      </c>
      <c r="E6666" s="33">
        <v>8221</v>
      </c>
      <c r="F6666" s="30">
        <f t="shared" si="312"/>
        <v>6</v>
      </c>
      <c r="G6666" s="57">
        <f t="shared" si="313"/>
        <v>2.445122020939646</v>
      </c>
      <c r="H6666" s="88">
        <f t="shared" si="314"/>
        <v>9264.9461903661595</v>
      </c>
    </row>
    <row r="6667" spans="1:8" x14ac:dyDescent="0.2">
      <c r="A6667" s="1" t="s">
        <v>201</v>
      </c>
      <c r="B6667" s="1" t="s">
        <v>13799</v>
      </c>
      <c r="C6667" s="1" t="s">
        <v>13800</v>
      </c>
      <c r="D6667" s="87">
        <v>147.5</v>
      </c>
      <c r="E6667" s="33">
        <v>8411</v>
      </c>
      <c r="F6667" s="30">
        <f t="shared" si="312"/>
        <v>8</v>
      </c>
      <c r="G6667" s="57">
        <f t="shared" si="313"/>
        <v>3.4963971031312875</v>
      </c>
      <c r="H6667" s="88">
        <f t="shared" si="314"/>
        <v>13554.581115481595</v>
      </c>
    </row>
    <row r="6668" spans="1:8" x14ac:dyDescent="0.2">
      <c r="A6668" s="1" t="s">
        <v>222</v>
      </c>
      <c r="B6668" s="1" t="s">
        <v>13801</v>
      </c>
      <c r="C6668" s="1" t="s">
        <v>13802</v>
      </c>
      <c r="D6668" s="87">
        <v>127.3</v>
      </c>
      <c r="E6668" s="33">
        <v>8006</v>
      </c>
      <c r="F6668" s="30">
        <f t="shared" si="312"/>
        <v>7</v>
      </c>
      <c r="G6668" s="57">
        <f t="shared" si="313"/>
        <v>2.9238874039223708</v>
      </c>
      <c r="H6668" s="88">
        <f t="shared" si="314"/>
        <v>10789.316826995606</v>
      </c>
    </row>
    <row r="6669" spans="1:8" x14ac:dyDescent="0.2">
      <c r="A6669" s="1" t="s">
        <v>198</v>
      </c>
      <c r="B6669" s="1" t="s">
        <v>13803</v>
      </c>
      <c r="C6669" s="1" t="s">
        <v>13804</v>
      </c>
      <c r="D6669" s="87">
        <v>76.599999999999994</v>
      </c>
      <c r="E6669" s="33">
        <v>8005</v>
      </c>
      <c r="F6669" s="30">
        <f t="shared" si="312"/>
        <v>3</v>
      </c>
      <c r="G6669" s="57">
        <f t="shared" si="313"/>
        <v>1.4299479016542671</v>
      </c>
      <c r="H6669" s="88">
        <f t="shared" si="314"/>
        <v>5275.9329451393223</v>
      </c>
    </row>
    <row r="6670" spans="1:8" x14ac:dyDescent="0.2">
      <c r="A6670" s="1" t="s">
        <v>210</v>
      </c>
      <c r="B6670" s="1" t="s">
        <v>13805</v>
      </c>
      <c r="C6670" s="1" t="s">
        <v>13806</v>
      </c>
      <c r="D6670" s="87">
        <v>79.599999999999994</v>
      </c>
      <c r="E6670" s="33">
        <v>6146</v>
      </c>
      <c r="F6670" s="30">
        <f t="shared" si="312"/>
        <v>3</v>
      </c>
      <c r="G6670" s="57">
        <f t="shared" si="313"/>
        <v>1.4299479016542671</v>
      </c>
      <c r="H6670" s="88">
        <f t="shared" si="314"/>
        <v>4050.7037952312653</v>
      </c>
    </row>
    <row r="6671" spans="1:8" x14ac:dyDescent="0.2">
      <c r="A6671" s="1" t="s">
        <v>198</v>
      </c>
      <c r="B6671" s="1" t="s">
        <v>13807</v>
      </c>
      <c r="C6671" s="1" t="s">
        <v>13808</v>
      </c>
      <c r="D6671" s="87">
        <v>78.7</v>
      </c>
      <c r="E6671" s="33">
        <v>10047</v>
      </c>
      <c r="F6671" s="30">
        <f t="shared" si="312"/>
        <v>3</v>
      </c>
      <c r="G6671" s="57">
        <f t="shared" si="313"/>
        <v>1.4299479016542671</v>
      </c>
      <c r="H6671" s="88">
        <f t="shared" si="314"/>
        <v>6621.7736789275168</v>
      </c>
    </row>
    <row r="6672" spans="1:8" x14ac:dyDescent="0.2">
      <c r="A6672" s="1" t="s">
        <v>207</v>
      </c>
      <c r="B6672" s="1" t="s">
        <v>13809</v>
      </c>
      <c r="C6672" s="1" t="s">
        <v>13810</v>
      </c>
      <c r="D6672" s="87">
        <v>105.1</v>
      </c>
      <c r="E6672" s="33">
        <v>10041</v>
      </c>
      <c r="F6672" s="30">
        <f t="shared" si="312"/>
        <v>5</v>
      </c>
      <c r="G6672" s="57">
        <f t="shared" si="313"/>
        <v>2.0447510014454413</v>
      </c>
      <c r="H6672" s="88">
        <f t="shared" si="314"/>
        <v>9463.1366796648217</v>
      </c>
    </row>
    <row r="6673" spans="1:8" x14ac:dyDescent="0.2">
      <c r="A6673" s="1" t="s">
        <v>12</v>
      </c>
      <c r="B6673" s="1" t="s">
        <v>13811</v>
      </c>
      <c r="C6673" s="1" t="s">
        <v>13812</v>
      </c>
      <c r="D6673" s="87">
        <v>59.3</v>
      </c>
      <c r="E6673" s="33">
        <v>9565</v>
      </c>
      <c r="F6673" s="30">
        <f t="shared" si="312"/>
        <v>1</v>
      </c>
      <c r="G6673" s="57">
        <f t="shared" si="313"/>
        <v>1</v>
      </c>
      <c r="H6673" s="88">
        <f t="shared" si="314"/>
        <v>4408.6202437497577</v>
      </c>
    </row>
    <row r="6674" spans="1:8" x14ac:dyDescent="0.2">
      <c r="A6674" s="1" t="s">
        <v>15</v>
      </c>
      <c r="B6674" s="1" t="s">
        <v>13813</v>
      </c>
      <c r="C6674" s="1" t="s">
        <v>13814</v>
      </c>
      <c r="D6674" s="87">
        <v>108.2</v>
      </c>
      <c r="E6674" s="33">
        <v>7347</v>
      </c>
      <c r="F6674" s="30">
        <f t="shared" si="312"/>
        <v>5</v>
      </c>
      <c r="G6674" s="57">
        <f t="shared" si="313"/>
        <v>2.0447510014454413</v>
      </c>
      <c r="H6674" s="88">
        <f t="shared" si="314"/>
        <v>6924.1773912456374</v>
      </c>
    </row>
    <row r="6675" spans="1:8" x14ac:dyDescent="0.2">
      <c r="A6675" s="1" t="s">
        <v>114</v>
      </c>
      <c r="B6675" s="1" t="s">
        <v>13815</v>
      </c>
      <c r="C6675" s="1" t="s">
        <v>13816</v>
      </c>
      <c r="D6675" s="87">
        <v>148.5</v>
      </c>
      <c r="E6675" s="33">
        <v>8219</v>
      </c>
      <c r="F6675" s="30">
        <f t="shared" si="312"/>
        <v>9</v>
      </c>
      <c r="G6675" s="57">
        <f t="shared" si="313"/>
        <v>4.1810066579121354</v>
      </c>
      <c r="H6675" s="88">
        <f t="shared" si="314"/>
        <v>15838.627892325314</v>
      </c>
    </row>
    <row r="6676" spans="1:8" x14ac:dyDescent="0.2">
      <c r="A6676" s="1" t="s">
        <v>117</v>
      </c>
      <c r="B6676" s="1" t="s">
        <v>13817</v>
      </c>
      <c r="C6676" s="1" t="s">
        <v>13818</v>
      </c>
      <c r="D6676" s="87">
        <v>96.2</v>
      </c>
      <c r="E6676" s="33">
        <v>8299</v>
      </c>
      <c r="F6676" s="30">
        <f t="shared" si="312"/>
        <v>4</v>
      </c>
      <c r="G6676" s="57">
        <f t="shared" si="313"/>
        <v>1.709937836274281</v>
      </c>
      <c r="H6676" s="88">
        <f t="shared" si="314"/>
        <v>6540.6935688473413</v>
      </c>
    </row>
    <row r="6677" spans="1:8" x14ac:dyDescent="0.2">
      <c r="A6677" s="1" t="s">
        <v>162</v>
      </c>
      <c r="B6677" s="1" t="s">
        <v>13819</v>
      </c>
      <c r="C6677" s="1" t="s">
        <v>13820</v>
      </c>
      <c r="D6677" s="87">
        <v>141.9</v>
      </c>
      <c r="E6677" s="33">
        <v>9143</v>
      </c>
      <c r="F6677" s="30">
        <f t="shared" si="312"/>
        <v>8</v>
      </c>
      <c r="G6677" s="57">
        <f t="shared" si="313"/>
        <v>3.4963971031312875</v>
      </c>
      <c r="H6677" s="88">
        <f t="shared" si="314"/>
        <v>14734.221274384521</v>
      </c>
    </row>
    <row r="6678" spans="1:8" x14ac:dyDescent="0.2">
      <c r="A6678" s="1" t="s">
        <v>174</v>
      </c>
      <c r="B6678" s="1" t="s">
        <v>13821</v>
      </c>
      <c r="C6678" s="1" t="s">
        <v>13822</v>
      </c>
      <c r="D6678" s="87">
        <v>59.3</v>
      </c>
      <c r="E6678" s="33">
        <v>7075</v>
      </c>
      <c r="F6678" s="30">
        <f t="shared" si="312"/>
        <v>1</v>
      </c>
      <c r="G6678" s="57">
        <f t="shared" si="313"/>
        <v>1</v>
      </c>
      <c r="H6678" s="88">
        <f t="shared" si="314"/>
        <v>3260.9501541588643</v>
      </c>
    </row>
    <row r="6679" spans="1:8" x14ac:dyDescent="0.2">
      <c r="A6679" s="1" t="s">
        <v>162</v>
      </c>
      <c r="B6679" s="1" t="s">
        <v>13823</v>
      </c>
      <c r="C6679" s="1" t="s">
        <v>13824</v>
      </c>
      <c r="D6679" s="87">
        <v>120.7</v>
      </c>
      <c r="E6679" s="33">
        <v>8182</v>
      </c>
      <c r="F6679" s="30">
        <f t="shared" si="312"/>
        <v>6</v>
      </c>
      <c r="G6679" s="57">
        <f t="shared" si="313"/>
        <v>2.445122020939646</v>
      </c>
      <c r="H6679" s="88">
        <f t="shared" si="314"/>
        <v>9220.9937634808302</v>
      </c>
    </row>
    <row r="6680" spans="1:8" x14ac:dyDescent="0.2">
      <c r="A6680" s="1" t="s">
        <v>174</v>
      </c>
      <c r="B6680" s="1" t="s">
        <v>13825</v>
      </c>
      <c r="C6680" s="1" t="s">
        <v>13826</v>
      </c>
      <c r="D6680" s="87">
        <v>89.7</v>
      </c>
      <c r="E6680" s="33">
        <v>8187</v>
      </c>
      <c r="F6680" s="30">
        <f t="shared" si="312"/>
        <v>4</v>
      </c>
      <c r="G6680" s="57">
        <f t="shared" si="313"/>
        <v>1.709937836274281</v>
      </c>
      <c r="H6680" s="88">
        <f t="shared" si="314"/>
        <v>6452.4229724247716</v>
      </c>
    </row>
    <row r="6681" spans="1:8" x14ac:dyDescent="0.2">
      <c r="A6681" s="1" t="s">
        <v>162</v>
      </c>
      <c r="B6681" s="1" t="s">
        <v>13827</v>
      </c>
      <c r="C6681" s="1" t="s">
        <v>13828</v>
      </c>
      <c r="D6681" s="87">
        <v>186.6</v>
      </c>
      <c r="E6681" s="33">
        <v>8072</v>
      </c>
      <c r="F6681" s="30">
        <f t="shared" si="312"/>
        <v>10</v>
      </c>
      <c r="G6681" s="57">
        <f t="shared" si="313"/>
        <v>4.9996657009726428</v>
      </c>
      <c r="H6681" s="88">
        <f t="shared" si="314"/>
        <v>18601.151755843948</v>
      </c>
    </row>
    <row r="6682" spans="1:8" x14ac:dyDescent="0.2">
      <c r="A6682" s="1" t="s">
        <v>174</v>
      </c>
      <c r="B6682" s="1" t="s">
        <v>13829</v>
      </c>
      <c r="C6682" s="1" t="s">
        <v>13830</v>
      </c>
      <c r="D6682" s="87">
        <v>85.8</v>
      </c>
      <c r="E6682" s="33">
        <v>9713</v>
      </c>
      <c r="F6682" s="30">
        <f t="shared" si="312"/>
        <v>3</v>
      </c>
      <c r="G6682" s="57">
        <f t="shared" si="313"/>
        <v>1.4299479016542671</v>
      </c>
      <c r="H6682" s="88">
        <f t="shared" si="314"/>
        <v>6401.6410613539338</v>
      </c>
    </row>
    <row r="6683" spans="1:8" x14ac:dyDescent="0.2">
      <c r="A6683" s="1" t="s">
        <v>387</v>
      </c>
      <c r="B6683" s="1" t="s">
        <v>13831</v>
      </c>
      <c r="C6683" s="1" t="s">
        <v>13832</v>
      </c>
      <c r="D6683" s="87">
        <v>64.3</v>
      </c>
      <c r="E6683" s="33">
        <v>6509</v>
      </c>
      <c r="F6683" s="30">
        <f t="shared" si="312"/>
        <v>2</v>
      </c>
      <c r="G6683" s="57">
        <f t="shared" si="313"/>
        <v>1.1958042906990538</v>
      </c>
      <c r="H6683" s="88">
        <f t="shared" si="314"/>
        <v>3587.5015312109981</v>
      </c>
    </row>
    <row r="6684" spans="1:8" x14ac:dyDescent="0.2">
      <c r="A6684" s="1" t="s">
        <v>402</v>
      </c>
      <c r="B6684" s="1" t="s">
        <v>13833</v>
      </c>
      <c r="C6684" s="1" t="s">
        <v>13834</v>
      </c>
      <c r="D6684" s="87">
        <v>83.8</v>
      </c>
      <c r="E6684" s="33">
        <v>8803</v>
      </c>
      <c r="F6684" s="30">
        <f t="shared" si="312"/>
        <v>3</v>
      </c>
      <c r="G6684" s="57">
        <f t="shared" si="313"/>
        <v>1.4299479016542671</v>
      </c>
      <c r="H6684" s="88">
        <f t="shared" si="314"/>
        <v>5801.8785404199198</v>
      </c>
    </row>
    <row r="6685" spans="1:8" x14ac:dyDescent="0.2">
      <c r="A6685" s="1" t="s">
        <v>396</v>
      </c>
      <c r="B6685" s="1" t="s">
        <v>13835</v>
      </c>
      <c r="C6685" s="1" t="s">
        <v>13836</v>
      </c>
      <c r="D6685" s="87">
        <v>63.8</v>
      </c>
      <c r="E6685" s="33">
        <v>8653</v>
      </c>
      <c r="F6685" s="30">
        <f t="shared" si="312"/>
        <v>2</v>
      </c>
      <c r="G6685" s="57">
        <f t="shared" si="313"/>
        <v>1.1958042906990538</v>
      </c>
      <c r="H6685" s="88">
        <f t="shared" si="314"/>
        <v>4769.1889306450712</v>
      </c>
    </row>
    <row r="6686" spans="1:8" x14ac:dyDescent="0.2">
      <c r="A6686" s="1" t="s">
        <v>396</v>
      </c>
      <c r="B6686" s="1" t="s">
        <v>13837</v>
      </c>
      <c r="C6686" s="1" t="s">
        <v>13838</v>
      </c>
      <c r="D6686" s="87">
        <v>67.7</v>
      </c>
      <c r="E6686" s="33">
        <v>9755</v>
      </c>
      <c r="F6686" s="30">
        <f t="shared" si="312"/>
        <v>2</v>
      </c>
      <c r="G6686" s="57">
        <f t="shared" si="313"/>
        <v>1.1958042906990538</v>
      </c>
      <c r="H6686" s="88">
        <f t="shared" si="314"/>
        <v>5376.5674353915019</v>
      </c>
    </row>
    <row r="6687" spans="1:8" x14ac:dyDescent="0.2">
      <c r="A6687" s="1" t="s">
        <v>246</v>
      </c>
      <c r="B6687" s="1" t="s">
        <v>13839</v>
      </c>
      <c r="C6687" s="1" t="s">
        <v>13840</v>
      </c>
      <c r="D6687" s="87">
        <v>57</v>
      </c>
      <c r="E6687" s="33">
        <v>6281</v>
      </c>
      <c r="F6687" s="30">
        <f t="shared" si="312"/>
        <v>1</v>
      </c>
      <c r="G6687" s="57">
        <f t="shared" si="313"/>
        <v>1</v>
      </c>
      <c r="H6687" s="88">
        <f t="shared" si="314"/>
        <v>2894.9862782009645</v>
      </c>
    </row>
    <row r="6688" spans="1:8" x14ac:dyDescent="0.2">
      <c r="A6688" s="1" t="s">
        <v>258</v>
      </c>
      <c r="B6688" s="1" t="s">
        <v>13841</v>
      </c>
      <c r="C6688" s="1" t="s">
        <v>13842</v>
      </c>
      <c r="D6688" s="87">
        <v>81.8</v>
      </c>
      <c r="E6688" s="33">
        <v>9583</v>
      </c>
      <c r="F6688" s="30">
        <f t="shared" si="312"/>
        <v>3</v>
      </c>
      <c r="G6688" s="57">
        <f t="shared" si="313"/>
        <v>1.4299479016542671</v>
      </c>
      <c r="H6688" s="88">
        <f t="shared" si="314"/>
        <v>6315.9607012205033</v>
      </c>
    </row>
    <row r="6689" spans="1:8" x14ac:dyDescent="0.2">
      <c r="A6689" s="1" t="s">
        <v>171</v>
      </c>
      <c r="B6689" s="1" t="s">
        <v>13843</v>
      </c>
      <c r="C6689" s="1" t="s">
        <v>13844</v>
      </c>
      <c r="D6689" s="87">
        <v>127.5</v>
      </c>
      <c r="E6689" s="33">
        <v>7640</v>
      </c>
      <c r="F6689" s="30">
        <f t="shared" si="312"/>
        <v>7</v>
      </c>
      <c r="G6689" s="57">
        <f t="shared" si="313"/>
        <v>2.9238874039223708</v>
      </c>
      <c r="H6689" s="88">
        <f t="shared" si="314"/>
        <v>10296.075513145945</v>
      </c>
    </row>
    <row r="6690" spans="1:8" x14ac:dyDescent="0.2">
      <c r="A6690" s="1" t="s">
        <v>171</v>
      </c>
      <c r="B6690" s="1" t="s">
        <v>13845</v>
      </c>
      <c r="C6690" s="1" t="s">
        <v>13846</v>
      </c>
      <c r="D6690" s="87">
        <v>90.4</v>
      </c>
      <c r="E6690" s="33">
        <v>6831</v>
      </c>
      <c r="F6690" s="30">
        <f t="shared" si="312"/>
        <v>4</v>
      </c>
      <c r="G6690" s="57">
        <f t="shared" si="313"/>
        <v>1.709937836274281</v>
      </c>
      <c r="H6690" s="88">
        <f t="shared" si="314"/>
        <v>5383.7182514515216</v>
      </c>
    </row>
    <row r="6691" spans="1:8" x14ac:dyDescent="0.2">
      <c r="A6691" s="1" t="s">
        <v>402</v>
      </c>
      <c r="B6691" s="1" t="s">
        <v>13847</v>
      </c>
      <c r="C6691" s="1" t="s">
        <v>13848</v>
      </c>
      <c r="D6691" s="87">
        <v>57.7</v>
      </c>
      <c r="E6691" s="33">
        <v>6546</v>
      </c>
      <c r="F6691" s="30">
        <f t="shared" si="312"/>
        <v>1</v>
      </c>
      <c r="G6691" s="57">
        <f t="shared" si="313"/>
        <v>1</v>
      </c>
      <c r="H6691" s="88">
        <f t="shared" si="314"/>
        <v>3017.1278740811199</v>
      </c>
    </row>
    <row r="6692" spans="1:8" x14ac:dyDescent="0.2">
      <c r="A6692" s="1" t="s">
        <v>402</v>
      </c>
      <c r="B6692" s="1" t="s">
        <v>13849</v>
      </c>
      <c r="C6692" s="1" t="s">
        <v>13850</v>
      </c>
      <c r="D6692" s="87">
        <v>99.5</v>
      </c>
      <c r="E6692" s="33">
        <v>6743</v>
      </c>
      <c r="F6692" s="30">
        <f t="shared" si="312"/>
        <v>5</v>
      </c>
      <c r="G6692" s="57">
        <f t="shared" si="313"/>
        <v>2.0447510014454413</v>
      </c>
      <c r="H6692" s="88">
        <f t="shared" si="314"/>
        <v>6354.9378180440099</v>
      </c>
    </row>
    <row r="6693" spans="1:8" x14ac:dyDescent="0.2">
      <c r="A6693" s="1" t="s">
        <v>402</v>
      </c>
      <c r="B6693" s="1" t="s">
        <v>13851</v>
      </c>
      <c r="C6693" s="1" t="s">
        <v>13852</v>
      </c>
      <c r="D6693" s="87">
        <v>71.7</v>
      </c>
      <c r="E6693" s="33">
        <v>6207</v>
      </c>
      <c r="F6693" s="30">
        <f t="shared" si="312"/>
        <v>2</v>
      </c>
      <c r="G6693" s="57">
        <f t="shared" si="313"/>
        <v>1.1958042906990538</v>
      </c>
      <c r="H6693" s="88">
        <f t="shared" si="314"/>
        <v>3421.0511605817583</v>
      </c>
    </row>
    <row r="6694" spans="1:8" x14ac:dyDescent="0.2">
      <c r="A6694" s="1" t="s">
        <v>405</v>
      </c>
      <c r="B6694" s="1" t="s">
        <v>13853</v>
      </c>
      <c r="C6694" s="1" t="s">
        <v>13854</v>
      </c>
      <c r="D6694" s="87">
        <v>70.099999999999994</v>
      </c>
      <c r="E6694" s="33">
        <v>6304</v>
      </c>
      <c r="F6694" s="30">
        <f t="shared" si="312"/>
        <v>2</v>
      </c>
      <c r="G6694" s="57">
        <f t="shared" si="313"/>
        <v>1.1958042906990538</v>
      </c>
      <c r="H6694" s="88">
        <f t="shared" si="314"/>
        <v>3474.5136968434676</v>
      </c>
    </row>
    <row r="6695" spans="1:8" x14ac:dyDescent="0.2">
      <c r="A6695" s="1" t="s">
        <v>405</v>
      </c>
      <c r="B6695" s="1" t="s">
        <v>13855</v>
      </c>
      <c r="C6695" s="1" t="s">
        <v>13856</v>
      </c>
      <c r="D6695" s="87">
        <v>76.599999999999994</v>
      </c>
      <c r="E6695" s="33">
        <v>10267</v>
      </c>
      <c r="F6695" s="30">
        <f t="shared" si="312"/>
        <v>3</v>
      </c>
      <c r="G6695" s="57">
        <f t="shared" si="313"/>
        <v>1.4299479016542671</v>
      </c>
      <c r="H6695" s="88">
        <f t="shared" si="314"/>
        <v>6766.771211461014</v>
      </c>
    </row>
    <row r="6696" spans="1:8" x14ac:dyDescent="0.2">
      <c r="A6696" s="1" t="s">
        <v>168</v>
      </c>
      <c r="B6696" s="1" t="s">
        <v>13857</v>
      </c>
      <c r="C6696" s="1" t="s">
        <v>13858</v>
      </c>
      <c r="D6696" s="87">
        <v>147.4</v>
      </c>
      <c r="E6696" s="33">
        <v>7701</v>
      </c>
      <c r="F6696" s="30">
        <f t="shared" si="312"/>
        <v>8</v>
      </c>
      <c r="G6696" s="57">
        <f t="shared" si="313"/>
        <v>3.4963971031312875</v>
      </c>
      <c r="H6696" s="88">
        <f t="shared" si="314"/>
        <v>12410.394622556623</v>
      </c>
    </row>
    <row r="6697" spans="1:8" x14ac:dyDescent="0.2">
      <c r="A6697" s="1" t="s">
        <v>183</v>
      </c>
      <c r="B6697" s="1" t="s">
        <v>13859</v>
      </c>
      <c r="C6697" s="1" t="s">
        <v>13860</v>
      </c>
      <c r="D6697" s="87">
        <v>83.9</v>
      </c>
      <c r="E6697" s="33">
        <v>6009</v>
      </c>
      <c r="F6697" s="30">
        <f t="shared" si="312"/>
        <v>3</v>
      </c>
      <c r="G6697" s="57">
        <f t="shared" si="313"/>
        <v>1.4299479016542671</v>
      </c>
      <c r="H6697" s="88">
        <f t="shared" si="314"/>
        <v>3960.4098772444963</v>
      </c>
    </row>
    <row r="6698" spans="1:8" x14ac:dyDescent="0.2">
      <c r="A6698" s="1" t="s">
        <v>345</v>
      </c>
      <c r="B6698" s="1" t="s">
        <v>13861</v>
      </c>
      <c r="C6698" s="1" t="s">
        <v>13862</v>
      </c>
      <c r="D6698" s="87">
        <v>69.400000000000006</v>
      </c>
      <c r="E6698" s="33">
        <v>8374</v>
      </c>
      <c r="F6698" s="30">
        <f t="shared" si="312"/>
        <v>2</v>
      </c>
      <c r="G6698" s="57">
        <f t="shared" si="313"/>
        <v>1.1958042906990538</v>
      </c>
      <c r="H6698" s="88">
        <f t="shared" si="314"/>
        <v>4615.4152438717001</v>
      </c>
    </row>
    <row r="6699" spans="1:8" x14ac:dyDescent="0.2">
      <c r="A6699" s="1" t="s">
        <v>411</v>
      </c>
      <c r="B6699" s="1" t="s">
        <v>13863</v>
      </c>
      <c r="C6699" s="1" t="s">
        <v>13864</v>
      </c>
      <c r="D6699" s="87">
        <v>61.9</v>
      </c>
      <c r="E6699" s="33">
        <v>10656</v>
      </c>
      <c r="F6699" s="30">
        <f t="shared" si="312"/>
        <v>2</v>
      </c>
      <c r="G6699" s="57">
        <f t="shared" si="313"/>
        <v>1.1958042906990538</v>
      </c>
      <c r="H6699" s="88">
        <f t="shared" si="314"/>
        <v>5873.1627464409885</v>
      </c>
    </row>
    <row r="6700" spans="1:8" x14ac:dyDescent="0.2">
      <c r="A6700" s="1" t="s">
        <v>402</v>
      </c>
      <c r="B6700" s="1" t="s">
        <v>13865</v>
      </c>
      <c r="C6700" s="1" t="s">
        <v>13866</v>
      </c>
      <c r="D6700" s="87">
        <v>51.3</v>
      </c>
      <c r="E6700" s="33">
        <v>6551</v>
      </c>
      <c r="F6700" s="30">
        <f t="shared" si="312"/>
        <v>1</v>
      </c>
      <c r="G6700" s="57">
        <f t="shared" si="313"/>
        <v>1</v>
      </c>
      <c r="H6700" s="88">
        <f t="shared" si="314"/>
        <v>3019.432432493953</v>
      </c>
    </row>
    <row r="6701" spans="1:8" x14ac:dyDescent="0.2">
      <c r="A6701" s="1" t="s">
        <v>411</v>
      </c>
      <c r="B6701" s="1" t="s">
        <v>13867</v>
      </c>
      <c r="C6701" s="1" t="s">
        <v>13868</v>
      </c>
      <c r="D6701" s="87">
        <v>75.8</v>
      </c>
      <c r="E6701" s="33">
        <v>8441</v>
      </c>
      <c r="F6701" s="30">
        <f t="shared" si="312"/>
        <v>3</v>
      </c>
      <c r="G6701" s="57">
        <f t="shared" si="313"/>
        <v>1.4299479016542671</v>
      </c>
      <c r="H6701" s="88">
        <f t="shared" si="314"/>
        <v>5563.2916914329817</v>
      </c>
    </row>
    <row r="6702" spans="1:8" x14ac:dyDescent="0.2">
      <c r="A6702" s="1" t="s">
        <v>432</v>
      </c>
      <c r="B6702" s="1" t="s">
        <v>13869</v>
      </c>
      <c r="C6702" s="1" t="s">
        <v>13870</v>
      </c>
      <c r="D6702" s="87">
        <v>74.3</v>
      </c>
      <c r="E6702" s="33">
        <v>10719</v>
      </c>
      <c r="F6702" s="30">
        <f t="shared" si="312"/>
        <v>3</v>
      </c>
      <c r="G6702" s="57">
        <f t="shared" si="313"/>
        <v>1.4299479016542671</v>
      </c>
      <c r="H6702" s="88">
        <f t="shared" si="314"/>
        <v>7064.6752328480197</v>
      </c>
    </row>
    <row r="6703" spans="1:8" x14ac:dyDescent="0.2">
      <c r="A6703" s="1" t="s">
        <v>30</v>
      </c>
      <c r="B6703" s="1" t="s">
        <v>13871</v>
      </c>
      <c r="C6703" s="1" t="s">
        <v>13872</v>
      </c>
      <c r="D6703" s="87">
        <v>202.1</v>
      </c>
      <c r="E6703" s="33">
        <v>7517</v>
      </c>
      <c r="F6703" s="30">
        <f t="shared" si="312"/>
        <v>10</v>
      </c>
      <c r="G6703" s="57">
        <f t="shared" si="313"/>
        <v>4.9996657009726428</v>
      </c>
      <c r="H6703" s="88">
        <f t="shared" si="314"/>
        <v>17322.207352413152</v>
      </c>
    </row>
    <row r="6704" spans="1:8" x14ac:dyDescent="0.2">
      <c r="A6704" s="1" t="s">
        <v>30</v>
      </c>
      <c r="B6704" s="1" t="s">
        <v>13873</v>
      </c>
      <c r="C6704" s="1" t="s">
        <v>13874</v>
      </c>
      <c r="D6704" s="87">
        <v>106.3</v>
      </c>
      <c r="E6704" s="33">
        <v>5325</v>
      </c>
      <c r="F6704" s="30">
        <f t="shared" si="312"/>
        <v>5</v>
      </c>
      <c r="G6704" s="57">
        <f t="shared" si="313"/>
        <v>2.0447510014454413</v>
      </c>
      <c r="H6704" s="88">
        <f t="shared" si="314"/>
        <v>5018.5442504944904</v>
      </c>
    </row>
    <row r="6705" spans="1:8" x14ac:dyDescent="0.2">
      <c r="A6705" s="1" t="s">
        <v>138</v>
      </c>
      <c r="B6705" s="1" t="s">
        <v>13875</v>
      </c>
      <c r="C6705" s="1" t="s">
        <v>13876</v>
      </c>
      <c r="D6705" s="87">
        <v>79.7</v>
      </c>
      <c r="E6705" s="33">
        <v>10527</v>
      </c>
      <c r="F6705" s="30">
        <f t="shared" si="312"/>
        <v>3</v>
      </c>
      <c r="G6705" s="57">
        <f t="shared" si="313"/>
        <v>1.4299479016542671</v>
      </c>
      <c r="H6705" s="88">
        <f t="shared" si="314"/>
        <v>6938.1319317278758</v>
      </c>
    </row>
    <row r="6706" spans="1:8" x14ac:dyDescent="0.2">
      <c r="A6706" s="1" t="s">
        <v>138</v>
      </c>
      <c r="B6706" s="1" t="s">
        <v>13877</v>
      </c>
      <c r="C6706" s="1" t="s">
        <v>13878</v>
      </c>
      <c r="D6706" s="87">
        <v>107.2</v>
      </c>
      <c r="E6706" s="33">
        <v>9327</v>
      </c>
      <c r="F6706" s="30">
        <f t="shared" si="312"/>
        <v>5</v>
      </c>
      <c r="G6706" s="57">
        <f t="shared" si="313"/>
        <v>2.0447510014454413</v>
      </c>
      <c r="H6706" s="88">
        <f t="shared" si="314"/>
        <v>8790.2276477675332</v>
      </c>
    </row>
    <row r="6707" spans="1:8" x14ac:dyDescent="0.2">
      <c r="A6707" s="1" t="s">
        <v>423</v>
      </c>
      <c r="B6707" s="1" t="s">
        <v>13879</v>
      </c>
      <c r="C6707" s="1" t="s">
        <v>13880</v>
      </c>
      <c r="D6707" s="87">
        <v>85.8</v>
      </c>
      <c r="E6707" s="33">
        <v>8284</v>
      </c>
      <c r="F6707" s="30">
        <f t="shared" si="312"/>
        <v>3</v>
      </c>
      <c r="G6707" s="57">
        <f t="shared" si="313"/>
        <v>1.4299479016542671</v>
      </c>
      <c r="H6707" s="88">
        <f t="shared" si="314"/>
        <v>5459.8161795795313</v>
      </c>
    </row>
    <row r="6708" spans="1:8" x14ac:dyDescent="0.2">
      <c r="A6708" s="1" t="s">
        <v>423</v>
      </c>
      <c r="B6708" s="1" t="s">
        <v>13881</v>
      </c>
      <c r="C6708" s="1" t="s">
        <v>13882</v>
      </c>
      <c r="D6708" s="87">
        <v>79.599999999999994</v>
      </c>
      <c r="E6708" s="33">
        <v>7324</v>
      </c>
      <c r="F6708" s="30">
        <f t="shared" si="312"/>
        <v>3</v>
      </c>
      <c r="G6708" s="57">
        <f t="shared" si="313"/>
        <v>1.4299479016542671</v>
      </c>
      <c r="H6708" s="88">
        <f t="shared" si="314"/>
        <v>4827.0996739788134</v>
      </c>
    </row>
    <row r="6709" spans="1:8" x14ac:dyDescent="0.2">
      <c r="A6709" s="1" t="s">
        <v>441</v>
      </c>
      <c r="B6709" s="1" t="s">
        <v>13883</v>
      </c>
      <c r="C6709" s="1" t="s">
        <v>13884</v>
      </c>
      <c r="D6709" s="87">
        <v>69.3</v>
      </c>
      <c r="E6709" s="33">
        <v>9700</v>
      </c>
      <c r="F6709" s="30">
        <f t="shared" si="312"/>
        <v>2</v>
      </c>
      <c r="G6709" s="57">
        <f t="shared" si="313"/>
        <v>1.1958042906990538</v>
      </c>
      <c r="H6709" s="88">
        <f t="shared" si="314"/>
        <v>5346.2536261709447</v>
      </c>
    </row>
    <row r="6710" spans="1:8" x14ac:dyDescent="0.2">
      <c r="A6710" s="1" t="s">
        <v>441</v>
      </c>
      <c r="B6710" s="1" t="s">
        <v>13885</v>
      </c>
      <c r="C6710" s="1" t="s">
        <v>13886</v>
      </c>
      <c r="D6710" s="87">
        <v>74.599999999999994</v>
      </c>
      <c r="E6710" s="33">
        <v>7310</v>
      </c>
      <c r="F6710" s="30">
        <f t="shared" si="312"/>
        <v>3</v>
      </c>
      <c r="G6710" s="57">
        <f t="shared" si="313"/>
        <v>1.4299479016542671</v>
      </c>
      <c r="H6710" s="88">
        <f t="shared" si="314"/>
        <v>4817.8725582721354</v>
      </c>
    </row>
    <row r="6711" spans="1:8" x14ac:dyDescent="0.2">
      <c r="A6711" s="1" t="s">
        <v>441</v>
      </c>
      <c r="B6711" s="1" t="s">
        <v>13887</v>
      </c>
      <c r="C6711" s="1" t="s">
        <v>13888</v>
      </c>
      <c r="D6711" s="87">
        <v>71.3</v>
      </c>
      <c r="E6711" s="33">
        <v>9094</v>
      </c>
      <c r="F6711" s="30">
        <f t="shared" si="312"/>
        <v>2</v>
      </c>
      <c r="G6711" s="57">
        <f t="shared" si="313"/>
        <v>1.1958042906990538</v>
      </c>
      <c r="H6711" s="88">
        <f t="shared" si="314"/>
        <v>5012.2505645771726</v>
      </c>
    </row>
    <row r="6712" spans="1:8" x14ac:dyDescent="0.2">
      <c r="A6712" s="1" t="s">
        <v>162</v>
      </c>
      <c r="B6712" s="1" t="s">
        <v>13889</v>
      </c>
      <c r="C6712" s="1" t="s">
        <v>13890</v>
      </c>
      <c r="D6712" s="87">
        <v>224.2</v>
      </c>
      <c r="E6712" s="33">
        <v>10542</v>
      </c>
      <c r="F6712" s="30">
        <f t="shared" si="312"/>
        <v>10</v>
      </c>
      <c r="G6712" s="57">
        <f t="shared" si="313"/>
        <v>4.9996657009726428</v>
      </c>
      <c r="H6712" s="88">
        <f t="shared" si="314"/>
        <v>24293.03045219362</v>
      </c>
    </row>
    <row r="6713" spans="1:8" x14ac:dyDescent="0.2">
      <c r="A6713" s="1" t="s">
        <v>162</v>
      </c>
      <c r="B6713" s="1" t="s">
        <v>13891</v>
      </c>
      <c r="C6713" s="1" t="s">
        <v>13892</v>
      </c>
      <c r="D6713" s="87">
        <v>238.9</v>
      </c>
      <c r="E6713" s="33">
        <v>6716</v>
      </c>
      <c r="F6713" s="30">
        <f t="shared" si="312"/>
        <v>10</v>
      </c>
      <c r="G6713" s="57">
        <f t="shared" si="313"/>
        <v>4.9996657009726428</v>
      </c>
      <c r="H6713" s="88">
        <f t="shared" si="314"/>
        <v>15476.379483677894</v>
      </c>
    </row>
    <row r="6714" spans="1:8" x14ac:dyDescent="0.2">
      <c r="A6714" s="1" t="s">
        <v>150</v>
      </c>
      <c r="B6714" s="1" t="s">
        <v>13893</v>
      </c>
      <c r="C6714" s="1" t="s">
        <v>13894</v>
      </c>
      <c r="D6714" s="87">
        <v>74.099999999999994</v>
      </c>
      <c r="E6714" s="33">
        <v>12807</v>
      </c>
      <c r="F6714" s="30">
        <f t="shared" si="312"/>
        <v>2</v>
      </c>
      <c r="G6714" s="57">
        <f t="shared" si="313"/>
        <v>1.1958042906990538</v>
      </c>
      <c r="H6714" s="88">
        <f t="shared" si="314"/>
        <v>7058.7082670485861</v>
      </c>
    </row>
    <row r="6715" spans="1:8" x14ac:dyDescent="0.2">
      <c r="A6715" s="1" t="s">
        <v>348</v>
      </c>
      <c r="B6715" s="1" t="s">
        <v>13895</v>
      </c>
      <c r="C6715" s="1" t="s">
        <v>13896</v>
      </c>
      <c r="D6715" s="87">
        <v>111.6</v>
      </c>
      <c r="E6715" s="33">
        <v>7744</v>
      </c>
      <c r="F6715" s="30">
        <f t="shared" si="312"/>
        <v>6</v>
      </c>
      <c r="G6715" s="57">
        <f t="shared" si="313"/>
        <v>2.445122020939646</v>
      </c>
      <c r="H6715" s="88">
        <f t="shared" si="314"/>
        <v>8727.3741999994581</v>
      </c>
    </row>
    <row r="6716" spans="1:8" x14ac:dyDescent="0.2">
      <c r="A6716" s="1" t="s">
        <v>348</v>
      </c>
      <c r="B6716" s="1" t="s">
        <v>13897</v>
      </c>
      <c r="C6716" s="1" t="s">
        <v>13898</v>
      </c>
      <c r="D6716" s="87">
        <v>52.3</v>
      </c>
      <c r="E6716" s="33">
        <v>6488</v>
      </c>
      <c r="F6716" s="30">
        <f t="shared" si="312"/>
        <v>1</v>
      </c>
      <c r="G6716" s="57">
        <f t="shared" si="313"/>
        <v>1</v>
      </c>
      <c r="H6716" s="88">
        <f t="shared" si="314"/>
        <v>2990.3949964922558</v>
      </c>
    </row>
    <row r="6717" spans="1:8" x14ac:dyDescent="0.2">
      <c r="A6717" s="1" t="s">
        <v>405</v>
      </c>
      <c r="B6717" s="1" t="s">
        <v>13899</v>
      </c>
      <c r="C6717" s="1" t="s">
        <v>13900</v>
      </c>
      <c r="D6717" s="87">
        <v>108.8</v>
      </c>
      <c r="E6717" s="33">
        <v>6191</v>
      </c>
      <c r="F6717" s="30">
        <f t="shared" si="312"/>
        <v>5</v>
      </c>
      <c r="G6717" s="57">
        <f t="shared" si="313"/>
        <v>2.0447510014454413</v>
      </c>
      <c r="H6717" s="88">
        <f t="shared" si="314"/>
        <v>5834.7056253166929</v>
      </c>
    </row>
    <row r="6718" spans="1:8" x14ac:dyDescent="0.2">
      <c r="A6718" s="1" t="s">
        <v>405</v>
      </c>
      <c r="B6718" s="1" t="s">
        <v>13901</v>
      </c>
      <c r="C6718" s="1" t="s">
        <v>13902</v>
      </c>
      <c r="D6718" s="87">
        <v>90.8</v>
      </c>
      <c r="E6718" s="33">
        <v>11094</v>
      </c>
      <c r="F6718" s="30">
        <f t="shared" si="312"/>
        <v>4</v>
      </c>
      <c r="G6718" s="57">
        <f t="shared" si="313"/>
        <v>1.709937836274281</v>
      </c>
      <c r="H6718" s="88">
        <f t="shared" si="314"/>
        <v>8743.5178277855648</v>
      </c>
    </row>
    <row r="6719" spans="1:8" x14ac:dyDescent="0.2">
      <c r="A6719" s="1" t="s">
        <v>399</v>
      </c>
      <c r="B6719" s="1" t="s">
        <v>13903</v>
      </c>
      <c r="C6719" s="1" t="s">
        <v>13904</v>
      </c>
      <c r="D6719" s="87">
        <v>86</v>
      </c>
      <c r="E6719" s="33">
        <v>8649</v>
      </c>
      <c r="F6719" s="30">
        <f t="shared" si="312"/>
        <v>3</v>
      </c>
      <c r="G6719" s="57">
        <f t="shared" si="313"/>
        <v>1.4299479016542671</v>
      </c>
      <c r="H6719" s="88">
        <f t="shared" si="314"/>
        <v>5700.3802676464711</v>
      </c>
    </row>
    <row r="6720" spans="1:8" x14ac:dyDescent="0.2">
      <c r="A6720" s="1" t="s">
        <v>399</v>
      </c>
      <c r="B6720" s="1" t="s">
        <v>13905</v>
      </c>
      <c r="C6720" s="1" t="s">
        <v>13906</v>
      </c>
      <c r="D6720" s="87">
        <v>76.5</v>
      </c>
      <c r="E6720" s="33">
        <v>7153</v>
      </c>
      <c r="F6720" s="30">
        <f t="shared" si="312"/>
        <v>3</v>
      </c>
      <c r="G6720" s="57">
        <f t="shared" si="313"/>
        <v>1.4299479016542671</v>
      </c>
      <c r="H6720" s="88">
        <f t="shared" si="314"/>
        <v>4714.397046418685</v>
      </c>
    </row>
    <row r="6721" spans="1:8" x14ac:dyDescent="0.2">
      <c r="A6721" s="1" t="s">
        <v>237</v>
      </c>
      <c r="B6721" s="1" t="s">
        <v>13907</v>
      </c>
      <c r="C6721" s="1" t="s">
        <v>13908</v>
      </c>
      <c r="D6721" s="87">
        <v>49.2</v>
      </c>
      <c r="E6721" s="33">
        <v>7542</v>
      </c>
      <c r="F6721" s="30">
        <f t="shared" si="312"/>
        <v>1</v>
      </c>
      <c r="G6721" s="57">
        <f t="shared" si="313"/>
        <v>1</v>
      </c>
      <c r="H6721" s="88">
        <f t="shared" si="314"/>
        <v>3476.1959099174774</v>
      </c>
    </row>
    <row r="6722" spans="1:8" x14ac:dyDescent="0.2">
      <c r="A6722" s="1" t="s">
        <v>72</v>
      </c>
      <c r="B6722" s="1" t="s">
        <v>13909</v>
      </c>
      <c r="C6722" s="1" t="s">
        <v>13910</v>
      </c>
      <c r="D6722" s="87">
        <v>154.19999999999999</v>
      </c>
      <c r="E6722" s="33">
        <v>13924</v>
      </c>
      <c r="F6722" s="30">
        <f t="shared" si="312"/>
        <v>9</v>
      </c>
      <c r="G6722" s="57">
        <f t="shared" si="313"/>
        <v>4.1810066579121354</v>
      </c>
      <c r="H6722" s="88">
        <f t="shared" si="314"/>
        <v>26832.589703459988</v>
      </c>
    </row>
    <row r="6723" spans="1:8" x14ac:dyDescent="0.2">
      <c r="A6723" s="1" t="s">
        <v>150</v>
      </c>
      <c r="B6723" s="1" t="s">
        <v>13911</v>
      </c>
      <c r="C6723" s="1" t="s">
        <v>13912</v>
      </c>
      <c r="D6723" s="87">
        <v>105.9</v>
      </c>
      <c r="E6723" s="33">
        <v>13098</v>
      </c>
      <c r="F6723" s="30">
        <f t="shared" si="312"/>
        <v>5</v>
      </c>
      <c r="G6723" s="57">
        <f t="shared" si="313"/>
        <v>2.0447510014454413</v>
      </c>
      <c r="H6723" s="88">
        <f t="shared" si="314"/>
        <v>12344.205181779687</v>
      </c>
    </row>
    <row r="6724" spans="1:8" x14ac:dyDescent="0.2">
      <c r="A6724" s="1" t="s">
        <v>180</v>
      </c>
      <c r="B6724" s="1" t="s">
        <v>13913</v>
      </c>
      <c r="C6724" s="1" t="s">
        <v>13914</v>
      </c>
      <c r="D6724" s="87">
        <v>121.2</v>
      </c>
      <c r="E6724" s="33">
        <v>6255</v>
      </c>
      <c r="F6724" s="30">
        <f t="shared" si="312"/>
        <v>6</v>
      </c>
      <c r="G6724" s="57">
        <f t="shared" si="313"/>
        <v>2.445122020939646</v>
      </c>
      <c r="H6724" s="88">
        <f t="shared" si="314"/>
        <v>7049.2930812237346</v>
      </c>
    </row>
    <row r="6725" spans="1:8" x14ac:dyDescent="0.2">
      <c r="A6725" s="1" t="s">
        <v>180</v>
      </c>
      <c r="B6725" s="1" t="s">
        <v>13915</v>
      </c>
      <c r="C6725" s="1" t="s">
        <v>13916</v>
      </c>
      <c r="D6725" s="87">
        <v>98.3</v>
      </c>
      <c r="E6725" s="33">
        <v>9967</v>
      </c>
      <c r="F6725" s="30">
        <f t="shared" si="312"/>
        <v>4</v>
      </c>
      <c r="G6725" s="57">
        <f t="shared" si="313"/>
        <v>1.709937836274281</v>
      </c>
      <c r="H6725" s="88">
        <f t="shared" si="314"/>
        <v>7855.2949512834612</v>
      </c>
    </row>
    <row r="6726" spans="1:8" x14ac:dyDescent="0.2">
      <c r="A6726" s="1" t="s">
        <v>177</v>
      </c>
      <c r="B6726" s="1" t="s">
        <v>13917</v>
      </c>
      <c r="C6726" s="1" t="s">
        <v>13918</v>
      </c>
      <c r="D6726" s="87">
        <v>90.5</v>
      </c>
      <c r="E6726" s="33">
        <v>7922</v>
      </c>
      <c r="F6726" s="30">
        <f t="shared" ref="F6726:F6789" si="315">VLOOKUP(D6726,$K$5:$L$15,2)</f>
        <v>4</v>
      </c>
      <c r="G6726" s="57">
        <f t="shared" ref="G6726:G6789" si="316">VLOOKUP(F6726,$L$5:$M$15,2,0)</f>
        <v>1.709937836274281</v>
      </c>
      <c r="H6726" s="88">
        <f t="shared" ref="H6726:H6789" si="317">E6726*G6726*$E$6797/SUMPRODUCT($E$5:$E$6795,$G$5:$G$6795)</f>
        <v>6243.5684362463717</v>
      </c>
    </row>
    <row r="6727" spans="1:8" x14ac:dyDescent="0.2">
      <c r="A6727" s="1" t="s">
        <v>177</v>
      </c>
      <c r="B6727" s="1" t="s">
        <v>13919</v>
      </c>
      <c r="C6727" s="1" t="s">
        <v>13920</v>
      </c>
      <c r="D6727" s="87">
        <v>97.1</v>
      </c>
      <c r="E6727" s="33">
        <v>7351</v>
      </c>
      <c r="F6727" s="30">
        <f t="shared" si="315"/>
        <v>4</v>
      </c>
      <c r="G6727" s="57">
        <f t="shared" si="316"/>
        <v>1.709937836274281</v>
      </c>
      <c r="H6727" s="88">
        <f t="shared" si="317"/>
        <v>5793.5460205563086</v>
      </c>
    </row>
    <row r="6728" spans="1:8" x14ac:dyDescent="0.2">
      <c r="A6728" s="1" t="s">
        <v>177</v>
      </c>
      <c r="B6728" s="1" t="s">
        <v>13921</v>
      </c>
      <c r="C6728" s="1" t="s">
        <v>13922</v>
      </c>
      <c r="D6728" s="87">
        <v>87.1</v>
      </c>
      <c r="E6728" s="33">
        <v>6721</v>
      </c>
      <c r="F6728" s="30">
        <f t="shared" si="315"/>
        <v>4</v>
      </c>
      <c r="G6728" s="57">
        <f t="shared" si="316"/>
        <v>1.709937836274281</v>
      </c>
      <c r="H6728" s="88">
        <f t="shared" si="317"/>
        <v>5297.0239156793559</v>
      </c>
    </row>
    <row r="6729" spans="1:8" x14ac:dyDescent="0.2">
      <c r="A6729" s="1" t="s">
        <v>177</v>
      </c>
      <c r="B6729" s="1" t="s">
        <v>13923</v>
      </c>
      <c r="C6729" s="1" t="s">
        <v>13924</v>
      </c>
      <c r="D6729" s="87">
        <v>85.3</v>
      </c>
      <c r="E6729" s="33">
        <v>7475</v>
      </c>
      <c r="F6729" s="30">
        <f t="shared" si="315"/>
        <v>3</v>
      </c>
      <c r="G6729" s="57">
        <f t="shared" si="316"/>
        <v>1.4299479016542671</v>
      </c>
      <c r="H6729" s="88">
        <f t="shared" si="317"/>
        <v>4926.6207076722594</v>
      </c>
    </row>
    <row r="6730" spans="1:8" x14ac:dyDescent="0.2">
      <c r="A6730" s="1" t="s">
        <v>138</v>
      </c>
      <c r="B6730" s="1" t="s">
        <v>13925</v>
      </c>
      <c r="C6730" s="1" t="s">
        <v>13926</v>
      </c>
      <c r="D6730" s="87">
        <v>121.6</v>
      </c>
      <c r="E6730" s="33">
        <v>12508</v>
      </c>
      <c r="F6730" s="30">
        <f t="shared" si="315"/>
        <v>6</v>
      </c>
      <c r="G6730" s="57">
        <f t="shared" si="316"/>
        <v>2.445122020939646</v>
      </c>
      <c r="H6730" s="88">
        <f t="shared" si="317"/>
        <v>14096.332191837966</v>
      </c>
    </row>
    <row r="6731" spans="1:8" x14ac:dyDescent="0.2">
      <c r="A6731" s="1" t="s">
        <v>138</v>
      </c>
      <c r="B6731" s="1" t="s">
        <v>13927</v>
      </c>
      <c r="C6731" s="1" t="s">
        <v>13928</v>
      </c>
      <c r="D6731" s="87">
        <v>99.9</v>
      </c>
      <c r="E6731" s="33">
        <v>11113</v>
      </c>
      <c r="F6731" s="30">
        <f t="shared" si="315"/>
        <v>5</v>
      </c>
      <c r="G6731" s="57">
        <f t="shared" si="316"/>
        <v>2.0447510014454413</v>
      </c>
      <c r="H6731" s="88">
        <f t="shared" si="317"/>
        <v>10473.442677135263</v>
      </c>
    </row>
    <row r="6732" spans="1:8" x14ac:dyDescent="0.2">
      <c r="A6732" s="1" t="s">
        <v>156</v>
      </c>
      <c r="B6732" s="1" t="s">
        <v>13929</v>
      </c>
      <c r="C6732" s="1" t="s">
        <v>13930</v>
      </c>
      <c r="D6732" s="87">
        <v>107.5</v>
      </c>
      <c r="E6732" s="33">
        <v>12580</v>
      </c>
      <c r="F6732" s="30">
        <f t="shared" si="315"/>
        <v>5</v>
      </c>
      <c r="G6732" s="57">
        <f t="shared" si="316"/>
        <v>2.0447510014454413</v>
      </c>
      <c r="H6732" s="88">
        <f t="shared" si="317"/>
        <v>11856.016276285574</v>
      </c>
    </row>
    <row r="6733" spans="1:8" x14ac:dyDescent="0.2">
      <c r="A6733" s="1" t="s">
        <v>111</v>
      </c>
      <c r="B6733" s="1" t="s">
        <v>13931</v>
      </c>
      <c r="C6733" s="1" t="s">
        <v>13932</v>
      </c>
      <c r="D6733" s="87">
        <v>108.6</v>
      </c>
      <c r="E6733" s="33">
        <v>11879</v>
      </c>
      <c r="F6733" s="30">
        <f t="shared" si="315"/>
        <v>5</v>
      </c>
      <c r="G6733" s="57">
        <f t="shared" si="316"/>
        <v>2.0447510014454413</v>
      </c>
      <c r="H6733" s="88">
        <f t="shared" si="317"/>
        <v>11195.359089506865</v>
      </c>
    </row>
    <row r="6734" spans="1:8" x14ac:dyDescent="0.2">
      <c r="A6734" s="1" t="s">
        <v>171</v>
      </c>
      <c r="B6734" s="1" t="s">
        <v>13933</v>
      </c>
      <c r="C6734" s="1" t="s">
        <v>13934</v>
      </c>
      <c r="D6734" s="87">
        <v>85.3</v>
      </c>
      <c r="E6734" s="33">
        <v>12394</v>
      </c>
      <c r="F6734" s="30">
        <f t="shared" si="315"/>
        <v>3</v>
      </c>
      <c r="G6734" s="57">
        <f t="shared" si="316"/>
        <v>1.4299479016542671</v>
      </c>
      <c r="H6734" s="88">
        <f t="shared" si="317"/>
        <v>8168.633719182606</v>
      </c>
    </row>
    <row r="6735" spans="1:8" x14ac:dyDescent="0.2">
      <c r="A6735" s="1" t="s">
        <v>246</v>
      </c>
      <c r="B6735" s="1" t="s">
        <v>13935</v>
      </c>
      <c r="C6735" s="1" t="s">
        <v>13936</v>
      </c>
      <c r="D6735" s="87">
        <v>58.5</v>
      </c>
      <c r="E6735" s="33">
        <v>7734</v>
      </c>
      <c r="F6735" s="30">
        <f t="shared" si="315"/>
        <v>1</v>
      </c>
      <c r="G6735" s="57">
        <f t="shared" si="316"/>
        <v>1</v>
      </c>
      <c r="H6735" s="88">
        <f t="shared" si="317"/>
        <v>3564.6909529702693</v>
      </c>
    </row>
    <row r="6736" spans="1:8" x14ac:dyDescent="0.2">
      <c r="A6736" s="1" t="s">
        <v>246</v>
      </c>
      <c r="B6736" s="1" t="s">
        <v>13937</v>
      </c>
      <c r="C6736" s="1" t="s">
        <v>13938</v>
      </c>
      <c r="D6736" s="87">
        <v>69.8</v>
      </c>
      <c r="E6736" s="33">
        <v>8215</v>
      </c>
      <c r="F6736" s="30">
        <f t="shared" si="315"/>
        <v>2</v>
      </c>
      <c r="G6736" s="57">
        <f t="shared" si="316"/>
        <v>1.1958042906990538</v>
      </c>
      <c r="H6736" s="88">
        <f t="shared" si="317"/>
        <v>4527.7807772159076</v>
      </c>
    </row>
    <row r="6737" spans="1:8" x14ac:dyDescent="0.2">
      <c r="A6737" s="1" t="s">
        <v>150</v>
      </c>
      <c r="B6737" s="1" t="s">
        <v>13939</v>
      </c>
      <c r="C6737" s="1" t="s">
        <v>13940</v>
      </c>
      <c r="D6737" s="87">
        <v>136</v>
      </c>
      <c r="E6737" s="33">
        <v>7851</v>
      </c>
      <c r="F6737" s="30">
        <f t="shared" si="315"/>
        <v>7</v>
      </c>
      <c r="G6737" s="57">
        <f t="shared" si="316"/>
        <v>2.9238874039223708</v>
      </c>
      <c r="H6737" s="88">
        <f t="shared" si="317"/>
        <v>10580.430478234135</v>
      </c>
    </row>
    <row r="6738" spans="1:8" x14ac:dyDescent="0.2">
      <c r="A6738" s="1" t="s">
        <v>150</v>
      </c>
      <c r="B6738" s="1" t="s">
        <v>13941</v>
      </c>
      <c r="C6738" s="1" t="s">
        <v>13942</v>
      </c>
      <c r="D6738" s="87">
        <v>204.5</v>
      </c>
      <c r="E6738" s="33">
        <v>7444</v>
      </c>
      <c r="F6738" s="30">
        <f t="shared" si="315"/>
        <v>10</v>
      </c>
      <c r="G6738" s="57">
        <f t="shared" si="316"/>
        <v>4.9996657009726428</v>
      </c>
      <c r="H6738" s="88">
        <f t="shared" si="317"/>
        <v>17153.985836286218</v>
      </c>
    </row>
    <row r="6739" spans="1:8" x14ac:dyDescent="0.2">
      <c r="A6739" s="1" t="s">
        <v>228</v>
      </c>
      <c r="B6739" s="1" t="s">
        <v>13943</v>
      </c>
      <c r="C6739" s="1" t="s">
        <v>13944</v>
      </c>
      <c r="D6739" s="87">
        <v>106.6</v>
      </c>
      <c r="E6739" s="33">
        <v>7981</v>
      </c>
      <c r="F6739" s="30">
        <f t="shared" si="315"/>
        <v>5</v>
      </c>
      <c r="G6739" s="57">
        <f t="shared" si="316"/>
        <v>2.0447510014454413</v>
      </c>
      <c r="H6739" s="88">
        <f t="shared" si="317"/>
        <v>7521.6904531824457</v>
      </c>
    </row>
    <row r="6740" spans="1:8" x14ac:dyDescent="0.2">
      <c r="A6740" s="1" t="s">
        <v>228</v>
      </c>
      <c r="B6740" s="1" t="s">
        <v>13945</v>
      </c>
      <c r="C6740" s="1" t="s">
        <v>13946</v>
      </c>
      <c r="D6740" s="87">
        <v>82.6</v>
      </c>
      <c r="E6740" s="33">
        <v>9472</v>
      </c>
      <c r="F6740" s="30">
        <f t="shared" si="315"/>
        <v>3</v>
      </c>
      <c r="G6740" s="57">
        <f t="shared" si="316"/>
        <v>1.4299479016542671</v>
      </c>
      <c r="H6740" s="88">
        <f t="shared" si="317"/>
        <v>6242.8028552604201</v>
      </c>
    </row>
    <row r="6741" spans="1:8" x14ac:dyDescent="0.2">
      <c r="A6741" s="1" t="s">
        <v>405</v>
      </c>
      <c r="B6741" s="1" t="s">
        <v>13947</v>
      </c>
      <c r="C6741" s="1" t="s">
        <v>13948</v>
      </c>
      <c r="D6741" s="87">
        <v>146.1</v>
      </c>
      <c r="E6741" s="33">
        <v>6955</v>
      </c>
      <c r="F6741" s="30">
        <f t="shared" si="315"/>
        <v>8</v>
      </c>
      <c r="G6741" s="57">
        <f t="shared" si="316"/>
        <v>3.4963971031312875</v>
      </c>
      <c r="H6741" s="88">
        <f t="shared" si="317"/>
        <v>11208.193039849541</v>
      </c>
    </row>
    <row r="6742" spans="1:8" x14ac:dyDescent="0.2">
      <c r="A6742" s="1" t="s">
        <v>405</v>
      </c>
      <c r="B6742" s="1" t="s">
        <v>13949</v>
      </c>
      <c r="C6742" s="1" t="s">
        <v>13950</v>
      </c>
      <c r="D6742" s="87">
        <v>110.7</v>
      </c>
      <c r="E6742" s="33">
        <v>7088</v>
      </c>
      <c r="F6742" s="30">
        <f t="shared" si="315"/>
        <v>5</v>
      </c>
      <c r="G6742" s="57">
        <f t="shared" si="316"/>
        <v>2.0447510014454413</v>
      </c>
      <c r="H6742" s="88">
        <f t="shared" si="317"/>
        <v>6680.0829384985809</v>
      </c>
    </row>
    <row r="6743" spans="1:8" x14ac:dyDescent="0.2">
      <c r="A6743" s="1" t="s">
        <v>111</v>
      </c>
      <c r="B6743" s="1" t="s">
        <v>13951</v>
      </c>
      <c r="C6743" s="1" t="s">
        <v>13952</v>
      </c>
      <c r="D6743" s="87">
        <v>127.7</v>
      </c>
      <c r="E6743" s="33">
        <v>9962</v>
      </c>
      <c r="F6743" s="30">
        <f t="shared" si="315"/>
        <v>7</v>
      </c>
      <c r="G6743" s="57">
        <f t="shared" si="316"/>
        <v>2.9238874039223708</v>
      </c>
      <c r="H6743" s="88">
        <f t="shared" si="317"/>
        <v>13425.327782979044</v>
      </c>
    </row>
    <row r="6744" spans="1:8" x14ac:dyDescent="0.2">
      <c r="A6744" s="1" t="s">
        <v>303</v>
      </c>
      <c r="B6744" s="1" t="s">
        <v>13953</v>
      </c>
      <c r="C6744" s="1" t="s">
        <v>13954</v>
      </c>
      <c r="D6744" s="87">
        <v>80.2</v>
      </c>
      <c r="E6744" s="33">
        <v>14273</v>
      </c>
      <c r="F6744" s="30">
        <f t="shared" si="315"/>
        <v>3</v>
      </c>
      <c r="G6744" s="57">
        <f t="shared" si="316"/>
        <v>1.4299479016542671</v>
      </c>
      <c r="H6744" s="88">
        <f t="shared" si="317"/>
        <v>9407.0444629573449</v>
      </c>
    </row>
    <row r="6745" spans="1:8" x14ac:dyDescent="0.2">
      <c r="A6745" s="1" t="s">
        <v>435</v>
      </c>
      <c r="B6745" s="1" t="s">
        <v>13955</v>
      </c>
      <c r="C6745" s="1" t="s">
        <v>13956</v>
      </c>
      <c r="D6745" s="87">
        <v>117.9</v>
      </c>
      <c r="E6745" s="33">
        <v>5641</v>
      </c>
      <c r="F6745" s="30">
        <f t="shared" si="315"/>
        <v>6</v>
      </c>
      <c r="G6745" s="57">
        <f t="shared" si="316"/>
        <v>2.445122020939646</v>
      </c>
      <c r="H6745" s="88">
        <f t="shared" si="317"/>
        <v>6357.3241041060091</v>
      </c>
    </row>
    <row r="6746" spans="1:8" x14ac:dyDescent="0.2">
      <c r="A6746" s="1" t="s">
        <v>111</v>
      </c>
      <c r="B6746" s="1" t="s">
        <v>13957</v>
      </c>
      <c r="C6746" s="1" t="s">
        <v>13958</v>
      </c>
      <c r="D6746" s="87">
        <v>125.4</v>
      </c>
      <c r="E6746" s="33">
        <v>12168</v>
      </c>
      <c r="F6746" s="30">
        <f t="shared" si="315"/>
        <v>7</v>
      </c>
      <c r="G6746" s="57">
        <f t="shared" si="316"/>
        <v>2.9238874039223708</v>
      </c>
      <c r="H6746" s="88">
        <f t="shared" si="317"/>
        <v>16398.252204706787</v>
      </c>
    </row>
    <row r="6747" spans="1:8" x14ac:dyDescent="0.2">
      <c r="A6747" s="1" t="s">
        <v>435</v>
      </c>
      <c r="B6747" s="1" t="s">
        <v>13959</v>
      </c>
      <c r="C6747" s="1" t="s">
        <v>13960</v>
      </c>
      <c r="D6747" s="87">
        <v>80.3</v>
      </c>
      <c r="E6747" s="33">
        <v>7242</v>
      </c>
      <c r="F6747" s="30">
        <f t="shared" si="315"/>
        <v>3</v>
      </c>
      <c r="G6747" s="57">
        <f t="shared" si="316"/>
        <v>1.4299479016542671</v>
      </c>
      <c r="H6747" s="88">
        <f t="shared" si="317"/>
        <v>4773.0551391254185</v>
      </c>
    </row>
    <row r="6748" spans="1:8" x14ac:dyDescent="0.2">
      <c r="A6748" s="1" t="s">
        <v>408</v>
      </c>
      <c r="B6748" s="1" t="s">
        <v>13961</v>
      </c>
      <c r="C6748" s="1" t="s">
        <v>13962</v>
      </c>
      <c r="D6748" s="87">
        <v>77.5</v>
      </c>
      <c r="E6748" s="33">
        <v>11421</v>
      </c>
      <c r="F6748" s="30">
        <f t="shared" si="315"/>
        <v>3</v>
      </c>
      <c r="G6748" s="57">
        <f t="shared" si="316"/>
        <v>1.4299479016542671</v>
      </c>
      <c r="H6748" s="88">
        <f t="shared" si="317"/>
        <v>7527.3491775685443</v>
      </c>
    </row>
    <row r="6749" spans="1:8" x14ac:dyDescent="0.2">
      <c r="A6749" s="1" t="s">
        <v>420</v>
      </c>
      <c r="B6749" s="1" t="s">
        <v>13963</v>
      </c>
      <c r="C6749" s="1" t="s">
        <v>13964</v>
      </c>
      <c r="D6749" s="87">
        <v>180.9</v>
      </c>
      <c r="E6749" s="33">
        <v>7097</v>
      </c>
      <c r="F6749" s="30">
        <f t="shared" si="315"/>
        <v>10</v>
      </c>
      <c r="G6749" s="57">
        <f t="shared" si="316"/>
        <v>4.9996657009726428</v>
      </c>
      <c r="H6749" s="88">
        <f t="shared" si="317"/>
        <v>16354.357533600656</v>
      </c>
    </row>
    <row r="6750" spans="1:8" x14ac:dyDescent="0.2">
      <c r="A6750" s="1" t="s">
        <v>420</v>
      </c>
      <c r="B6750" s="1" t="s">
        <v>13965</v>
      </c>
      <c r="C6750" s="1" t="s">
        <v>13966</v>
      </c>
      <c r="D6750" s="87">
        <v>152.19999999999999</v>
      </c>
      <c r="E6750" s="33">
        <v>6874</v>
      </c>
      <c r="F6750" s="30">
        <f t="shared" si="315"/>
        <v>9</v>
      </c>
      <c r="G6750" s="57">
        <f t="shared" si="316"/>
        <v>4.1810066579121354</v>
      </c>
      <c r="H6750" s="88">
        <f t="shared" si="317"/>
        <v>13246.712268140187</v>
      </c>
    </row>
    <row r="6751" spans="1:8" x14ac:dyDescent="0.2">
      <c r="A6751" s="1" t="s">
        <v>420</v>
      </c>
      <c r="B6751" s="1" t="s">
        <v>13967</v>
      </c>
      <c r="C6751" s="1" t="s">
        <v>13968</v>
      </c>
      <c r="D6751" s="87">
        <v>141.5</v>
      </c>
      <c r="E6751" s="33">
        <v>7630</v>
      </c>
      <c r="F6751" s="30">
        <f t="shared" si="315"/>
        <v>8</v>
      </c>
      <c r="G6751" s="57">
        <f t="shared" si="316"/>
        <v>3.4963971031312875</v>
      </c>
      <c r="H6751" s="88">
        <f t="shared" si="317"/>
        <v>12295.975973264125</v>
      </c>
    </row>
    <row r="6752" spans="1:8" x14ac:dyDescent="0.2">
      <c r="A6752" s="1" t="s">
        <v>420</v>
      </c>
      <c r="B6752" s="1" t="s">
        <v>13969</v>
      </c>
      <c r="C6752" s="1" t="s">
        <v>13970</v>
      </c>
      <c r="D6752" s="87">
        <v>126.1</v>
      </c>
      <c r="E6752" s="33">
        <v>8627</v>
      </c>
      <c r="F6752" s="30">
        <f t="shared" si="315"/>
        <v>7</v>
      </c>
      <c r="G6752" s="57">
        <f t="shared" si="316"/>
        <v>2.9238874039223708</v>
      </c>
      <c r="H6752" s="88">
        <f t="shared" si="317"/>
        <v>11626.20987590446</v>
      </c>
    </row>
    <row r="6753" spans="1:8" x14ac:dyDescent="0.2">
      <c r="A6753" s="1" t="s">
        <v>117</v>
      </c>
      <c r="B6753" s="1" t="s">
        <v>13971</v>
      </c>
      <c r="C6753" s="1" t="s">
        <v>13972</v>
      </c>
      <c r="D6753" s="87">
        <v>81</v>
      </c>
      <c r="E6753" s="33">
        <v>7572</v>
      </c>
      <c r="F6753" s="30">
        <f t="shared" si="315"/>
        <v>3</v>
      </c>
      <c r="G6753" s="57">
        <f t="shared" si="316"/>
        <v>1.4299479016542671</v>
      </c>
      <c r="H6753" s="88">
        <f t="shared" si="317"/>
        <v>4990.5514379256647</v>
      </c>
    </row>
    <row r="6754" spans="1:8" x14ac:dyDescent="0.2">
      <c r="A6754" s="1" t="s">
        <v>117</v>
      </c>
      <c r="B6754" s="1" t="s">
        <v>13973</v>
      </c>
      <c r="C6754" s="1" t="s">
        <v>13974</v>
      </c>
      <c r="D6754" s="87">
        <v>112.5</v>
      </c>
      <c r="E6754" s="33">
        <v>6452</v>
      </c>
      <c r="F6754" s="30">
        <f t="shared" si="315"/>
        <v>6</v>
      </c>
      <c r="G6754" s="57">
        <f t="shared" si="316"/>
        <v>2.445122020939646</v>
      </c>
      <c r="H6754" s="88">
        <f t="shared" si="317"/>
        <v>7271.3091862598785</v>
      </c>
    </row>
    <row r="6755" spans="1:8" x14ac:dyDescent="0.2">
      <c r="A6755" s="1" t="s">
        <v>33</v>
      </c>
      <c r="B6755" s="1" t="s">
        <v>13975</v>
      </c>
      <c r="C6755" s="1" t="s">
        <v>13976</v>
      </c>
      <c r="D6755" s="87">
        <v>77.7</v>
      </c>
      <c r="E6755" s="33">
        <v>10692</v>
      </c>
      <c r="F6755" s="30">
        <f t="shared" si="315"/>
        <v>3</v>
      </c>
      <c r="G6755" s="57">
        <f t="shared" si="316"/>
        <v>1.4299479016542671</v>
      </c>
      <c r="H6755" s="88">
        <f t="shared" si="317"/>
        <v>7046.8800811279989</v>
      </c>
    </row>
    <row r="6756" spans="1:8" x14ac:dyDescent="0.2">
      <c r="A6756" s="1" t="s">
        <v>216</v>
      </c>
      <c r="B6756" s="1" t="s">
        <v>13977</v>
      </c>
      <c r="C6756" s="1" t="s">
        <v>13978</v>
      </c>
      <c r="D6756" s="87">
        <v>164.8</v>
      </c>
      <c r="E6756" s="33">
        <v>12261</v>
      </c>
      <c r="F6756" s="30">
        <f t="shared" si="315"/>
        <v>9</v>
      </c>
      <c r="G6756" s="57">
        <f t="shared" si="316"/>
        <v>4.1810066579121354</v>
      </c>
      <c r="H6756" s="88">
        <f t="shared" si="317"/>
        <v>23627.864288575332</v>
      </c>
    </row>
    <row r="6757" spans="1:8" x14ac:dyDescent="0.2">
      <c r="A6757" s="1" t="s">
        <v>198</v>
      </c>
      <c r="B6757" s="1" t="s">
        <v>13979</v>
      </c>
      <c r="C6757" s="1" t="s">
        <v>13980</v>
      </c>
      <c r="D6757" s="87">
        <v>199</v>
      </c>
      <c r="E6757" s="33">
        <v>7781</v>
      </c>
      <c r="F6757" s="30">
        <f t="shared" si="315"/>
        <v>10</v>
      </c>
      <c r="G6757" s="57">
        <f t="shared" si="316"/>
        <v>4.9996657009726428</v>
      </c>
      <c r="H6757" s="88">
        <f t="shared" si="317"/>
        <v>17930.570095666721</v>
      </c>
    </row>
    <row r="6758" spans="1:8" x14ac:dyDescent="0.2">
      <c r="A6758" s="1" t="s">
        <v>198</v>
      </c>
      <c r="B6758" s="1" t="s">
        <v>13981</v>
      </c>
      <c r="C6758" s="1" t="s">
        <v>13982</v>
      </c>
      <c r="D6758" s="87">
        <v>158.69999999999999</v>
      </c>
      <c r="E6758" s="33">
        <v>5446</v>
      </c>
      <c r="F6758" s="30">
        <f t="shared" si="315"/>
        <v>9</v>
      </c>
      <c r="G6758" s="57">
        <f t="shared" si="316"/>
        <v>4.1810066579121354</v>
      </c>
      <c r="H6758" s="88">
        <f t="shared" si="317"/>
        <v>10494.849434432857</v>
      </c>
    </row>
    <row r="6759" spans="1:8" x14ac:dyDescent="0.2">
      <c r="A6759" s="1" t="s">
        <v>198</v>
      </c>
      <c r="B6759" s="1" t="s">
        <v>13983</v>
      </c>
      <c r="C6759" s="1" t="s">
        <v>13984</v>
      </c>
      <c r="D6759" s="87">
        <v>159.19999999999999</v>
      </c>
      <c r="E6759" s="33">
        <v>6626</v>
      </c>
      <c r="F6759" s="30">
        <f t="shared" si="315"/>
        <v>9</v>
      </c>
      <c r="G6759" s="57">
        <f t="shared" si="316"/>
        <v>4.1810066579121354</v>
      </c>
      <c r="H6759" s="88">
        <f t="shared" si="317"/>
        <v>12768.797714387094</v>
      </c>
    </row>
    <row r="6760" spans="1:8" x14ac:dyDescent="0.2">
      <c r="A6760" s="1" t="s">
        <v>198</v>
      </c>
      <c r="B6760" s="1" t="s">
        <v>13985</v>
      </c>
      <c r="C6760" s="1" t="s">
        <v>13986</v>
      </c>
      <c r="D6760" s="87">
        <v>110.5</v>
      </c>
      <c r="E6760" s="33">
        <v>6626</v>
      </c>
      <c r="F6760" s="30">
        <f t="shared" si="315"/>
        <v>5</v>
      </c>
      <c r="G6760" s="57">
        <f t="shared" si="316"/>
        <v>2.0447510014454413</v>
      </c>
      <c r="H6760" s="88">
        <f t="shared" si="317"/>
        <v>6244.6712119768063</v>
      </c>
    </row>
    <row r="6761" spans="1:8" x14ac:dyDescent="0.2">
      <c r="A6761" s="1" t="s">
        <v>198</v>
      </c>
      <c r="B6761" s="1" t="s">
        <v>13987</v>
      </c>
      <c r="C6761" s="1" t="s">
        <v>13988</v>
      </c>
      <c r="D6761" s="87">
        <v>127.3</v>
      </c>
      <c r="E6761" s="33">
        <v>6145</v>
      </c>
      <c r="F6761" s="30">
        <f t="shared" si="315"/>
        <v>7</v>
      </c>
      <c r="G6761" s="57">
        <f t="shared" si="316"/>
        <v>2.9238874039223708</v>
      </c>
      <c r="H6761" s="88">
        <f t="shared" si="317"/>
        <v>8281.3329879950034</v>
      </c>
    </row>
    <row r="6762" spans="1:8" x14ac:dyDescent="0.2">
      <c r="A6762" s="1" t="s">
        <v>198</v>
      </c>
      <c r="B6762" s="1" t="s">
        <v>13989</v>
      </c>
      <c r="C6762" s="1" t="s">
        <v>13990</v>
      </c>
      <c r="D6762" s="87">
        <v>137.4</v>
      </c>
      <c r="E6762" s="33">
        <v>14946</v>
      </c>
      <c r="F6762" s="30">
        <f t="shared" si="315"/>
        <v>8</v>
      </c>
      <c r="G6762" s="57">
        <f t="shared" si="316"/>
        <v>3.4963971031312875</v>
      </c>
      <c r="H6762" s="88">
        <f t="shared" si="317"/>
        <v>24085.931441206507</v>
      </c>
    </row>
    <row r="6763" spans="1:8" x14ac:dyDescent="0.2">
      <c r="A6763" s="1" t="s">
        <v>198</v>
      </c>
      <c r="B6763" s="1" t="s">
        <v>13991</v>
      </c>
      <c r="C6763" s="1" t="s">
        <v>13992</v>
      </c>
      <c r="D6763" s="87">
        <v>97.5</v>
      </c>
      <c r="E6763" s="33">
        <v>14777</v>
      </c>
      <c r="F6763" s="30">
        <f t="shared" si="315"/>
        <v>4</v>
      </c>
      <c r="G6763" s="57">
        <f t="shared" si="316"/>
        <v>1.709937836274281</v>
      </c>
      <c r="H6763" s="88">
        <f t="shared" si="317"/>
        <v>11646.201815502731</v>
      </c>
    </row>
    <row r="6764" spans="1:8" x14ac:dyDescent="0.2">
      <c r="A6764" s="1" t="s">
        <v>69</v>
      </c>
      <c r="B6764" s="1" t="s">
        <v>13993</v>
      </c>
      <c r="C6764" s="1" t="s">
        <v>13994</v>
      </c>
      <c r="D6764" s="87">
        <v>214.3</v>
      </c>
      <c r="E6764" s="33">
        <v>6132</v>
      </c>
      <c r="F6764" s="30">
        <f t="shared" si="315"/>
        <v>10</v>
      </c>
      <c r="G6764" s="57">
        <f t="shared" si="316"/>
        <v>4.9996657009726428</v>
      </c>
      <c r="H6764" s="88">
        <f t="shared" si="317"/>
        <v>14130.607354662425</v>
      </c>
    </row>
    <row r="6765" spans="1:8" x14ac:dyDescent="0.2">
      <c r="A6765" s="1" t="s">
        <v>183</v>
      </c>
      <c r="B6765" s="1" t="s">
        <v>13995</v>
      </c>
      <c r="C6765" s="1" t="s">
        <v>13996</v>
      </c>
      <c r="D6765" s="87">
        <v>112.5</v>
      </c>
      <c r="E6765" s="33">
        <v>11071</v>
      </c>
      <c r="F6765" s="30">
        <f t="shared" si="315"/>
        <v>6</v>
      </c>
      <c r="G6765" s="57">
        <f t="shared" si="316"/>
        <v>2.445122020939646</v>
      </c>
      <c r="H6765" s="88">
        <f t="shared" si="317"/>
        <v>12476.854308909349</v>
      </c>
    </row>
    <row r="6766" spans="1:8" x14ac:dyDescent="0.2">
      <c r="A6766" s="1" t="s">
        <v>168</v>
      </c>
      <c r="B6766" s="1" t="s">
        <v>13997</v>
      </c>
      <c r="C6766" s="1" t="s">
        <v>13998</v>
      </c>
      <c r="D6766" s="87">
        <v>156.80000000000001</v>
      </c>
      <c r="E6766" s="33">
        <v>7348</v>
      </c>
      <c r="F6766" s="30">
        <f t="shared" si="315"/>
        <v>9</v>
      </c>
      <c r="G6766" s="57">
        <f t="shared" si="316"/>
        <v>4.1810066579121354</v>
      </c>
      <c r="H6766" s="88">
        <f t="shared" si="317"/>
        <v>14160.145729748923</v>
      </c>
    </row>
    <row r="6767" spans="1:8" x14ac:dyDescent="0.2">
      <c r="A6767" s="1" t="s">
        <v>168</v>
      </c>
      <c r="B6767" s="1" t="s">
        <v>13999</v>
      </c>
      <c r="C6767" s="1" t="s">
        <v>14000</v>
      </c>
      <c r="D6767" s="87">
        <v>162.6</v>
      </c>
      <c r="E6767" s="33">
        <v>7682</v>
      </c>
      <c r="F6767" s="30">
        <f t="shared" si="315"/>
        <v>9</v>
      </c>
      <c r="G6767" s="57">
        <f t="shared" si="316"/>
        <v>4.1810066579121354</v>
      </c>
      <c r="H6767" s="88">
        <f t="shared" si="317"/>
        <v>14803.788717464784</v>
      </c>
    </row>
    <row r="6768" spans="1:8" x14ac:dyDescent="0.2">
      <c r="A6768" s="1" t="s">
        <v>183</v>
      </c>
      <c r="B6768" s="1" t="s">
        <v>14001</v>
      </c>
      <c r="C6768" s="1" t="s">
        <v>14002</v>
      </c>
      <c r="D6768" s="87">
        <v>83.8</v>
      </c>
      <c r="E6768" s="33">
        <v>12675</v>
      </c>
      <c r="F6768" s="30">
        <f t="shared" si="315"/>
        <v>3</v>
      </c>
      <c r="G6768" s="57">
        <f t="shared" si="316"/>
        <v>1.4299479016542671</v>
      </c>
      <c r="H6768" s="88">
        <f t="shared" si="317"/>
        <v>8353.8351130094834</v>
      </c>
    </row>
    <row r="6769" spans="1:8" x14ac:dyDescent="0.2">
      <c r="A6769" s="1" t="s">
        <v>255</v>
      </c>
      <c r="B6769" s="1" t="s">
        <v>14003</v>
      </c>
      <c r="C6769" s="1" t="s">
        <v>14004</v>
      </c>
      <c r="D6769" s="87">
        <v>146.30000000000001</v>
      </c>
      <c r="E6769" s="33">
        <v>5374</v>
      </c>
      <c r="F6769" s="30">
        <f t="shared" si="315"/>
        <v>8</v>
      </c>
      <c r="G6769" s="57">
        <f t="shared" si="316"/>
        <v>3.4963971031312875</v>
      </c>
      <c r="H6769" s="88">
        <f t="shared" si="317"/>
        <v>8660.3636802518231</v>
      </c>
    </row>
    <row r="6770" spans="1:8" x14ac:dyDescent="0.2">
      <c r="A6770" s="1" t="s">
        <v>255</v>
      </c>
      <c r="B6770" s="1" t="s">
        <v>14005</v>
      </c>
      <c r="C6770" s="1" t="s">
        <v>14006</v>
      </c>
      <c r="D6770" s="87">
        <v>98.7</v>
      </c>
      <c r="E6770" s="33">
        <v>5579</v>
      </c>
      <c r="F6770" s="30">
        <f t="shared" si="315"/>
        <v>4</v>
      </c>
      <c r="G6770" s="57">
        <f t="shared" si="316"/>
        <v>1.709937836274281</v>
      </c>
      <c r="H6770" s="88">
        <f t="shared" si="317"/>
        <v>4396.9790842992306</v>
      </c>
    </row>
    <row r="6771" spans="1:8" x14ac:dyDescent="0.2">
      <c r="A6771" s="1" t="s">
        <v>9</v>
      </c>
      <c r="B6771" s="1" t="s">
        <v>14007</v>
      </c>
      <c r="C6771" s="1" t="s">
        <v>14008</v>
      </c>
      <c r="D6771" s="87">
        <v>86.5</v>
      </c>
      <c r="E6771" s="33">
        <v>11877</v>
      </c>
      <c r="F6771" s="30">
        <f t="shared" si="315"/>
        <v>3</v>
      </c>
      <c r="G6771" s="57">
        <f t="shared" si="316"/>
        <v>1.4299479016542671</v>
      </c>
      <c r="H6771" s="88">
        <f t="shared" si="317"/>
        <v>7827.8895177288869</v>
      </c>
    </row>
    <row r="6772" spans="1:8" x14ac:dyDescent="0.2">
      <c r="A6772" s="1" t="s">
        <v>15</v>
      </c>
      <c r="B6772" s="1" t="s">
        <v>14009</v>
      </c>
      <c r="C6772" s="1" t="s">
        <v>14010</v>
      </c>
      <c r="D6772" s="87">
        <v>135</v>
      </c>
      <c r="E6772" s="33">
        <v>10001</v>
      </c>
      <c r="F6772" s="30">
        <f t="shared" si="315"/>
        <v>7</v>
      </c>
      <c r="G6772" s="57">
        <f t="shared" si="316"/>
        <v>2.9238874039223708</v>
      </c>
      <c r="H6772" s="88">
        <f t="shared" si="317"/>
        <v>13477.886283635155</v>
      </c>
    </row>
    <row r="6773" spans="1:8" x14ac:dyDescent="0.2">
      <c r="A6773" s="1" t="s">
        <v>174</v>
      </c>
      <c r="B6773" s="1" t="s">
        <v>14011</v>
      </c>
      <c r="C6773" s="1" t="s">
        <v>14012</v>
      </c>
      <c r="D6773" s="87">
        <v>62.7</v>
      </c>
      <c r="E6773" s="33">
        <v>15709</v>
      </c>
      <c r="F6773" s="30">
        <f t="shared" si="315"/>
        <v>2</v>
      </c>
      <c r="G6773" s="57">
        <f t="shared" si="316"/>
        <v>1.1958042906990538</v>
      </c>
      <c r="H6773" s="88">
        <f t="shared" si="317"/>
        <v>8658.1750735586975</v>
      </c>
    </row>
    <row r="6774" spans="1:8" x14ac:dyDescent="0.2">
      <c r="A6774" s="1" t="s">
        <v>69</v>
      </c>
      <c r="B6774" s="1" t="s">
        <v>14013</v>
      </c>
      <c r="C6774" s="1" t="s">
        <v>14014</v>
      </c>
      <c r="D6774" s="87">
        <v>85.7</v>
      </c>
      <c r="E6774" s="33">
        <v>9375</v>
      </c>
      <c r="F6774" s="30">
        <f t="shared" si="315"/>
        <v>3</v>
      </c>
      <c r="G6774" s="57">
        <f t="shared" si="316"/>
        <v>1.4299479016542671</v>
      </c>
      <c r="H6774" s="88">
        <f t="shared" si="317"/>
        <v>6178.8721250070139</v>
      </c>
    </row>
    <row r="6775" spans="1:8" x14ac:dyDescent="0.2">
      <c r="A6775" s="1" t="s">
        <v>69</v>
      </c>
      <c r="B6775" s="1" t="s">
        <v>14015</v>
      </c>
      <c r="C6775" s="1" t="s">
        <v>14016</v>
      </c>
      <c r="D6775" s="87">
        <v>162.80000000000001</v>
      </c>
      <c r="E6775" s="33">
        <v>6877</v>
      </c>
      <c r="F6775" s="30">
        <f t="shared" si="315"/>
        <v>9</v>
      </c>
      <c r="G6775" s="57">
        <f t="shared" si="316"/>
        <v>4.1810066579121354</v>
      </c>
      <c r="H6775" s="88">
        <f t="shared" si="317"/>
        <v>13252.493492580747</v>
      </c>
    </row>
    <row r="6776" spans="1:8" x14ac:dyDescent="0.2">
      <c r="A6776" s="1" t="s">
        <v>69</v>
      </c>
      <c r="B6776" s="1" t="s">
        <v>14017</v>
      </c>
      <c r="C6776" s="1" t="s">
        <v>14018</v>
      </c>
      <c r="D6776" s="87">
        <v>94.3</v>
      </c>
      <c r="E6776" s="33">
        <v>7042</v>
      </c>
      <c r="F6776" s="30">
        <f t="shared" si="315"/>
        <v>4</v>
      </c>
      <c r="G6776" s="57">
        <f t="shared" si="316"/>
        <v>1.709937836274281</v>
      </c>
      <c r="H6776" s="88">
        <f t="shared" si="317"/>
        <v>5550.0137500690407</v>
      </c>
    </row>
    <row r="6777" spans="1:8" x14ac:dyDescent="0.2">
      <c r="A6777" s="1" t="s">
        <v>69</v>
      </c>
      <c r="B6777" s="1" t="s">
        <v>14019</v>
      </c>
      <c r="C6777" s="1" t="s">
        <v>14020</v>
      </c>
      <c r="D6777" s="87">
        <v>222.3</v>
      </c>
      <c r="E6777" s="33">
        <v>9032</v>
      </c>
      <c r="F6777" s="30">
        <f t="shared" si="315"/>
        <v>10</v>
      </c>
      <c r="G6777" s="57">
        <f t="shared" si="316"/>
        <v>4.9996657009726428</v>
      </c>
      <c r="H6777" s="88">
        <f t="shared" si="317"/>
        <v>20813.379913129651</v>
      </c>
    </row>
    <row r="6778" spans="1:8" x14ac:dyDescent="0.2">
      <c r="A6778" s="1" t="s">
        <v>69</v>
      </c>
      <c r="B6778" s="1" t="s">
        <v>14021</v>
      </c>
      <c r="C6778" s="1" t="s">
        <v>14022</v>
      </c>
      <c r="D6778" s="87">
        <v>180</v>
      </c>
      <c r="E6778" s="33">
        <v>5777</v>
      </c>
      <c r="F6778" s="30">
        <f t="shared" si="315"/>
        <v>10</v>
      </c>
      <c r="G6778" s="57">
        <f t="shared" si="316"/>
        <v>4.9996657009726428</v>
      </c>
      <c r="H6778" s="88">
        <f t="shared" si="317"/>
        <v>13312.543817332817</v>
      </c>
    </row>
    <row r="6779" spans="1:8" x14ac:dyDescent="0.2">
      <c r="A6779" s="1" t="s">
        <v>69</v>
      </c>
      <c r="B6779" s="1" t="s">
        <v>14023</v>
      </c>
      <c r="C6779" s="1" t="s">
        <v>14024</v>
      </c>
      <c r="D6779" s="87">
        <v>42.2</v>
      </c>
      <c r="E6779" s="33">
        <v>5319</v>
      </c>
      <c r="F6779" s="30">
        <f t="shared" si="315"/>
        <v>1</v>
      </c>
      <c r="G6779" s="57">
        <f t="shared" si="316"/>
        <v>1</v>
      </c>
      <c r="H6779" s="88">
        <f t="shared" si="317"/>
        <v>2451.5892395718724</v>
      </c>
    </row>
    <row r="6780" spans="1:8" x14ac:dyDescent="0.2">
      <c r="A6780" s="1" t="s">
        <v>294</v>
      </c>
      <c r="B6780" s="1" t="s">
        <v>14025</v>
      </c>
      <c r="C6780" s="1" t="s">
        <v>14026</v>
      </c>
      <c r="D6780" s="87">
        <v>136.6</v>
      </c>
      <c r="E6780" s="33">
        <v>8045</v>
      </c>
      <c r="F6780" s="30">
        <f t="shared" si="315"/>
        <v>8</v>
      </c>
      <c r="G6780" s="57">
        <f t="shared" si="316"/>
        <v>3.4963971031312875</v>
      </c>
      <c r="H6780" s="88">
        <f t="shared" si="317"/>
        <v>12964.76103603013</v>
      </c>
    </row>
    <row r="6781" spans="1:8" x14ac:dyDescent="0.2">
      <c r="A6781" s="1" t="s">
        <v>171</v>
      </c>
      <c r="B6781" s="1" t="s">
        <v>14027</v>
      </c>
      <c r="C6781" s="1" t="s">
        <v>14028</v>
      </c>
      <c r="D6781" s="87">
        <v>109.6</v>
      </c>
      <c r="E6781" s="33">
        <v>9064</v>
      </c>
      <c r="F6781" s="30">
        <f t="shared" si="315"/>
        <v>5</v>
      </c>
      <c r="G6781" s="57">
        <f t="shared" si="316"/>
        <v>2.0447510014454413</v>
      </c>
      <c r="H6781" s="88">
        <f t="shared" si="317"/>
        <v>8542.3633965224544</v>
      </c>
    </row>
    <row r="6782" spans="1:8" x14ac:dyDescent="0.2">
      <c r="A6782" s="1" t="s">
        <v>171</v>
      </c>
      <c r="B6782" s="1" t="s">
        <v>14029</v>
      </c>
      <c r="C6782" s="1" t="s">
        <v>14030</v>
      </c>
      <c r="D6782" s="87">
        <v>99.2</v>
      </c>
      <c r="E6782" s="33">
        <v>7937</v>
      </c>
      <c r="F6782" s="30">
        <f t="shared" si="315"/>
        <v>5</v>
      </c>
      <c r="G6782" s="57">
        <f t="shared" si="316"/>
        <v>2.0447510014454413</v>
      </c>
      <c r="H6782" s="88">
        <f t="shared" si="317"/>
        <v>7480.2226697041815</v>
      </c>
    </row>
    <row r="6783" spans="1:8" x14ac:dyDescent="0.2">
      <c r="A6783" s="1" t="s">
        <v>294</v>
      </c>
      <c r="B6783" s="1" t="s">
        <v>14031</v>
      </c>
      <c r="C6783" s="1" t="s">
        <v>14032</v>
      </c>
      <c r="D6783" s="87">
        <v>110.5</v>
      </c>
      <c r="E6783" s="33">
        <v>7871</v>
      </c>
      <c r="F6783" s="30">
        <f t="shared" si="315"/>
        <v>5</v>
      </c>
      <c r="G6783" s="57">
        <f t="shared" si="316"/>
        <v>2.0447510014454413</v>
      </c>
      <c r="H6783" s="88">
        <f t="shared" si="317"/>
        <v>7418.0209944867865</v>
      </c>
    </row>
    <row r="6784" spans="1:8" x14ac:dyDescent="0.2">
      <c r="A6784" s="1" t="s">
        <v>249</v>
      </c>
      <c r="B6784" s="1" t="s">
        <v>14033</v>
      </c>
      <c r="C6784" s="1" t="s">
        <v>14034</v>
      </c>
      <c r="D6784" s="87">
        <v>95.4</v>
      </c>
      <c r="E6784" s="33">
        <v>13714</v>
      </c>
      <c r="F6784" s="30">
        <f t="shared" si="315"/>
        <v>4</v>
      </c>
      <c r="G6784" s="57">
        <f t="shared" si="316"/>
        <v>1.709937836274281</v>
      </c>
      <c r="H6784" s="88">
        <f t="shared" si="317"/>
        <v>10808.419279813525</v>
      </c>
    </row>
    <row r="6785" spans="1:8" x14ac:dyDescent="0.2">
      <c r="A6785" s="1" t="s">
        <v>336</v>
      </c>
      <c r="B6785" s="1" t="s">
        <v>14035</v>
      </c>
      <c r="C6785" s="1" t="s">
        <v>14036</v>
      </c>
      <c r="D6785" s="87">
        <v>93.4</v>
      </c>
      <c r="E6785" s="33">
        <v>12848</v>
      </c>
      <c r="F6785" s="30">
        <f t="shared" si="315"/>
        <v>4</v>
      </c>
      <c r="G6785" s="57">
        <f t="shared" si="316"/>
        <v>1.709937836274281</v>
      </c>
      <c r="H6785" s="88">
        <f t="shared" si="317"/>
        <v>10125.898418189016</v>
      </c>
    </row>
    <row r="6786" spans="1:8" x14ac:dyDescent="0.2">
      <c r="A6786" s="1" t="s">
        <v>336</v>
      </c>
      <c r="B6786" s="1" t="s">
        <v>14037</v>
      </c>
      <c r="C6786" s="1" t="s">
        <v>14038</v>
      </c>
      <c r="D6786" s="87">
        <v>79.099999999999994</v>
      </c>
      <c r="E6786" s="33">
        <v>13372</v>
      </c>
      <c r="F6786" s="30">
        <f t="shared" si="315"/>
        <v>3</v>
      </c>
      <c r="G6786" s="57">
        <f t="shared" si="316"/>
        <v>1.4299479016542671</v>
      </c>
      <c r="H6786" s="88">
        <f t="shared" si="317"/>
        <v>8813.2136592633378</v>
      </c>
    </row>
    <row r="6787" spans="1:8" x14ac:dyDescent="0.2">
      <c r="A6787" s="1" t="s">
        <v>237</v>
      </c>
      <c r="B6787" s="1" t="s">
        <v>14039</v>
      </c>
      <c r="C6787" s="1" t="s">
        <v>14040</v>
      </c>
      <c r="D6787" s="87">
        <v>68.3</v>
      </c>
      <c r="E6787" s="33">
        <v>8199</v>
      </c>
      <c r="F6787" s="30">
        <f t="shared" si="315"/>
        <v>2</v>
      </c>
      <c r="G6787" s="57">
        <f t="shared" si="316"/>
        <v>1.1958042906990538</v>
      </c>
      <c r="H6787" s="88">
        <f t="shared" si="317"/>
        <v>4518.9622145335643</v>
      </c>
    </row>
    <row r="6788" spans="1:8" x14ac:dyDescent="0.2">
      <c r="A6788" s="1" t="s">
        <v>291</v>
      </c>
      <c r="B6788" s="1" t="s">
        <v>14041</v>
      </c>
      <c r="C6788" s="1" t="s">
        <v>14042</v>
      </c>
      <c r="D6788" s="87">
        <v>93.4</v>
      </c>
      <c r="E6788" s="33">
        <v>8204</v>
      </c>
      <c r="F6788" s="30">
        <f t="shared" si="315"/>
        <v>4</v>
      </c>
      <c r="G6788" s="57">
        <f t="shared" si="316"/>
        <v>1.709937836274281</v>
      </c>
      <c r="H6788" s="88">
        <f t="shared" si="317"/>
        <v>6465.8211879531973</v>
      </c>
    </row>
    <row r="6789" spans="1:8" x14ac:dyDescent="0.2">
      <c r="A6789" s="1" t="s">
        <v>291</v>
      </c>
      <c r="B6789" s="1" t="s">
        <v>14043</v>
      </c>
      <c r="C6789" s="1" t="s">
        <v>14044</v>
      </c>
      <c r="D6789" s="87">
        <v>100</v>
      </c>
      <c r="E6789" s="33">
        <v>7795</v>
      </c>
      <c r="F6789" s="30">
        <f t="shared" si="315"/>
        <v>5</v>
      </c>
      <c r="G6789" s="57">
        <f t="shared" si="316"/>
        <v>2.0447510014454413</v>
      </c>
      <c r="H6789" s="88">
        <f t="shared" si="317"/>
        <v>7346.3948230243286</v>
      </c>
    </row>
    <row r="6790" spans="1:8" x14ac:dyDescent="0.2">
      <c r="A6790" s="1" t="s">
        <v>291</v>
      </c>
      <c r="B6790" s="1" t="s">
        <v>14045</v>
      </c>
      <c r="C6790" s="1" t="s">
        <v>14046</v>
      </c>
      <c r="D6790" s="87">
        <v>111.5</v>
      </c>
      <c r="E6790" s="33">
        <v>7989</v>
      </c>
      <c r="F6790" s="30">
        <f t="shared" ref="F6790:F6795" si="318">VLOOKUP(D6790,$K$5:$L$15,2)</f>
        <v>6</v>
      </c>
      <c r="G6790" s="57">
        <f t="shared" ref="G6790:G6795" si="319">VLOOKUP(F6790,$L$5:$M$15,2,0)</f>
        <v>2.445122020939646</v>
      </c>
      <c r="H6790" s="88">
        <f t="shared" ref="H6790:H6795" si="320">E6790*G6790*$E$6797/SUMPRODUCT($E$5:$E$6795,$G$5:$G$6795)</f>
        <v>9003.4855996636979</v>
      </c>
    </row>
    <row r="6791" spans="1:8" x14ac:dyDescent="0.2">
      <c r="A6791" s="1" t="s">
        <v>291</v>
      </c>
      <c r="B6791" s="1" t="s">
        <v>14047</v>
      </c>
      <c r="C6791" s="1" t="s">
        <v>14048</v>
      </c>
      <c r="D6791" s="87">
        <v>99.3</v>
      </c>
      <c r="E6791" s="33">
        <v>6742</v>
      </c>
      <c r="F6791" s="30">
        <f t="shared" si="318"/>
        <v>5</v>
      </c>
      <c r="G6791" s="57">
        <f t="shared" si="319"/>
        <v>2.0447510014454413</v>
      </c>
      <c r="H6791" s="88">
        <f t="shared" si="320"/>
        <v>6353.9953684195034</v>
      </c>
    </row>
    <row r="6792" spans="1:8" x14ac:dyDescent="0.2">
      <c r="A6792" s="1" t="s">
        <v>291</v>
      </c>
      <c r="B6792" s="1" t="s">
        <v>14049</v>
      </c>
      <c r="C6792" s="1" t="s">
        <v>14050</v>
      </c>
      <c r="D6792" s="87">
        <v>79.2</v>
      </c>
      <c r="E6792" s="33">
        <v>9426</v>
      </c>
      <c r="F6792" s="30">
        <f t="shared" si="318"/>
        <v>3</v>
      </c>
      <c r="G6792" s="57">
        <f t="shared" si="319"/>
        <v>1.4299479016542671</v>
      </c>
      <c r="H6792" s="88">
        <f t="shared" si="320"/>
        <v>6212.485189367052</v>
      </c>
    </row>
    <row r="6793" spans="1:8" x14ac:dyDescent="0.2">
      <c r="A6793" s="1" t="s">
        <v>96</v>
      </c>
      <c r="B6793" s="1" t="s">
        <v>14051</v>
      </c>
      <c r="C6793" s="1" t="s">
        <v>14052</v>
      </c>
      <c r="D6793" s="87">
        <v>107.7</v>
      </c>
      <c r="E6793" s="33">
        <v>10273</v>
      </c>
      <c r="F6793" s="30">
        <f t="shared" si="318"/>
        <v>5</v>
      </c>
      <c r="G6793" s="57">
        <f t="shared" si="319"/>
        <v>2.0447510014454413</v>
      </c>
      <c r="H6793" s="88">
        <f t="shared" si="320"/>
        <v>9681.7849925502142</v>
      </c>
    </row>
    <row r="6794" spans="1:8" x14ac:dyDescent="0.2">
      <c r="A6794" s="1" t="s">
        <v>96</v>
      </c>
      <c r="B6794" s="1" t="s">
        <v>14053</v>
      </c>
      <c r="C6794" s="1" t="s">
        <v>14054</v>
      </c>
      <c r="D6794" s="87">
        <v>123</v>
      </c>
      <c r="E6794" s="33">
        <v>5853</v>
      </c>
      <c r="F6794" s="30">
        <f t="shared" si="318"/>
        <v>6</v>
      </c>
      <c r="G6794" s="57">
        <f t="shared" si="319"/>
        <v>2.445122020939646</v>
      </c>
      <c r="H6794" s="88">
        <f t="shared" si="320"/>
        <v>6596.2449887134326</v>
      </c>
    </row>
    <row r="6795" spans="1:8" ht="13.5" thickBot="1" x14ac:dyDescent="0.25">
      <c r="A6795" s="1" t="s">
        <v>96</v>
      </c>
      <c r="B6795" s="1" t="s">
        <v>14055</v>
      </c>
      <c r="C6795" s="1" t="s">
        <v>14056</v>
      </c>
      <c r="D6795" s="89">
        <v>120.1</v>
      </c>
      <c r="E6795" s="90">
        <v>5655</v>
      </c>
      <c r="F6795" s="91">
        <f t="shared" si="318"/>
        <v>6</v>
      </c>
      <c r="G6795" s="59">
        <f t="shared" si="319"/>
        <v>2.445122020939646</v>
      </c>
      <c r="H6795" s="92">
        <f t="shared" si="320"/>
        <v>6373.1018983725371</v>
      </c>
    </row>
    <row r="6797" spans="1:8" s="4" customFormat="1" x14ac:dyDescent="0.2">
      <c r="C6797" s="4" t="s">
        <v>0</v>
      </c>
      <c r="D6797" s="24"/>
      <c r="E6797" s="106">
        <f>SUM(E5:E6795)</f>
        <v>53493729</v>
      </c>
      <c r="H6797" s="106">
        <f>SUM(H5:H6795)</f>
        <v>53493729.000000112</v>
      </c>
    </row>
  </sheetData>
  <mergeCells count="2">
    <mergeCell ref="J18:K19"/>
    <mergeCell ref="J3:M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pane xSplit="2" ySplit="3" topLeftCell="C4" activePane="bottomRight" state="frozen"/>
      <selection pane="topRight" activeCell="C1" sqref="C1"/>
      <selection pane="bottomLeft" activeCell="A4" sqref="A4"/>
      <selection pane="bottomRight" activeCell="A2" sqref="A2"/>
    </sheetView>
  </sheetViews>
  <sheetFormatPr defaultRowHeight="12.75" x14ac:dyDescent="0.2"/>
  <cols>
    <col min="1" max="1" width="14.5703125" style="1" customWidth="1"/>
    <col min="2" max="2" width="27" style="1" bestFit="1" customWidth="1"/>
    <col min="3" max="3" width="10.7109375" style="1" customWidth="1"/>
    <col min="4" max="16384" width="9.140625" style="1"/>
  </cols>
  <sheetData>
    <row r="1" spans="1:3" x14ac:dyDescent="0.2">
      <c r="A1" s="4" t="s">
        <v>14145</v>
      </c>
    </row>
    <row r="3" spans="1:3" x14ac:dyDescent="0.2">
      <c r="A3" s="1" t="s">
        <v>464</v>
      </c>
      <c r="B3" s="1" t="s">
        <v>14059</v>
      </c>
      <c r="C3" s="25" t="s">
        <v>14060</v>
      </c>
    </row>
    <row r="4" spans="1:3" x14ac:dyDescent="0.2">
      <c r="A4" s="1" t="s">
        <v>264</v>
      </c>
      <c r="B4" s="1" t="s">
        <v>265</v>
      </c>
      <c r="C4" s="118">
        <v>1.0867668819649641</v>
      </c>
    </row>
    <row r="5" spans="1:3" x14ac:dyDescent="0.2">
      <c r="A5" s="1" t="s">
        <v>267</v>
      </c>
      <c r="B5" s="1" t="s">
        <v>268</v>
      </c>
      <c r="C5" s="118">
        <v>1.1204392746702485</v>
      </c>
    </row>
    <row r="6" spans="1:3" x14ac:dyDescent="0.2">
      <c r="A6" s="1" t="s">
        <v>129</v>
      </c>
      <c r="B6" s="1" t="s">
        <v>130</v>
      </c>
      <c r="C6" s="118">
        <v>0.94904139040282953</v>
      </c>
    </row>
    <row r="7" spans="1:3" x14ac:dyDescent="0.2">
      <c r="A7" s="1" t="s">
        <v>417</v>
      </c>
      <c r="B7" s="1" t="s">
        <v>418</v>
      </c>
      <c r="C7" s="118">
        <v>0.99490417683785415</v>
      </c>
    </row>
    <row r="8" spans="1:3" x14ac:dyDescent="0.2">
      <c r="A8" s="1" t="s">
        <v>240</v>
      </c>
      <c r="B8" s="1" t="s">
        <v>241</v>
      </c>
      <c r="C8" s="118">
        <v>1.0203195855741056</v>
      </c>
    </row>
    <row r="9" spans="1:3" x14ac:dyDescent="0.2">
      <c r="A9" s="1" t="s">
        <v>270</v>
      </c>
      <c r="B9" s="1" t="s">
        <v>271</v>
      </c>
      <c r="C9" s="118">
        <v>1.0935321643949079</v>
      </c>
    </row>
    <row r="10" spans="1:3" x14ac:dyDescent="0.2">
      <c r="A10" s="1" t="s">
        <v>198</v>
      </c>
      <c r="B10" s="1" t="s">
        <v>199</v>
      </c>
      <c r="C10" s="118">
        <v>0.96223510446491345</v>
      </c>
    </row>
    <row r="11" spans="1:3" x14ac:dyDescent="0.2">
      <c r="A11" s="1" t="s">
        <v>51</v>
      </c>
      <c r="B11" s="1" t="s">
        <v>52</v>
      </c>
      <c r="C11" s="118">
        <v>0.95029529639230403</v>
      </c>
    </row>
    <row r="12" spans="1:3" x14ac:dyDescent="0.2">
      <c r="A12" s="1" t="s">
        <v>54</v>
      </c>
      <c r="B12" s="1" t="s">
        <v>55</v>
      </c>
      <c r="C12" s="118">
        <v>0.94516020772164189</v>
      </c>
    </row>
    <row r="13" spans="1:3" x14ac:dyDescent="0.2">
      <c r="A13" s="1" t="s">
        <v>63</v>
      </c>
      <c r="B13" s="1" t="s">
        <v>64</v>
      </c>
      <c r="C13" s="118">
        <v>0.96418804565713068</v>
      </c>
    </row>
    <row r="14" spans="1:3" x14ac:dyDescent="0.2">
      <c r="A14" s="1" t="s">
        <v>435</v>
      </c>
      <c r="B14" s="1" t="s">
        <v>436</v>
      </c>
      <c r="C14" s="118">
        <v>0.97667646446674306</v>
      </c>
    </row>
    <row r="15" spans="1:3" x14ac:dyDescent="0.2">
      <c r="A15" s="1" t="s">
        <v>363</v>
      </c>
      <c r="B15" s="1" t="s">
        <v>364</v>
      </c>
      <c r="C15" s="118">
        <v>1.0688051463368913</v>
      </c>
    </row>
    <row r="16" spans="1:3" x14ac:dyDescent="0.2">
      <c r="A16" s="1" t="s">
        <v>141</v>
      </c>
      <c r="B16" s="1" t="s">
        <v>142</v>
      </c>
      <c r="C16" s="118">
        <v>0.95082407988666295</v>
      </c>
    </row>
    <row r="17" spans="1:3" x14ac:dyDescent="0.2">
      <c r="A17" s="1" t="s">
        <v>273</v>
      </c>
      <c r="B17" s="1" t="s">
        <v>274</v>
      </c>
      <c r="C17" s="118">
        <v>1.1168149655402668</v>
      </c>
    </row>
    <row r="18" spans="1:3" x14ac:dyDescent="0.2">
      <c r="A18" s="1" t="s">
        <v>384</v>
      </c>
      <c r="B18" s="1" t="s">
        <v>385</v>
      </c>
      <c r="C18" s="118">
        <v>0.99361932369123318</v>
      </c>
    </row>
    <row r="19" spans="1:3" x14ac:dyDescent="0.2">
      <c r="A19" s="1" t="s">
        <v>420</v>
      </c>
      <c r="B19" s="1" t="s">
        <v>421</v>
      </c>
      <c r="C19" s="118">
        <v>0.99480169573162558</v>
      </c>
    </row>
    <row r="20" spans="1:3" x14ac:dyDescent="0.2">
      <c r="A20" s="1" t="s">
        <v>276</v>
      </c>
      <c r="B20" s="1" t="s">
        <v>277</v>
      </c>
      <c r="C20" s="118">
        <v>1.1015883180201178</v>
      </c>
    </row>
    <row r="21" spans="1:3" x14ac:dyDescent="0.2">
      <c r="A21" s="1" t="s">
        <v>396</v>
      </c>
      <c r="B21" s="1" t="s">
        <v>397</v>
      </c>
      <c r="C21" s="118">
        <v>1.0535276861681258</v>
      </c>
    </row>
    <row r="22" spans="1:3" x14ac:dyDescent="0.2">
      <c r="A22" s="1" t="s">
        <v>66</v>
      </c>
      <c r="B22" s="1" t="s">
        <v>67</v>
      </c>
      <c r="C22" s="118">
        <v>0.96555685404298308</v>
      </c>
    </row>
    <row r="23" spans="1:3" x14ac:dyDescent="0.2">
      <c r="A23" s="1" t="s">
        <v>144</v>
      </c>
      <c r="B23" s="1" t="s">
        <v>145</v>
      </c>
      <c r="C23" s="118">
        <v>0.95547982052183378</v>
      </c>
    </row>
    <row r="24" spans="1:3" x14ac:dyDescent="0.2">
      <c r="A24" s="1" t="s">
        <v>246</v>
      </c>
      <c r="B24" s="1" t="s">
        <v>247</v>
      </c>
      <c r="C24" s="118">
        <v>0.98937776013810141</v>
      </c>
    </row>
    <row r="25" spans="1:3" x14ac:dyDescent="0.2">
      <c r="A25" s="1" t="s">
        <v>279</v>
      </c>
      <c r="B25" s="1" t="s">
        <v>280</v>
      </c>
      <c r="C25" s="118">
        <v>1.1603861059453784</v>
      </c>
    </row>
    <row r="26" spans="1:3" x14ac:dyDescent="0.2">
      <c r="A26" s="1" t="s">
        <v>243</v>
      </c>
      <c r="B26" s="1" t="s">
        <v>244</v>
      </c>
      <c r="C26" s="118">
        <v>1.0203195855741056</v>
      </c>
    </row>
    <row r="27" spans="1:3" x14ac:dyDescent="0.2">
      <c r="A27" s="1" t="s">
        <v>57</v>
      </c>
      <c r="B27" s="1" t="s">
        <v>58</v>
      </c>
      <c r="C27" s="118">
        <v>0.96313450065657458</v>
      </c>
    </row>
    <row r="28" spans="1:3" x14ac:dyDescent="0.2">
      <c r="A28" s="1" t="s">
        <v>60</v>
      </c>
      <c r="B28" s="1" t="s">
        <v>61</v>
      </c>
      <c r="C28" s="118">
        <v>0.95802889963390214</v>
      </c>
    </row>
    <row r="29" spans="1:3" x14ac:dyDescent="0.2">
      <c r="A29" s="1" t="s">
        <v>261</v>
      </c>
      <c r="B29" s="1" t="s">
        <v>262</v>
      </c>
      <c r="C29" s="118">
        <v>1.1173120392527409</v>
      </c>
    </row>
    <row r="30" spans="1:3" x14ac:dyDescent="0.2">
      <c r="A30" s="1" t="s">
        <v>444</v>
      </c>
      <c r="B30" s="1" t="s">
        <v>445</v>
      </c>
      <c r="C30" s="118">
        <v>0.92691121796773246</v>
      </c>
    </row>
    <row r="31" spans="1:3" x14ac:dyDescent="0.2">
      <c r="A31" s="1" t="s">
        <v>24</v>
      </c>
      <c r="B31" s="1" t="s">
        <v>25</v>
      </c>
      <c r="C31" s="118">
        <v>0.94527984935674181</v>
      </c>
    </row>
    <row r="32" spans="1:3" x14ac:dyDescent="0.2">
      <c r="A32" s="1" t="s">
        <v>201</v>
      </c>
      <c r="B32" s="1" t="s">
        <v>202</v>
      </c>
      <c r="C32" s="118">
        <v>0.97365233671173579</v>
      </c>
    </row>
    <row r="33" spans="1:3" x14ac:dyDescent="0.2">
      <c r="A33" s="1" t="s">
        <v>282</v>
      </c>
      <c r="B33" s="1" t="s">
        <v>283</v>
      </c>
      <c r="C33" s="118">
        <v>1.1087425188580722</v>
      </c>
    </row>
    <row r="34" spans="1:3" x14ac:dyDescent="0.2">
      <c r="A34" s="1" t="s">
        <v>108</v>
      </c>
      <c r="B34" s="1" t="s">
        <v>109</v>
      </c>
      <c r="C34" s="118">
        <v>0.94691340086731834</v>
      </c>
    </row>
    <row r="35" spans="1:3" x14ac:dyDescent="0.2">
      <c r="A35" s="1" t="s">
        <v>21</v>
      </c>
      <c r="B35" s="1" t="s">
        <v>22</v>
      </c>
      <c r="C35" s="118">
        <v>0.94567464859612949</v>
      </c>
    </row>
    <row r="36" spans="1:3" x14ac:dyDescent="0.2">
      <c r="A36" s="1" t="s">
        <v>159</v>
      </c>
      <c r="B36" s="1" t="s">
        <v>160</v>
      </c>
      <c r="C36" s="118">
        <v>0.95591950499107237</v>
      </c>
    </row>
    <row r="37" spans="1:3" x14ac:dyDescent="0.2">
      <c r="A37" s="1" t="s">
        <v>171</v>
      </c>
      <c r="B37" s="1" t="s">
        <v>172</v>
      </c>
      <c r="C37" s="118">
        <v>0.95350882492319022</v>
      </c>
    </row>
    <row r="38" spans="1:3" x14ac:dyDescent="0.2">
      <c r="A38" s="1" t="s">
        <v>453</v>
      </c>
      <c r="B38" s="1" t="s">
        <v>454</v>
      </c>
      <c r="C38" s="118">
        <v>0.93782980819013428</v>
      </c>
    </row>
    <row r="39" spans="1:3" x14ac:dyDescent="0.2">
      <c r="A39" s="1" t="s">
        <v>132</v>
      </c>
      <c r="B39" s="1" t="s">
        <v>133</v>
      </c>
      <c r="C39" s="118">
        <v>0.9520359653750885</v>
      </c>
    </row>
    <row r="40" spans="1:3" x14ac:dyDescent="0.2">
      <c r="A40" s="1" t="s">
        <v>456</v>
      </c>
      <c r="B40" s="1" t="s">
        <v>457</v>
      </c>
      <c r="C40" s="118">
        <v>0.97667646446674283</v>
      </c>
    </row>
    <row r="41" spans="1:3" x14ac:dyDescent="0.2">
      <c r="A41" s="1" t="s">
        <v>204</v>
      </c>
      <c r="B41" s="1" t="s">
        <v>205</v>
      </c>
      <c r="C41" s="118">
        <v>0.95306623802787316</v>
      </c>
    </row>
    <row r="42" spans="1:3" x14ac:dyDescent="0.2">
      <c r="A42" s="1" t="s">
        <v>285</v>
      </c>
      <c r="B42" s="1" t="s">
        <v>286</v>
      </c>
      <c r="C42" s="118">
        <v>1.1163926315065926</v>
      </c>
    </row>
    <row r="43" spans="1:3" x14ac:dyDescent="0.2">
      <c r="A43" s="1" t="s">
        <v>117</v>
      </c>
      <c r="B43" s="1" t="s">
        <v>118</v>
      </c>
      <c r="C43" s="118">
        <v>0.93980724025995266</v>
      </c>
    </row>
    <row r="44" spans="1:3" x14ac:dyDescent="0.2">
      <c r="A44" s="1" t="s">
        <v>399</v>
      </c>
      <c r="B44" s="1" t="s">
        <v>400</v>
      </c>
      <c r="C44" s="118">
        <v>0.97853772969277419</v>
      </c>
    </row>
    <row r="45" spans="1:3" x14ac:dyDescent="0.2">
      <c r="A45" s="1" t="s">
        <v>288</v>
      </c>
      <c r="B45" s="1" t="s">
        <v>289</v>
      </c>
      <c r="C45" s="118">
        <v>1.1110185370707431</v>
      </c>
    </row>
    <row r="46" spans="1:3" x14ac:dyDescent="0.2">
      <c r="A46" s="1" t="s">
        <v>249</v>
      </c>
      <c r="B46" s="1" t="s">
        <v>250</v>
      </c>
      <c r="C46" s="118">
        <v>1.0187332453085347</v>
      </c>
    </row>
    <row r="47" spans="1:3" x14ac:dyDescent="0.2">
      <c r="A47" s="1" t="s">
        <v>30</v>
      </c>
      <c r="B47" s="1" t="s">
        <v>31</v>
      </c>
      <c r="C47" s="118">
        <v>0.94711508632087882</v>
      </c>
    </row>
    <row r="48" spans="1:3" x14ac:dyDescent="0.2">
      <c r="A48" s="1" t="s">
        <v>459</v>
      </c>
      <c r="B48" s="1" t="s">
        <v>460</v>
      </c>
      <c r="C48" s="118">
        <v>0.97422044564987254</v>
      </c>
    </row>
    <row r="49" spans="1:3" x14ac:dyDescent="0.2">
      <c r="A49" s="1" t="s">
        <v>291</v>
      </c>
      <c r="B49" s="1" t="s">
        <v>292</v>
      </c>
      <c r="C49" s="118">
        <v>1.103624736948384</v>
      </c>
    </row>
    <row r="50" spans="1:3" x14ac:dyDescent="0.2">
      <c r="A50" s="1" t="s">
        <v>294</v>
      </c>
      <c r="B50" s="1" t="s">
        <v>295</v>
      </c>
      <c r="C50" s="118">
        <v>1.1173120392527409</v>
      </c>
    </row>
    <row r="51" spans="1:3" x14ac:dyDescent="0.2">
      <c r="A51" s="1" t="s">
        <v>45</v>
      </c>
      <c r="B51" s="1" t="s">
        <v>46</v>
      </c>
      <c r="C51" s="118">
        <v>0.96229405462013307</v>
      </c>
    </row>
    <row r="52" spans="1:3" x14ac:dyDescent="0.2">
      <c r="A52" s="1" t="s">
        <v>297</v>
      </c>
      <c r="B52" s="1" t="s">
        <v>298</v>
      </c>
      <c r="C52" s="118">
        <v>1.1506641427658195</v>
      </c>
    </row>
    <row r="53" spans="1:3" x14ac:dyDescent="0.2">
      <c r="A53" s="1" t="s">
        <v>402</v>
      </c>
      <c r="B53" s="1" t="s">
        <v>403</v>
      </c>
      <c r="C53" s="118">
        <v>1.0142178674410907</v>
      </c>
    </row>
    <row r="54" spans="1:3" x14ac:dyDescent="0.2">
      <c r="A54" s="1" t="s">
        <v>300</v>
      </c>
      <c r="B54" s="1" t="s">
        <v>301</v>
      </c>
      <c r="C54" s="118">
        <v>1.1224217529092197</v>
      </c>
    </row>
    <row r="55" spans="1:3" x14ac:dyDescent="0.2">
      <c r="A55" s="1" t="s">
        <v>303</v>
      </c>
      <c r="B55" s="1" t="s">
        <v>304</v>
      </c>
      <c r="C55" s="118">
        <v>1.1061053743040943</v>
      </c>
    </row>
    <row r="56" spans="1:3" x14ac:dyDescent="0.2">
      <c r="A56" s="1" t="s">
        <v>9</v>
      </c>
      <c r="B56" s="1" t="s">
        <v>10</v>
      </c>
      <c r="C56" s="118">
        <v>0.94336437594782674</v>
      </c>
    </row>
    <row r="57" spans="1:3" x14ac:dyDescent="0.2">
      <c r="A57" s="1" t="s">
        <v>306</v>
      </c>
      <c r="B57" s="1" t="s">
        <v>307</v>
      </c>
      <c r="C57" s="118">
        <v>1.0823930749163824</v>
      </c>
    </row>
    <row r="58" spans="1:3" x14ac:dyDescent="0.2">
      <c r="A58" s="1" t="s">
        <v>186</v>
      </c>
      <c r="B58" s="1" t="s">
        <v>187</v>
      </c>
      <c r="C58" s="118">
        <v>0.94625837649680866</v>
      </c>
    </row>
    <row r="59" spans="1:3" x14ac:dyDescent="0.2">
      <c r="A59" s="1" t="s">
        <v>252</v>
      </c>
      <c r="B59" s="1" t="s">
        <v>253</v>
      </c>
      <c r="C59" s="118">
        <v>1.0705021094438925</v>
      </c>
    </row>
    <row r="60" spans="1:3" x14ac:dyDescent="0.2">
      <c r="A60" s="1" t="s">
        <v>309</v>
      </c>
      <c r="B60" s="1" t="s">
        <v>310</v>
      </c>
      <c r="C60" s="118">
        <v>1.0963093343533197</v>
      </c>
    </row>
    <row r="61" spans="1:3" x14ac:dyDescent="0.2">
      <c r="A61" s="1" t="s">
        <v>312</v>
      </c>
      <c r="B61" s="1" t="s">
        <v>313</v>
      </c>
      <c r="C61" s="118">
        <v>1.1144488013189846</v>
      </c>
    </row>
    <row r="62" spans="1:3" x14ac:dyDescent="0.2">
      <c r="A62" s="1" t="s">
        <v>393</v>
      </c>
      <c r="B62" s="1" t="s">
        <v>394</v>
      </c>
      <c r="C62" s="118">
        <v>0.97217278400782536</v>
      </c>
    </row>
    <row r="63" spans="1:3" x14ac:dyDescent="0.2">
      <c r="A63" s="1" t="s">
        <v>447</v>
      </c>
      <c r="B63" s="1" t="s">
        <v>448</v>
      </c>
      <c r="C63" s="118">
        <v>0.92691121796773246</v>
      </c>
    </row>
    <row r="64" spans="1:3" x14ac:dyDescent="0.2">
      <c r="A64" s="1" t="s">
        <v>315</v>
      </c>
      <c r="B64" s="1" t="s">
        <v>316</v>
      </c>
      <c r="C64" s="118">
        <v>1.1472658503921878</v>
      </c>
    </row>
    <row r="65" spans="1:3" x14ac:dyDescent="0.2">
      <c r="A65" s="1" t="s">
        <v>318</v>
      </c>
      <c r="B65" s="1" t="s">
        <v>319</v>
      </c>
      <c r="C65" s="118">
        <v>1.1565680431642118</v>
      </c>
    </row>
    <row r="66" spans="1:3" x14ac:dyDescent="0.2">
      <c r="A66" s="1" t="s">
        <v>405</v>
      </c>
      <c r="B66" s="1" t="s">
        <v>406</v>
      </c>
      <c r="C66" s="118">
        <v>1.0101571529224627</v>
      </c>
    </row>
    <row r="67" spans="1:3" x14ac:dyDescent="0.2">
      <c r="A67" s="1" t="s">
        <v>114</v>
      </c>
      <c r="B67" s="1" t="s">
        <v>115</v>
      </c>
      <c r="C67" s="118">
        <v>0.93421677072746312</v>
      </c>
    </row>
    <row r="68" spans="1:3" x14ac:dyDescent="0.2">
      <c r="A68" s="1" t="s">
        <v>321</v>
      </c>
      <c r="B68" s="1" t="s">
        <v>322</v>
      </c>
      <c r="C68" s="118">
        <v>1.1107432374010384</v>
      </c>
    </row>
    <row r="69" spans="1:3" x14ac:dyDescent="0.2">
      <c r="A69" s="1" t="s">
        <v>147</v>
      </c>
      <c r="B69" s="1" t="s">
        <v>148</v>
      </c>
      <c r="C69" s="118">
        <v>0.95616123525834562</v>
      </c>
    </row>
    <row r="70" spans="1:3" x14ac:dyDescent="0.2">
      <c r="A70" s="1" t="s">
        <v>93</v>
      </c>
      <c r="B70" s="1" t="s">
        <v>94</v>
      </c>
      <c r="C70" s="118">
        <v>0.95764432458453397</v>
      </c>
    </row>
    <row r="71" spans="1:3" x14ac:dyDescent="0.2">
      <c r="A71" s="1" t="s">
        <v>324</v>
      </c>
      <c r="B71" s="1" t="s">
        <v>325</v>
      </c>
      <c r="C71" s="118">
        <v>1.1454906818557542</v>
      </c>
    </row>
    <row r="72" spans="1:3" x14ac:dyDescent="0.2">
      <c r="A72" s="1" t="s">
        <v>111</v>
      </c>
      <c r="B72" s="1" t="s">
        <v>112</v>
      </c>
      <c r="C72" s="118">
        <v>0.95071549296913771</v>
      </c>
    </row>
    <row r="73" spans="1:3" x14ac:dyDescent="0.2">
      <c r="A73" s="1" t="s">
        <v>150</v>
      </c>
      <c r="B73" s="1" t="s">
        <v>151</v>
      </c>
      <c r="C73" s="118">
        <v>0.96115695213438324</v>
      </c>
    </row>
    <row r="74" spans="1:3" x14ac:dyDescent="0.2">
      <c r="A74" s="1" t="s">
        <v>162</v>
      </c>
      <c r="B74" s="1" t="s">
        <v>163</v>
      </c>
      <c r="C74" s="118">
        <v>0.96034184206425377</v>
      </c>
    </row>
    <row r="75" spans="1:3" x14ac:dyDescent="0.2">
      <c r="A75" s="1" t="s">
        <v>174</v>
      </c>
      <c r="B75" s="1" t="s">
        <v>175</v>
      </c>
      <c r="C75" s="118">
        <v>0.96033071249928226</v>
      </c>
    </row>
    <row r="76" spans="1:3" x14ac:dyDescent="0.2">
      <c r="A76" s="1" t="s">
        <v>327</v>
      </c>
      <c r="B76" s="1" t="s">
        <v>328</v>
      </c>
      <c r="C76" s="118">
        <v>1.1265494615419285</v>
      </c>
    </row>
    <row r="77" spans="1:3" x14ac:dyDescent="0.2">
      <c r="A77" s="1" t="s">
        <v>177</v>
      </c>
      <c r="B77" s="1" t="s">
        <v>178</v>
      </c>
      <c r="C77" s="118">
        <v>0.94184514062522084</v>
      </c>
    </row>
    <row r="78" spans="1:3" x14ac:dyDescent="0.2">
      <c r="A78" s="1" t="s">
        <v>96</v>
      </c>
      <c r="B78" s="1" t="s">
        <v>97</v>
      </c>
      <c r="C78" s="118">
        <v>0.95765363106859258</v>
      </c>
    </row>
    <row r="79" spans="1:3" x14ac:dyDescent="0.2">
      <c r="A79" s="1" t="s">
        <v>231</v>
      </c>
      <c r="B79" s="1" t="s">
        <v>232</v>
      </c>
      <c r="C79" s="118">
        <v>1.0381935819951584</v>
      </c>
    </row>
    <row r="80" spans="1:3" x14ac:dyDescent="0.2">
      <c r="A80" s="1" t="s">
        <v>69</v>
      </c>
      <c r="B80" s="1" t="s">
        <v>70</v>
      </c>
      <c r="C80" s="118">
        <v>0.9709309845677806</v>
      </c>
    </row>
    <row r="81" spans="1:3" x14ac:dyDescent="0.2">
      <c r="A81" s="1" t="s">
        <v>360</v>
      </c>
      <c r="B81" s="1" t="s">
        <v>361</v>
      </c>
      <c r="C81" s="118">
        <v>1.0239149327344788</v>
      </c>
    </row>
    <row r="82" spans="1:3" x14ac:dyDescent="0.2">
      <c r="A82" s="1" t="s">
        <v>330</v>
      </c>
      <c r="B82" s="1" t="s">
        <v>331</v>
      </c>
      <c r="C82" s="118">
        <v>1.109578309223781</v>
      </c>
    </row>
    <row r="83" spans="1:3" x14ac:dyDescent="0.2">
      <c r="A83" s="1" t="s">
        <v>12</v>
      </c>
      <c r="B83" s="1" t="s">
        <v>13</v>
      </c>
      <c r="C83" s="118">
        <v>0.94652960780816753</v>
      </c>
    </row>
    <row r="84" spans="1:3" x14ac:dyDescent="0.2">
      <c r="A84" s="1" t="s">
        <v>381</v>
      </c>
      <c r="B84" s="1" t="s">
        <v>382</v>
      </c>
      <c r="C84" s="118">
        <v>1.0188489104956513</v>
      </c>
    </row>
    <row r="85" spans="1:3" x14ac:dyDescent="0.2">
      <c r="A85" s="1" t="s">
        <v>33</v>
      </c>
      <c r="B85" s="1" t="s">
        <v>34</v>
      </c>
      <c r="C85" s="118">
        <v>0.95246000038144973</v>
      </c>
    </row>
    <row r="86" spans="1:3" x14ac:dyDescent="0.2">
      <c r="A86" s="1" t="s">
        <v>333</v>
      </c>
      <c r="B86" s="1" t="s">
        <v>334</v>
      </c>
      <c r="C86" s="118">
        <v>1.1152238405546369</v>
      </c>
    </row>
    <row r="87" spans="1:3" x14ac:dyDescent="0.2">
      <c r="A87" s="1" t="s">
        <v>255</v>
      </c>
      <c r="B87" s="1" t="s">
        <v>256</v>
      </c>
      <c r="C87" s="118">
        <v>0.94000883326519047</v>
      </c>
    </row>
    <row r="88" spans="1:3" x14ac:dyDescent="0.2">
      <c r="A88" s="1" t="s">
        <v>120</v>
      </c>
      <c r="B88" s="1" t="s">
        <v>121</v>
      </c>
      <c r="C88" s="118">
        <v>0.94248957201218375</v>
      </c>
    </row>
    <row r="89" spans="1:3" x14ac:dyDescent="0.2">
      <c r="A89" s="1" t="s">
        <v>123</v>
      </c>
      <c r="B89" s="1" t="s">
        <v>124</v>
      </c>
      <c r="C89" s="118">
        <v>0.94231105862952114</v>
      </c>
    </row>
    <row r="90" spans="1:3" x14ac:dyDescent="0.2">
      <c r="A90" s="1" t="s">
        <v>423</v>
      </c>
      <c r="B90" s="1" t="s">
        <v>424</v>
      </c>
      <c r="C90" s="118">
        <v>0.98279020897937652</v>
      </c>
    </row>
    <row r="91" spans="1:3" x14ac:dyDescent="0.2">
      <c r="A91" s="1" t="s">
        <v>36</v>
      </c>
      <c r="B91" s="1" t="s">
        <v>37</v>
      </c>
      <c r="C91" s="118">
        <v>0.94907873198169557</v>
      </c>
    </row>
    <row r="92" spans="1:3" x14ac:dyDescent="0.2">
      <c r="A92" s="1" t="s">
        <v>156</v>
      </c>
      <c r="B92" s="1" t="s">
        <v>157</v>
      </c>
      <c r="C92" s="118">
        <v>0.95101076771369297</v>
      </c>
    </row>
    <row r="93" spans="1:3" x14ac:dyDescent="0.2">
      <c r="A93" s="1" t="s">
        <v>180</v>
      </c>
      <c r="B93" s="1" t="s">
        <v>181</v>
      </c>
      <c r="C93" s="118">
        <v>0.97653263854788419</v>
      </c>
    </row>
    <row r="94" spans="1:3" x14ac:dyDescent="0.2">
      <c r="A94" s="1" t="s">
        <v>27</v>
      </c>
      <c r="B94" s="1" t="s">
        <v>28</v>
      </c>
      <c r="C94" s="118">
        <v>0.94862615512986104</v>
      </c>
    </row>
    <row r="95" spans="1:3" x14ac:dyDescent="0.2">
      <c r="A95" s="1" t="s">
        <v>168</v>
      </c>
      <c r="B95" s="1" t="s">
        <v>169</v>
      </c>
      <c r="C95" s="118">
        <v>0.95594125301472699</v>
      </c>
    </row>
    <row r="96" spans="1:3" x14ac:dyDescent="0.2">
      <c r="A96" s="1" t="s">
        <v>183</v>
      </c>
      <c r="B96" s="1" t="s">
        <v>184</v>
      </c>
      <c r="C96" s="118">
        <v>0.9522318639424957</v>
      </c>
    </row>
    <row r="97" spans="1:3" x14ac:dyDescent="0.2">
      <c r="A97" s="1" t="s">
        <v>72</v>
      </c>
      <c r="B97" s="1" t="s">
        <v>73</v>
      </c>
      <c r="C97" s="118">
        <v>0.9655050391401675</v>
      </c>
    </row>
    <row r="98" spans="1:3" x14ac:dyDescent="0.2">
      <c r="A98" s="1" t="s">
        <v>408</v>
      </c>
      <c r="B98" s="1" t="s">
        <v>409</v>
      </c>
      <c r="C98" s="118">
        <v>1.0155865530101065</v>
      </c>
    </row>
    <row r="99" spans="1:3" x14ac:dyDescent="0.2">
      <c r="A99" s="1" t="s">
        <v>228</v>
      </c>
      <c r="B99" s="1" t="s">
        <v>229</v>
      </c>
      <c r="C99" s="118">
        <v>0.98937776013810141</v>
      </c>
    </row>
    <row r="100" spans="1:3" x14ac:dyDescent="0.2">
      <c r="A100" s="1" t="s">
        <v>429</v>
      </c>
      <c r="B100" s="1" t="s">
        <v>430</v>
      </c>
      <c r="C100" s="118">
        <v>0.93861306760968199</v>
      </c>
    </row>
    <row r="101" spans="1:3" x14ac:dyDescent="0.2">
      <c r="A101" s="1" t="s">
        <v>438</v>
      </c>
      <c r="B101" s="1" t="s">
        <v>439</v>
      </c>
      <c r="C101" s="118">
        <v>0.97667646446674306</v>
      </c>
    </row>
    <row r="102" spans="1:3" x14ac:dyDescent="0.2">
      <c r="A102" s="1" t="s">
        <v>387</v>
      </c>
      <c r="B102" s="1" t="s">
        <v>388</v>
      </c>
      <c r="C102" s="118">
        <v>1.0022896299777226</v>
      </c>
    </row>
    <row r="103" spans="1:3" x14ac:dyDescent="0.2">
      <c r="A103" s="1" t="s">
        <v>369</v>
      </c>
      <c r="B103" s="1" t="s">
        <v>370</v>
      </c>
      <c r="C103" s="118">
        <v>1.0556934483299194</v>
      </c>
    </row>
    <row r="104" spans="1:3" x14ac:dyDescent="0.2">
      <c r="A104" s="1" t="s">
        <v>336</v>
      </c>
      <c r="B104" s="1" t="s">
        <v>337</v>
      </c>
      <c r="C104" s="118">
        <v>1.0983591617225541</v>
      </c>
    </row>
    <row r="105" spans="1:3" x14ac:dyDescent="0.2">
      <c r="A105" s="1" t="s">
        <v>15</v>
      </c>
      <c r="B105" s="1" t="s">
        <v>16</v>
      </c>
      <c r="C105" s="118">
        <v>0.94652960780816742</v>
      </c>
    </row>
    <row r="106" spans="1:3" x14ac:dyDescent="0.2">
      <c r="A106" s="1" t="s">
        <v>339</v>
      </c>
      <c r="B106" s="1" t="s">
        <v>340</v>
      </c>
      <c r="C106" s="118">
        <v>1.1150508430792236</v>
      </c>
    </row>
    <row r="107" spans="1:3" x14ac:dyDescent="0.2">
      <c r="A107" s="1" t="s">
        <v>75</v>
      </c>
      <c r="B107" s="1" t="s">
        <v>76</v>
      </c>
      <c r="C107" s="118">
        <v>0.96513843391567089</v>
      </c>
    </row>
    <row r="108" spans="1:3" x14ac:dyDescent="0.2">
      <c r="A108" s="1" t="s">
        <v>135</v>
      </c>
      <c r="B108" s="1" t="s">
        <v>136</v>
      </c>
      <c r="C108" s="118">
        <v>0.94557786469997429</v>
      </c>
    </row>
    <row r="109" spans="1:3" x14ac:dyDescent="0.2">
      <c r="A109" s="1" t="s">
        <v>165</v>
      </c>
      <c r="B109" s="1" t="s">
        <v>166</v>
      </c>
      <c r="C109" s="118">
        <v>0.96101358489078192</v>
      </c>
    </row>
    <row r="110" spans="1:3" x14ac:dyDescent="0.2">
      <c r="A110" s="1" t="s">
        <v>78</v>
      </c>
      <c r="B110" s="1" t="s">
        <v>79</v>
      </c>
      <c r="C110" s="118">
        <v>0.97022798250146491</v>
      </c>
    </row>
    <row r="111" spans="1:3" x14ac:dyDescent="0.2">
      <c r="A111" s="1" t="s">
        <v>207</v>
      </c>
      <c r="B111" s="1" t="s">
        <v>208</v>
      </c>
      <c r="C111" s="118">
        <v>0.95733578303283262</v>
      </c>
    </row>
    <row r="112" spans="1:3" x14ac:dyDescent="0.2">
      <c r="A112" s="1" t="s">
        <v>102</v>
      </c>
      <c r="B112" s="1" t="s">
        <v>103</v>
      </c>
      <c r="C112" s="118">
        <v>0.95491766710407244</v>
      </c>
    </row>
    <row r="113" spans="1:3" x14ac:dyDescent="0.2">
      <c r="A113" s="1" t="s">
        <v>138</v>
      </c>
      <c r="B113" s="1" t="s">
        <v>139</v>
      </c>
      <c r="C113" s="118">
        <v>0.94697412600384134</v>
      </c>
    </row>
    <row r="114" spans="1:3" x14ac:dyDescent="0.2">
      <c r="A114" s="1" t="s">
        <v>195</v>
      </c>
      <c r="B114" s="1" t="s">
        <v>196</v>
      </c>
      <c r="C114" s="118">
        <v>0.94584476315961996</v>
      </c>
    </row>
    <row r="115" spans="1:3" x14ac:dyDescent="0.2">
      <c r="A115" s="1" t="s">
        <v>372</v>
      </c>
      <c r="B115" s="1" t="s">
        <v>373</v>
      </c>
      <c r="C115" s="118">
        <v>1.0749707199941834</v>
      </c>
    </row>
    <row r="116" spans="1:3" x14ac:dyDescent="0.2">
      <c r="A116" s="1" t="s">
        <v>210</v>
      </c>
      <c r="B116" s="1" t="s">
        <v>211</v>
      </c>
      <c r="C116" s="118">
        <v>0.96478499929875527</v>
      </c>
    </row>
    <row r="117" spans="1:3" x14ac:dyDescent="0.2">
      <c r="A117" s="1" t="s">
        <v>462</v>
      </c>
      <c r="B117" s="1" t="s">
        <v>463</v>
      </c>
      <c r="C117" s="118">
        <v>0.9569101234745947</v>
      </c>
    </row>
    <row r="118" spans="1:3" x14ac:dyDescent="0.2">
      <c r="A118" s="1" t="s">
        <v>426</v>
      </c>
      <c r="B118" s="1" t="s">
        <v>427</v>
      </c>
      <c r="C118" s="118">
        <v>0.99257794353433559</v>
      </c>
    </row>
    <row r="119" spans="1:3" x14ac:dyDescent="0.2">
      <c r="A119" s="1" t="s">
        <v>39</v>
      </c>
      <c r="B119" s="1" t="s">
        <v>40</v>
      </c>
      <c r="C119" s="118">
        <v>0.94653277665385116</v>
      </c>
    </row>
    <row r="120" spans="1:3" x14ac:dyDescent="0.2">
      <c r="A120" s="1" t="s">
        <v>390</v>
      </c>
      <c r="B120" s="1" t="s">
        <v>391</v>
      </c>
      <c r="C120" s="118">
        <v>1.0007459460414667</v>
      </c>
    </row>
    <row r="121" spans="1:3" x14ac:dyDescent="0.2">
      <c r="A121" s="1" t="s">
        <v>234</v>
      </c>
      <c r="B121" s="1" t="s">
        <v>235</v>
      </c>
      <c r="C121" s="118">
        <v>0.99903218923377357</v>
      </c>
    </row>
    <row r="122" spans="1:3" x14ac:dyDescent="0.2">
      <c r="A122" s="1" t="s">
        <v>342</v>
      </c>
      <c r="B122" s="1" t="s">
        <v>343</v>
      </c>
      <c r="C122" s="118">
        <v>1.1495532410574054</v>
      </c>
    </row>
    <row r="123" spans="1:3" x14ac:dyDescent="0.2">
      <c r="A123" s="1" t="s">
        <v>99</v>
      </c>
      <c r="B123" s="1" t="s">
        <v>100</v>
      </c>
      <c r="C123" s="118">
        <v>0.95944682014842508</v>
      </c>
    </row>
    <row r="124" spans="1:3" x14ac:dyDescent="0.2">
      <c r="A124" s="1" t="s">
        <v>219</v>
      </c>
      <c r="B124" s="1" t="s">
        <v>220</v>
      </c>
      <c r="C124" s="118">
        <v>0.95216977259586344</v>
      </c>
    </row>
    <row r="125" spans="1:3" x14ac:dyDescent="0.2">
      <c r="A125" s="1" t="s">
        <v>81</v>
      </c>
      <c r="B125" s="1" t="s">
        <v>82</v>
      </c>
      <c r="C125" s="118">
        <v>0.97220373901488677</v>
      </c>
    </row>
    <row r="126" spans="1:3" x14ac:dyDescent="0.2">
      <c r="A126" s="1" t="s">
        <v>18</v>
      </c>
      <c r="B126" s="1" t="s">
        <v>19</v>
      </c>
      <c r="C126" s="118">
        <v>0.94336437594782663</v>
      </c>
    </row>
    <row r="127" spans="1:3" x14ac:dyDescent="0.2">
      <c r="A127" s="1" t="s">
        <v>192</v>
      </c>
      <c r="B127" s="1" t="s">
        <v>193</v>
      </c>
      <c r="C127" s="118">
        <v>0.94334909247407661</v>
      </c>
    </row>
    <row r="128" spans="1:3" x14ac:dyDescent="0.2">
      <c r="A128" s="1" t="s">
        <v>258</v>
      </c>
      <c r="B128" s="1" t="s">
        <v>259</v>
      </c>
      <c r="C128" s="118">
        <v>0.96235613328809932</v>
      </c>
    </row>
    <row r="129" spans="1:3" x14ac:dyDescent="0.2">
      <c r="A129" s="1" t="s">
        <v>42</v>
      </c>
      <c r="B129" s="1" t="s">
        <v>43</v>
      </c>
      <c r="C129" s="118">
        <v>0.94437040400258454</v>
      </c>
    </row>
    <row r="130" spans="1:3" x14ac:dyDescent="0.2">
      <c r="A130" s="1" t="s">
        <v>411</v>
      </c>
      <c r="B130" s="1" t="s">
        <v>412</v>
      </c>
      <c r="C130" s="118">
        <v>1.0793432822691189</v>
      </c>
    </row>
    <row r="131" spans="1:3" x14ac:dyDescent="0.2">
      <c r="A131" s="1" t="s">
        <v>345</v>
      </c>
      <c r="B131" s="1" t="s">
        <v>346</v>
      </c>
      <c r="C131" s="118">
        <v>1.1008938758934486</v>
      </c>
    </row>
    <row r="132" spans="1:3" x14ac:dyDescent="0.2">
      <c r="A132" s="1" t="s">
        <v>441</v>
      </c>
      <c r="B132" s="1" t="s">
        <v>442</v>
      </c>
      <c r="C132" s="118">
        <v>1.0073865526092565</v>
      </c>
    </row>
    <row r="133" spans="1:3" x14ac:dyDescent="0.2">
      <c r="A133" s="1" t="s">
        <v>84</v>
      </c>
      <c r="B133" s="1" t="s">
        <v>85</v>
      </c>
      <c r="C133" s="118">
        <v>0.96860417688006017</v>
      </c>
    </row>
    <row r="134" spans="1:3" x14ac:dyDescent="0.2">
      <c r="A134" s="1" t="s">
        <v>189</v>
      </c>
      <c r="B134" s="1" t="s">
        <v>190</v>
      </c>
      <c r="C134" s="118">
        <v>0.94485456939518697</v>
      </c>
    </row>
    <row r="135" spans="1:3" x14ac:dyDescent="0.2">
      <c r="A135" s="1" t="s">
        <v>237</v>
      </c>
      <c r="B135" s="1" t="s">
        <v>238</v>
      </c>
      <c r="C135" s="118">
        <v>1.0389528783766975</v>
      </c>
    </row>
    <row r="136" spans="1:3" x14ac:dyDescent="0.2">
      <c r="A136" s="1" t="s">
        <v>432</v>
      </c>
      <c r="B136" s="1" t="s">
        <v>433</v>
      </c>
      <c r="C136" s="118">
        <v>0.93445212728417915</v>
      </c>
    </row>
    <row r="137" spans="1:3" x14ac:dyDescent="0.2">
      <c r="A137" s="1" t="s">
        <v>348</v>
      </c>
      <c r="B137" s="1" t="s">
        <v>349</v>
      </c>
      <c r="C137" s="118">
        <v>1.116635907704451</v>
      </c>
    </row>
    <row r="138" spans="1:3" x14ac:dyDescent="0.2">
      <c r="A138" s="1" t="s">
        <v>87</v>
      </c>
      <c r="B138" s="1" t="s">
        <v>88</v>
      </c>
      <c r="C138" s="118">
        <v>0.97268427657504375</v>
      </c>
    </row>
    <row r="139" spans="1:3" x14ac:dyDescent="0.2">
      <c r="A139" s="1" t="s">
        <v>153</v>
      </c>
      <c r="B139" s="1" t="s">
        <v>154</v>
      </c>
      <c r="C139" s="118">
        <v>0.95670152114524976</v>
      </c>
    </row>
    <row r="140" spans="1:3" x14ac:dyDescent="0.2">
      <c r="A140" s="1" t="s">
        <v>213</v>
      </c>
      <c r="B140" s="1" t="s">
        <v>214</v>
      </c>
      <c r="C140" s="118">
        <v>0.95269947940885502</v>
      </c>
    </row>
    <row r="141" spans="1:3" x14ac:dyDescent="0.2">
      <c r="A141" s="1" t="s">
        <v>351</v>
      </c>
      <c r="B141" s="1" t="s">
        <v>352</v>
      </c>
      <c r="C141" s="118">
        <v>1.1153046001442026</v>
      </c>
    </row>
    <row r="142" spans="1:3" x14ac:dyDescent="0.2">
      <c r="A142" s="1" t="s">
        <v>354</v>
      </c>
      <c r="B142" s="1" t="s">
        <v>355</v>
      </c>
      <c r="C142" s="118">
        <v>1.1291351593050418</v>
      </c>
    </row>
    <row r="143" spans="1:3" x14ac:dyDescent="0.2">
      <c r="A143" s="1" t="s">
        <v>48</v>
      </c>
      <c r="B143" s="1" t="s">
        <v>49</v>
      </c>
      <c r="C143" s="118">
        <v>0.96465755513766527</v>
      </c>
    </row>
    <row r="144" spans="1:3" x14ac:dyDescent="0.2">
      <c r="A144" s="1" t="s">
        <v>222</v>
      </c>
      <c r="B144" s="1" t="s">
        <v>223</v>
      </c>
      <c r="C144" s="118">
        <v>0.97076636950680539</v>
      </c>
    </row>
    <row r="145" spans="1:3" x14ac:dyDescent="0.2">
      <c r="A145" s="1" t="s">
        <v>366</v>
      </c>
      <c r="B145" s="1" t="s">
        <v>367</v>
      </c>
      <c r="C145" s="118">
        <v>1.0465995077260493</v>
      </c>
    </row>
    <row r="146" spans="1:3" x14ac:dyDescent="0.2">
      <c r="A146" s="1" t="s">
        <v>414</v>
      </c>
      <c r="B146" s="1" t="s">
        <v>415</v>
      </c>
      <c r="C146" s="118">
        <v>1.015727593928474</v>
      </c>
    </row>
    <row r="147" spans="1:3" x14ac:dyDescent="0.2">
      <c r="A147" s="1" t="s">
        <v>357</v>
      </c>
      <c r="B147" s="1" t="s">
        <v>358</v>
      </c>
      <c r="C147" s="118">
        <v>1.1580686922206636</v>
      </c>
    </row>
    <row r="148" spans="1:3" x14ac:dyDescent="0.2">
      <c r="A148" s="1" t="s">
        <v>90</v>
      </c>
      <c r="B148" s="1" t="s">
        <v>91</v>
      </c>
      <c r="C148" s="118">
        <v>0.95999803456159782</v>
      </c>
    </row>
    <row r="149" spans="1:3" x14ac:dyDescent="0.2">
      <c r="A149" s="1" t="s">
        <v>450</v>
      </c>
      <c r="B149" s="1" t="s">
        <v>451</v>
      </c>
      <c r="C149" s="118">
        <v>0.99481372355858222</v>
      </c>
    </row>
    <row r="150" spans="1:3" x14ac:dyDescent="0.2">
      <c r="A150" s="1" t="s">
        <v>375</v>
      </c>
      <c r="B150" s="1" t="s">
        <v>376</v>
      </c>
      <c r="C150" s="118">
        <v>1.0737273618597847</v>
      </c>
    </row>
    <row r="151" spans="1:3" x14ac:dyDescent="0.2">
      <c r="A151" s="1" t="s">
        <v>105</v>
      </c>
      <c r="B151" s="1" t="s">
        <v>106</v>
      </c>
      <c r="C151" s="118">
        <v>0.95551413419941233</v>
      </c>
    </row>
    <row r="152" spans="1:3" x14ac:dyDescent="0.2">
      <c r="A152" s="1" t="s">
        <v>378</v>
      </c>
      <c r="B152" s="1" t="s">
        <v>379</v>
      </c>
      <c r="C152" s="118">
        <v>1.0571600297012576</v>
      </c>
    </row>
    <row r="153" spans="1:3" x14ac:dyDescent="0.2">
      <c r="A153" s="1" t="s">
        <v>216</v>
      </c>
      <c r="B153" s="1" t="s">
        <v>217</v>
      </c>
      <c r="C153" s="118">
        <v>0.95176407475912006</v>
      </c>
    </row>
    <row r="154" spans="1:3" x14ac:dyDescent="0.2">
      <c r="A154" s="1" t="s">
        <v>225</v>
      </c>
      <c r="B154" s="1" t="s">
        <v>226</v>
      </c>
      <c r="C154" s="118">
        <v>0.95633811253622636</v>
      </c>
    </row>
    <row r="155" spans="1:3" x14ac:dyDescent="0.2">
      <c r="A155" s="1" t="s">
        <v>126</v>
      </c>
      <c r="B155" s="1" t="s">
        <v>127</v>
      </c>
      <c r="C155" s="118">
        <v>0.95174169794825725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2" sqref="A2"/>
    </sheetView>
  </sheetViews>
  <sheetFormatPr defaultRowHeight="12.75" x14ac:dyDescent="0.2"/>
  <cols>
    <col min="1" max="1" width="56.140625" style="1" customWidth="1"/>
    <col min="2" max="2" width="14.42578125" style="1" customWidth="1"/>
    <col min="3" max="3" width="14.85546875" style="1" customWidth="1"/>
    <col min="4" max="16384" width="9.140625" style="1"/>
  </cols>
  <sheetData>
    <row r="1" spans="1:3" x14ac:dyDescent="0.2">
      <c r="A1" s="11" t="s">
        <v>14146</v>
      </c>
    </row>
    <row r="2" spans="1:3" x14ac:dyDescent="0.2">
      <c r="A2" s="11"/>
    </row>
    <row r="3" spans="1:3" ht="13.5" thickBot="1" x14ac:dyDescent="0.25"/>
    <row r="4" spans="1:3" ht="38.25" x14ac:dyDescent="0.2">
      <c r="A4" s="94" t="s">
        <v>14147</v>
      </c>
      <c r="B4" s="97" t="s">
        <v>14175</v>
      </c>
      <c r="C4" s="98" t="s">
        <v>14176</v>
      </c>
    </row>
    <row r="5" spans="1:3" x14ac:dyDescent="0.2">
      <c r="A5" s="95" t="s">
        <v>14083</v>
      </c>
      <c r="B5" s="34">
        <v>0.29475599889466503</v>
      </c>
      <c r="C5" s="99"/>
    </row>
    <row r="6" spans="1:3" x14ac:dyDescent="0.2">
      <c r="A6" s="95" t="s">
        <v>14084</v>
      </c>
      <c r="B6" s="34">
        <v>0.38880876229196715</v>
      </c>
      <c r="C6" s="99"/>
    </row>
    <row r="7" spans="1:3" x14ac:dyDescent="0.2">
      <c r="A7" s="95" t="s">
        <v>14123</v>
      </c>
      <c r="B7" s="34">
        <v>0.14708366938384621</v>
      </c>
      <c r="C7" s="100">
        <v>0.46481444334521638</v>
      </c>
    </row>
    <row r="8" spans="1:3" x14ac:dyDescent="0.2">
      <c r="A8" s="95" t="s">
        <v>14124</v>
      </c>
      <c r="B8" s="34">
        <v>8.7405615150528151E-2</v>
      </c>
      <c r="C8" s="100">
        <v>0.27621960018833303</v>
      </c>
    </row>
    <row r="9" spans="1:3" x14ac:dyDescent="0.2">
      <c r="A9" s="95" t="s">
        <v>14085</v>
      </c>
      <c r="B9" s="34">
        <v>8.1945954278993524E-2</v>
      </c>
      <c r="C9" s="100">
        <v>0.25896595646645065</v>
      </c>
    </row>
    <row r="10" spans="1:3" x14ac:dyDescent="0.2">
      <c r="A10" s="95"/>
      <c r="B10" s="34"/>
      <c r="C10" s="101"/>
    </row>
    <row r="11" spans="1:3" ht="13.5" thickBot="1" x14ac:dyDescent="0.25">
      <c r="A11" s="96"/>
      <c r="B11" s="102">
        <f>SUM(B5:B9)</f>
        <v>1</v>
      </c>
      <c r="C11" s="103">
        <f>SUM(C5:C9)</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2016-17 wtd pops current</vt:lpstr>
      <vt:lpstr>Substance misuse services</vt:lpstr>
      <vt:lpstr>Age gender adjustments</vt:lpstr>
      <vt:lpstr>SMR&lt;75 &amp; MFF wtd popn</vt:lpstr>
      <vt:lpstr>SMR&lt;75 by MSOA 10gps 5-1wt</vt:lpstr>
      <vt:lpstr>MFF</vt:lpstr>
      <vt:lpstr>Spend weights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Burrows, Jeremy</dc:creator>
  <cp:lastModifiedBy>Hanley, Dean</cp:lastModifiedBy>
  <cp:lastPrinted>2014-06-27T13:52:35Z</cp:lastPrinted>
  <dcterms:created xsi:type="dcterms:W3CDTF">2014-06-04T12:28:24Z</dcterms:created>
  <dcterms:modified xsi:type="dcterms:W3CDTF">2015-10-08T09:08:08Z</dcterms:modified>
</cp:coreProperties>
</file>