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10" yWindow="285" windowWidth="16065" windowHeight="10410" tabRatio="770"/>
  </bookViews>
  <sheets>
    <sheet name="Contents" sheetId="51" r:id="rId1"/>
    <sheet name="Table 4.1" sheetId="24" r:id="rId2"/>
    <sheet name="Table 4.2" sheetId="39" r:id="rId3"/>
    <sheet name="Table 4.3" sheetId="42" r:id="rId4"/>
    <sheet name="Table 4.4" sheetId="41" r:id="rId5"/>
    <sheet name="Table 4.5" sheetId="50" r:id="rId6"/>
    <sheet name="Table 4.6" sheetId="49" r:id="rId7"/>
    <sheet name="Table 4.7" sheetId="48" r:id="rId8"/>
    <sheet name="Table 4.8" sheetId="56" r:id="rId9"/>
    <sheet name="Table 4.9" sheetId="46" r:id="rId10"/>
    <sheet name="Table 4.10" sheetId="45" r:id="rId11"/>
    <sheet name="Table 4.11" sheetId="44" r:id="rId12"/>
    <sheet name="Table 4.12" sheetId="54" r:id="rId13"/>
    <sheet name="Table 4.13" sheetId="55" r:id="rId14"/>
  </sheets>
  <definedNames>
    <definedName name="_xlnm.Print_Area" localSheetId="0">Contents!$A$1:$B$28</definedName>
    <definedName name="_xlnm.Print_Area" localSheetId="1">'Table 4.1'!$A$1:$J$70</definedName>
    <definedName name="_xlnm.Print_Area" localSheetId="10">'Table 4.10'!$A$1:$L$56</definedName>
    <definedName name="_xlnm.Print_Area" localSheetId="11">'Table 4.11'!$A$1:$H$42</definedName>
    <definedName name="_xlnm.Print_Area" localSheetId="12">'Table 4.12'!$A$1:$H$29</definedName>
    <definedName name="_xlnm.Print_Area" localSheetId="13">'Table 4.13'!$A$1:$F$32</definedName>
    <definedName name="_xlnm.Print_Area" localSheetId="2">'Table 4.2'!$A$1:$G$95</definedName>
    <definedName name="_xlnm.Print_Area" localSheetId="3">'Table 4.3'!$A$1:$H$47</definedName>
    <definedName name="_xlnm.Print_Area" localSheetId="4">'Table 4.4'!$A$1:$I$79</definedName>
    <definedName name="_xlnm.Print_Area" localSheetId="5">'Table 4.5'!$A$1:$Q$29</definedName>
    <definedName name="_xlnm.Print_Area" localSheetId="6">'Table 4.6'!$A$1:$H$40</definedName>
    <definedName name="_xlnm.Print_Area" localSheetId="7">'Table 4.7'!$A$1:$H$85</definedName>
    <definedName name="_xlnm.Print_Area" localSheetId="9">'Table 4.9'!$A$1:$H$39</definedName>
  </definedNames>
  <calcPr calcId="125725"/>
</workbook>
</file>

<file path=xl/calcChain.xml><?xml version="1.0" encoding="utf-8"?>
<calcChain xmlns="http://schemas.openxmlformats.org/spreadsheetml/2006/main">
  <c r="F54" i="24"/>
  <c r="H54" s="1"/>
  <c r="F36"/>
  <c r="H36" s="1"/>
  <c r="F18"/>
  <c r="H18" s="1"/>
  <c r="H20" i="54"/>
  <c r="H19"/>
  <c r="H18"/>
  <c r="H17"/>
  <c r="H14"/>
  <c r="H13"/>
  <c r="H12"/>
  <c r="H11"/>
  <c r="H8"/>
  <c r="H7"/>
  <c r="H6"/>
  <c r="H5"/>
  <c r="F68" i="41"/>
  <c r="F67"/>
  <c r="F66"/>
  <c r="F65"/>
  <c r="F64"/>
  <c r="F63"/>
  <c r="F62"/>
  <c r="F61"/>
  <c r="F60"/>
  <c r="F59"/>
  <c r="F58"/>
  <c r="F57"/>
  <c r="F56"/>
  <c r="F55"/>
  <c r="F35"/>
  <c r="F34"/>
  <c r="F33"/>
  <c r="F32"/>
  <c r="F31"/>
  <c r="F30"/>
  <c r="F29"/>
  <c r="F28"/>
  <c r="F27"/>
  <c r="F26"/>
  <c r="F25"/>
  <c r="F24"/>
  <c r="F23"/>
  <c r="F22"/>
  <c r="H26" i="46"/>
  <c r="H10"/>
  <c r="H25"/>
  <c r="H24"/>
  <c r="H23"/>
  <c r="H22"/>
  <c r="H21"/>
  <c r="H9"/>
  <c r="H8"/>
  <c r="H7"/>
  <c r="H6"/>
  <c r="H5"/>
  <c r="G86" i="56"/>
  <c r="G85"/>
  <c r="G84"/>
  <c r="G83"/>
  <c r="G82"/>
  <c r="G81"/>
  <c r="G80"/>
  <c r="G79"/>
  <c r="G78"/>
  <c r="G77"/>
  <c r="G76"/>
  <c r="G75"/>
  <c r="G73"/>
  <c r="G72"/>
  <c r="G71"/>
  <c r="G70"/>
  <c r="G69"/>
  <c r="G68"/>
  <c r="G67"/>
  <c r="G66"/>
  <c r="G65"/>
  <c r="G64"/>
  <c r="G63"/>
  <c r="G62"/>
  <c r="G60"/>
  <c r="G59"/>
  <c r="G58"/>
  <c r="G57"/>
  <c r="G56"/>
  <c r="G55"/>
  <c r="G54"/>
  <c r="G53"/>
  <c r="G52"/>
  <c r="G51"/>
  <c r="G50"/>
  <c r="G49"/>
  <c r="G44"/>
  <c r="G43"/>
  <c r="G42"/>
  <c r="G41"/>
  <c r="G40"/>
  <c r="G39"/>
  <c r="G38"/>
  <c r="G37"/>
  <c r="G36"/>
  <c r="G35"/>
  <c r="G34"/>
  <c r="G33"/>
  <c r="G31"/>
  <c r="G30"/>
  <c r="G29"/>
  <c r="G28"/>
  <c r="G27"/>
  <c r="G26"/>
  <c r="G25"/>
  <c r="G24"/>
  <c r="G23"/>
  <c r="G22"/>
  <c r="G21"/>
  <c r="G20"/>
  <c r="G18"/>
  <c r="G17"/>
  <c r="G16"/>
  <c r="G15"/>
  <c r="G14"/>
  <c r="G13"/>
  <c r="G12"/>
  <c r="G11"/>
  <c r="G10"/>
  <c r="G9"/>
  <c r="G8"/>
  <c r="G7"/>
  <c r="H74" i="48"/>
  <c r="H73"/>
  <c r="H72"/>
  <c r="H68"/>
  <c r="H67"/>
  <c r="H66"/>
  <c r="H62"/>
  <c r="H61"/>
  <c r="H60"/>
  <c r="H59"/>
  <c r="H57"/>
  <c r="H55"/>
  <c r="H50"/>
  <c r="H49"/>
  <c r="H48"/>
  <c r="H44"/>
  <c r="H43"/>
  <c r="H42"/>
  <c r="H38"/>
  <c r="H37"/>
  <c r="H36"/>
  <c r="H35"/>
  <c r="H33"/>
  <c r="H31"/>
  <c r="H26"/>
  <c r="H25"/>
  <c r="H24"/>
  <c r="H20"/>
  <c r="H19"/>
  <c r="H18"/>
  <c r="H14"/>
  <c r="H13"/>
  <c r="H12"/>
  <c r="H11"/>
  <c r="H9"/>
  <c r="H7"/>
  <c r="H26" i="49"/>
  <c r="H25"/>
  <c r="H24"/>
  <c r="H23"/>
  <c r="H22"/>
  <c r="H10"/>
  <c r="H9"/>
  <c r="H8"/>
  <c r="H7"/>
  <c r="H6"/>
  <c r="P20" i="50"/>
  <c r="P18"/>
  <c r="P16"/>
  <c r="P14"/>
  <c r="P12"/>
  <c r="P10"/>
  <c r="P8"/>
  <c r="P6"/>
  <c r="H20"/>
  <c r="H18"/>
  <c r="H16"/>
  <c r="H14"/>
  <c r="H12"/>
  <c r="H10"/>
  <c r="H8"/>
  <c r="H6"/>
  <c r="H51" i="41"/>
  <c r="H50"/>
  <c r="H49"/>
  <c r="H48"/>
  <c r="H47"/>
  <c r="H46"/>
  <c r="H44"/>
  <c r="H43"/>
  <c r="H42"/>
  <c r="H41"/>
  <c r="H40"/>
  <c r="H39"/>
  <c r="H38"/>
  <c r="H19"/>
  <c r="H18"/>
  <c r="H17"/>
  <c r="H16"/>
  <c r="H15"/>
  <c r="H14"/>
  <c r="H12"/>
  <c r="H11"/>
  <c r="H10"/>
  <c r="H9"/>
  <c r="H8"/>
  <c r="H7"/>
  <c r="H6"/>
  <c r="H34" i="42"/>
  <c r="H32"/>
  <c r="H31"/>
  <c r="H30"/>
  <c r="H29"/>
  <c r="H28"/>
  <c r="H27"/>
  <c r="H26"/>
  <c r="H25"/>
  <c r="H24"/>
  <c r="H23"/>
  <c r="H21"/>
  <c r="H18"/>
  <c r="H15"/>
  <c r="H14"/>
  <c r="H13"/>
  <c r="H12"/>
  <c r="H11"/>
  <c r="H10"/>
  <c r="H9"/>
  <c r="H8"/>
  <c r="H7"/>
  <c r="H5"/>
  <c r="G86" i="39"/>
  <c r="G85"/>
  <c r="G84"/>
  <c r="G83"/>
  <c r="G82"/>
  <c r="G81"/>
  <c r="G80"/>
  <c r="G79"/>
  <c r="G78"/>
  <c r="G77"/>
  <c r="G76"/>
  <c r="G75"/>
  <c r="G73"/>
  <c r="G72"/>
  <c r="G71"/>
  <c r="G70"/>
  <c r="G69"/>
  <c r="G68"/>
  <c r="G67"/>
  <c r="G66"/>
  <c r="G65"/>
  <c r="G64"/>
  <c r="G63"/>
  <c r="G62"/>
  <c r="G60"/>
  <c r="G59"/>
  <c r="G58"/>
  <c r="G57"/>
  <c r="G56"/>
  <c r="G55"/>
  <c r="G54"/>
  <c r="G53"/>
  <c r="G52"/>
  <c r="G51"/>
  <c r="G50"/>
  <c r="G49"/>
  <c r="G44"/>
  <c r="G43"/>
  <c r="G42"/>
  <c r="G41"/>
  <c r="G40"/>
  <c r="G39"/>
  <c r="G38"/>
  <c r="G37"/>
  <c r="G36"/>
  <c r="G35"/>
  <c r="G34"/>
  <c r="G33"/>
  <c r="G31"/>
  <c r="G30"/>
  <c r="G29"/>
  <c r="G28"/>
  <c r="G27"/>
  <c r="G26"/>
  <c r="G25"/>
  <c r="G24"/>
  <c r="G23"/>
  <c r="G22"/>
  <c r="G21"/>
  <c r="G20"/>
  <c r="G18"/>
  <c r="G17"/>
  <c r="G16"/>
  <c r="G15"/>
  <c r="G14"/>
  <c r="G13"/>
  <c r="G12"/>
  <c r="G11"/>
  <c r="G10"/>
  <c r="G9"/>
  <c r="G8"/>
  <c r="G7"/>
  <c r="H56" i="24"/>
  <c r="H53"/>
  <c r="H52"/>
  <c r="H51"/>
  <c r="H50"/>
  <c r="H48"/>
  <c r="H47"/>
  <c r="H46"/>
  <c r="H45"/>
  <c r="H43"/>
  <c r="H38"/>
  <c r="H35"/>
  <c r="H34"/>
  <c r="H33"/>
  <c r="H32"/>
  <c r="H30"/>
  <c r="H29"/>
  <c r="H28"/>
  <c r="H27"/>
  <c r="H25"/>
  <c r="H20"/>
  <c r="H17"/>
  <c r="H16"/>
  <c r="H15"/>
  <c r="H14"/>
  <c r="H12"/>
  <c r="H11"/>
  <c r="H10"/>
  <c r="H9"/>
  <c r="H7"/>
</calcChain>
</file>

<file path=xl/sharedStrings.xml><?xml version="1.0" encoding="utf-8"?>
<sst xmlns="http://schemas.openxmlformats.org/spreadsheetml/2006/main" count="642" uniqueCount="251">
  <si>
    <t>England and Wales</t>
  </si>
  <si>
    <t>London</t>
  </si>
  <si>
    <t>All court orders</t>
  </si>
  <si>
    <t>Community Order</t>
  </si>
  <si>
    <t>Violence against the person</t>
  </si>
  <si>
    <t xml:space="preserve">Sexual offences             </t>
  </si>
  <si>
    <t xml:space="preserve">Robbery                    </t>
  </si>
  <si>
    <t xml:space="preserve">Burglary                   </t>
  </si>
  <si>
    <t xml:space="preserve">Theft and handling         </t>
  </si>
  <si>
    <t xml:space="preserve">Fraud and forgery          </t>
  </si>
  <si>
    <t xml:space="preserve">Criminal damage            </t>
  </si>
  <si>
    <t xml:space="preserve">Indictable motoring offences         </t>
  </si>
  <si>
    <t>Other indictable offences</t>
  </si>
  <si>
    <t>Summary motoring offences</t>
  </si>
  <si>
    <t xml:space="preserve">Other summary offences </t>
  </si>
  <si>
    <t>Suspended Sentence Order</t>
  </si>
  <si>
    <t>Community Orders</t>
  </si>
  <si>
    <t>Supervision</t>
  </si>
  <si>
    <t>Curfew</t>
  </si>
  <si>
    <t>Suspended Sentence Orders</t>
  </si>
  <si>
    <t xml:space="preserve">Unpaid Work </t>
  </si>
  <si>
    <t>Accredited Programme</t>
  </si>
  <si>
    <t>Drug Treatment</t>
  </si>
  <si>
    <t>Specified Activity</t>
  </si>
  <si>
    <t>Alcohol Treatment</t>
  </si>
  <si>
    <t>Residential</t>
  </si>
  <si>
    <t>Mental Health</t>
  </si>
  <si>
    <t xml:space="preserve">Exclusion </t>
  </si>
  <si>
    <t>Prohibited Activity</t>
  </si>
  <si>
    <t>Attendance Centre</t>
  </si>
  <si>
    <t>North East</t>
  </si>
  <si>
    <t>North West</t>
  </si>
  <si>
    <t>South West</t>
  </si>
  <si>
    <t>Wales</t>
  </si>
  <si>
    <t>Total number</t>
  </si>
  <si>
    <t>Standard PSR</t>
  </si>
  <si>
    <t>Fast Delivery PSR written</t>
  </si>
  <si>
    <t>Fast Delivery PSR oral</t>
  </si>
  <si>
    <t>Sentence proposed</t>
  </si>
  <si>
    <t>Immediate 
custodial 
sentences</t>
  </si>
  <si>
    <t>Fine</t>
  </si>
  <si>
    <t xml:space="preserve">All </t>
  </si>
  <si>
    <t>Sentence given</t>
  </si>
  <si>
    <t>All</t>
  </si>
  <si>
    <t>Males and Females</t>
  </si>
  <si>
    <t>Males</t>
  </si>
  <si>
    <t>Females</t>
  </si>
  <si>
    <t>Suspended 
Sentence 
Order</t>
  </si>
  <si>
    <t>Community order</t>
  </si>
  <si>
    <t>All pre CJA orders</t>
  </si>
  <si>
    <t>All community sentences</t>
  </si>
  <si>
    <t>Other sentences</t>
  </si>
  <si>
    <t>Deferred sentence</t>
  </si>
  <si>
    <t>Suspended sentence order</t>
  </si>
  <si>
    <t>Unpaid Work</t>
  </si>
  <si>
    <t>Supervision &amp; Accredited Programme</t>
  </si>
  <si>
    <t>Supervision &amp; Unpaid Work</t>
  </si>
  <si>
    <t>Supervision &amp; Drug Treatment</t>
  </si>
  <si>
    <t>Supervision, Unpaid Work &amp; Accredited Programme</t>
  </si>
  <si>
    <t>Supervision &amp; Specified Activity</t>
  </si>
  <si>
    <t xml:space="preserve">All other combinations of requirements </t>
  </si>
  <si>
    <t>All other combinations of requirements</t>
  </si>
  <si>
    <t>Tier 1 (Low)</t>
  </si>
  <si>
    <t>Tier 2 (Low/Medium)</t>
  </si>
  <si>
    <t>Tier 3 (Medium/High)</t>
  </si>
  <si>
    <t>Tier 4 (High)</t>
  </si>
  <si>
    <t>Post release supervision</t>
  </si>
  <si>
    <t>Ran their full course</t>
  </si>
  <si>
    <t>Terminated early for:</t>
  </si>
  <si>
    <t>good progress</t>
  </si>
  <si>
    <t>failure to comply with requirements</t>
  </si>
  <si>
    <t>conviction of offence</t>
  </si>
  <si>
    <t>other reasons</t>
  </si>
  <si>
    <t>Custody</t>
  </si>
  <si>
    <t>Community Sentences</t>
  </si>
  <si>
    <t>Absolute/Conditional Discharge</t>
  </si>
  <si>
    <t>Other</t>
  </si>
  <si>
    <t xml:space="preserve">              Average length of Community order (months)</t>
  </si>
  <si>
    <t xml:space="preserve">              Average length of Suspended sentence order (months)</t>
  </si>
  <si>
    <t xml:space="preserve">       </t>
  </si>
  <si>
    <t>All pre and post release supervision</t>
  </si>
  <si>
    <t>Supervision &amp; Alcohol Treatment</t>
  </si>
  <si>
    <t>Unpaid Work and Curfew</t>
  </si>
  <si>
    <t>Table of Contents</t>
  </si>
  <si>
    <t>Table 4.1</t>
  </si>
  <si>
    <t>Table 4.2</t>
  </si>
  <si>
    <t>Table 4.3</t>
  </si>
  <si>
    <t>Table 4.4</t>
  </si>
  <si>
    <t>Table 4.5</t>
  </si>
  <si>
    <t>Table 4.7</t>
  </si>
  <si>
    <t>Table 4.8</t>
  </si>
  <si>
    <t>Table 4.9</t>
  </si>
  <si>
    <t>Table 4.10</t>
  </si>
  <si>
    <t>Table 4.11</t>
  </si>
  <si>
    <t>Table 4.13</t>
  </si>
  <si>
    <t xml:space="preserve">        </t>
  </si>
  <si>
    <t>Suspended Sentence 
Order</t>
  </si>
  <si>
    <t xml:space="preserve"> All Pre 
CJA orders</t>
  </si>
  <si>
    <t>All 
pre-release supervision</t>
  </si>
  <si>
    <t>All 
post-release supervision</t>
  </si>
  <si>
    <t>Table 4.12</t>
  </si>
  <si>
    <t>Table 4.6</t>
  </si>
  <si>
    <t>All supervision</t>
  </si>
  <si>
    <t>* Percentage change is not shown when numbers are less than 50.</t>
  </si>
  <si>
    <r>
      <t xml:space="preserve">Youth rehabilitation order </t>
    </r>
    <r>
      <rPr>
        <vertAlign val="superscript"/>
        <sz val="10"/>
        <rFont val="Arial"/>
        <family val="2"/>
      </rPr>
      <t>(2)</t>
    </r>
  </si>
  <si>
    <t xml:space="preserve"> </t>
  </si>
  <si>
    <t>Magistrates' courts</t>
  </si>
  <si>
    <t>Crown Court</t>
  </si>
  <si>
    <t>1) Each person is counted only once for each type of supervision being received at the end of each quarter.  Each person is counted only once in each total or sub-total even if they were subject to several types of supervision at the end of each quarter.</t>
  </si>
  <si>
    <r>
      <t>Tier not stated</t>
    </r>
    <r>
      <rPr>
        <vertAlign val="superscript"/>
        <sz val="10"/>
        <rFont val="Arial"/>
        <family val="2"/>
      </rPr>
      <t xml:space="preserve"> (1)</t>
    </r>
  </si>
  <si>
    <t>by the end of each quarter</t>
  </si>
  <si>
    <t xml:space="preserve">Youth rehabilitation order </t>
  </si>
  <si>
    <t>(1) From March 2013, there has been a phased introduction and rollout of a national case management system across all Probation Trusts (n-Delius).  As at 30 September 2013, all 35 trusts had migrated to the new system.  As a result of that migration, there has been an increase in the number of offenders with an unrecorded tier of supervision.  Work is underway to resolve this issue.</t>
  </si>
  <si>
    <t xml:space="preserve">Youth Rehabilitation Order </t>
  </si>
  <si>
    <r>
      <t xml:space="preserve">All pre- and post-release supervision </t>
    </r>
    <r>
      <rPr>
        <b/>
        <vertAlign val="superscript"/>
        <sz val="10"/>
        <rFont val="Arial"/>
        <family val="2"/>
      </rPr>
      <t>(1)</t>
    </r>
  </si>
  <si>
    <r>
      <t xml:space="preserve">All Probation Service supervision </t>
    </r>
    <r>
      <rPr>
        <b/>
        <vertAlign val="superscript"/>
        <sz val="10"/>
        <rFont val="Arial"/>
        <family val="2"/>
      </rPr>
      <t>(1)</t>
    </r>
  </si>
  <si>
    <t>1) Each person is counted only once for each type of supervision started by the end of each quarter.  Each person is counted only once in each total or sub-total even if they started several types of supervision by the end of each quarter.</t>
  </si>
  <si>
    <t>Suspended sentence order with requirements</t>
  </si>
  <si>
    <t>Suspended sentence order without requirements</t>
  </si>
  <si>
    <t xml:space="preserve">Jan-Mar 
2014 </t>
  </si>
  <si>
    <t>Jan-Mar 2014</t>
  </si>
  <si>
    <t>31 March
2014</t>
  </si>
  <si>
    <t>Jan-Mar 
2014</t>
  </si>
  <si>
    <t xml:space="preserve">Apr-Jun 
2014 </t>
  </si>
  <si>
    <t>30 June
2014</t>
  </si>
  <si>
    <t>Midlands</t>
  </si>
  <si>
    <t xml:space="preserve">1) The new NPS Regions were introduced from 1 June 2014. Figures prior to this date have been recalculated by aligning the previous Trust structure to the new NPS Division/CRC structure. </t>
  </si>
  <si>
    <t>South East &amp; Eastern</t>
  </si>
  <si>
    <t xml:space="preserve">North East                                                </t>
  </si>
  <si>
    <t xml:space="preserve">NPS North East                                            </t>
  </si>
  <si>
    <t xml:space="preserve">Durham and Cleveland CRC                                  </t>
  </si>
  <si>
    <t xml:space="preserve">Northumbria CRC                                           </t>
  </si>
  <si>
    <t xml:space="preserve">North Yorkshire, Humberside and Lincolnshire CRC          </t>
  </si>
  <si>
    <t xml:space="preserve">SouthYorkshire CRC                                        </t>
  </si>
  <si>
    <t xml:space="preserve">West Yorkshire CRC                                        </t>
  </si>
  <si>
    <t xml:space="preserve">North West                                                </t>
  </si>
  <si>
    <t xml:space="preserve">NPS North West                                            </t>
  </si>
  <si>
    <t xml:space="preserve">Cheshire and Greater Manchester CRC                       </t>
  </si>
  <si>
    <t xml:space="preserve">Cumbria and Lancashire CRC                                </t>
  </si>
  <si>
    <t xml:space="preserve">Merseyside CRC                                            </t>
  </si>
  <si>
    <t xml:space="preserve">Midlands                                                  </t>
  </si>
  <si>
    <t xml:space="preserve">NPS Midlands                                              </t>
  </si>
  <si>
    <t xml:space="preserve">Derbyshire, Nottinghamshire and Leicestershire CRC        </t>
  </si>
  <si>
    <t xml:space="preserve">Staffordshire and West Midlands CRC                       </t>
  </si>
  <si>
    <t xml:space="preserve">West Mercia and Warwickshire CRC                          </t>
  </si>
  <si>
    <t xml:space="preserve">London                                                    </t>
  </si>
  <si>
    <t xml:space="preserve">NPS London                                                </t>
  </si>
  <si>
    <t xml:space="preserve">London CRC                                                </t>
  </si>
  <si>
    <t xml:space="preserve">South East and Eastern                                    </t>
  </si>
  <si>
    <t xml:space="preserve">NPS South East and Eastern                                </t>
  </si>
  <si>
    <t xml:space="preserve">Northamptonshire, Bedfordshire, Hertfordshire and  Cambs CRC       </t>
  </si>
  <si>
    <t xml:space="preserve">Essex CRC                                                 </t>
  </si>
  <si>
    <t xml:space="preserve">Norfolk and Suffolk CRC                                   </t>
  </si>
  <si>
    <t xml:space="preserve">Kent, Surrey and Sussex CRC                               </t>
  </si>
  <si>
    <t xml:space="preserve">South West                                                </t>
  </si>
  <si>
    <t xml:space="preserve">NPS South West                                            </t>
  </si>
  <si>
    <t xml:space="preserve">Hampshire CRC                                             </t>
  </si>
  <si>
    <t xml:space="preserve">Thames Valley CRC                                         </t>
  </si>
  <si>
    <t xml:space="preserve">Gloucetsershire, Avon and Somerset and Wiltshire CRC      </t>
  </si>
  <si>
    <t xml:space="preserve">Dorset, Devon and Cornwall CRC                            </t>
  </si>
  <si>
    <t xml:space="preserve">Wales                                                     </t>
  </si>
  <si>
    <t xml:space="preserve">NPS Wales                                                 </t>
  </si>
  <si>
    <t xml:space="preserve">Wales CRC                                                 </t>
  </si>
  <si>
    <r>
      <t xml:space="preserve">Youth rehabilitation order </t>
    </r>
    <r>
      <rPr>
        <vertAlign val="superscript"/>
        <sz val="10"/>
        <rFont val="Arial"/>
        <family val="2"/>
      </rPr>
      <t>(3)</t>
    </r>
  </si>
  <si>
    <r>
      <t>Apr-Jun 
2014</t>
    </r>
    <r>
      <rPr>
        <b/>
        <vertAlign val="superscript"/>
        <sz val="10"/>
        <rFont val="Arial"/>
        <family val="2"/>
      </rPr>
      <t xml:space="preserve"> (2)</t>
    </r>
  </si>
  <si>
    <t xml:space="preserve">3) The Youth Rehabilitation Order (YRO) was introduced in the Criminal Justice and Immigration Act 2008 and implemented on 30 November 2009. </t>
  </si>
  <si>
    <r>
      <t xml:space="preserve">Apr-Jun 2014 </t>
    </r>
    <r>
      <rPr>
        <b/>
        <vertAlign val="superscript"/>
        <sz val="10"/>
        <rFont val="Arial"/>
        <family val="2"/>
      </rPr>
      <t>(1)</t>
    </r>
  </si>
  <si>
    <r>
      <t xml:space="preserve">Apr-Jun 
2014 </t>
    </r>
    <r>
      <rPr>
        <b/>
        <vertAlign val="superscript"/>
        <sz val="10"/>
        <rFont val="Arial"/>
        <family val="2"/>
      </rPr>
      <t xml:space="preserve">(2) </t>
    </r>
  </si>
  <si>
    <r>
      <t xml:space="preserve">Apr-Jun 2014 </t>
    </r>
    <r>
      <rPr>
        <b/>
        <vertAlign val="superscript"/>
        <sz val="10"/>
        <rFont val="Arial"/>
        <family val="2"/>
      </rPr>
      <t>(2)</t>
    </r>
  </si>
  <si>
    <t xml:space="preserve">2) The number of starts in the quarter April to June 2014 are slightly under-counted due to a change in the data collection methodology and the transition from probation trusts to </t>
  </si>
  <si>
    <t xml:space="preserve">1) The number of starts in the quarter April to June 2014 are slightly under-counted due to a change in the data collection methodology and the transition from probation trusts to </t>
  </si>
  <si>
    <t>1) The number of terminations in the quarter April to June 2014 are under-counted due to a change in the data collection methodology</t>
  </si>
  <si>
    <t xml:space="preserve">2) The number of starts in the quarter April to June 2014 are slightly under-counted due to a change in the data collection methodology and the transition from probation trusts to NPS Divisions/CRCs from June 2014. The undercount affects the months of </t>
  </si>
  <si>
    <t>Jul-Sep 
2014</t>
  </si>
  <si>
    <t>Jul-Sep 2014</t>
  </si>
  <si>
    <t xml:space="preserve">Jul-Sep 
2014 </t>
  </si>
  <si>
    <t>30 September
2014</t>
  </si>
  <si>
    <t xml:space="preserve">NPS Divisions/CRCs from June 2014. The undercount affects the months of April and May 2014, and has been resolved for future quarters. </t>
  </si>
  <si>
    <t xml:space="preserve">April and May 2014, and has been resolved for future quarters. </t>
  </si>
  <si>
    <t>and the transition from probation trusts to NPS Divisions/CRCs from June 2014. This issue has been resolved for future quarters.</t>
  </si>
  <si>
    <t>NPS Division/CRC</t>
  </si>
  <si>
    <t>NPS Division</t>
  </si>
  <si>
    <t xml:space="preserve">Oct-Dec 
2014 </t>
  </si>
  <si>
    <t>Oct-Dec 2014</t>
  </si>
  <si>
    <t>31 December
2014</t>
  </si>
  <si>
    <t>Oct-Dec 
2014</t>
  </si>
  <si>
    <t>1) From March 2013, there has been a phased introduction and rollout of a national case management system across all Probation Trusts (n-Delius).  As a result, there has been an increase in the number of offenders with an unrecorded tier of supervision.  Investigations are being undertaken to identify the source of this issue and resolve it as soon as possible.</t>
  </si>
  <si>
    <r>
      <t>Table 4.10</t>
    </r>
    <r>
      <rPr>
        <sz val="11"/>
        <rFont val="Arial"/>
        <family val="2"/>
      </rPr>
      <t>: Offenders supervised in the community at period end, by National Probation Service Region, Division and CRC, England and Wales</t>
    </r>
  </si>
  <si>
    <t xml:space="preserve">2) The number of starts in the quarter April to June 2014 are slightly under-counted due to a change in the data collection methodology and the transition from probation </t>
  </si>
  <si>
    <t xml:space="preserve">trusts to NPS Divisions/CRCs from June 2014. The undercount affects the months of April and May 2014, and has been resolved for future quarters. </t>
  </si>
  <si>
    <t>1) The number of starts in the quarter April to June 2014 are slightly under-counted due to a change in the data collection methodology and the transition from probation trusts</t>
  </si>
  <si>
    <t xml:space="preserve"> to NPS Divisions/CRCs from June 2014. The undercount affects the months of April and May 2014, and has been resolved in future quarters. </t>
  </si>
  <si>
    <r>
      <t>Table 4.1</t>
    </r>
    <r>
      <rPr>
        <sz val="11"/>
        <rFont val="Arial"/>
        <family val="2"/>
      </rPr>
      <t>:  Offenders starting court order and pre release supervision by the Probation Service by sex, January-March 2014 to January-March 2015, England and Wales</t>
    </r>
  </si>
  <si>
    <r>
      <t>Table 4.2</t>
    </r>
    <r>
      <rPr>
        <sz val="11"/>
        <rFont val="Arial"/>
        <family val="2"/>
      </rPr>
      <t>:  Offenders starting court order supervision by the Probation Service by offence group and sex, January-March 2014 to January-March 2015, England and Wales</t>
    </r>
  </si>
  <si>
    <r>
      <t>Table 4.3</t>
    </r>
    <r>
      <rPr>
        <sz val="11"/>
        <rFont val="Arial"/>
        <family val="2"/>
      </rPr>
      <t>:   Most frequently-used combinations of requirements for starts of community orders and suspended sentence orders, January-March 2014 to January-March 2015, England and Wales</t>
    </r>
  </si>
  <si>
    <r>
      <t>Table 4.4</t>
    </r>
    <r>
      <rPr>
        <sz val="11"/>
        <rFont val="Arial"/>
        <family val="2"/>
      </rPr>
      <t>:  Requirements commenced under community orders and suspended sentence orders, January-March 2014 to January-March 2015, England and Wales</t>
    </r>
  </si>
  <si>
    <r>
      <t>Table 4.5</t>
    </r>
    <r>
      <rPr>
        <sz val="11"/>
        <rFont val="Arial"/>
        <family val="2"/>
      </rPr>
      <t>:   Offenders starting community orders and suspended sentence orders by Region and Trust, January-March 2014 to January-March 2015, England &amp; Wales</t>
    </r>
  </si>
  <si>
    <r>
      <t>Table 4.6</t>
    </r>
    <r>
      <rPr>
        <sz val="11"/>
        <rFont val="Arial"/>
        <family val="2"/>
      </rPr>
      <t>:  Offenders starting community order and suspended sentence order supervision by tier, January-March 2014 to January-March 2015, England and Wales</t>
    </r>
  </si>
  <si>
    <r>
      <t>Table 4.11</t>
    </r>
    <r>
      <rPr>
        <sz val="11"/>
        <rFont val="Arial"/>
        <family val="2"/>
      </rPr>
      <t xml:space="preserve">:  Percentage of terminations of court orders by reason, January-March 2014 to January-March 2015, England and Wales </t>
    </r>
  </si>
  <si>
    <r>
      <t>Table 4.12</t>
    </r>
    <r>
      <rPr>
        <sz val="11"/>
        <rFont val="Arial"/>
        <family val="2"/>
      </rPr>
      <t>:  Court reports written by the Probation Service by type of report and court, January-March 2014 to January-March 2015, England and Wales</t>
    </r>
  </si>
  <si>
    <r>
      <t>Table 4.13</t>
    </r>
    <r>
      <rPr>
        <sz val="11"/>
        <rFont val="Arial"/>
        <family val="2"/>
      </rPr>
      <t>:  Concordance between sentences proposed and sentences given, where a PSR was prepared, April 2014 - March 2015, England and Wales</t>
    </r>
  </si>
  <si>
    <r>
      <t>Table 4.7</t>
    </r>
    <r>
      <rPr>
        <sz val="11"/>
        <rFont val="Arial"/>
        <family val="2"/>
      </rPr>
      <t>:  Offenders supervised by the Probation Service at end of period, March 2014 to March 2015, England and Wales</t>
    </r>
  </si>
  <si>
    <r>
      <t>Table 4.8</t>
    </r>
    <r>
      <rPr>
        <sz val="11"/>
        <rFont val="Arial"/>
        <family val="2"/>
      </rPr>
      <t xml:space="preserve">:  Offenders supervised by the Probation Service at end of period under court orders by offence group  and sex, March 2014 to March 2015, England and Wales </t>
    </r>
  </si>
  <si>
    <r>
      <t>Table 4.9</t>
    </r>
    <r>
      <rPr>
        <sz val="11"/>
        <rFont val="Arial"/>
        <family val="2"/>
      </rPr>
      <t>:  Offenders supervised by the Probation Service at end of period under court orders by tier, March 2014 to March 2015, England and Wales</t>
    </r>
  </si>
  <si>
    <r>
      <t xml:space="preserve">Table 4.1: Offenders starting court order and pre release supervision by the Probation Service by sex, January-March 2014 to January-March 2015, England and Wales </t>
    </r>
    <r>
      <rPr>
        <b/>
        <vertAlign val="superscript"/>
        <sz val="12"/>
        <rFont val="Arial"/>
        <family val="2"/>
      </rPr>
      <t xml:space="preserve">(1)    </t>
    </r>
    <r>
      <rPr>
        <b/>
        <sz val="12"/>
        <rFont val="Arial"/>
        <family val="2"/>
      </rPr>
      <t xml:space="preserve">         </t>
    </r>
  </si>
  <si>
    <t>Table 4.2:   Offenders starting court order supervision by the Probation Service by offence group and sex, January-March 2014 to January-March 2015 England and Wales</t>
  </si>
  <si>
    <t>Table 4.3:  Most frequently-used combinations of requirements for starts of community orders and suspended sentence orders, January-March 2014 to January-March 2015, England and Wales</t>
  </si>
  <si>
    <t>Table 4.4:  Requirements commenced under community orders and suspended sentence orders, January-March 2014 to January-March 2015, England and Wales</t>
  </si>
  <si>
    <r>
      <t xml:space="preserve">Table 4.5:  Offenders starting community orders and suspended sentence orders by Region and Trust </t>
    </r>
    <r>
      <rPr>
        <b/>
        <vertAlign val="superscript"/>
        <sz val="12"/>
        <rFont val="Arial"/>
        <family val="2"/>
      </rPr>
      <t xml:space="preserve">(1) </t>
    </r>
    <r>
      <rPr>
        <b/>
        <sz val="12"/>
        <rFont val="Arial"/>
        <family val="2"/>
      </rPr>
      <t>, January-March 2014 to January-March 2015, England &amp; Wales</t>
    </r>
  </si>
  <si>
    <t>Table 4.11:  Percentage of terminations of court orders by reason, January-March 2014 to January-March 2015, England and Wales</t>
  </si>
  <si>
    <r>
      <t xml:space="preserve">Table 4.7:  Offenders supervised by the Probation Service at end of period, March 2014 to March 2015, England and Wales </t>
    </r>
    <r>
      <rPr>
        <b/>
        <vertAlign val="superscript"/>
        <sz val="12"/>
        <rFont val="Arial"/>
        <family val="2"/>
      </rPr>
      <t>(1)</t>
    </r>
  </si>
  <si>
    <t xml:space="preserve">Table 4.8:  Offenders supervised by the Probation Service at end of period under court orders by offence group and sex, March 2014 to March 2015, England and Wales  </t>
  </si>
  <si>
    <t>Table 4.9:  Offenders supervised by the Probation Service at end of period under court orders by tier, March 2014 to March 2015, England and Wales</t>
  </si>
  <si>
    <t>Percentage change
      January-March                      2014 to 2015</t>
  </si>
  <si>
    <t>Percentage change 
March 2014 to 
March 2015</t>
  </si>
  <si>
    <t xml:space="preserve">Jan-Mar 
2015 </t>
  </si>
  <si>
    <t>Jan-Mar 2015</t>
  </si>
  <si>
    <t>31 March
2015</t>
  </si>
  <si>
    <t>Jan-Mar 
2015</t>
  </si>
  <si>
    <t xml:space="preserve">undertaken in the supervision period, which may be terminated early for the reason given in the table.  The order as a </t>
  </si>
  <si>
    <t xml:space="preserve">whole cannot be terminated early and may still be in force beyond the supervision period.  The order can be breached if the </t>
  </si>
  <si>
    <t>offender is convicted for an offence whilst the order is operational.</t>
  </si>
  <si>
    <t xml:space="preserve">2) A suspended sentence order may comprise a supervision period and an operational period.  Community requirements are </t>
  </si>
  <si>
    <r>
      <t xml:space="preserve">Suspended Sentence Orders </t>
    </r>
    <r>
      <rPr>
        <b/>
        <vertAlign val="superscript"/>
        <sz val="11"/>
        <rFont val="Arial"/>
        <family val="2"/>
      </rPr>
      <t>(2)</t>
    </r>
  </si>
  <si>
    <t>-</t>
  </si>
  <si>
    <t>*</t>
  </si>
  <si>
    <r>
      <t xml:space="preserve">      Rehabilitation </t>
    </r>
    <r>
      <rPr>
        <vertAlign val="superscript"/>
        <sz val="10"/>
        <rFont val="Arial"/>
        <family val="2"/>
      </rPr>
      <t>(2)</t>
    </r>
  </si>
  <si>
    <r>
      <t xml:space="preserve">Pre release supervision </t>
    </r>
    <r>
      <rPr>
        <b/>
        <vertAlign val="superscript"/>
        <sz val="11"/>
        <rFont val="Arial"/>
        <family val="2"/>
      </rPr>
      <t>(4)</t>
    </r>
  </si>
  <si>
    <t>2) The rehabilitation requirement was introduced under the Offender Rehabilitation Act 2014 on 1st February 2015.</t>
  </si>
  <si>
    <r>
      <t xml:space="preserve">Pre release supervision </t>
    </r>
    <r>
      <rPr>
        <vertAlign val="superscript"/>
        <sz val="10"/>
        <rFont val="Arial"/>
        <family val="2"/>
      </rPr>
      <t>(2)</t>
    </r>
  </si>
  <si>
    <t>2) Under The Offender Rehabilitation Act 2014, all offenders given custodial sentences are now subject to statutory supervision on release from prison. Previously only adults sentenced to over 12 months in custody and all young offenders were subject to statutory supervision. This change, which came into effect on 1st February 2015, explains the notable rise in those under pre release supervision on 31st March 2015.</t>
  </si>
  <si>
    <t xml:space="preserve">4) Under The Offender Rehabilitation Act 2014, all offenders given custodial sentences are now subject to statutory supervision on release from prison. Previously only adults </t>
  </si>
  <si>
    <t xml:space="preserve"> sharp rise in the numbers of pre release starts shown in the first quarter of 2015.</t>
  </si>
  <si>
    <t xml:space="preserve">sentenced to over 12 months in custody and all young offenders were subject to statutory supervision. This change, which came into effect on 1st February 2015, explains the </t>
  </si>
  <si>
    <r>
      <t>Table 4.12:  Court reports prepared by type of PSR and court, January-March 2014 to January-March 2015, England and Wales</t>
    </r>
    <r>
      <rPr>
        <b/>
        <vertAlign val="superscript"/>
        <sz val="12"/>
        <color indexed="8"/>
        <rFont val="Arial"/>
        <family val="2"/>
      </rPr>
      <t>(1)</t>
    </r>
  </si>
  <si>
    <t>Total pre-sentencing court reports (PSR)</t>
  </si>
  <si>
    <t>1) Excludes PSR breach reports (see Accompanying Information, Appendix A for further details)</t>
  </si>
  <si>
    <t xml:space="preserve"> '-' No data available</t>
  </si>
  <si>
    <r>
      <t>Tier not stated</t>
    </r>
    <r>
      <rPr>
        <vertAlign val="superscript"/>
        <sz val="10"/>
        <rFont val="Arial"/>
        <family val="2"/>
      </rPr>
      <t xml:space="preserve"> </t>
    </r>
  </si>
  <si>
    <r>
      <t xml:space="preserve">Table 4.6:  Offenders starting community order and suspended sentence order supervision by tier, January-March 2014 to January-March 2015, England and Wales </t>
    </r>
    <r>
      <rPr>
        <b/>
        <vertAlign val="superscript"/>
        <sz val="12"/>
        <rFont val="Arial"/>
        <family val="2"/>
      </rPr>
      <t>(1)</t>
    </r>
  </si>
  <si>
    <t xml:space="preserve">Table 4.10: Offenders supervised in the community as at 31st March 2015, by National Probation Service Region, Division and CRC, England and Wales </t>
  </si>
  <si>
    <r>
      <t xml:space="preserve">All court orders </t>
    </r>
    <r>
      <rPr>
        <b/>
        <vertAlign val="superscript"/>
        <sz val="10"/>
        <rFont val="Arial"/>
        <family val="2"/>
      </rPr>
      <t>(1)</t>
    </r>
  </si>
  <si>
    <t xml:space="preserve">1) Each person is counted only once for each type of supervision started by the end of each quarter.  Each person is counted only once in each total or sub-total even if they started several types of supervision </t>
  </si>
  <si>
    <t>2) Includes all pre-CJA 2003 community sentences</t>
  </si>
  <si>
    <r>
      <t xml:space="preserve">All 
Community 
Sentences </t>
    </r>
    <r>
      <rPr>
        <vertAlign val="superscript"/>
        <sz val="10"/>
        <rFont val="Arial"/>
        <family val="2"/>
      </rPr>
      <t>(2)</t>
    </r>
  </si>
  <si>
    <r>
      <t>Table 4.13:  Concordance between sentences proposed and sentences given, where a PSR was prepared, April 2014 - March 2015, England and Wales</t>
    </r>
    <r>
      <rPr>
        <b/>
        <vertAlign val="superscript"/>
        <sz val="12"/>
        <rFont val="Arial"/>
        <family val="2"/>
      </rPr>
      <t>(1)</t>
    </r>
  </si>
  <si>
    <r>
      <t>Percentages</t>
    </r>
    <r>
      <rPr>
        <b/>
        <vertAlign val="superscript"/>
        <sz val="11"/>
        <rFont val="Arial"/>
        <family val="2"/>
      </rPr>
      <t>(3)</t>
    </r>
  </si>
  <si>
    <r>
      <t>Proportion of sentences proposed</t>
    </r>
    <r>
      <rPr>
        <b/>
        <vertAlign val="superscript"/>
        <sz val="11"/>
        <rFont val="Arial"/>
        <family val="2"/>
      </rPr>
      <t>(4)</t>
    </r>
  </si>
  <si>
    <t>4) Proportion of sentences proposed refers to the "All" figures, i.e. (7,743/97,378)*100=8%</t>
  </si>
  <si>
    <t>1) Statistics differ from Table 4.12. This is because the figures in this table exclude records where no sentence type was specified.</t>
  </si>
  <si>
    <t>3) Totals may not sum due to rounding.</t>
  </si>
</sst>
</file>

<file path=xl/styles.xml><?xml version="1.0" encoding="utf-8"?>
<styleSheet xmlns="http://schemas.openxmlformats.org/spreadsheetml/2006/main">
  <numFmts count="4">
    <numFmt numFmtId="41" formatCode="_-* #,##0_-;\-* #,##0_-;_-* &quot;-&quot;_-;_-@_-"/>
    <numFmt numFmtId="43" formatCode="_-* #,##0.00_-;\-* #,##0.00_-;_-* &quot;-&quot;??_-;_-@_-"/>
    <numFmt numFmtId="164" formatCode="0.0"/>
    <numFmt numFmtId="165" formatCode="[$-809]dd\ mmmm\ yyyy;@"/>
  </numFmts>
  <fonts count="52">
    <font>
      <sz val="10"/>
      <name val="Arial"/>
    </font>
    <font>
      <sz val="10"/>
      <name val="Arial"/>
    </font>
    <font>
      <b/>
      <sz val="8"/>
      <name val="Arial"/>
      <family val="2"/>
    </font>
    <font>
      <sz val="8"/>
      <name val="Arial"/>
      <family val="2"/>
    </font>
    <font>
      <b/>
      <sz val="10"/>
      <name val="Arial"/>
      <family val="2"/>
    </font>
    <font>
      <u/>
      <sz val="10"/>
      <color indexed="12"/>
      <name val="Arial"/>
    </font>
    <font>
      <sz val="8"/>
      <name val="Arial"/>
    </font>
    <font>
      <sz val="10"/>
      <name val="Verdana"/>
    </font>
    <font>
      <b/>
      <sz val="10"/>
      <name val="Verdana"/>
      <family val="2"/>
    </font>
    <font>
      <sz val="10"/>
      <name val="Arial"/>
      <family val="2"/>
    </font>
    <font>
      <b/>
      <i/>
      <sz val="8"/>
      <name val="Arial"/>
      <family val="2"/>
    </font>
    <font>
      <sz val="10"/>
      <name val="Arial Bold"/>
    </font>
    <font>
      <sz val="10"/>
      <color indexed="8"/>
      <name val="Arial"/>
      <family val="2"/>
    </font>
    <font>
      <sz val="10"/>
      <color indexed="10"/>
      <name val="Arial"/>
    </font>
    <font>
      <sz val="10"/>
      <name val="Verdana"/>
      <family val="2"/>
    </font>
    <font>
      <b/>
      <sz val="10"/>
      <name val="Verdana"/>
    </font>
    <font>
      <sz val="9"/>
      <name val="Verdana"/>
    </font>
    <font>
      <b/>
      <sz val="10"/>
      <name val="Arial"/>
    </font>
    <font>
      <b/>
      <sz val="8"/>
      <color indexed="8"/>
      <name val="Arial"/>
      <family val="2"/>
    </font>
    <font>
      <sz val="8"/>
      <color indexed="8"/>
      <name val="Arial"/>
      <family val="2"/>
    </font>
    <font>
      <b/>
      <u/>
      <sz val="10"/>
      <color indexed="8"/>
      <name val="Arial"/>
      <family val="2"/>
    </font>
    <font>
      <b/>
      <sz val="11"/>
      <name val="Arial"/>
      <family val="2"/>
    </font>
    <font>
      <sz val="10"/>
      <name val="Arial"/>
    </font>
    <font>
      <i/>
      <sz val="8"/>
      <name val="Arial"/>
      <family val="2"/>
    </font>
    <font>
      <b/>
      <i/>
      <sz val="10"/>
      <name val="Arial"/>
      <family val="2"/>
    </font>
    <font>
      <i/>
      <sz val="10"/>
      <name val="Arial"/>
      <family val="2"/>
    </font>
    <font>
      <b/>
      <sz val="12"/>
      <name val="Arial"/>
      <family val="2"/>
    </font>
    <font>
      <sz val="12"/>
      <name val="Arial"/>
      <family val="2"/>
    </font>
    <font>
      <b/>
      <vertAlign val="superscript"/>
      <sz val="12"/>
      <name val="Arial"/>
      <family val="2"/>
    </font>
    <font>
      <sz val="9"/>
      <name val="Arial"/>
      <family val="2"/>
    </font>
    <font>
      <sz val="11"/>
      <name val="Arial Bold"/>
    </font>
    <font>
      <sz val="12"/>
      <name val="Arial"/>
    </font>
    <font>
      <sz val="11"/>
      <color indexed="8"/>
      <name val="Arial Bold"/>
    </font>
    <font>
      <sz val="11"/>
      <name val="Verdana"/>
      <family val="2"/>
    </font>
    <font>
      <sz val="11"/>
      <name val="Arial"/>
      <family val="2"/>
    </font>
    <font>
      <b/>
      <sz val="12"/>
      <color indexed="8"/>
      <name val="Arial"/>
      <family val="2"/>
    </font>
    <font>
      <b/>
      <sz val="11"/>
      <color indexed="8"/>
      <name val="Arial"/>
      <family val="2"/>
    </font>
    <font>
      <sz val="9"/>
      <color indexed="8"/>
      <name val="Arial"/>
      <family val="2"/>
    </font>
    <font>
      <b/>
      <sz val="10"/>
      <color indexed="14"/>
      <name val="Arial"/>
      <family val="2"/>
    </font>
    <font>
      <b/>
      <sz val="11"/>
      <color indexed="48"/>
      <name val="Arial"/>
      <family val="2"/>
    </font>
    <font>
      <sz val="11"/>
      <color indexed="48"/>
      <name val="Arial"/>
      <family val="2"/>
    </font>
    <font>
      <sz val="11"/>
      <color indexed="12"/>
      <name val="Arial"/>
      <family val="2"/>
    </font>
    <font>
      <b/>
      <u/>
      <sz val="11"/>
      <color indexed="48"/>
      <name val="Arial"/>
      <family val="2"/>
    </font>
    <font>
      <b/>
      <vertAlign val="superscript"/>
      <sz val="10"/>
      <name val="Arial"/>
      <family val="2"/>
    </font>
    <font>
      <vertAlign val="superscript"/>
      <sz val="10"/>
      <name val="Arial"/>
      <family val="2"/>
    </font>
    <font>
      <i/>
      <sz val="10"/>
      <name val="Arial"/>
    </font>
    <font>
      <i/>
      <sz val="10"/>
      <name val="Verdana"/>
    </font>
    <font>
      <b/>
      <sz val="10"/>
      <color indexed="8"/>
      <name val="Arial"/>
      <family val="2"/>
    </font>
    <font>
      <i/>
      <sz val="10"/>
      <color indexed="8"/>
      <name val="Arial"/>
      <family val="2"/>
    </font>
    <font>
      <b/>
      <vertAlign val="superscript"/>
      <sz val="12"/>
      <color indexed="8"/>
      <name val="Arial"/>
      <family val="2"/>
    </font>
    <font>
      <b/>
      <sz val="12"/>
      <name val="Arial Bold"/>
    </font>
    <font>
      <b/>
      <vertAlign val="superscript"/>
      <sz val="11"/>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right/>
      <top style="medium">
        <color indexed="64"/>
      </top>
      <bottom style="thin">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medium">
        <color indexed="64"/>
      </top>
      <bottom/>
      <diagonal/>
    </border>
    <border>
      <left/>
      <right/>
      <top style="thin">
        <color indexed="64"/>
      </top>
      <bottom style="thin">
        <color indexed="64"/>
      </bottom>
      <diagonal/>
    </border>
    <border>
      <left/>
      <right/>
      <top/>
      <bottom style="hair">
        <color indexed="64"/>
      </bottom>
      <diagonal/>
    </border>
  </borders>
  <cellStyleXfs count="8">
    <xf numFmtId="0" fontId="0" fillId="0" borderId="0"/>
    <xf numFmtId="41" fontId="1" fillId="0" borderId="0" applyFont="0" applyFill="0" applyBorder="0" applyAlignment="0" applyProtection="0"/>
    <xf numFmtId="0" fontId="5" fillId="0" borderId="0" applyNumberFormat="0" applyFill="0" applyBorder="0" applyAlignment="0" applyProtection="0">
      <alignment vertical="top"/>
      <protection locked="0"/>
    </xf>
    <xf numFmtId="0" fontId="7" fillId="0" borderId="0"/>
    <xf numFmtId="0" fontId="14" fillId="0" borderId="0"/>
    <xf numFmtId="0" fontId="9" fillId="0" borderId="0"/>
    <xf numFmtId="9" fontId="1" fillId="0" borderId="0" applyFont="0" applyFill="0" applyBorder="0" applyAlignment="0" applyProtection="0"/>
    <xf numFmtId="9" fontId="9" fillId="0" borderId="0" applyFill="0" applyBorder="0" applyAlignment="0" applyProtection="0"/>
  </cellStyleXfs>
  <cellXfs count="406">
    <xf numFmtId="0" fontId="0" fillId="0" borderId="0" xfId="0"/>
    <xf numFmtId="0" fontId="2" fillId="0" borderId="0" xfId="0" applyFont="1"/>
    <xf numFmtId="0" fontId="3" fillId="0" borderId="0" xfId="0" applyFont="1" applyFill="1"/>
    <xf numFmtId="1" fontId="0" fillId="0" borderId="0" xfId="0" applyNumberFormat="1"/>
    <xf numFmtId="0" fontId="3" fillId="0" borderId="0" xfId="0" applyFont="1" applyFill="1" applyBorder="1"/>
    <xf numFmtId="0" fontId="7" fillId="0" borderId="0" xfId="3" applyFont="1"/>
    <xf numFmtId="0" fontId="7" fillId="0" borderId="0" xfId="3" applyFont="1" applyAlignment="1">
      <alignment horizontal="left"/>
    </xf>
    <xf numFmtId="0" fontId="4" fillId="0" borderId="1" xfId="3" applyFont="1" applyBorder="1" applyAlignment="1">
      <alignment horizontal="left"/>
    </xf>
    <xf numFmtId="0" fontId="3" fillId="0" borderId="0" xfId="3" applyFont="1"/>
    <xf numFmtId="0" fontId="3" fillId="2" borderId="0" xfId="0" applyFont="1" applyFill="1"/>
    <xf numFmtId="0" fontId="7" fillId="0" borderId="0" xfId="3" applyFont="1" applyBorder="1"/>
    <xf numFmtId="0" fontId="4" fillId="0" borderId="0" xfId="3" applyFont="1" applyBorder="1" applyAlignment="1">
      <alignment horizontal="left"/>
    </xf>
    <xf numFmtId="0" fontId="4" fillId="0" borderId="0" xfId="0" applyFont="1" applyFill="1"/>
    <xf numFmtId="0" fontId="2" fillId="0" borderId="0" xfId="0" applyFont="1" applyFill="1"/>
    <xf numFmtId="0" fontId="3" fillId="0" borderId="2" xfId="0" applyFont="1" applyFill="1" applyBorder="1"/>
    <xf numFmtId="0" fontId="3" fillId="0" borderId="2" xfId="0" applyFont="1" applyFill="1" applyBorder="1" applyAlignment="1">
      <alignment horizontal="right"/>
    </xf>
    <xf numFmtId="0" fontId="4" fillId="0" borderId="3"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xf numFmtId="0" fontId="1" fillId="0" borderId="0" xfId="0" applyFont="1" applyFill="1" applyBorder="1"/>
    <xf numFmtId="0" fontId="4" fillId="0" borderId="0" xfId="0" applyFont="1" applyFill="1" applyBorder="1" applyAlignment="1">
      <alignment horizontal="left"/>
    </xf>
    <xf numFmtId="3" fontId="4" fillId="0" borderId="0" xfId="0" applyNumberFormat="1" applyFont="1"/>
    <xf numFmtId="0" fontId="4" fillId="0" borderId="0" xfId="0" applyFont="1" applyFill="1" applyBorder="1"/>
    <xf numFmtId="0" fontId="4" fillId="0" borderId="0" xfId="0" applyFont="1"/>
    <xf numFmtId="3" fontId="0" fillId="0" borderId="0" xfId="0" applyNumberFormat="1"/>
    <xf numFmtId="0" fontId="1" fillId="0" borderId="0" xfId="0" applyFont="1" applyFill="1" applyBorder="1" applyAlignment="1">
      <alignment horizontal="left"/>
    </xf>
    <xf numFmtId="0" fontId="1" fillId="0" borderId="3" xfId="0" applyFont="1" applyFill="1" applyBorder="1"/>
    <xf numFmtId="41" fontId="1" fillId="0" borderId="0" xfId="1" applyFont="1" applyFill="1" applyBorder="1"/>
    <xf numFmtId="0" fontId="3" fillId="0" borderId="3" xfId="0" applyFont="1" applyFill="1" applyBorder="1"/>
    <xf numFmtId="0" fontId="0" fillId="0" borderId="0" xfId="0" applyBorder="1"/>
    <xf numFmtId="0" fontId="9" fillId="0" borderId="0" xfId="3" applyFont="1" applyAlignment="1">
      <alignment horizontal="left" wrapText="1"/>
    </xf>
    <xf numFmtId="0" fontId="9" fillId="0" borderId="0" xfId="0" applyFont="1"/>
    <xf numFmtId="0" fontId="9" fillId="0" borderId="0" xfId="0" applyFont="1" applyBorder="1"/>
    <xf numFmtId="3" fontId="9" fillId="0" borderId="0" xfId="0" applyNumberFormat="1" applyFont="1"/>
    <xf numFmtId="3" fontId="9" fillId="0" borderId="0" xfId="0" applyNumberFormat="1" applyFont="1" applyBorder="1"/>
    <xf numFmtId="0" fontId="9" fillId="0" borderId="0" xfId="3" applyFont="1"/>
    <xf numFmtId="3" fontId="9" fillId="0" borderId="0" xfId="0" applyNumberFormat="1" applyFont="1" applyFill="1" applyBorder="1"/>
    <xf numFmtId="0" fontId="9" fillId="0" borderId="3" xfId="3" applyFont="1" applyBorder="1"/>
    <xf numFmtId="3" fontId="9" fillId="0" borderId="3" xfId="0" applyNumberFormat="1" applyFont="1" applyBorder="1"/>
    <xf numFmtId="0" fontId="9" fillId="0" borderId="4" xfId="3" applyFont="1" applyBorder="1"/>
    <xf numFmtId="0" fontId="9" fillId="0" borderId="4" xfId="0" applyFont="1" applyBorder="1"/>
    <xf numFmtId="0" fontId="9" fillId="0" borderId="0" xfId="3" applyFont="1" applyBorder="1"/>
    <xf numFmtId="0" fontId="13" fillId="0" borderId="0" xfId="0" applyFont="1"/>
    <xf numFmtId="0" fontId="14" fillId="0" borderId="0" xfId="3" applyFont="1"/>
    <xf numFmtId="0" fontId="7" fillId="0" borderId="0" xfId="0" applyFont="1" applyAlignment="1">
      <alignment horizontal="left" wrapText="1"/>
    </xf>
    <xf numFmtId="0" fontId="14" fillId="0" borderId="0" xfId="3" applyFont="1" applyAlignment="1">
      <alignment horizontal="left" wrapText="1"/>
    </xf>
    <xf numFmtId="0" fontId="15" fillId="0" borderId="0" xfId="3" applyFont="1"/>
    <xf numFmtId="0" fontId="3" fillId="0" borderId="4" xfId="3" applyFont="1" applyBorder="1"/>
    <xf numFmtId="0" fontId="9" fillId="0" borderId="0" xfId="3" applyFont="1" applyAlignment="1">
      <alignment horizontal="left" indent="1"/>
    </xf>
    <xf numFmtId="0" fontId="3" fillId="0" borderId="0" xfId="3" applyFont="1" applyBorder="1"/>
    <xf numFmtId="3" fontId="4" fillId="0" borderId="0" xfId="0" applyNumberFormat="1" applyFont="1" applyBorder="1"/>
    <xf numFmtId="41" fontId="9" fillId="0" borderId="0" xfId="3" applyNumberFormat="1" applyFont="1" applyBorder="1"/>
    <xf numFmtId="41" fontId="9" fillId="0" borderId="0" xfId="0" applyNumberFormat="1" applyFont="1" applyBorder="1"/>
    <xf numFmtId="0" fontId="7" fillId="0" borderId="0" xfId="3" applyFont="1" applyAlignment="1">
      <alignment horizontal="left" wrapText="1"/>
    </xf>
    <xf numFmtId="0" fontId="16" fillId="0" borderId="0" xfId="3" applyFont="1" applyAlignment="1"/>
    <xf numFmtId="0" fontId="14" fillId="0" borderId="0" xfId="3" applyFont="1" applyAlignment="1">
      <alignment horizontal="right"/>
    </xf>
    <xf numFmtId="0" fontId="14" fillId="0" borderId="0" xfId="3" applyFont="1" applyBorder="1" applyAlignment="1">
      <alignment horizontal="right"/>
    </xf>
    <xf numFmtId="0" fontId="14" fillId="0" borderId="0" xfId="3" applyFont="1" applyAlignment="1">
      <alignment vertical="center"/>
    </xf>
    <xf numFmtId="0" fontId="4" fillId="0" borderId="0" xfId="3" applyFont="1" applyAlignment="1">
      <alignment vertical="center"/>
    </xf>
    <xf numFmtId="0" fontId="14" fillId="0" borderId="0" xfId="3" applyFont="1" applyBorder="1"/>
    <xf numFmtId="0" fontId="0" fillId="0" borderId="0" xfId="0" applyFill="1" applyBorder="1" applyAlignment="1"/>
    <xf numFmtId="0" fontId="4" fillId="0" borderId="0" xfId="3" applyFont="1" applyBorder="1" applyAlignment="1">
      <alignment horizontal="right" vertical="center"/>
    </xf>
    <xf numFmtId="0" fontId="8" fillId="0" borderId="0" xfId="3" applyFont="1"/>
    <xf numFmtId="0" fontId="9" fillId="0" borderId="0" xfId="3" applyFont="1" applyAlignment="1">
      <alignment vertical="center"/>
    </xf>
    <xf numFmtId="0" fontId="8" fillId="0" borderId="0" xfId="3" applyFont="1" applyBorder="1"/>
    <xf numFmtId="0" fontId="14" fillId="0" borderId="0" xfId="3" applyFont="1" applyAlignment="1">
      <alignment horizontal="center"/>
    </xf>
    <xf numFmtId="1" fontId="7" fillId="0" borderId="0" xfId="3" applyNumberFormat="1" applyBorder="1"/>
    <xf numFmtId="0" fontId="15" fillId="0" borderId="1" xfId="3" applyFont="1" applyBorder="1" applyAlignment="1">
      <alignment horizontal="left"/>
    </xf>
    <xf numFmtId="0" fontId="7" fillId="0" borderId="0" xfId="3" applyAlignment="1">
      <alignment horizontal="left"/>
    </xf>
    <xf numFmtId="1" fontId="7" fillId="0" borderId="0" xfId="3" applyNumberFormat="1" applyAlignment="1">
      <alignment horizontal="left"/>
    </xf>
    <xf numFmtId="0" fontId="9" fillId="0" borderId="0" xfId="3" applyFont="1" applyBorder="1" applyAlignment="1">
      <alignment horizontal="left"/>
    </xf>
    <xf numFmtId="3" fontId="9" fillId="0" borderId="0" xfId="3" applyNumberFormat="1" applyFont="1" applyBorder="1" applyAlignment="1">
      <alignment horizontal="right"/>
    </xf>
    <xf numFmtId="1" fontId="9" fillId="0" borderId="0" xfId="3" applyNumberFormat="1" applyFont="1" applyBorder="1" applyAlignment="1">
      <alignment horizontal="right"/>
    </xf>
    <xf numFmtId="1" fontId="0" fillId="0" borderId="3" xfId="0" applyNumberFormat="1" applyBorder="1"/>
    <xf numFmtId="0" fontId="7" fillId="0" borderId="0" xfId="3" applyBorder="1" applyAlignment="1">
      <alignment horizontal="left"/>
    </xf>
    <xf numFmtId="0" fontId="2" fillId="0" borderId="3" xfId="0" applyFont="1" applyFill="1" applyBorder="1" applyAlignment="1">
      <alignment vertical="center"/>
    </xf>
    <xf numFmtId="0" fontId="2" fillId="0" borderId="0" xfId="0" applyFont="1" applyFill="1" applyAlignment="1">
      <alignment vertical="center"/>
    </xf>
    <xf numFmtId="0" fontId="3" fillId="0" borderId="4" xfId="0" applyFont="1" applyFill="1" applyBorder="1"/>
    <xf numFmtId="0" fontId="9" fillId="0" borderId="0" xfId="0" applyFont="1" applyFill="1" applyBorder="1"/>
    <xf numFmtId="3" fontId="9" fillId="0" borderId="0" xfId="0" applyNumberFormat="1" applyFont="1" applyFill="1"/>
    <xf numFmtId="3" fontId="0" fillId="0" borderId="3" xfId="0" applyNumberFormat="1" applyBorder="1"/>
    <xf numFmtId="0" fontId="0" fillId="0" borderId="0" xfId="0" applyBorder="1" applyAlignment="1">
      <alignment horizontal="left"/>
    </xf>
    <xf numFmtId="0" fontId="0" fillId="0" borderId="0" xfId="0" applyBorder="1" applyAlignment="1">
      <alignment horizontal="right"/>
    </xf>
    <xf numFmtId="0" fontId="4" fillId="0" borderId="0" xfId="0" applyFont="1" applyBorder="1" applyAlignment="1">
      <alignment horizontal="right"/>
    </xf>
    <xf numFmtId="0" fontId="0" fillId="0" borderId="0" xfId="0" applyAlignment="1">
      <alignment horizontal="left"/>
    </xf>
    <xf numFmtId="0" fontId="3" fillId="0" borderId="0" xfId="0" applyFont="1"/>
    <xf numFmtId="3" fontId="0" fillId="0" borderId="0" xfId="0" applyNumberFormat="1" applyBorder="1"/>
    <xf numFmtId="0" fontId="1" fillId="0" borderId="0" xfId="0" applyFont="1" applyBorder="1" applyAlignment="1">
      <alignment horizontal="left"/>
    </xf>
    <xf numFmtId="0" fontId="3" fillId="0" borderId="2" xfId="0" applyFont="1" applyBorder="1"/>
    <xf numFmtId="0" fontId="1" fillId="0" borderId="0" xfId="0" applyFont="1" applyBorder="1"/>
    <xf numFmtId="0" fontId="2" fillId="0" borderId="3" xfId="0" applyFont="1" applyBorder="1" applyAlignment="1">
      <alignment vertical="center"/>
    </xf>
    <xf numFmtId="0" fontId="4" fillId="0" borderId="0" xfId="0" applyFont="1" applyBorder="1"/>
    <xf numFmtId="3" fontId="4" fillId="0" borderId="3" xfId="0" applyNumberFormat="1" applyFont="1" applyBorder="1"/>
    <xf numFmtId="0" fontId="18" fillId="0" borderId="0" xfId="0" applyFont="1" applyFill="1"/>
    <xf numFmtId="0" fontId="19" fillId="0" borderId="0" xfId="0" applyFont="1" applyFill="1"/>
    <xf numFmtId="3" fontId="19" fillId="0" borderId="0" xfId="0" applyNumberFormat="1" applyFont="1" applyFill="1" applyBorder="1"/>
    <xf numFmtId="0" fontId="19" fillId="0" borderId="0" xfId="0" applyFont="1" applyFill="1" applyBorder="1"/>
    <xf numFmtId="0" fontId="12" fillId="0" borderId="0" xfId="0" applyFont="1" applyFill="1" applyBorder="1"/>
    <xf numFmtId="0" fontId="18" fillId="0" borderId="0" xfId="0" applyFont="1" applyFill="1" applyAlignment="1">
      <alignment vertical="center"/>
    </xf>
    <xf numFmtId="0" fontId="12" fillId="0" borderId="0" xfId="0" applyFont="1" applyFill="1"/>
    <xf numFmtId="3" fontId="12" fillId="0" borderId="0" xfId="0" applyNumberFormat="1" applyFont="1" applyFill="1"/>
    <xf numFmtId="0" fontId="12" fillId="0" borderId="3" xfId="0" applyFont="1" applyFill="1" applyBorder="1"/>
    <xf numFmtId="3" fontId="12" fillId="0" borderId="3" xfId="0" applyNumberFormat="1" applyFont="1" applyFill="1" applyBorder="1"/>
    <xf numFmtId="0" fontId="20" fillId="0" borderId="0" xfId="0" applyFont="1" applyFill="1" applyBorder="1"/>
    <xf numFmtId="0" fontId="12" fillId="0" borderId="3" xfId="0" applyFont="1" applyFill="1" applyBorder="1" applyAlignment="1">
      <alignment horizontal="left" indent="1"/>
    </xf>
    <xf numFmtId="0" fontId="12" fillId="0" borderId="0" xfId="0" applyFont="1"/>
    <xf numFmtId="3" fontId="12" fillId="0" borderId="0" xfId="0" applyNumberFormat="1" applyFont="1"/>
    <xf numFmtId="0" fontId="19" fillId="0" borderId="0" xfId="0" applyFont="1" applyBorder="1"/>
    <xf numFmtId="0" fontId="19" fillId="0" borderId="0" xfId="0" applyFont="1"/>
    <xf numFmtId="0" fontId="9" fillId="0" borderId="0" xfId="0" applyFont="1" applyFill="1"/>
    <xf numFmtId="0" fontId="21" fillId="0" borderId="5" xfId="0" applyFont="1" applyFill="1" applyBorder="1" applyAlignment="1"/>
    <xf numFmtId="0" fontId="4" fillId="0" borderId="0" xfId="0" applyFont="1" applyFill="1" applyBorder="1" applyAlignment="1">
      <alignment horizontal="center"/>
    </xf>
    <xf numFmtId="0" fontId="0" fillId="0" borderId="3" xfId="0" applyFill="1" applyBorder="1"/>
    <xf numFmtId="0" fontId="9" fillId="0" borderId="0" xfId="0" applyFont="1" applyFill="1" applyBorder="1" applyAlignment="1">
      <alignment horizontal="right" wrapText="1"/>
    </xf>
    <xf numFmtId="0" fontId="4" fillId="0" borderId="0" xfId="0" applyFont="1" applyFill="1" applyBorder="1" applyAlignment="1">
      <alignment horizontal="right" wrapText="1"/>
    </xf>
    <xf numFmtId="0" fontId="0" fillId="0" borderId="0" xfId="0" applyFill="1" applyBorder="1"/>
    <xf numFmtId="0" fontId="9" fillId="0" borderId="0" xfId="0" applyFont="1" applyFill="1" applyBorder="1" applyAlignment="1">
      <alignment horizontal="right"/>
    </xf>
    <xf numFmtId="0" fontId="4" fillId="0" borderId="0" xfId="0" applyFont="1" applyFill="1" applyBorder="1" applyAlignment="1">
      <alignment horizontal="right"/>
    </xf>
    <xf numFmtId="0" fontId="21" fillId="0" borderId="0" xfId="0" applyFont="1" applyFill="1" applyBorder="1" applyAlignment="1">
      <alignment horizontal="left" vertical="center"/>
    </xf>
    <xf numFmtId="3" fontId="4" fillId="0" borderId="0" xfId="0" applyNumberFormat="1" applyFont="1" applyFill="1" applyBorder="1"/>
    <xf numFmtId="0" fontId="0" fillId="0" borderId="0" xfId="0" applyFill="1"/>
    <xf numFmtId="0" fontId="9" fillId="0" borderId="0" xfId="0" applyFont="1" applyFill="1" applyBorder="1" applyAlignment="1">
      <alignment horizontal="left" wrapText="1"/>
    </xf>
    <xf numFmtId="3" fontId="4" fillId="0" borderId="0" xfId="0" applyNumberFormat="1" applyFont="1" applyFill="1"/>
    <xf numFmtId="41" fontId="9" fillId="0" borderId="0" xfId="0" applyNumberFormat="1" applyFont="1" applyFill="1" applyBorder="1"/>
    <xf numFmtId="9" fontId="9" fillId="0" borderId="0" xfId="0" applyNumberFormat="1" applyFont="1" applyFill="1" applyBorder="1"/>
    <xf numFmtId="9" fontId="4" fillId="0" borderId="0" xfId="0" applyNumberFormat="1" applyFont="1" applyFill="1" applyBorder="1"/>
    <xf numFmtId="0" fontId="0" fillId="0" borderId="3" xfId="0" applyFill="1" applyBorder="1" applyAlignment="1">
      <alignment horizontal="left"/>
    </xf>
    <xf numFmtId="0" fontId="0" fillId="0" borderId="0" xfId="0" applyFill="1" applyBorder="1" applyAlignment="1">
      <alignment horizontal="left"/>
    </xf>
    <xf numFmtId="0" fontId="0" fillId="0" borderId="3" xfId="0" applyBorder="1"/>
    <xf numFmtId="0" fontId="9" fillId="0" borderId="3" xfId="3" applyFont="1" applyBorder="1" applyAlignment="1">
      <alignment horizontal="left"/>
    </xf>
    <xf numFmtId="0" fontId="7" fillId="0" borderId="2" xfId="3" applyBorder="1" applyAlignment="1">
      <alignment horizontal="left"/>
    </xf>
    <xf numFmtId="1" fontId="9" fillId="0" borderId="2" xfId="3" applyNumberFormat="1" applyFont="1" applyBorder="1" applyAlignment="1">
      <alignment horizontal="right"/>
    </xf>
    <xf numFmtId="3" fontId="9" fillId="0" borderId="3" xfId="3" applyNumberFormat="1" applyFont="1" applyBorder="1" applyAlignment="1">
      <alignment horizontal="right"/>
    </xf>
    <xf numFmtId="0" fontId="0" fillId="0" borderId="0" xfId="0" applyFill="1" applyAlignment="1"/>
    <xf numFmtId="0" fontId="9" fillId="0" borderId="2" xfId="0" applyFont="1" applyFill="1" applyBorder="1"/>
    <xf numFmtId="0" fontId="11" fillId="0" borderId="0" xfId="0" applyFont="1" applyFill="1" applyBorder="1" applyAlignment="1">
      <alignment horizontal="left" vertical="center"/>
    </xf>
    <xf numFmtId="0" fontId="1" fillId="0" borderId="0" xfId="0" applyFont="1" applyFill="1" applyAlignment="1">
      <alignment horizontal="left"/>
    </xf>
    <xf numFmtId="0" fontId="9" fillId="0" borderId="0" xfId="0" applyFont="1" applyFill="1" applyBorder="1" applyAlignment="1">
      <alignment horizontal="left"/>
    </xf>
    <xf numFmtId="0" fontId="14" fillId="0" borderId="0" xfId="3" applyFont="1" applyAlignment="1"/>
    <xf numFmtId="9" fontId="9" fillId="0" borderId="0" xfId="6" applyFont="1" applyFill="1"/>
    <xf numFmtId="0" fontId="3" fillId="0" borderId="0" xfId="0" applyFont="1" applyBorder="1"/>
    <xf numFmtId="3" fontId="4" fillId="0" borderId="0" xfId="0" applyNumberFormat="1" applyFont="1" applyFill="1" applyBorder="1" applyAlignment="1">
      <alignment horizontal="right"/>
    </xf>
    <xf numFmtId="0" fontId="22" fillId="0" borderId="0" xfId="0" applyFont="1" applyFill="1" applyBorder="1" applyAlignment="1"/>
    <xf numFmtId="1" fontId="7" fillId="0" borderId="0" xfId="3" applyNumberFormat="1" applyFont="1" applyBorder="1" applyAlignment="1">
      <alignment horizontal="center"/>
    </xf>
    <xf numFmtId="9" fontId="4" fillId="0" borderId="3" xfId="6" applyFont="1" applyFill="1" applyBorder="1" applyAlignment="1">
      <alignment horizontal="right"/>
    </xf>
    <xf numFmtId="1" fontId="4" fillId="0" borderId="0" xfId="3" applyNumberFormat="1" applyFont="1" applyBorder="1" applyAlignment="1">
      <alignment horizontal="right"/>
    </xf>
    <xf numFmtId="1" fontId="22" fillId="0" borderId="0" xfId="0" applyNumberFormat="1" applyFont="1"/>
    <xf numFmtId="0" fontId="9" fillId="0" borderId="0" xfId="0" applyFont="1" applyFill="1" applyAlignment="1">
      <alignment horizontal="right"/>
    </xf>
    <xf numFmtId="0" fontId="4" fillId="0" borderId="2" xfId="0" applyFont="1" applyFill="1" applyBorder="1" applyAlignment="1">
      <alignment horizontal="right"/>
    </xf>
    <xf numFmtId="9" fontId="24" fillId="0" borderId="0" xfId="6" applyFont="1" applyFill="1" applyBorder="1" applyAlignment="1">
      <alignment horizontal="right"/>
    </xf>
    <xf numFmtId="3" fontId="1" fillId="0" borderId="3" xfId="0" applyNumberFormat="1" applyFont="1" applyFill="1" applyBorder="1"/>
    <xf numFmtId="0" fontId="9" fillId="0" borderId="3" xfId="3" applyFont="1" applyBorder="1" applyAlignment="1">
      <alignment horizontal="left" wrapText="1"/>
    </xf>
    <xf numFmtId="1" fontId="7" fillId="0" borderId="3" xfId="3" applyNumberFormat="1" applyBorder="1" applyAlignment="1">
      <alignment horizontal="left"/>
    </xf>
    <xf numFmtId="1" fontId="7" fillId="0" borderId="3" xfId="3" applyNumberFormat="1" applyFont="1" applyBorder="1" applyAlignment="1">
      <alignment horizontal="center"/>
    </xf>
    <xf numFmtId="0" fontId="25" fillId="0" borderId="0" xfId="0" applyFont="1" applyFill="1"/>
    <xf numFmtId="0" fontId="4" fillId="0" borderId="3" xfId="0" applyFont="1" applyFill="1" applyBorder="1" applyAlignment="1">
      <alignment horizontal="left" wrapText="1"/>
    </xf>
    <xf numFmtId="0" fontId="4" fillId="0" borderId="1" xfId="0" applyFont="1" applyFill="1" applyBorder="1"/>
    <xf numFmtId="0" fontId="1" fillId="0" borderId="0" xfId="0" applyFont="1" applyFill="1" applyBorder="1" applyAlignment="1">
      <alignment horizontal="left" indent="4"/>
    </xf>
    <xf numFmtId="0" fontId="9" fillId="0" borderId="0" xfId="0" applyFont="1" applyFill="1" applyBorder="1" applyAlignment="1">
      <alignment horizontal="left" indent="2"/>
    </xf>
    <xf numFmtId="0" fontId="9" fillId="0" borderId="3" xfId="0" applyFont="1" applyFill="1" applyBorder="1" applyAlignment="1">
      <alignment horizontal="left" indent="2"/>
    </xf>
    <xf numFmtId="0" fontId="9" fillId="0" borderId="0" xfId="3" applyFont="1" applyAlignment="1">
      <alignment horizontal="left" wrapText="1" indent="2"/>
    </xf>
    <xf numFmtId="0" fontId="9" fillId="0" borderId="0" xfId="3" applyFont="1" applyAlignment="1">
      <alignment horizontal="left" indent="2"/>
    </xf>
    <xf numFmtId="0" fontId="9" fillId="0" borderId="0" xfId="0" applyFont="1" applyAlignment="1">
      <alignment horizontal="left" wrapText="1" indent="2"/>
    </xf>
    <xf numFmtId="0" fontId="9" fillId="0" borderId="0" xfId="3" applyFont="1" applyBorder="1" applyAlignment="1">
      <alignment horizontal="left" indent="2"/>
    </xf>
    <xf numFmtId="41" fontId="9" fillId="0" borderId="3" xfId="3" applyNumberFormat="1" applyFont="1" applyBorder="1"/>
    <xf numFmtId="0" fontId="1" fillId="0" borderId="0" xfId="0" applyFont="1" applyBorder="1" applyAlignment="1">
      <alignment horizontal="left" indent="2"/>
    </xf>
    <xf numFmtId="0" fontId="1" fillId="0" borderId="0" xfId="0" applyFont="1" applyBorder="1" applyAlignment="1">
      <alignment horizontal="left" indent="4"/>
    </xf>
    <xf numFmtId="0" fontId="12" fillId="0" borderId="0" xfId="0" applyFont="1" applyFill="1" applyAlignment="1">
      <alignment horizontal="left" indent="2"/>
    </xf>
    <xf numFmtId="0" fontId="9" fillId="0" borderId="0" xfId="0" applyFont="1" applyFill="1" applyBorder="1" applyAlignment="1">
      <alignment horizontal="left" wrapText="1" indent="2"/>
    </xf>
    <xf numFmtId="0" fontId="7" fillId="0" borderId="3" xfId="3" applyBorder="1" applyAlignment="1">
      <alignment horizontal="left"/>
    </xf>
    <xf numFmtId="1" fontId="9" fillId="0" borderId="3" xfId="3" applyNumberFormat="1" applyFont="1" applyBorder="1" applyAlignment="1">
      <alignment horizontal="right"/>
    </xf>
    <xf numFmtId="0" fontId="21" fillId="0" borderId="0" xfId="0" applyFont="1" applyFill="1" applyBorder="1" applyAlignment="1"/>
    <xf numFmtId="0" fontId="21" fillId="0" borderId="0" xfId="0" applyFont="1" applyFill="1" applyBorder="1" applyAlignment="1">
      <alignment horizontal="left"/>
    </xf>
    <xf numFmtId="0" fontId="21" fillId="0" borderId="0" xfId="0" applyFont="1" applyFill="1" applyBorder="1"/>
    <xf numFmtId="0" fontId="21" fillId="0" borderId="0" xfId="0" applyFont="1" applyFill="1" applyBorder="1" applyAlignment="1">
      <alignment horizontal="left" wrapText="1"/>
    </xf>
    <xf numFmtId="0" fontId="26" fillId="0" borderId="0" xfId="0" applyFont="1" applyFill="1"/>
    <xf numFmtId="0" fontId="29" fillId="0" borderId="0" xfId="0" applyFont="1" applyFill="1"/>
    <xf numFmtId="0" fontId="30" fillId="0" borderId="1" xfId="0" applyFont="1" applyFill="1" applyBorder="1" applyAlignment="1">
      <alignment horizontal="left" vertical="center"/>
    </xf>
    <xf numFmtId="3" fontId="32" fillId="0" borderId="0" xfId="0" applyNumberFormat="1" applyFont="1" applyFill="1" applyBorder="1" applyAlignment="1">
      <alignment horizontal="left"/>
    </xf>
    <xf numFmtId="0" fontId="21" fillId="0" borderId="0" xfId="3" applyFont="1" applyBorder="1" applyAlignment="1">
      <alignment horizontal="left"/>
    </xf>
    <xf numFmtId="0" fontId="21" fillId="0" borderId="0" xfId="3" applyFont="1" applyAlignment="1">
      <alignment horizontal="left" wrapText="1"/>
    </xf>
    <xf numFmtId="0" fontId="21" fillId="0" borderId="0" xfId="3" applyFont="1" applyAlignment="1">
      <alignment horizontal="left"/>
    </xf>
    <xf numFmtId="0" fontId="21" fillId="0" borderId="1" xfId="3" applyFont="1" applyBorder="1" applyAlignment="1">
      <alignment horizontal="center" vertical="center"/>
    </xf>
    <xf numFmtId="0" fontId="26" fillId="0" borderId="0" xfId="3" applyFont="1" applyBorder="1"/>
    <xf numFmtId="0" fontId="21" fillId="0" borderId="0" xfId="3" applyFont="1" applyAlignment="1">
      <alignment horizontal="left" vertical="center" indent="2"/>
    </xf>
    <xf numFmtId="0" fontId="21" fillId="0" borderId="3" xfId="3" applyFont="1" applyBorder="1" applyAlignment="1">
      <alignment vertical="center"/>
    </xf>
    <xf numFmtId="0" fontId="26" fillId="0" borderId="2" xfId="0" applyFont="1" applyFill="1" applyBorder="1"/>
    <xf numFmtId="0" fontId="34" fillId="0" borderId="0" xfId="0" applyFont="1" applyAlignment="1">
      <alignment horizontal="left"/>
    </xf>
    <xf numFmtId="0" fontId="34" fillId="0" borderId="5" xfId="0" applyFont="1" applyBorder="1" applyAlignment="1">
      <alignment horizontal="left"/>
    </xf>
    <xf numFmtId="0" fontId="21" fillId="0" borderId="0" xfId="0" applyFont="1" applyBorder="1"/>
    <xf numFmtId="0" fontId="29" fillId="0" borderId="0" xfId="0" applyFont="1" applyBorder="1" applyAlignment="1">
      <alignment horizontal="left"/>
    </xf>
    <xf numFmtId="0" fontId="36" fillId="0" borderId="0" xfId="0" applyFont="1" applyFill="1"/>
    <xf numFmtId="0" fontId="34" fillId="0" borderId="5" xfId="0" applyFont="1" applyFill="1" applyBorder="1"/>
    <xf numFmtId="0" fontId="21" fillId="0" borderId="0" xfId="0" applyFont="1" applyFill="1"/>
    <xf numFmtId="0" fontId="25" fillId="2" borderId="0" xfId="0" applyFont="1" applyFill="1"/>
    <xf numFmtId="0" fontId="38" fillId="0" borderId="0" xfId="0" applyFont="1" applyFill="1" applyAlignment="1">
      <alignment vertical="center"/>
    </xf>
    <xf numFmtId="164" fontId="25" fillId="0" borderId="0" xfId="0" applyNumberFormat="1" applyFont="1"/>
    <xf numFmtId="0" fontId="14" fillId="0" borderId="2" xfId="3" applyFont="1" applyBorder="1" applyAlignment="1">
      <alignment horizontal="right"/>
    </xf>
    <xf numFmtId="0" fontId="33" fillId="0" borderId="1" xfId="3" applyFont="1" applyBorder="1" applyAlignment="1">
      <alignment vertical="center"/>
    </xf>
    <xf numFmtId="1" fontId="7" fillId="0" borderId="2" xfId="3" applyNumberFormat="1" applyBorder="1"/>
    <xf numFmtId="9" fontId="0" fillId="0" borderId="0" xfId="0" applyNumberFormat="1"/>
    <xf numFmtId="0" fontId="1" fillId="0" borderId="1" xfId="0" applyFont="1" applyBorder="1" applyAlignment="1">
      <alignment horizontal="center" vertical="center"/>
    </xf>
    <xf numFmtId="9" fontId="24" fillId="0" borderId="0" xfId="6" applyFont="1"/>
    <xf numFmtId="9" fontId="25" fillId="0" borderId="0" xfId="6" applyFont="1"/>
    <xf numFmtId="9" fontId="24" fillId="0" borderId="3" xfId="6" applyFont="1" applyBorder="1" applyAlignment="1">
      <alignment horizontal="right"/>
    </xf>
    <xf numFmtId="9" fontId="25" fillId="0" borderId="0" xfId="0" applyNumberFormat="1" applyFont="1"/>
    <xf numFmtId="9" fontId="24" fillId="0" borderId="0" xfId="0" applyNumberFormat="1" applyFont="1"/>
    <xf numFmtId="3" fontId="4" fillId="0" borderId="0" xfId="0" applyNumberFormat="1" applyFont="1" applyAlignment="1">
      <alignment horizontal="right"/>
    </xf>
    <xf numFmtId="3" fontId="9" fillId="0" borderId="0" xfId="0" applyNumberFormat="1" applyFont="1" applyAlignment="1">
      <alignment horizontal="right"/>
    </xf>
    <xf numFmtId="0" fontId="0" fillId="0" borderId="0" xfId="0" applyAlignment="1">
      <alignment horizontal="right"/>
    </xf>
    <xf numFmtId="3" fontId="9" fillId="0" borderId="0" xfId="0" applyNumberFormat="1" applyFont="1" applyBorder="1" applyAlignment="1">
      <alignment horizontal="right"/>
    </xf>
    <xf numFmtId="3" fontId="9" fillId="0" borderId="0" xfId="0" applyNumberFormat="1" applyFont="1" applyFill="1" applyBorder="1" applyAlignment="1">
      <alignment horizontal="right"/>
    </xf>
    <xf numFmtId="0" fontId="3" fillId="0" borderId="0" xfId="3" applyFont="1" applyBorder="1" applyAlignment="1">
      <alignment horizontal="right"/>
    </xf>
    <xf numFmtId="0" fontId="4" fillId="0" borderId="0" xfId="0" applyFont="1" applyAlignment="1">
      <alignment horizontal="right"/>
    </xf>
    <xf numFmtId="3" fontId="17" fillId="0" borderId="0" xfId="0" applyNumberFormat="1" applyFont="1" applyAlignment="1">
      <alignment horizontal="right"/>
    </xf>
    <xf numFmtId="9" fontId="25" fillId="0" borderId="3" xfId="6" applyFont="1" applyBorder="1" applyAlignment="1">
      <alignment horizontal="right"/>
    </xf>
    <xf numFmtId="0" fontId="21" fillId="0" borderId="0" xfId="3" applyFont="1" applyBorder="1" applyAlignment="1">
      <alignment vertical="center"/>
    </xf>
    <xf numFmtId="0" fontId="4" fillId="0" borderId="1" xfId="0" applyFont="1" applyFill="1" applyBorder="1" applyAlignment="1">
      <alignment horizontal="right" wrapText="1"/>
    </xf>
    <xf numFmtId="0" fontId="4" fillId="0" borderId="3" xfId="0" applyFont="1" applyFill="1" applyBorder="1" applyAlignment="1">
      <alignment horizontal="right" wrapText="1"/>
    </xf>
    <xf numFmtId="1" fontId="4" fillId="0" borderId="1" xfId="3" applyNumberFormat="1" applyFont="1" applyBorder="1" applyAlignment="1">
      <alignment horizontal="right" wrapText="1"/>
    </xf>
    <xf numFmtId="0" fontId="4" fillId="0" borderId="0" xfId="0" applyFont="1" applyFill="1" applyAlignment="1">
      <alignment horizontal="left" wrapText="1" indent="2"/>
    </xf>
    <xf numFmtId="0" fontId="9" fillId="0" borderId="0" xfId="0" applyFont="1" applyFill="1" applyBorder="1" applyAlignment="1">
      <alignment horizontal="left" indent="4"/>
    </xf>
    <xf numFmtId="0" fontId="4" fillId="0" borderId="0" xfId="0" applyFont="1" applyFill="1" applyBorder="1" applyAlignment="1">
      <alignment horizontal="left" indent="2"/>
    </xf>
    <xf numFmtId="0" fontId="4" fillId="0" borderId="3" xfId="0" applyFont="1" applyFill="1" applyBorder="1" applyAlignment="1">
      <alignment horizontal="right"/>
    </xf>
    <xf numFmtId="165" fontId="4" fillId="0" borderId="3" xfId="0" applyNumberFormat="1" applyFont="1" applyFill="1" applyBorder="1" applyAlignment="1">
      <alignment horizontal="right" wrapText="1" shrinkToFit="1"/>
    </xf>
    <xf numFmtId="0" fontId="25" fillId="0" borderId="3" xfId="0" applyFont="1" applyFill="1" applyBorder="1" applyAlignment="1">
      <alignment horizontal="right"/>
    </xf>
    <xf numFmtId="0" fontId="9" fillId="0" borderId="5" xfId="0" applyFont="1" applyBorder="1" applyAlignment="1">
      <alignment horizontal="right"/>
    </xf>
    <xf numFmtId="0" fontId="4" fillId="0" borderId="5" xfId="0" applyFont="1" applyBorder="1" applyAlignment="1">
      <alignment horizontal="right"/>
    </xf>
    <xf numFmtId="0" fontId="4" fillId="0" borderId="5" xfId="0" applyFont="1" applyFill="1" applyBorder="1" applyAlignment="1">
      <alignment vertical="center"/>
    </xf>
    <xf numFmtId="0" fontId="9" fillId="0" borderId="0" xfId="0" applyFont="1" applyAlignment="1">
      <alignment horizontal="right"/>
    </xf>
    <xf numFmtId="0" fontId="4" fillId="0" borderId="1" xfId="0" applyFont="1" applyFill="1" applyBorder="1" applyAlignment="1">
      <alignment horizontal="right" vertical="center" wrapText="1"/>
    </xf>
    <xf numFmtId="0" fontId="4" fillId="0" borderId="3" xfId="0" applyFont="1" applyFill="1" applyBorder="1" applyAlignment="1">
      <alignment horizontal="right" vertical="center" wrapText="1"/>
    </xf>
    <xf numFmtId="0" fontId="9" fillId="0" borderId="6" xfId="0" applyFont="1" applyFill="1" applyBorder="1" applyAlignment="1">
      <alignment horizontal="right" wrapText="1"/>
    </xf>
    <xf numFmtId="0" fontId="9" fillId="0" borderId="6" xfId="0" applyFont="1" applyFill="1" applyBorder="1" applyAlignment="1">
      <alignment horizontal="right"/>
    </xf>
    <xf numFmtId="0" fontId="40" fillId="0" borderId="0" xfId="0" applyFont="1" applyAlignment="1">
      <alignment horizontal="right"/>
    </xf>
    <xf numFmtId="0" fontId="39" fillId="0" borderId="0" xfId="0" applyFont="1" applyAlignment="1">
      <alignment horizontal="right"/>
    </xf>
    <xf numFmtId="0" fontId="42" fillId="0" borderId="0" xfId="2" applyFont="1" applyAlignment="1" applyProtection="1">
      <alignment horizontal="right"/>
    </xf>
    <xf numFmtId="0" fontId="41" fillId="0" borderId="0" xfId="0" applyFont="1" applyAlignment="1">
      <alignment horizontal="right"/>
    </xf>
    <xf numFmtId="0" fontId="14" fillId="0" borderId="0" xfId="3" applyFont="1" applyBorder="1" applyAlignment="1">
      <alignment horizontal="center"/>
    </xf>
    <xf numFmtId="0" fontId="9" fillId="0" borderId="3" xfId="3" applyFont="1" applyBorder="1" applyAlignment="1">
      <alignment vertical="center"/>
    </xf>
    <xf numFmtId="0" fontId="14" fillId="0" borderId="3" xfId="3" applyFont="1" applyBorder="1"/>
    <xf numFmtId="0" fontId="9" fillId="0" borderId="3" xfId="0" applyFont="1" applyBorder="1" applyAlignment="1">
      <alignment horizontal="right" vertical="top" wrapText="1"/>
    </xf>
    <xf numFmtId="0" fontId="4" fillId="0" borderId="3" xfId="0" applyFont="1" applyBorder="1" applyAlignment="1">
      <alignment horizontal="right" vertical="top" wrapText="1"/>
    </xf>
    <xf numFmtId="0" fontId="9" fillId="0" borderId="0" xfId="0" applyFont="1" applyAlignment="1">
      <alignment vertical="top" wrapText="1"/>
    </xf>
    <xf numFmtId="1" fontId="15" fillId="0" borderId="2" xfId="3" applyNumberFormat="1" applyFont="1" applyBorder="1" applyAlignment="1">
      <alignment horizontal="right"/>
    </xf>
    <xf numFmtId="1" fontId="15" fillId="0" borderId="0" xfId="3" applyNumberFormat="1" applyFont="1" applyBorder="1" applyAlignment="1">
      <alignment horizontal="right"/>
    </xf>
    <xf numFmtId="0" fontId="17" fillId="0" borderId="0" xfId="0" applyFont="1" applyAlignment="1">
      <alignment horizontal="right"/>
    </xf>
    <xf numFmtId="1" fontId="15" fillId="0" borderId="3" xfId="3" applyNumberFormat="1" applyFont="1" applyBorder="1" applyAlignment="1">
      <alignment horizontal="right"/>
    </xf>
    <xf numFmtId="0" fontId="4" fillId="0" borderId="0" xfId="3" applyFont="1" applyAlignment="1">
      <alignment horizontal="right"/>
    </xf>
    <xf numFmtId="3" fontId="9" fillId="0" borderId="0" xfId="1" applyNumberFormat="1" applyFont="1" applyFill="1" applyBorder="1"/>
    <xf numFmtId="3" fontId="4" fillId="0" borderId="3" xfId="0" applyNumberFormat="1" applyFont="1" applyFill="1" applyBorder="1"/>
    <xf numFmtId="165" fontId="4" fillId="0" borderId="1" xfId="0" applyNumberFormat="1" applyFont="1" applyFill="1" applyBorder="1" applyAlignment="1">
      <alignment horizontal="right" wrapText="1" shrinkToFit="1"/>
    </xf>
    <xf numFmtId="1" fontId="4" fillId="0" borderId="0" xfId="0" applyNumberFormat="1" applyFont="1"/>
    <xf numFmtId="0" fontId="34" fillId="0" borderId="0" xfId="0" applyFont="1"/>
    <xf numFmtId="0" fontId="34" fillId="0" borderId="0" xfId="0" applyFont="1" applyAlignment="1">
      <alignment wrapText="1"/>
    </xf>
    <xf numFmtId="0" fontId="3" fillId="0" borderId="0" xfId="0" applyFont="1" applyFill="1" applyAlignment="1">
      <alignment horizontal="right"/>
    </xf>
    <xf numFmtId="1" fontId="7" fillId="0" borderId="2" xfId="3" applyNumberFormat="1" applyFont="1" applyBorder="1"/>
    <xf numFmtId="0" fontId="1" fillId="0" borderId="2" xfId="0" applyFont="1" applyBorder="1"/>
    <xf numFmtId="0" fontId="0" fillId="0" borderId="0" xfId="0" applyAlignment="1">
      <alignment vertical="top" wrapText="1"/>
    </xf>
    <xf numFmtId="0" fontId="29" fillId="0" borderId="0" xfId="0" applyFont="1"/>
    <xf numFmtId="0" fontId="29" fillId="0" borderId="0" xfId="0" applyFont="1" applyFill="1" applyAlignment="1">
      <alignment vertical="top"/>
    </xf>
    <xf numFmtId="9" fontId="25" fillId="0" borderId="0" xfId="0" applyNumberFormat="1" applyFont="1" applyBorder="1"/>
    <xf numFmtId="0" fontId="19" fillId="0" borderId="0" xfId="0" applyFont="1" applyFill="1" applyBorder="1" applyAlignment="1">
      <alignment horizontal="center"/>
    </xf>
    <xf numFmtId="0" fontId="12" fillId="0" borderId="3" xfId="0" applyFont="1" applyFill="1" applyBorder="1" applyAlignment="1">
      <alignment horizontal="center"/>
    </xf>
    <xf numFmtId="0" fontId="19" fillId="0" borderId="0" xfId="0" applyFont="1" applyFill="1" applyAlignment="1">
      <alignment horizontal="center"/>
    </xf>
    <xf numFmtId="0" fontId="19" fillId="0" borderId="0" xfId="0" applyFont="1" applyAlignment="1">
      <alignment horizontal="center"/>
    </xf>
    <xf numFmtId="0" fontId="2" fillId="0" borderId="2" xfId="0" applyFont="1" applyFill="1" applyBorder="1" applyAlignment="1"/>
    <xf numFmtId="0" fontId="3" fillId="0" borderId="0" xfId="0" applyFont="1" applyFill="1" applyAlignment="1"/>
    <xf numFmtId="0" fontId="23" fillId="0" borderId="0" xfId="0" applyFont="1" applyFill="1" applyAlignment="1"/>
    <xf numFmtId="0" fontId="3" fillId="0" borderId="3" xfId="0" applyFont="1" applyFill="1" applyBorder="1" applyAlignment="1"/>
    <xf numFmtId="1" fontId="4" fillId="0" borderId="3" xfId="3" applyNumberFormat="1" applyFont="1" applyBorder="1" applyAlignment="1">
      <alignment horizontal="right" wrapText="1"/>
    </xf>
    <xf numFmtId="0" fontId="0" fillId="0" borderId="0" xfId="0" applyFill="1" applyAlignment="1">
      <alignment horizontal="right"/>
    </xf>
    <xf numFmtId="0" fontId="0" fillId="0" borderId="3" xfId="0" applyFill="1" applyBorder="1" applyAlignment="1">
      <alignment horizontal="right"/>
    </xf>
    <xf numFmtId="0" fontId="0" fillId="0" borderId="0" xfId="0" applyFill="1" applyBorder="1" applyAlignment="1">
      <alignment horizontal="right"/>
    </xf>
    <xf numFmtId="0" fontId="0" fillId="0" borderId="3" xfId="0" applyBorder="1" applyAlignment="1">
      <alignment horizontal="right"/>
    </xf>
    <xf numFmtId="3" fontId="19" fillId="0" borderId="0" xfId="0" applyNumberFormat="1" applyFont="1" applyFill="1" applyAlignment="1">
      <alignment horizontal="center"/>
    </xf>
    <xf numFmtId="9" fontId="1" fillId="0" borderId="3" xfId="6" applyFill="1" applyBorder="1"/>
    <xf numFmtId="0" fontId="21" fillId="0" borderId="0" xfId="0" applyFont="1" applyAlignment="1">
      <alignment wrapText="1"/>
    </xf>
    <xf numFmtId="0" fontId="26" fillId="0" borderId="0" xfId="0" applyFont="1"/>
    <xf numFmtId="0" fontId="29" fillId="0" borderId="0" xfId="0" applyFont="1" applyAlignment="1">
      <alignment horizontal="left"/>
    </xf>
    <xf numFmtId="3" fontId="19" fillId="0" borderId="0" xfId="0" applyNumberFormat="1" applyFont="1" applyFill="1"/>
    <xf numFmtId="0" fontId="4" fillId="0" borderId="1" xfId="3" applyFont="1" applyBorder="1" applyAlignment="1">
      <alignment vertical="center"/>
    </xf>
    <xf numFmtId="0" fontId="9" fillId="0" borderId="7" xfId="3" applyFont="1" applyBorder="1" applyAlignment="1">
      <alignment horizontal="left" indent="1"/>
    </xf>
    <xf numFmtId="0" fontId="0" fillId="0" borderId="7" xfId="0" applyBorder="1"/>
    <xf numFmtId="0" fontId="7" fillId="0" borderId="7" xfId="3" applyFont="1" applyBorder="1"/>
    <xf numFmtId="3" fontId="10" fillId="0" borderId="7" xfId="0" applyNumberFormat="1" applyFont="1" applyFill="1" applyBorder="1" applyAlignment="1">
      <alignment horizontal="right"/>
    </xf>
    <xf numFmtId="0" fontId="9" fillId="0" borderId="2" xfId="3" applyFont="1" applyBorder="1" applyAlignment="1">
      <alignment horizontal="left" wrapText="1"/>
    </xf>
    <xf numFmtId="0" fontId="9" fillId="0" borderId="2" xfId="3" applyFont="1" applyBorder="1"/>
    <xf numFmtId="0" fontId="7" fillId="0" borderId="2" xfId="3" applyFont="1" applyBorder="1"/>
    <xf numFmtId="0" fontId="9" fillId="0" borderId="2" xfId="3" applyFont="1" applyBorder="1" applyAlignment="1">
      <alignment horizontal="right"/>
    </xf>
    <xf numFmtId="0" fontId="9" fillId="0" borderId="7" xfId="3" applyFont="1" applyBorder="1" applyAlignment="1">
      <alignment horizontal="left"/>
    </xf>
    <xf numFmtId="9" fontId="24" fillId="0" borderId="7" xfId="6" applyFont="1" applyFill="1" applyBorder="1" applyAlignment="1">
      <alignment horizontal="right"/>
    </xf>
    <xf numFmtId="0" fontId="0" fillId="0" borderId="1" xfId="0" applyBorder="1" applyAlignment="1">
      <alignment horizontal="center" vertical="center" wrapText="1"/>
    </xf>
    <xf numFmtId="9" fontId="4" fillId="0" borderId="0" xfId="6" applyFont="1"/>
    <xf numFmtId="9" fontId="4" fillId="0" borderId="0" xfId="6" applyFont="1" applyFill="1" applyBorder="1"/>
    <xf numFmtId="9" fontId="19" fillId="0" borderId="0" xfId="6" applyFont="1" applyFill="1"/>
    <xf numFmtId="3" fontId="9" fillId="2" borderId="0" xfId="5" applyNumberFormat="1" applyFill="1"/>
    <xf numFmtId="3" fontId="24" fillId="2" borderId="0" xfId="5" applyNumberFormat="1" applyFont="1" applyFill="1"/>
    <xf numFmtId="0" fontId="9" fillId="2" borderId="0" xfId="5" applyFill="1"/>
    <xf numFmtId="0" fontId="9" fillId="2" borderId="2" xfId="5" applyFont="1" applyFill="1" applyBorder="1"/>
    <xf numFmtId="0" fontId="9" fillId="2" borderId="2" xfId="5" applyFill="1" applyBorder="1"/>
    <xf numFmtId="0" fontId="45" fillId="2" borderId="2" xfId="5" applyFont="1" applyFill="1" applyBorder="1" applyAlignment="1">
      <alignment horizontal="center"/>
    </xf>
    <xf numFmtId="0" fontId="11" fillId="2" borderId="1" xfId="5" applyFont="1" applyFill="1" applyBorder="1" applyAlignment="1">
      <alignment horizontal="left" vertical="center"/>
    </xf>
    <xf numFmtId="165" fontId="4" fillId="2" borderId="1" xfId="5" applyNumberFormat="1" applyFont="1" applyFill="1" applyBorder="1" applyAlignment="1">
      <alignment horizontal="right" wrapText="1" shrinkToFit="1"/>
    </xf>
    <xf numFmtId="165" fontId="4" fillId="2" borderId="3" xfId="5" applyNumberFormat="1" applyFont="1" applyFill="1" applyBorder="1" applyAlignment="1">
      <alignment horizontal="right" wrapText="1" shrinkToFit="1"/>
    </xf>
    <xf numFmtId="0" fontId="11" fillId="2" borderId="0" xfId="5" applyFont="1" applyFill="1" applyBorder="1" applyAlignment="1">
      <alignment horizontal="left" vertical="center"/>
    </xf>
    <xf numFmtId="0" fontId="45" fillId="2" borderId="0" xfId="5" applyFont="1" applyFill="1" applyAlignment="1">
      <alignment horizontal="center"/>
    </xf>
    <xf numFmtId="3" fontId="32" fillId="2" borderId="0" xfId="5" applyNumberFormat="1" applyFont="1" applyFill="1" applyBorder="1" applyAlignment="1">
      <alignment horizontal="left"/>
    </xf>
    <xf numFmtId="0" fontId="4" fillId="2" borderId="0" xfId="5" applyFont="1" applyFill="1"/>
    <xf numFmtId="0" fontId="1" fillId="2" borderId="0" xfId="5" applyFont="1" applyFill="1" applyAlignment="1">
      <alignment horizontal="left"/>
    </xf>
    <xf numFmtId="0" fontId="25" fillId="2" borderId="0" xfId="5" applyFont="1" applyFill="1" applyAlignment="1">
      <alignment horizontal="center"/>
    </xf>
    <xf numFmtId="0" fontId="21" fillId="2" borderId="0" xfId="5" applyFont="1" applyFill="1" applyBorder="1" applyAlignment="1"/>
    <xf numFmtId="3" fontId="4" fillId="2" borderId="0" xfId="5" applyNumberFormat="1" applyFont="1" applyFill="1"/>
    <xf numFmtId="9" fontId="24" fillId="2" borderId="0" xfId="7" applyFont="1" applyFill="1" applyBorder="1" applyAlignment="1">
      <alignment horizontal="right"/>
    </xf>
    <xf numFmtId="0" fontId="9" fillId="2" borderId="0" xfId="5" applyFont="1" applyFill="1" applyBorder="1" applyAlignment="1">
      <alignment horizontal="left" indent="2"/>
    </xf>
    <xf numFmtId="9" fontId="9" fillId="2" borderId="0" xfId="7" applyFill="1"/>
    <xf numFmtId="0" fontId="9" fillId="2" borderId="0" xfId="5" applyFont="1" applyFill="1" applyBorder="1" applyAlignment="1">
      <alignment horizontal="left"/>
    </xf>
    <xf numFmtId="0" fontId="21" fillId="2" borderId="0" xfId="5" applyFont="1" applyFill="1" applyBorder="1"/>
    <xf numFmtId="0" fontId="9" fillId="2" borderId="3" xfId="5" applyFont="1" applyFill="1" applyBorder="1" applyAlignment="1">
      <alignment horizontal="left" indent="2"/>
    </xf>
    <xf numFmtId="0" fontId="3" fillId="2" borderId="0" xfId="5" applyFont="1" applyFill="1"/>
    <xf numFmtId="0" fontId="9" fillId="2" borderId="3" xfId="5" applyFill="1" applyBorder="1"/>
    <xf numFmtId="0" fontId="4" fillId="2" borderId="3" xfId="5" applyFont="1" applyFill="1" applyBorder="1" applyAlignment="1">
      <alignment horizontal="center"/>
    </xf>
    <xf numFmtId="0" fontId="29" fillId="2" borderId="0" xfId="5" applyFont="1" applyFill="1"/>
    <xf numFmtId="0" fontId="7" fillId="2" borderId="0" xfId="4" applyFont="1" applyFill="1"/>
    <xf numFmtId="9" fontId="25" fillId="2" borderId="0" xfId="7" applyFont="1" applyFill="1" applyBorder="1" applyAlignment="1">
      <alignment horizontal="center"/>
    </xf>
    <xf numFmtId="0" fontId="7" fillId="2" borderId="0" xfId="4" applyFont="1" applyFill="1" applyAlignment="1">
      <alignment horizontal="left" wrapText="1"/>
    </xf>
    <xf numFmtId="0" fontId="46" fillId="2" borderId="0" xfId="4" applyFont="1" applyFill="1" applyBorder="1" applyAlignment="1">
      <alignment horizontal="center"/>
    </xf>
    <xf numFmtId="0" fontId="16" fillId="2" borderId="0" xfId="4" applyFont="1" applyFill="1" applyAlignment="1"/>
    <xf numFmtId="0" fontId="46" fillId="2" borderId="0" xfId="4" applyFont="1" applyFill="1" applyAlignment="1">
      <alignment horizontal="center"/>
    </xf>
    <xf numFmtId="0" fontId="7" fillId="2" borderId="0" xfId="4" applyFont="1" applyFill="1" applyAlignment="1">
      <alignment horizontal="left"/>
    </xf>
    <xf numFmtId="9" fontId="24" fillId="2" borderId="0" xfId="6" applyFont="1" applyFill="1" applyBorder="1" applyAlignment="1">
      <alignment horizontal="right"/>
    </xf>
    <xf numFmtId="0" fontId="29" fillId="0" borderId="0" xfId="3" applyFont="1"/>
    <xf numFmtId="0" fontId="21" fillId="0" borderId="3" xfId="0" applyFont="1" applyBorder="1" applyAlignment="1">
      <alignment horizontal="left"/>
    </xf>
    <xf numFmtId="0" fontId="21" fillId="0" borderId="3" xfId="3" applyFont="1" applyBorder="1" applyAlignment="1"/>
    <xf numFmtId="9" fontId="24" fillId="0" borderId="0" xfId="6" applyFont="1" applyBorder="1" applyAlignment="1">
      <alignment horizontal="right"/>
    </xf>
    <xf numFmtId="43" fontId="4" fillId="0" borderId="3" xfId="0" applyNumberFormat="1" applyFont="1" applyFill="1" applyBorder="1"/>
    <xf numFmtId="3" fontId="9" fillId="0" borderId="3" xfId="0" applyNumberFormat="1" applyFont="1" applyFill="1" applyBorder="1"/>
    <xf numFmtId="3" fontId="9" fillId="2" borderId="0" xfId="5" applyNumberFormat="1" applyFont="1" applyFill="1"/>
    <xf numFmtId="0" fontId="9" fillId="2" borderId="0" xfId="5" applyFont="1" applyFill="1"/>
    <xf numFmtId="0" fontId="9" fillId="2" borderId="3" xfId="5" applyFont="1" applyFill="1" applyBorder="1"/>
    <xf numFmtId="0" fontId="9" fillId="2" borderId="0" xfId="5" applyFont="1" applyFill="1" applyBorder="1"/>
    <xf numFmtId="0" fontId="24" fillId="2" borderId="4" xfId="5" applyFont="1" applyFill="1" applyBorder="1"/>
    <xf numFmtId="1" fontId="9" fillId="0" borderId="0" xfId="0" applyNumberFormat="1" applyFont="1"/>
    <xf numFmtId="0" fontId="9" fillId="0" borderId="7" xfId="0" applyFont="1" applyBorder="1"/>
    <xf numFmtId="1" fontId="9" fillId="0" borderId="0" xfId="0" applyNumberFormat="1" applyFont="1" applyBorder="1"/>
    <xf numFmtId="1" fontId="9" fillId="0" borderId="7" xfId="0" applyNumberFormat="1" applyFont="1" applyBorder="1"/>
    <xf numFmtId="0" fontId="9" fillId="0" borderId="3" xfId="0" applyFont="1" applyBorder="1"/>
    <xf numFmtId="0" fontId="12" fillId="0" borderId="4" xfId="0" applyFont="1" applyFill="1" applyBorder="1"/>
    <xf numFmtId="0" fontId="47" fillId="0" borderId="0" xfId="0" applyFont="1" applyFill="1" applyBorder="1"/>
    <xf numFmtId="0" fontId="12" fillId="0" borderId="0" xfId="0" applyFont="1" applyBorder="1"/>
    <xf numFmtId="0" fontId="47" fillId="0" borderId="0" xfId="0" applyFont="1" applyFill="1"/>
    <xf numFmtId="0" fontId="0" fillId="0" borderId="0" xfId="0" applyAlignment="1"/>
    <xf numFmtId="0" fontId="29" fillId="0" borderId="0" xfId="0" applyFont="1" applyBorder="1"/>
    <xf numFmtId="0" fontId="0" fillId="0" borderId="0" xfId="0" applyAlignment="1">
      <alignment vertical="center" wrapText="1"/>
    </xf>
    <xf numFmtId="3" fontId="0" fillId="0" borderId="0" xfId="0" applyNumberFormat="1" applyBorder="1" applyAlignment="1">
      <alignment vertical="top" wrapText="1"/>
    </xf>
    <xf numFmtId="3" fontId="48" fillId="0" borderId="3" xfId="0" applyNumberFormat="1" applyFont="1" applyFill="1" applyBorder="1"/>
    <xf numFmtId="9" fontId="9" fillId="0" borderId="0" xfId="0" applyNumberFormat="1" applyFont="1"/>
    <xf numFmtId="9" fontId="4" fillId="0" borderId="0" xfId="0" applyNumberFormat="1" applyFont="1"/>
    <xf numFmtId="0" fontId="9" fillId="0" borderId="3" xfId="0" applyFont="1" applyFill="1" applyBorder="1"/>
    <xf numFmtId="9" fontId="4" fillId="0" borderId="0" xfId="6" applyFont="1" applyFill="1"/>
    <xf numFmtId="0" fontId="9" fillId="0" borderId="4" xfId="0" applyFont="1" applyFill="1" applyBorder="1"/>
    <xf numFmtId="0" fontId="26" fillId="0" borderId="0" xfId="0" applyFont="1" applyBorder="1" applyAlignment="1">
      <alignment vertical="top"/>
    </xf>
    <xf numFmtId="0" fontId="34" fillId="0" borderId="0" xfId="0" applyFont="1" applyAlignment="1"/>
    <xf numFmtId="0" fontId="29" fillId="0" borderId="0" xfId="0" applyNumberFormat="1" applyFont="1" applyFill="1" applyAlignment="1">
      <alignment vertical="top"/>
    </xf>
    <xf numFmtId="0" fontId="9" fillId="0" borderId="0" xfId="0" applyNumberFormat="1" applyFont="1" applyBorder="1"/>
    <xf numFmtId="3" fontId="47" fillId="0" borderId="0" xfId="0" applyNumberFormat="1" applyFont="1" applyAlignment="1">
      <alignment horizontal="right"/>
    </xf>
    <xf numFmtId="0" fontId="9" fillId="0" borderId="0" xfId="0" applyFont="1" applyFill="1" applyBorder="1" applyAlignment="1">
      <alignment horizontal="center" vertical="center" wrapText="1"/>
    </xf>
    <xf numFmtId="3" fontId="12" fillId="0" borderId="0" xfId="0" applyNumberFormat="1" applyFont="1" applyAlignment="1">
      <alignment horizontal="right"/>
    </xf>
    <xf numFmtId="0" fontId="12" fillId="0" borderId="0" xfId="0" applyFont="1" applyAlignment="1">
      <alignment horizontal="right"/>
    </xf>
    <xf numFmtId="0" fontId="12" fillId="0" borderId="0" xfId="0" applyFont="1" applyFill="1" applyAlignment="1">
      <alignment horizontal="right"/>
    </xf>
    <xf numFmtId="3" fontId="0" fillId="0" borderId="0" xfId="0" applyNumberFormat="1" applyAlignment="1">
      <alignment horizontal="right"/>
    </xf>
    <xf numFmtId="0" fontId="9" fillId="0" borderId="0" xfId="0" applyFont="1" applyFill="1" applyBorder="1" applyAlignment="1">
      <alignment horizontal="left" vertical="top" wrapText="1"/>
    </xf>
    <xf numFmtId="3" fontId="1" fillId="0" borderId="0" xfId="0" applyNumberFormat="1" applyFont="1" applyFill="1" applyBorder="1"/>
    <xf numFmtId="0" fontId="3" fillId="0" borderId="0" xfId="0" applyFont="1" applyFill="1" applyBorder="1" applyAlignment="1"/>
    <xf numFmtId="0" fontId="29" fillId="0" borderId="0" xfId="0" applyFont="1" applyFill="1" applyAlignment="1">
      <alignment horizontal="left"/>
    </xf>
    <xf numFmtId="0" fontId="25" fillId="0" borderId="0" xfId="0" applyFont="1" applyFill="1" applyBorder="1" applyAlignment="1">
      <alignment horizontal="right"/>
    </xf>
    <xf numFmtId="0" fontId="29" fillId="0" borderId="0" xfId="3" applyFont="1" applyBorder="1"/>
    <xf numFmtId="0" fontId="9" fillId="2" borderId="0" xfId="5" applyFill="1" applyBorder="1"/>
    <xf numFmtId="0" fontId="4" fillId="2" borderId="0" xfId="5" applyFont="1" applyFill="1" applyBorder="1" applyAlignment="1">
      <alignment horizontal="center"/>
    </xf>
    <xf numFmtId="0" fontId="26" fillId="0" borderId="0" xfId="0" applyFont="1" applyFill="1" applyAlignment="1">
      <alignment wrapText="1"/>
    </xf>
    <xf numFmtId="0" fontId="27" fillId="0" borderId="0" xfId="0" applyFont="1" applyAlignment="1">
      <alignment wrapText="1"/>
    </xf>
    <xf numFmtId="0" fontId="29" fillId="0" borderId="0" xfId="0" applyFont="1" applyFill="1" applyAlignment="1">
      <alignment vertical="top" wrapText="1"/>
    </xf>
    <xf numFmtId="0" fontId="0" fillId="0" borderId="0" xfId="0" applyAlignment="1">
      <alignment vertical="top" wrapText="1"/>
    </xf>
    <xf numFmtId="0" fontId="50" fillId="0" borderId="0" xfId="0" applyFont="1" applyFill="1" applyAlignment="1">
      <alignment wrapText="1"/>
    </xf>
    <xf numFmtId="0" fontId="26" fillId="0" borderId="0" xfId="0" applyFont="1" applyAlignment="1">
      <alignment wrapText="1"/>
    </xf>
    <xf numFmtId="0" fontId="26" fillId="0" borderId="0" xfId="3" applyFont="1" applyAlignment="1">
      <alignment horizontal="left" wrapText="1"/>
    </xf>
    <xf numFmtId="0" fontId="31" fillId="0" borderId="0" xfId="0" applyFont="1" applyAlignment="1">
      <alignment wrapText="1"/>
    </xf>
    <xf numFmtId="0" fontId="4" fillId="0" borderId="0" xfId="0" applyFont="1" applyFill="1" applyAlignment="1">
      <alignment wrapText="1"/>
    </xf>
    <xf numFmtId="0" fontId="0" fillId="0" borderId="0" xfId="0" applyAlignment="1"/>
    <xf numFmtId="0" fontId="0" fillId="0" borderId="0" xfId="0"/>
    <xf numFmtId="0" fontId="29" fillId="0" borderId="0" xfId="0" applyFont="1" applyFill="1" applyAlignment="1">
      <alignment horizontal="left" vertical="top"/>
    </xf>
    <xf numFmtId="0" fontId="0" fillId="0" borderId="1" xfId="0" applyBorder="1" applyAlignment="1">
      <alignment horizontal="center" vertical="center" wrapText="1"/>
    </xf>
    <xf numFmtId="0" fontId="9" fillId="0" borderId="1" xfId="0" applyFont="1" applyFill="1" applyBorder="1" applyAlignment="1">
      <alignment horizontal="center"/>
    </xf>
    <xf numFmtId="0" fontId="29" fillId="0" borderId="0" xfId="0" applyFont="1" applyAlignment="1">
      <alignment vertical="top" wrapText="1"/>
    </xf>
    <xf numFmtId="0" fontId="29" fillId="0" borderId="0" xfId="3" applyFont="1" applyFill="1" applyBorder="1" applyAlignment="1">
      <alignment horizontal="left" wrapText="1"/>
    </xf>
    <xf numFmtId="0" fontId="26" fillId="0" borderId="0" xfId="0" applyFont="1" applyFill="1" applyAlignment="1">
      <alignment horizontal="left" vertical="top" wrapText="1"/>
    </xf>
    <xf numFmtId="0" fontId="27" fillId="0" borderId="0" xfId="0" applyFont="1" applyAlignment="1">
      <alignment horizontal="left" vertical="top" wrapText="1"/>
    </xf>
    <xf numFmtId="0" fontId="29" fillId="0" borderId="0" xfId="0" applyFont="1" applyFill="1" applyAlignment="1">
      <alignment horizontal="left" vertical="top" wrapText="1"/>
    </xf>
    <xf numFmtId="0" fontId="50" fillId="2" borderId="0" xfId="5" applyFont="1" applyFill="1" applyAlignment="1">
      <alignment wrapText="1"/>
    </xf>
    <xf numFmtId="0" fontId="26" fillId="2" borderId="0" xfId="5" applyFont="1" applyFill="1" applyAlignment="1">
      <alignment wrapText="1"/>
    </xf>
    <xf numFmtId="0" fontId="0" fillId="0" borderId="0" xfId="0" applyAlignment="1">
      <alignment wrapText="1"/>
    </xf>
    <xf numFmtId="0" fontId="26" fillId="0" borderId="0" xfId="0" applyFont="1" applyAlignment="1">
      <alignment horizontal="left" wrapText="1"/>
    </xf>
    <xf numFmtId="0" fontId="0" fillId="0" borderId="0" xfId="0" applyAlignment="1">
      <alignment horizontal="left" wrapText="1"/>
    </xf>
    <xf numFmtId="0" fontId="35" fillId="0" borderId="0" xfId="0" applyFont="1" applyFill="1" applyAlignment="1">
      <alignment wrapText="1"/>
    </xf>
    <xf numFmtId="0" fontId="37" fillId="0" borderId="0" xfId="0" applyFont="1" applyBorder="1" applyAlignment="1">
      <alignment vertical="top" wrapText="1"/>
    </xf>
  </cellXfs>
  <cellStyles count="8">
    <cellStyle name="Comma [0]" xfId="1" builtinId="6"/>
    <cellStyle name="Hyperlink" xfId="2" builtinId="8"/>
    <cellStyle name="Normal" xfId="0" builtinId="0"/>
    <cellStyle name="Normal_CJ Act sentences 2003" xfId="3"/>
    <cellStyle name="Normal_CJ Act sentences 2003_Quarterly probation tables checks" xfId="4"/>
    <cellStyle name="Normal_Quarterly probation tables checks" xfId="5"/>
    <cellStyle name="Percent" xfId="6" builtinId="5"/>
    <cellStyle name="Percent_Quarterly probation tables checks"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0</xdr:rowOff>
    </xdr:from>
    <xdr:to>
      <xdr:col>8</xdr:col>
      <xdr:colOff>0</xdr:colOff>
      <xdr:row>0</xdr:row>
      <xdr:rowOff>0</xdr:rowOff>
    </xdr:to>
    <xdr:sp macro="" textlink="">
      <xdr:nvSpPr>
        <xdr:cNvPr id="12290" name="Text Box 2"/>
        <xdr:cNvSpPr txBox="1">
          <a:spLocks noChangeArrowheads="1"/>
        </xdr:cNvSpPr>
      </xdr:nvSpPr>
      <xdr:spPr bwMode="auto">
        <a:xfrm>
          <a:off x="57150" y="0"/>
          <a:ext cx="902970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800" b="1" i="0" strike="noStrike">
              <a:solidFill>
                <a:srgbClr val="000000"/>
              </a:solidFill>
              <a:latin typeface="Arial"/>
              <a:cs typeface="Arial"/>
            </a:rPr>
            <a:t>Data Sources and Quality</a:t>
          </a:r>
        </a:p>
        <a:p>
          <a:pPr algn="l" rtl="1">
            <a:defRPr sz="1000"/>
          </a:pPr>
          <a:r>
            <a:rPr lang="en-GB" sz="8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0</xdr:colOff>
      <xdr:row>67</xdr:row>
      <xdr:rowOff>134541</xdr:rowOff>
    </xdr:from>
    <xdr:to>
      <xdr:col>7</xdr:col>
      <xdr:colOff>1409700</xdr:colOff>
      <xdr:row>70</xdr:row>
      <xdr:rowOff>140891</xdr:rowOff>
    </xdr:to>
    <xdr:sp macro="" textlink="">
      <xdr:nvSpPr>
        <xdr:cNvPr id="12292" name="Text Box 4"/>
        <xdr:cNvSpPr txBox="1">
          <a:spLocks noChangeArrowheads="1"/>
        </xdr:cNvSpPr>
      </xdr:nvSpPr>
      <xdr:spPr bwMode="auto">
        <a:xfrm>
          <a:off x="0" y="11385947"/>
          <a:ext cx="9029700" cy="47089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54</xdr:row>
      <xdr:rowOff>66675</xdr:rowOff>
    </xdr:from>
    <xdr:to>
      <xdr:col>12</xdr:col>
      <xdr:colOff>9525</xdr:colOff>
      <xdr:row>56</xdr:row>
      <xdr:rowOff>152551</xdr:rowOff>
    </xdr:to>
    <xdr:sp macro="" textlink="">
      <xdr:nvSpPr>
        <xdr:cNvPr id="30722" name="Text Box 2"/>
        <xdr:cNvSpPr txBox="1">
          <a:spLocks noChangeArrowheads="1"/>
        </xdr:cNvSpPr>
      </xdr:nvSpPr>
      <xdr:spPr bwMode="auto">
        <a:xfrm>
          <a:off x="9525" y="9439275"/>
          <a:ext cx="12620625" cy="4000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xdr:colOff>
      <xdr:row>37</xdr:row>
      <xdr:rowOff>28575</xdr:rowOff>
    </xdr:from>
    <xdr:to>
      <xdr:col>7</xdr:col>
      <xdr:colOff>133350</xdr:colOff>
      <xdr:row>40</xdr:row>
      <xdr:rowOff>85725</xdr:rowOff>
    </xdr:to>
    <xdr:sp macro="" textlink="">
      <xdr:nvSpPr>
        <xdr:cNvPr id="31789" name="Text Box 3"/>
        <xdr:cNvSpPr txBox="1">
          <a:spLocks noChangeArrowheads="1"/>
        </xdr:cNvSpPr>
      </xdr:nvSpPr>
      <xdr:spPr bwMode="auto">
        <a:xfrm>
          <a:off x="28575" y="6467475"/>
          <a:ext cx="6515100" cy="542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900" b="1" i="0" u="none" strike="noStrike" baseline="0">
              <a:solidFill>
                <a:srgbClr val="000000"/>
              </a:solidFill>
              <a:latin typeface="Arial"/>
              <a:cs typeface="Arial"/>
            </a:rPr>
            <a:t>Data Sources and Quality</a:t>
          </a:r>
        </a:p>
        <a:p>
          <a:pPr algn="l" rtl="0">
            <a:defRPr sz="1000"/>
          </a:pPr>
          <a:r>
            <a:rPr lang="en-GB" sz="900" b="0" i="0" u="none" strike="noStrike" baseline="0">
              <a:solidFill>
                <a:srgbClr val="000000"/>
              </a:solidFill>
              <a:latin typeface="Arial"/>
              <a:cs typeface="Arial"/>
            </a:rPr>
            <a:t>These figures have been drawn from administrative IT systems which, as with any large scale recording system, are subject to possible errors with data entry and processing.  </a:t>
          </a:r>
        </a:p>
      </xdr:txBody>
    </xdr:sp>
    <xdr:clientData/>
  </xdr:twoCellAnchor>
  <xdr:twoCellAnchor>
    <xdr:from>
      <xdr:col>7</xdr:col>
      <xdr:colOff>0</xdr:colOff>
      <xdr:row>18</xdr:row>
      <xdr:rowOff>0</xdr:rowOff>
    </xdr:from>
    <xdr:to>
      <xdr:col>7</xdr:col>
      <xdr:colOff>0</xdr:colOff>
      <xdr:row>18</xdr:row>
      <xdr:rowOff>0</xdr:rowOff>
    </xdr:to>
    <xdr:sp macro="" textlink="">
      <xdr:nvSpPr>
        <xdr:cNvPr id="31790" name="Text Box 3"/>
        <xdr:cNvSpPr txBox="1">
          <a:spLocks noChangeArrowheads="1"/>
        </xdr:cNvSpPr>
      </xdr:nvSpPr>
      <xdr:spPr bwMode="auto">
        <a:xfrm>
          <a:off x="6410325" y="33813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900" b="1" i="0" u="none" strike="noStrike" baseline="0">
              <a:solidFill>
                <a:srgbClr val="000000"/>
              </a:solidFill>
              <a:latin typeface="Arial"/>
              <a:cs typeface="Arial"/>
            </a:rPr>
            <a:t>Data Sources and Quality</a:t>
          </a:r>
        </a:p>
        <a:p>
          <a:pPr algn="l" rtl="0">
            <a:defRPr sz="1000"/>
          </a:pPr>
          <a:r>
            <a:rPr lang="en-GB" sz="900" b="0" i="0" u="none" strike="noStrike" baseline="0">
              <a:solidFill>
                <a:srgbClr val="000000"/>
              </a:solidFill>
              <a:latin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24</xdr:row>
      <xdr:rowOff>15875</xdr:rowOff>
    </xdr:from>
    <xdr:to>
      <xdr:col>8</xdr:col>
      <xdr:colOff>342900</xdr:colOff>
      <xdr:row>27</xdr:row>
      <xdr:rowOff>69850</xdr:rowOff>
    </xdr:to>
    <xdr:sp macro="" textlink="">
      <xdr:nvSpPr>
        <xdr:cNvPr id="37931" name="Text Box 1"/>
        <xdr:cNvSpPr txBox="1">
          <a:spLocks noChangeArrowheads="1"/>
        </xdr:cNvSpPr>
      </xdr:nvSpPr>
      <xdr:spPr bwMode="auto">
        <a:xfrm>
          <a:off x="0" y="5222875"/>
          <a:ext cx="9182100" cy="4730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900" b="1" i="0" u="none" strike="noStrike" baseline="0">
              <a:solidFill>
                <a:srgbClr val="000000"/>
              </a:solidFill>
              <a:latin typeface="Arial"/>
              <a:cs typeface="Arial"/>
            </a:rPr>
            <a:t>Data Sources and Quality</a:t>
          </a:r>
        </a:p>
        <a:p>
          <a:pPr algn="l" rtl="0">
            <a:defRPr sz="1000"/>
          </a:pPr>
          <a:r>
            <a:rPr lang="en-GB" sz="900" b="0" i="0" u="none" strike="noStrike" baseline="0">
              <a:solidFill>
                <a:srgbClr val="000000"/>
              </a:solidFill>
              <a:latin typeface="Arial"/>
              <a:cs typeface="Arial"/>
            </a:rPr>
            <a:t>These figures have been drawn from administrative IT systems, which, as with any large scale recording system, are subject to possible errors with data entry and processing.</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12700</xdr:colOff>
      <xdr:row>35</xdr:row>
      <xdr:rowOff>12700</xdr:rowOff>
    </xdr:from>
    <xdr:to>
      <xdr:col>5</xdr:col>
      <xdr:colOff>1012825</xdr:colOff>
      <xdr:row>38</xdr:row>
      <xdr:rowOff>34925</xdr:rowOff>
    </xdr:to>
    <xdr:sp macro="" textlink="">
      <xdr:nvSpPr>
        <xdr:cNvPr id="38913" name="Text Box 1"/>
        <xdr:cNvSpPr txBox="1">
          <a:spLocks noChangeArrowheads="1"/>
        </xdr:cNvSpPr>
      </xdr:nvSpPr>
      <xdr:spPr bwMode="auto">
        <a:xfrm>
          <a:off x="12700" y="6832600"/>
          <a:ext cx="7870825" cy="5175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419100</xdr:colOff>
      <xdr:row>41</xdr:row>
      <xdr:rowOff>0</xdr:rowOff>
    </xdr:from>
    <xdr:to>
      <xdr:col>28</xdr:col>
      <xdr:colOff>419100</xdr:colOff>
      <xdr:row>43</xdr:row>
      <xdr:rowOff>152400</xdr:rowOff>
    </xdr:to>
    <xdr:sp macro="" textlink="">
      <xdr:nvSpPr>
        <xdr:cNvPr id="22529" name="Text Box 1"/>
        <xdr:cNvSpPr txBox="1">
          <a:spLocks noChangeArrowheads="1"/>
        </xdr:cNvSpPr>
      </xdr:nvSpPr>
      <xdr:spPr bwMode="auto">
        <a:xfrm>
          <a:off x="22793325" y="7448550"/>
          <a:ext cx="0" cy="4762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800" b="1" i="0" strike="noStrike">
              <a:solidFill>
                <a:srgbClr val="000000"/>
              </a:solidFill>
              <a:latin typeface="Arial"/>
              <a:cs typeface="Arial"/>
            </a:rPr>
            <a:t>D</a:t>
          </a:r>
        </a:p>
      </xdr:txBody>
    </xdr:sp>
    <xdr:clientData/>
  </xdr:twoCellAnchor>
  <xdr:twoCellAnchor>
    <xdr:from>
      <xdr:col>0</xdr:col>
      <xdr:colOff>19050</xdr:colOff>
      <xdr:row>91</xdr:row>
      <xdr:rowOff>57150</xdr:rowOff>
    </xdr:from>
    <xdr:to>
      <xdr:col>7</xdr:col>
      <xdr:colOff>0</xdr:colOff>
      <xdr:row>93</xdr:row>
      <xdr:rowOff>133350</xdr:rowOff>
    </xdr:to>
    <xdr:sp macro="" textlink="">
      <xdr:nvSpPr>
        <xdr:cNvPr id="22531" name="Text Box 3"/>
        <xdr:cNvSpPr txBox="1">
          <a:spLocks noChangeArrowheads="1"/>
        </xdr:cNvSpPr>
      </xdr:nvSpPr>
      <xdr:spPr bwMode="auto">
        <a:xfrm>
          <a:off x="19050" y="15725775"/>
          <a:ext cx="9505950" cy="3810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41</xdr:row>
      <xdr:rowOff>149225</xdr:rowOff>
    </xdr:from>
    <xdr:to>
      <xdr:col>8</xdr:col>
      <xdr:colOff>0</xdr:colOff>
      <xdr:row>45</xdr:row>
      <xdr:rowOff>60325</xdr:rowOff>
    </xdr:to>
    <xdr:sp macro="" textlink="">
      <xdr:nvSpPr>
        <xdr:cNvPr id="23554" name="Text Box 2"/>
        <xdr:cNvSpPr txBox="1">
          <a:spLocks noChangeArrowheads="1"/>
        </xdr:cNvSpPr>
      </xdr:nvSpPr>
      <xdr:spPr bwMode="auto">
        <a:xfrm>
          <a:off x="19050" y="7067550"/>
          <a:ext cx="10353675" cy="5524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 </a:t>
          </a:r>
          <a:r>
            <a:rPr lang="en-GB" sz="800" b="0" i="0" strike="noStrike">
              <a:solidFill>
                <a:srgbClr val="000000"/>
              </a:solidFill>
              <a:latin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75</xdr:row>
      <xdr:rowOff>107950</xdr:rowOff>
    </xdr:from>
    <xdr:to>
      <xdr:col>8</xdr:col>
      <xdr:colOff>0</xdr:colOff>
      <xdr:row>78</xdr:row>
      <xdr:rowOff>25676</xdr:rowOff>
    </xdr:to>
    <xdr:sp macro="" textlink="">
      <xdr:nvSpPr>
        <xdr:cNvPr id="24578" name="Text Box 2"/>
        <xdr:cNvSpPr txBox="1">
          <a:spLocks noChangeArrowheads="1"/>
        </xdr:cNvSpPr>
      </xdr:nvSpPr>
      <xdr:spPr bwMode="auto">
        <a:xfrm>
          <a:off x="19050" y="11791950"/>
          <a:ext cx="9096375" cy="4095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26</xdr:row>
      <xdr:rowOff>0</xdr:rowOff>
    </xdr:from>
    <xdr:to>
      <xdr:col>16</xdr:col>
      <xdr:colOff>0</xdr:colOff>
      <xdr:row>28</xdr:row>
      <xdr:rowOff>38100</xdr:rowOff>
    </xdr:to>
    <xdr:sp macro="" textlink="">
      <xdr:nvSpPr>
        <xdr:cNvPr id="25604" name="Text Box 4"/>
        <xdr:cNvSpPr txBox="1">
          <a:spLocks noChangeArrowheads="1"/>
        </xdr:cNvSpPr>
      </xdr:nvSpPr>
      <xdr:spPr bwMode="auto">
        <a:xfrm>
          <a:off x="0" y="5143500"/>
          <a:ext cx="13315950" cy="3619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xdr:colOff>
      <xdr:row>36</xdr:row>
      <xdr:rowOff>0</xdr:rowOff>
    </xdr:from>
    <xdr:to>
      <xdr:col>8</xdr:col>
      <xdr:colOff>0</xdr:colOff>
      <xdr:row>36</xdr:row>
      <xdr:rowOff>0</xdr:rowOff>
    </xdr:to>
    <xdr:sp macro="" textlink="">
      <xdr:nvSpPr>
        <xdr:cNvPr id="26625" name="Text Box 1"/>
        <xdr:cNvSpPr txBox="1">
          <a:spLocks noChangeArrowheads="1"/>
        </xdr:cNvSpPr>
      </xdr:nvSpPr>
      <xdr:spPr bwMode="auto">
        <a:xfrm>
          <a:off x="57150" y="6591300"/>
          <a:ext cx="899160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800" b="1" i="0" strike="noStrike">
              <a:solidFill>
                <a:srgbClr val="000000"/>
              </a:solidFill>
              <a:latin typeface="Arial"/>
              <a:cs typeface="Arial"/>
            </a:rPr>
            <a:t>Data Sources and Quality</a:t>
          </a:r>
        </a:p>
        <a:p>
          <a:pPr algn="l" rtl="1">
            <a:defRPr sz="1000"/>
          </a:pPr>
          <a:r>
            <a:rPr lang="en-GB" sz="8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57150</xdr:colOff>
      <xdr:row>36</xdr:row>
      <xdr:rowOff>0</xdr:rowOff>
    </xdr:from>
    <xdr:to>
      <xdr:col>8</xdr:col>
      <xdr:colOff>0</xdr:colOff>
      <xdr:row>36</xdr:row>
      <xdr:rowOff>0</xdr:rowOff>
    </xdr:to>
    <xdr:sp macro="" textlink="">
      <xdr:nvSpPr>
        <xdr:cNvPr id="26626" name="Text Box 2"/>
        <xdr:cNvSpPr txBox="1">
          <a:spLocks noChangeArrowheads="1"/>
        </xdr:cNvSpPr>
      </xdr:nvSpPr>
      <xdr:spPr bwMode="auto">
        <a:xfrm>
          <a:off x="57150" y="6591300"/>
          <a:ext cx="899160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800" b="1" i="0" strike="noStrike">
              <a:solidFill>
                <a:srgbClr val="000000"/>
              </a:solidFill>
              <a:latin typeface="Arial"/>
              <a:cs typeface="Arial"/>
            </a:rPr>
            <a:t>Data Sources and Quality</a:t>
          </a:r>
        </a:p>
        <a:p>
          <a:pPr algn="l" rtl="1">
            <a:defRPr sz="1000"/>
          </a:pPr>
          <a:r>
            <a:rPr lang="en-GB" sz="8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  </a:t>
          </a:r>
        </a:p>
      </xdr:txBody>
    </xdr:sp>
    <xdr:clientData/>
  </xdr:twoCellAnchor>
  <xdr:twoCellAnchor>
    <xdr:from>
      <xdr:col>0</xdr:col>
      <xdr:colOff>0</xdr:colOff>
      <xdr:row>41</xdr:row>
      <xdr:rowOff>44137</xdr:rowOff>
    </xdr:from>
    <xdr:to>
      <xdr:col>7</xdr:col>
      <xdr:colOff>1443239</xdr:colOff>
      <xdr:row>44</xdr:row>
      <xdr:rowOff>44137</xdr:rowOff>
    </xdr:to>
    <xdr:sp macro="" textlink="">
      <xdr:nvSpPr>
        <xdr:cNvPr id="26628" name="Text Box 4"/>
        <xdr:cNvSpPr txBox="1">
          <a:spLocks noChangeArrowheads="1"/>
        </xdr:cNvSpPr>
      </xdr:nvSpPr>
      <xdr:spPr bwMode="auto">
        <a:xfrm>
          <a:off x="0" y="5596407"/>
          <a:ext cx="9251056" cy="482958"/>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81</xdr:row>
      <xdr:rowOff>50800</xdr:rowOff>
    </xdr:from>
    <xdr:to>
      <xdr:col>7</xdr:col>
      <xdr:colOff>1323975</xdr:colOff>
      <xdr:row>84</xdr:row>
      <xdr:rowOff>60325</xdr:rowOff>
    </xdr:to>
    <xdr:sp macro="" textlink="">
      <xdr:nvSpPr>
        <xdr:cNvPr id="27650" name="Text Box 2"/>
        <xdr:cNvSpPr txBox="1">
          <a:spLocks noChangeArrowheads="1"/>
        </xdr:cNvSpPr>
      </xdr:nvSpPr>
      <xdr:spPr bwMode="auto">
        <a:xfrm>
          <a:off x="0" y="13677900"/>
          <a:ext cx="10267950" cy="4953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89</xdr:row>
      <xdr:rowOff>149225</xdr:rowOff>
    </xdr:from>
    <xdr:to>
      <xdr:col>8</xdr:col>
      <xdr:colOff>381000</xdr:colOff>
      <xdr:row>92</xdr:row>
      <xdr:rowOff>161925</xdr:rowOff>
    </xdr:to>
    <xdr:sp macro="" textlink="">
      <xdr:nvSpPr>
        <xdr:cNvPr id="39941" name="Text Box 5"/>
        <xdr:cNvSpPr txBox="1">
          <a:spLocks noChangeArrowheads="1"/>
        </xdr:cNvSpPr>
      </xdr:nvSpPr>
      <xdr:spPr bwMode="auto">
        <a:xfrm>
          <a:off x="0" y="15135225"/>
          <a:ext cx="10267950" cy="4953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57150</xdr:colOff>
      <xdr:row>35</xdr:row>
      <xdr:rowOff>0</xdr:rowOff>
    </xdr:from>
    <xdr:to>
      <xdr:col>8</xdr:col>
      <xdr:colOff>0</xdr:colOff>
      <xdr:row>35</xdr:row>
      <xdr:rowOff>0</xdr:rowOff>
    </xdr:to>
    <xdr:sp macro="" textlink="">
      <xdr:nvSpPr>
        <xdr:cNvPr id="29697" name="Text Box 1"/>
        <xdr:cNvSpPr txBox="1">
          <a:spLocks noChangeArrowheads="1"/>
        </xdr:cNvSpPr>
      </xdr:nvSpPr>
      <xdr:spPr bwMode="auto">
        <a:xfrm>
          <a:off x="57150" y="6400800"/>
          <a:ext cx="908685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800" b="1" i="0" strike="noStrike">
              <a:solidFill>
                <a:srgbClr val="000000"/>
              </a:solidFill>
              <a:latin typeface="Arial"/>
              <a:cs typeface="Arial"/>
            </a:rPr>
            <a:t>Data Sources and Quality</a:t>
          </a:r>
        </a:p>
        <a:p>
          <a:pPr algn="l" rtl="1">
            <a:defRPr sz="1000"/>
          </a:pPr>
          <a:r>
            <a:rPr lang="en-GB" sz="8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0</xdr:colOff>
      <xdr:row>38</xdr:row>
      <xdr:rowOff>38100</xdr:rowOff>
    </xdr:from>
    <xdr:to>
      <xdr:col>7</xdr:col>
      <xdr:colOff>1504950</xdr:colOff>
      <xdr:row>40</xdr:row>
      <xdr:rowOff>85725</xdr:rowOff>
    </xdr:to>
    <xdr:sp macro="" textlink="">
      <xdr:nvSpPr>
        <xdr:cNvPr id="29700" name="Text Box 4"/>
        <xdr:cNvSpPr txBox="1">
          <a:spLocks noChangeArrowheads="1"/>
        </xdr:cNvSpPr>
      </xdr:nvSpPr>
      <xdr:spPr bwMode="auto">
        <a:xfrm>
          <a:off x="0" y="7229475"/>
          <a:ext cx="9124950" cy="3714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B29"/>
  <sheetViews>
    <sheetView showGridLines="0" tabSelected="1" zoomScaleNormal="100" workbookViewId="0"/>
  </sheetViews>
  <sheetFormatPr defaultRowHeight="14.25"/>
  <cols>
    <col min="1" max="1" width="98.85546875" style="254" customWidth="1"/>
    <col min="2" max="2" width="11.7109375" style="238" customWidth="1"/>
  </cols>
  <sheetData>
    <row r="1" spans="1:2" ht="15.75">
      <c r="A1" s="279" t="s">
        <v>83</v>
      </c>
      <c r="B1" s="235"/>
    </row>
    <row r="2" spans="1:2">
      <c r="B2" s="235"/>
    </row>
    <row r="3" spans="1:2" ht="30">
      <c r="A3" s="278" t="s">
        <v>192</v>
      </c>
      <c r="B3" s="237" t="s">
        <v>84</v>
      </c>
    </row>
    <row r="4" spans="1:2">
      <c r="A4" s="255"/>
      <c r="B4" s="235"/>
    </row>
    <row r="5" spans="1:2" ht="29.25" customHeight="1">
      <c r="A5" s="278" t="s">
        <v>193</v>
      </c>
      <c r="B5" s="237" t="s">
        <v>85</v>
      </c>
    </row>
    <row r="6" spans="1:2" ht="15">
      <c r="A6" s="255"/>
      <c r="B6" s="236"/>
    </row>
    <row r="7" spans="1:2" ht="29.25" customHeight="1">
      <c r="A7" s="278" t="s">
        <v>194</v>
      </c>
      <c r="B7" s="237" t="s">
        <v>86</v>
      </c>
    </row>
    <row r="8" spans="1:2" ht="15">
      <c r="A8" s="255"/>
      <c r="B8" s="236"/>
    </row>
    <row r="9" spans="1:2" ht="27.75" customHeight="1">
      <c r="A9" s="278" t="s">
        <v>195</v>
      </c>
      <c r="B9" s="237" t="s">
        <v>87</v>
      </c>
    </row>
    <row r="10" spans="1:2" ht="15">
      <c r="A10" s="255"/>
      <c r="B10" s="236"/>
    </row>
    <row r="11" spans="1:2" ht="29.25" customHeight="1">
      <c r="A11" s="278" t="s">
        <v>196</v>
      </c>
      <c r="B11" s="237" t="s">
        <v>88</v>
      </c>
    </row>
    <row r="12" spans="1:2" ht="17.25" customHeight="1">
      <c r="A12" s="255"/>
      <c r="B12" s="236"/>
    </row>
    <row r="13" spans="1:2" ht="28.5" customHeight="1">
      <c r="A13" s="278" t="s">
        <v>197</v>
      </c>
      <c r="B13" s="237" t="s">
        <v>101</v>
      </c>
    </row>
    <row r="14" spans="1:2" ht="15">
      <c r="A14" s="255"/>
      <c r="B14" s="236"/>
    </row>
    <row r="15" spans="1:2" s="32" customFormat="1" ht="30">
      <c r="A15" s="278" t="s">
        <v>201</v>
      </c>
      <c r="B15" s="237" t="s">
        <v>89</v>
      </c>
    </row>
    <row r="16" spans="1:2" s="32" customFormat="1" ht="9.75" customHeight="1">
      <c r="A16" s="255"/>
      <c r="B16" s="236"/>
    </row>
    <row r="17" spans="1:2" s="32" customFormat="1" ht="29.25" customHeight="1">
      <c r="A17" s="278" t="s">
        <v>202</v>
      </c>
      <c r="B17" s="237" t="s">
        <v>90</v>
      </c>
    </row>
    <row r="18" spans="1:2" s="32" customFormat="1" ht="15">
      <c r="A18" s="255"/>
      <c r="B18" s="236"/>
    </row>
    <row r="19" spans="1:2" s="32" customFormat="1" ht="30">
      <c r="A19" s="278" t="s">
        <v>203</v>
      </c>
      <c r="B19" s="237" t="s">
        <v>91</v>
      </c>
    </row>
    <row r="20" spans="1:2" s="32" customFormat="1" ht="15">
      <c r="A20" s="255"/>
      <c r="B20" s="236"/>
    </row>
    <row r="21" spans="1:2" s="32" customFormat="1" ht="30">
      <c r="A21" s="278" t="s">
        <v>187</v>
      </c>
      <c r="B21" s="237" t="s">
        <v>92</v>
      </c>
    </row>
    <row r="22" spans="1:2" ht="15">
      <c r="A22" s="255"/>
      <c r="B22" s="236"/>
    </row>
    <row r="23" spans="1:2" s="32" customFormat="1" ht="30">
      <c r="A23" s="278" t="s">
        <v>198</v>
      </c>
      <c r="B23" s="237" t="s">
        <v>93</v>
      </c>
    </row>
    <row r="24" spans="1:2" s="32" customFormat="1" ht="15">
      <c r="A24" s="255"/>
      <c r="B24" s="237"/>
    </row>
    <row r="25" spans="1:2" s="32" customFormat="1" ht="30">
      <c r="A25" s="278" t="s">
        <v>199</v>
      </c>
      <c r="B25" s="237" t="s">
        <v>100</v>
      </c>
    </row>
    <row r="26" spans="1:2" ht="15">
      <c r="A26" s="255"/>
      <c r="B26" s="236"/>
    </row>
    <row r="27" spans="1:2" s="32" customFormat="1" ht="30">
      <c r="A27" s="278" t="s">
        <v>200</v>
      </c>
      <c r="B27" s="237" t="s">
        <v>94</v>
      </c>
    </row>
    <row r="28" spans="1:2" ht="15">
      <c r="A28" s="363"/>
      <c r="B28" s="236"/>
    </row>
    <row r="29" spans="1:2">
      <c r="B29" s="235"/>
    </row>
  </sheetData>
  <phoneticPr fontId="6" type="noConversion"/>
  <hyperlinks>
    <hyperlink ref="B3" location="'Table 4.1'!A1" display="Table 4.1"/>
    <hyperlink ref="B5" location="'Table 4.2'!A1" display="Table 4.2"/>
    <hyperlink ref="B7" location="'Table 4.3'!A1" display="Table 4.3"/>
    <hyperlink ref="B9" location="'Table 4.4'!A1" display="Table 4.4"/>
    <hyperlink ref="B11" location="'Table 4.5'!A1" display="Table 4.5"/>
    <hyperlink ref="B13" location="'Table 4.6'!A1" display="Table 4.6 "/>
    <hyperlink ref="B15" location="'Table 4.7'!A1" display="Table 4.7"/>
    <hyperlink ref="B17" location="'Table 4.8'!A1" display="Table 4.8"/>
    <hyperlink ref="B19" location="'Table 4.9'!A1" display="Table 4.9"/>
    <hyperlink ref="B21" location="'Table 4.10'!A1" display="Table 4.10"/>
    <hyperlink ref="B23" location="'Table 4.11'!A1" display="Table 4.11"/>
    <hyperlink ref="B25" location="'Table 4.12'!A1" display="Table 4.12 "/>
    <hyperlink ref="B27" location="'Table 4.13'!A1" display="Table 4.13"/>
  </hyperlinks>
  <pageMargins left="0.23622047244094491" right="0.27559055118110237" top="0.59055118110236227" bottom="0.39370078740157483" header="0.51181102362204722" footer="0.51181102362204722"/>
  <pageSetup paperSize="9" scale="80"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Sheet9"/>
  <dimension ref="A1:M57"/>
  <sheetViews>
    <sheetView showGridLines="0" zoomScale="75" zoomScaleNormal="57" workbookViewId="0">
      <selection sqref="A1:H1"/>
    </sheetView>
  </sheetViews>
  <sheetFormatPr defaultRowHeight="12.75"/>
  <cols>
    <col min="1" max="1" width="32.28515625" customWidth="1"/>
    <col min="2" max="6" width="15.7109375" customWidth="1"/>
    <col min="7" max="7" width="3.42578125" customWidth="1"/>
    <col min="8" max="8" width="22.85546875" style="247" customWidth="1"/>
  </cols>
  <sheetData>
    <row r="1" spans="1:13" ht="33" customHeight="1">
      <c r="A1" s="386" t="s">
        <v>212</v>
      </c>
      <c r="B1" s="401"/>
      <c r="C1" s="401"/>
      <c r="D1" s="401"/>
      <c r="E1" s="401"/>
      <c r="F1" s="401"/>
      <c r="G1" s="401"/>
      <c r="H1" s="401"/>
    </row>
    <row r="2" spans="1:13" ht="13.5" thickBot="1">
      <c r="A2" s="4"/>
      <c r="B2" s="67"/>
      <c r="C2" s="200"/>
      <c r="D2" s="200"/>
      <c r="E2" s="200"/>
      <c r="F2" s="67"/>
      <c r="G2" s="67"/>
      <c r="H2" s="245"/>
    </row>
    <row r="3" spans="1:13" ht="45" customHeight="1">
      <c r="A3" s="68"/>
      <c r="B3" s="252" t="s">
        <v>121</v>
      </c>
      <c r="C3" s="225" t="s">
        <v>124</v>
      </c>
      <c r="D3" s="225" t="s">
        <v>176</v>
      </c>
      <c r="E3" s="252" t="s">
        <v>184</v>
      </c>
      <c r="F3" s="252" t="s">
        <v>217</v>
      </c>
      <c r="G3" s="17"/>
      <c r="H3" s="271" t="s">
        <v>214</v>
      </c>
    </row>
    <row r="4" spans="1:13">
      <c r="A4" s="69"/>
      <c r="B4" s="70"/>
      <c r="C4" s="70"/>
      <c r="D4" s="70"/>
      <c r="E4" s="70"/>
      <c r="F4" s="70"/>
      <c r="G4" s="70"/>
      <c r="H4" s="246"/>
    </row>
    <row r="5" spans="1:13" ht="15">
      <c r="A5" s="181" t="s">
        <v>16</v>
      </c>
      <c r="B5" s="22">
        <v>72936</v>
      </c>
      <c r="C5" s="22">
        <v>71442</v>
      </c>
      <c r="D5" s="22">
        <v>72018</v>
      </c>
      <c r="E5" s="22">
        <v>71055</v>
      </c>
      <c r="F5" s="22">
        <v>71161</v>
      </c>
      <c r="G5" s="343"/>
      <c r="H5" s="150">
        <f t="shared" ref="H5:H10" si="0">IF(OR(B5="..",F5=".."),"..",(IF(OR(B5&lt;50,F5&lt;50),"*",(F5/B5)-1)))</f>
        <v>-2.4336404519030408E-2</v>
      </c>
    </row>
    <row r="6" spans="1:13">
      <c r="A6" s="164" t="s">
        <v>62</v>
      </c>
      <c r="B6" s="34">
        <v>16831</v>
      </c>
      <c r="C6" s="34">
        <v>16354</v>
      </c>
      <c r="D6" s="25">
        <v>16594</v>
      </c>
      <c r="E6" s="25">
        <v>16243</v>
      </c>
      <c r="F6" s="25">
        <v>16433</v>
      </c>
      <c r="G6" s="343"/>
      <c r="H6" s="150">
        <f t="shared" si="0"/>
        <v>-2.3646842136533786E-2</v>
      </c>
    </row>
    <row r="7" spans="1:13">
      <c r="A7" s="164" t="s">
        <v>63</v>
      </c>
      <c r="B7" s="34">
        <v>16356</v>
      </c>
      <c r="C7" s="34">
        <v>15933</v>
      </c>
      <c r="D7" s="25">
        <v>16055</v>
      </c>
      <c r="E7" s="25">
        <v>16138</v>
      </c>
      <c r="F7" s="25">
        <v>16037</v>
      </c>
      <c r="G7" s="343"/>
      <c r="H7" s="150">
        <f t="shared" si="0"/>
        <v>-1.9503546099290725E-2</v>
      </c>
    </row>
    <row r="8" spans="1:13">
      <c r="A8" s="164" t="s">
        <v>64</v>
      </c>
      <c r="B8" s="34">
        <v>32846</v>
      </c>
      <c r="C8" s="34">
        <v>32414</v>
      </c>
      <c r="D8" s="25">
        <v>32295</v>
      </c>
      <c r="E8" s="25">
        <v>31902</v>
      </c>
      <c r="F8" s="25">
        <v>31788</v>
      </c>
      <c r="G8" s="343"/>
      <c r="H8" s="150">
        <f t="shared" si="0"/>
        <v>-3.221092370456069E-2</v>
      </c>
    </row>
    <row r="9" spans="1:13">
      <c r="A9" s="164" t="s">
        <v>65</v>
      </c>
      <c r="B9" s="34">
        <v>4924</v>
      </c>
      <c r="C9" s="34">
        <v>4758</v>
      </c>
      <c r="D9" s="25">
        <v>4578</v>
      </c>
      <c r="E9" s="25">
        <v>4404</v>
      </c>
      <c r="F9" s="25">
        <v>4511</v>
      </c>
      <c r="G9" s="343"/>
      <c r="H9" s="150">
        <f t="shared" si="0"/>
        <v>-8.3874898456539393E-2</v>
      </c>
    </row>
    <row r="10" spans="1:13" ht="14.25">
      <c r="A10" s="164" t="s">
        <v>109</v>
      </c>
      <c r="B10" s="34">
        <v>1979</v>
      </c>
      <c r="C10" s="34">
        <v>1983</v>
      </c>
      <c r="D10" s="25">
        <v>2496</v>
      </c>
      <c r="E10" s="25">
        <v>2368</v>
      </c>
      <c r="F10" s="25">
        <v>2392</v>
      </c>
      <c r="G10" s="343"/>
      <c r="H10" s="150">
        <f t="shared" si="0"/>
        <v>0.2086912582112177</v>
      </c>
    </row>
    <row r="11" spans="1:13" ht="7.5" customHeight="1">
      <c r="A11" s="291"/>
      <c r="B11" s="344"/>
      <c r="C11" s="344"/>
      <c r="D11" s="344"/>
      <c r="E11" s="344"/>
      <c r="F11" s="344"/>
      <c r="G11" s="344"/>
      <c r="H11" s="344"/>
    </row>
    <row r="12" spans="1:13">
      <c r="A12" s="71"/>
      <c r="B12" s="73"/>
      <c r="C12" s="73"/>
      <c r="D12" s="73"/>
      <c r="E12" s="73"/>
      <c r="F12" s="73"/>
      <c r="G12" s="345"/>
      <c r="H12" s="150"/>
    </row>
    <row r="13" spans="1:13" ht="15">
      <c r="A13" s="180"/>
      <c r="B13" s="207">
        <v>1</v>
      </c>
      <c r="C13" s="207">
        <v>1</v>
      </c>
      <c r="D13" s="207">
        <v>1</v>
      </c>
      <c r="E13" s="207">
        <v>1</v>
      </c>
      <c r="F13" s="207">
        <v>1</v>
      </c>
      <c r="G13" s="32"/>
      <c r="H13" s="150"/>
      <c r="I13" s="201"/>
      <c r="J13" s="201"/>
      <c r="K13" s="201"/>
      <c r="L13" s="201"/>
      <c r="M13" s="201"/>
    </row>
    <row r="14" spans="1:13">
      <c r="A14" s="164" t="s">
        <v>62</v>
      </c>
      <c r="B14" s="206">
        <v>0.23076395744214107</v>
      </c>
      <c r="C14" s="206">
        <v>0.22891296436269981</v>
      </c>
      <c r="D14" s="206">
        <v>0.23041461856758033</v>
      </c>
      <c r="E14" s="206">
        <v>0.22859756526634298</v>
      </c>
      <c r="F14" s="206">
        <v>0.23092705273956241</v>
      </c>
      <c r="G14" s="343"/>
      <c r="H14" s="150"/>
      <c r="I14" s="201"/>
      <c r="J14" s="201"/>
      <c r="K14" s="201"/>
      <c r="L14" s="201"/>
      <c r="M14" s="201"/>
    </row>
    <row r="15" spans="1:13">
      <c r="A15" s="164" t="s">
        <v>63</v>
      </c>
      <c r="B15" s="206">
        <v>0.22425139848634421</v>
      </c>
      <c r="C15" s="206">
        <v>0.22302007222642142</v>
      </c>
      <c r="D15" s="206">
        <v>0.22293037851648198</v>
      </c>
      <c r="E15" s="206">
        <v>0.22711983674618252</v>
      </c>
      <c r="F15" s="206">
        <v>0.2253622068267731</v>
      </c>
      <c r="G15" s="343"/>
      <c r="H15" s="150"/>
      <c r="I15" s="201"/>
      <c r="J15" s="201"/>
      <c r="K15" s="201"/>
      <c r="L15" s="201"/>
      <c r="M15" s="201"/>
    </row>
    <row r="16" spans="1:13">
      <c r="A16" s="164" t="s">
        <v>64</v>
      </c>
      <c r="B16" s="206">
        <v>0.45034002413074475</v>
      </c>
      <c r="C16" s="206">
        <v>0.45371070238795108</v>
      </c>
      <c r="D16" s="206">
        <v>0.44842955927684747</v>
      </c>
      <c r="E16" s="206">
        <v>0.44897614523960311</v>
      </c>
      <c r="F16" s="206">
        <v>0.44670535827208724</v>
      </c>
      <c r="G16" s="343"/>
      <c r="H16" s="150"/>
      <c r="I16" s="201"/>
      <c r="J16" s="201"/>
      <c r="K16" s="201"/>
      <c r="L16" s="201"/>
      <c r="M16" s="201"/>
    </row>
    <row r="17" spans="1:13">
      <c r="A17" s="164" t="s">
        <v>65</v>
      </c>
      <c r="B17" s="206">
        <v>6.7511242733355264E-2</v>
      </c>
      <c r="C17" s="206">
        <v>6.6599479297891992E-2</v>
      </c>
      <c r="D17" s="206">
        <v>6.3567441472965086E-2</v>
      </c>
      <c r="E17" s="206">
        <v>6.1980156217014991E-2</v>
      </c>
      <c r="F17" s="206">
        <v>6.3391464425738814E-2</v>
      </c>
      <c r="G17" s="343"/>
      <c r="H17" s="150"/>
      <c r="I17" s="201"/>
      <c r="J17" s="201"/>
      <c r="K17" s="201"/>
      <c r="L17" s="201"/>
      <c r="M17" s="201"/>
    </row>
    <row r="18" spans="1:13" ht="14.25">
      <c r="A18" s="164" t="s">
        <v>109</v>
      </c>
      <c r="B18" s="206">
        <v>2.7133377207414721E-2</v>
      </c>
      <c r="C18" s="206">
        <v>2.7756781725035692E-2</v>
      </c>
      <c r="D18" s="206">
        <v>3.4658002166125135E-2</v>
      </c>
      <c r="E18" s="206">
        <v>3.3326296530856378E-2</v>
      </c>
      <c r="F18" s="206">
        <v>3.3613917735838453E-2</v>
      </c>
      <c r="G18" s="343"/>
      <c r="H18" s="150"/>
      <c r="I18" s="201"/>
    </row>
    <row r="19" spans="1:13">
      <c r="A19" s="170"/>
      <c r="B19" s="171"/>
      <c r="C19" s="171"/>
      <c r="D19" s="171"/>
      <c r="E19" s="171"/>
      <c r="F19" s="171"/>
      <c r="G19" s="171"/>
      <c r="H19" s="171"/>
      <c r="I19" s="201"/>
    </row>
    <row r="20" spans="1:13">
      <c r="A20" s="75"/>
      <c r="B20" s="73"/>
      <c r="C20" s="73"/>
      <c r="D20" s="73"/>
      <c r="E20" s="73"/>
      <c r="F20" s="73"/>
      <c r="G20" s="345"/>
      <c r="H20" s="150"/>
      <c r="I20" s="201"/>
    </row>
    <row r="21" spans="1:13" ht="15" customHeight="1">
      <c r="A21" s="181" t="s">
        <v>19</v>
      </c>
      <c r="B21" s="22">
        <v>38492</v>
      </c>
      <c r="C21" s="22">
        <v>38209</v>
      </c>
      <c r="D21" s="22">
        <v>39363</v>
      </c>
      <c r="E21" s="22">
        <v>39251</v>
      </c>
      <c r="F21" s="22">
        <v>39825</v>
      </c>
      <c r="G21" s="343"/>
      <c r="H21" s="150">
        <f t="shared" ref="H21:H26" si="1">IF(OR(B21="..",F21=".."),"..",(IF(OR(B21&lt;50,F21&lt;50),"*",(F21/B21)-1)))</f>
        <v>3.4630572586511477E-2</v>
      </c>
      <c r="I21" s="201"/>
    </row>
    <row r="22" spans="1:13">
      <c r="A22" s="164" t="s">
        <v>62</v>
      </c>
      <c r="B22" s="34">
        <v>7440</v>
      </c>
      <c r="C22" s="34">
        <v>7281</v>
      </c>
      <c r="D22" s="25">
        <v>7341</v>
      </c>
      <c r="E22" s="25">
        <v>7068</v>
      </c>
      <c r="F22" s="25">
        <v>7154</v>
      </c>
      <c r="G22" s="343"/>
      <c r="H22" s="150">
        <f t="shared" si="1"/>
        <v>-3.8440860215053774E-2</v>
      </c>
      <c r="I22" s="201"/>
    </row>
    <row r="23" spans="1:13">
      <c r="A23" s="164" t="s">
        <v>63</v>
      </c>
      <c r="B23" s="34">
        <v>9470</v>
      </c>
      <c r="C23" s="34">
        <v>9278</v>
      </c>
      <c r="D23" s="25">
        <v>9615</v>
      </c>
      <c r="E23" s="25">
        <v>9752</v>
      </c>
      <c r="F23" s="25">
        <v>9776</v>
      </c>
      <c r="G23" s="343"/>
      <c r="H23" s="150">
        <f t="shared" si="1"/>
        <v>3.231256599788801E-2</v>
      </c>
      <c r="I23" s="201"/>
    </row>
    <row r="24" spans="1:13">
      <c r="A24" s="164" t="s">
        <v>64</v>
      </c>
      <c r="B24" s="34">
        <v>17549</v>
      </c>
      <c r="C24" s="34">
        <v>17666</v>
      </c>
      <c r="D24" s="25">
        <v>18143</v>
      </c>
      <c r="E24" s="25">
        <v>18063</v>
      </c>
      <c r="F24" s="25">
        <v>18389</v>
      </c>
      <c r="G24" s="343"/>
      <c r="H24" s="150">
        <f t="shared" si="1"/>
        <v>4.7865975269246075E-2</v>
      </c>
      <c r="I24" s="201"/>
    </row>
    <row r="25" spans="1:13">
      <c r="A25" s="164" t="s">
        <v>65</v>
      </c>
      <c r="B25" s="34">
        <v>3177</v>
      </c>
      <c r="C25" s="34">
        <v>3108</v>
      </c>
      <c r="D25" s="25">
        <v>3127</v>
      </c>
      <c r="E25" s="25">
        <v>3169</v>
      </c>
      <c r="F25" s="25">
        <v>3298</v>
      </c>
      <c r="G25" s="343"/>
      <c r="H25" s="150">
        <f t="shared" si="1"/>
        <v>3.8086244885111809E-2</v>
      </c>
      <c r="I25" s="201"/>
    </row>
    <row r="26" spans="1:13" ht="14.25">
      <c r="A26" s="164" t="s">
        <v>109</v>
      </c>
      <c r="B26" s="32">
        <v>856</v>
      </c>
      <c r="C26" s="32">
        <v>876</v>
      </c>
      <c r="D26" s="25">
        <v>1137</v>
      </c>
      <c r="E26" s="25">
        <v>1199</v>
      </c>
      <c r="F26" s="25">
        <v>1208</v>
      </c>
      <c r="G26" s="343"/>
      <c r="H26" s="150">
        <f t="shared" si="1"/>
        <v>0.41121495327102808</v>
      </c>
      <c r="I26" s="201"/>
    </row>
    <row r="27" spans="1:13" ht="7.5" customHeight="1">
      <c r="A27" s="291"/>
      <c r="B27" s="344"/>
      <c r="C27" s="344"/>
      <c r="D27" s="344"/>
      <c r="E27" s="344"/>
      <c r="F27" s="344"/>
      <c r="G27" s="346"/>
      <c r="H27" s="292"/>
      <c r="I27" s="201"/>
    </row>
    <row r="28" spans="1:13">
      <c r="A28" s="71"/>
      <c r="B28" s="33"/>
      <c r="C28" s="33"/>
      <c r="D28" s="33"/>
      <c r="E28" s="33"/>
      <c r="F28" s="33"/>
      <c r="G28" s="345"/>
      <c r="H28" s="142"/>
      <c r="I28" s="201"/>
    </row>
    <row r="29" spans="1:13" ht="15">
      <c r="A29" s="180"/>
      <c r="B29" s="207">
        <v>1</v>
      </c>
      <c r="C29" s="207">
        <v>1</v>
      </c>
      <c r="D29" s="207">
        <v>1</v>
      </c>
      <c r="E29" s="207">
        <v>1</v>
      </c>
      <c r="F29" s="207">
        <v>1</v>
      </c>
      <c r="G29" s="32"/>
      <c r="H29" s="214"/>
      <c r="I29" s="201"/>
      <c r="J29" s="201"/>
      <c r="K29" s="201"/>
      <c r="L29" s="201"/>
      <c r="M29" s="201"/>
    </row>
    <row r="30" spans="1:13">
      <c r="A30" s="164" t="s">
        <v>62</v>
      </c>
      <c r="B30" s="206">
        <v>0.19328691676192455</v>
      </c>
      <c r="C30" s="206">
        <v>0.19055719856578293</v>
      </c>
      <c r="D30" s="206">
        <v>0.18649493178873561</v>
      </c>
      <c r="E30" s="206">
        <v>0.18007184530330436</v>
      </c>
      <c r="F30" s="206">
        <v>0.17963590709353422</v>
      </c>
      <c r="G30" s="343"/>
      <c r="H30" s="146"/>
      <c r="I30" s="201"/>
      <c r="J30" s="201"/>
      <c r="K30" s="201"/>
      <c r="L30" s="201"/>
      <c r="M30" s="201"/>
    </row>
    <row r="31" spans="1:13">
      <c r="A31" s="164" t="s">
        <v>63</v>
      </c>
      <c r="B31" s="206">
        <v>0.2460251480827185</v>
      </c>
      <c r="C31" s="206">
        <v>0.24282237169253318</v>
      </c>
      <c r="D31" s="206">
        <v>0.24426491883240606</v>
      </c>
      <c r="E31" s="206">
        <v>0.24845226873200682</v>
      </c>
      <c r="F31" s="206">
        <v>0.24547394852479598</v>
      </c>
      <c r="G31" s="343"/>
      <c r="H31" s="146"/>
      <c r="I31" s="201"/>
      <c r="J31" s="201"/>
      <c r="K31" s="201"/>
      <c r="L31" s="201"/>
      <c r="M31" s="201"/>
    </row>
    <row r="32" spans="1:13">
      <c r="A32" s="164" t="s">
        <v>64</v>
      </c>
      <c r="B32" s="206">
        <v>0.45591291696975994</v>
      </c>
      <c r="C32" s="206">
        <v>0.46235180193148212</v>
      </c>
      <c r="D32" s="206">
        <v>0.46091507253004088</v>
      </c>
      <c r="E32" s="206">
        <v>0.46019209701663649</v>
      </c>
      <c r="F32" s="206">
        <v>0.46174513496547392</v>
      </c>
      <c r="G32" s="343"/>
      <c r="H32" s="146"/>
      <c r="I32" s="201"/>
      <c r="J32" s="201"/>
      <c r="K32" s="201"/>
      <c r="L32" s="201"/>
      <c r="M32" s="201"/>
    </row>
    <row r="33" spans="1:13">
      <c r="A33" s="164" t="s">
        <v>65</v>
      </c>
      <c r="B33" s="206">
        <v>8.2536630988257295E-2</v>
      </c>
      <c r="C33" s="206">
        <v>8.1342092177235731E-2</v>
      </c>
      <c r="D33" s="206">
        <v>7.9440083326982186E-2</v>
      </c>
      <c r="E33" s="206">
        <v>8.0736796514738474E-2</v>
      </c>
      <c r="F33" s="206">
        <v>8.2812303829252976E-2</v>
      </c>
      <c r="G33" s="343"/>
      <c r="H33" s="146"/>
      <c r="I33" s="201"/>
      <c r="J33" s="201"/>
      <c r="K33" s="201"/>
      <c r="L33" s="201"/>
      <c r="M33" s="201"/>
    </row>
    <row r="34" spans="1:13" ht="14.25">
      <c r="A34" s="164" t="s">
        <v>109</v>
      </c>
      <c r="B34" s="206">
        <v>2.2238387197339705E-2</v>
      </c>
      <c r="C34" s="206">
        <v>2.2926535632966056E-2</v>
      </c>
      <c r="D34" s="206">
        <v>2.8884993521835226E-2</v>
      </c>
      <c r="E34" s="206">
        <v>3.05469924333138E-2</v>
      </c>
      <c r="F34" s="206">
        <v>3.0332705586942874E-2</v>
      </c>
      <c r="G34" s="343"/>
      <c r="H34" s="146"/>
      <c r="I34" s="201"/>
    </row>
    <row r="35" spans="1:13">
      <c r="A35" s="130"/>
      <c r="B35" s="153"/>
      <c r="C35" s="153"/>
      <c r="D35" s="153"/>
      <c r="E35" s="153"/>
      <c r="F35" s="153"/>
      <c r="G35" s="153"/>
      <c r="H35" s="248"/>
    </row>
    <row r="37" spans="1:13" ht="36.75" customHeight="1">
      <c r="A37" s="395" t="s">
        <v>112</v>
      </c>
      <c r="B37" s="395"/>
      <c r="C37" s="395"/>
      <c r="D37" s="395"/>
      <c r="E37" s="395"/>
      <c r="F37" s="395"/>
      <c r="G37" s="395"/>
      <c r="H37" s="395"/>
    </row>
    <row r="38" spans="1:13" s="5" customFormat="1">
      <c r="A38" s="54"/>
      <c r="G38" s="10"/>
      <c r="H38" s="249"/>
    </row>
    <row r="39" spans="1:13" s="5" customFormat="1">
      <c r="A39" s="55"/>
      <c r="H39" s="249"/>
    </row>
    <row r="40" spans="1:13" s="5" customFormat="1">
      <c r="A40" s="6"/>
      <c r="H40" s="249"/>
    </row>
    <row r="41" spans="1:13" s="5" customFormat="1">
      <c r="A41" s="6"/>
      <c r="H41" s="249"/>
    </row>
    <row r="42" spans="1:13" s="5" customFormat="1">
      <c r="A42"/>
      <c r="B42"/>
      <c r="C42"/>
      <c r="D42"/>
      <c r="E42"/>
      <c r="F42"/>
      <c r="G42"/>
      <c r="H42"/>
    </row>
    <row r="43" spans="1:13">
      <c r="H43"/>
    </row>
    <row r="44" spans="1:13">
      <c r="A44" s="24"/>
      <c r="B44" s="253"/>
      <c r="C44" s="253"/>
      <c r="D44" s="253"/>
      <c r="E44" s="253"/>
      <c r="F44" s="253"/>
      <c r="G44" s="253"/>
      <c r="H44" s="253"/>
    </row>
    <row r="45" spans="1:13">
      <c r="B45" s="3"/>
      <c r="C45" s="3"/>
      <c r="D45" s="3"/>
      <c r="E45" s="3"/>
      <c r="F45" s="3"/>
      <c r="G45" s="3"/>
      <c r="H45" s="3"/>
    </row>
    <row r="46" spans="1:13">
      <c r="B46" s="3"/>
      <c r="C46" s="3"/>
      <c r="D46" s="3"/>
      <c r="E46" s="3"/>
      <c r="F46" s="3"/>
      <c r="G46" s="3"/>
      <c r="H46" s="3"/>
    </row>
    <row r="47" spans="1:13">
      <c r="B47" s="3"/>
      <c r="C47" s="3"/>
      <c r="D47" s="3"/>
      <c r="E47" s="3"/>
      <c r="F47" s="3"/>
      <c r="G47" s="3"/>
      <c r="H47" s="3"/>
    </row>
    <row r="48" spans="1:13">
      <c r="B48" s="3"/>
      <c r="C48" s="3"/>
      <c r="D48" s="3"/>
      <c r="E48" s="3"/>
      <c r="F48" s="3"/>
      <c r="G48" s="3"/>
      <c r="H48" s="3"/>
    </row>
    <row r="49" spans="1:8">
      <c r="B49" s="3"/>
      <c r="C49" s="3"/>
      <c r="D49" s="3"/>
      <c r="E49" s="3"/>
      <c r="F49" s="3"/>
      <c r="G49" s="3"/>
      <c r="H49" s="3"/>
    </row>
    <row r="50" spans="1:8">
      <c r="B50" s="253"/>
      <c r="C50" s="253"/>
      <c r="D50" s="253"/>
      <c r="E50" s="253"/>
      <c r="F50" s="253"/>
      <c r="G50" s="253"/>
      <c r="H50" s="253"/>
    </row>
    <row r="51" spans="1:8">
      <c r="A51" s="24"/>
      <c r="B51" s="253"/>
      <c r="C51" s="253"/>
      <c r="D51" s="253"/>
      <c r="E51" s="253"/>
      <c r="F51" s="253"/>
      <c r="G51" s="253"/>
      <c r="H51" s="253"/>
    </row>
    <row r="52" spans="1:8">
      <c r="B52" s="3"/>
      <c r="C52" s="3"/>
      <c r="D52" s="3"/>
      <c r="E52" s="3"/>
      <c r="F52" s="3"/>
      <c r="G52" s="3"/>
      <c r="H52" s="3"/>
    </row>
    <row r="53" spans="1:8">
      <c r="B53" s="3"/>
      <c r="C53" s="3"/>
      <c r="D53" s="3"/>
      <c r="E53" s="3"/>
      <c r="F53" s="3"/>
      <c r="G53" s="3"/>
      <c r="H53" s="3"/>
    </row>
    <row r="54" spans="1:8">
      <c r="B54" s="3"/>
      <c r="C54" s="3"/>
      <c r="D54" s="3"/>
      <c r="E54" s="3"/>
      <c r="F54" s="3"/>
      <c r="G54" s="3"/>
      <c r="H54" s="3"/>
    </row>
    <row r="55" spans="1:8">
      <c r="B55" s="3"/>
      <c r="C55" s="3"/>
      <c r="D55" s="3"/>
      <c r="E55" s="3"/>
      <c r="F55" s="3"/>
      <c r="G55" s="3"/>
      <c r="H55" s="3"/>
    </row>
    <row r="56" spans="1:8">
      <c r="B56" s="3"/>
      <c r="C56" s="3"/>
      <c r="D56" s="3"/>
      <c r="E56" s="3"/>
      <c r="F56" s="3"/>
      <c r="G56" s="3"/>
      <c r="H56" s="3"/>
    </row>
    <row r="57" spans="1:8">
      <c r="H57"/>
    </row>
  </sheetData>
  <mergeCells count="2">
    <mergeCell ref="A1:H1"/>
    <mergeCell ref="A37:H37"/>
  </mergeCells>
  <phoneticPr fontId="6" type="noConversion"/>
  <pageMargins left="0.74803149606299213" right="0.74803149606299213" top="0.98425196850393704" bottom="0.98425196850393704" header="0.51181102362204722" footer="0.51181102362204722"/>
  <pageSetup paperSize="9" scale="8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sheetPr codeName="Sheet10"/>
  <dimension ref="A1:M53"/>
  <sheetViews>
    <sheetView showGridLines="0" topLeftCell="A13" zoomScale="75" zoomScaleNormal="57" workbookViewId="0">
      <selection sqref="A1:L1"/>
    </sheetView>
  </sheetViews>
  <sheetFormatPr defaultColWidth="8.85546875" defaultRowHeight="12.75"/>
  <cols>
    <col min="1" max="1" width="57.5703125" style="85" customWidth="1"/>
    <col min="2" max="2" width="12.42578125" customWidth="1"/>
    <col min="3" max="3" width="14.28515625" customWidth="1"/>
    <col min="4" max="5" width="12.85546875" customWidth="1"/>
    <col min="6" max="6" width="12.85546875" style="24" customWidth="1"/>
    <col min="7" max="7" width="6.7109375" style="24" customWidth="1"/>
    <col min="8" max="8" width="12" style="24" customWidth="1"/>
    <col min="9" max="10" width="14.42578125" style="24" customWidth="1"/>
    <col min="11" max="11" width="5.28515625" style="24" customWidth="1"/>
    <col min="12" max="12" width="13.5703125" customWidth="1"/>
  </cols>
  <sheetData>
    <row r="1" spans="1:12" ht="33.75" customHeight="1">
      <c r="A1" s="402" t="s">
        <v>240</v>
      </c>
      <c r="B1" s="403"/>
      <c r="C1" s="403"/>
      <c r="D1" s="403"/>
      <c r="E1" s="403"/>
      <c r="F1" s="403"/>
      <c r="G1" s="403"/>
      <c r="H1" s="403"/>
      <c r="I1" s="403"/>
      <c r="J1" s="403"/>
      <c r="K1" s="403"/>
      <c r="L1" s="403"/>
    </row>
    <row r="2" spans="1:12" ht="13.5" thickBot="1">
      <c r="A2" s="82"/>
    </row>
    <row r="3" spans="1:12" ht="14.25">
      <c r="A3" s="189"/>
      <c r="B3" s="227"/>
      <c r="C3" s="227"/>
      <c r="D3" s="227"/>
      <c r="E3" s="227"/>
      <c r="F3" s="228"/>
      <c r="G3" s="229"/>
      <c r="H3" s="228"/>
      <c r="I3" s="228"/>
      <c r="J3" s="228"/>
      <c r="K3" s="229"/>
      <c r="L3" s="228"/>
    </row>
    <row r="4" spans="1:12" ht="14.25">
      <c r="A4" s="188"/>
      <c r="B4" s="230"/>
      <c r="C4" s="230"/>
      <c r="D4" s="230"/>
      <c r="E4" s="230"/>
      <c r="F4" s="214"/>
      <c r="G4" s="32"/>
      <c r="H4" s="230"/>
      <c r="I4" s="230"/>
      <c r="J4" s="214"/>
      <c r="K4" s="32"/>
      <c r="L4" s="214"/>
    </row>
    <row r="5" spans="1:12" ht="39.75">
      <c r="A5" s="333" t="s">
        <v>180</v>
      </c>
      <c r="B5" s="242" t="s">
        <v>97</v>
      </c>
      <c r="C5" s="242" t="s">
        <v>113</v>
      </c>
      <c r="D5" s="242" t="s">
        <v>3</v>
      </c>
      <c r="E5" s="242" t="s">
        <v>96</v>
      </c>
      <c r="F5" s="243" t="s">
        <v>241</v>
      </c>
      <c r="G5" s="244"/>
      <c r="H5" s="242" t="s">
        <v>98</v>
      </c>
      <c r="I5" s="242" t="s">
        <v>99</v>
      </c>
      <c r="J5" s="243" t="s">
        <v>114</v>
      </c>
      <c r="K5" s="244"/>
      <c r="L5" s="243" t="s">
        <v>115</v>
      </c>
    </row>
    <row r="6" spans="1:12">
      <c r="A6" s="82"/>
      <c r="B6" s="83"/>
      <c r="C6" s="83"/>
      <c r="D6" s="83"/>
      <c r="E6" s="83"/>
      <c r="F6" s="84"/>
      <c r="G6"/>
      <c r="H6" s="84"/>
      <c r="I6" s="84"/>
      <c r="J6" s="84"/>
      <c r="K6"/>
    </row>
    <row r="7" spans="1:12" s="24" customFormat="1">
      <c r="A7" s="24" t="s">
        <v>128</v>
      </c>
      <c r="B7" s="24">
        <v>1</v>
      </c>
      <c r="C7" s="24">
        <v>65</v>
      </c>
      <c r="D7" s="22">
        <v>13272</v>
      </c>
      <c r="E7" s="22">
        <v>6513</v>
      </c>
      <c r="F7" s="22">
        <v>19488</v>
      </c>
      <c r="H7" s="22">
        <v>12006</v>
      </c>
      <c r="I7" s="22">
        <v>6824</v>
      </c>
      <c r="J7" s="22">
        <v>18762</v>
      </c>
      <c r="K7" s="22"/>
      <c r="L7" s="22">
        <v>37953</v>
      </c>
    </row>
    <row r="8" spans="1:12">
      <c r="A8" s="85" t="s">
        <v>129</v>
      </c>
      <c r="B8">
        <v>1</v>
      </c>
      <c r="C8">
        <v>20</v>
      </c>
      <c r="D8" s="25">
        <v>1992</v>
      </c>
      <c r="E8" s="25">
        <v>1487</v>
      </c>
      <c r="F8" s="25">
        <v>3428</v>
      </c>
      <c r="G8"/>
      <c r="H8" s="25">
        <v>8246</v>
      </c>
      <c r="I8" s="25">
        <v>3797</v>
      </c>
      <c r="J8" s="25">
        <v>12015</v>
      </c>
      <c r="K8" s="25"/>
      <c r="L8" s="25">
        <v>15308</v>
      </c>
    </row>
    <row r="9" spans="1:12">
      <c r="A9" s="85" t="s">
        <v>130</v>
      </c>
      <c r="B9">
        <v>0</v>
      </c>
      <c r="C9">
        <v>11</v>
      </c>
      <c r="D9" s="25">
        <v>1936</v>
      </c>
      <c r="E9">
        <v>847</v>
      </c>
      <c r="F9" s="25">
        <v>2725</v>
      </c>
      <c r="G9"/>
      <c r="H9">
        <v>486</v>
      </c>
      <c r="I9">
        <v>471</v>
      </c>
      <c r="J9">
        <v>950</v>
      </c>
      <c r="K9"/>
      <c r="L9" s="25">
        <v>3638</v>
      </c>
    </row>
    <row r="10" spans="1:12" s="24" customFormat="1">
      <c r="A10" s="85" t="s">
        <v>131</v>
      </c>
      <c r="B10">
        <v>0</v>
      </c>
      <c r="C10">
        <v>3</v>
      </c>
      <c r="D10" s="25">
        <v>2037</v>
      </c>
      <c r="E10" s="25">
        <v>1033</v>
      </c>
      <c r="F10" s="25">
        <v>3019</v>
      </c>
      <c r="G10"/>
      <c r="H10">
        <v>416</v>
      </c>
      <c r="I10">
        <v>358</v>
      </c>
      <c r="J10">
        <v>763</v>
      </c>
      <c r="K10"/>
      <c r="L10" s="25">
        <v>3758</v>
      </c>
    </row>
    <row r="11" spans="1:12">
      <c r="A11" s="85" t="s">
        <v>132</v>
      </c>
      <c r="B11">
        <v>0</v>
      </c>
      <c r="C11">
        <v>17</v>
      </c>
      <c r="D11" s="25">
        <v>2383</v>
      </c>
      <c r="E11" s="25">
        <v>1004</v>
      </c>
      <c r="F11" s="25">
        <v>3362</v>
      </c>
      <c r="G11"/>
      <c r="H11">
        <v>731</v>
      </c>
      <c r="I11">
        <v>586</v>
      </c>
      <c r="J11" s="25">
        <v>1312</v>
      </c>
      <c r="K11" s="25"/>
      <c r="L11" s="25">
        <v>4658</v>
      </c>
    </row>
    <row r="12" spans="1:12">
      <c r="A12" s="85" t="s">
        <v>133</v>
      </c>
      <c r="B12">
        <v>0</v>
      </c>
      <c r="C12">
        <v>6</v>
      </c>
      <c r="D12" s="25">
        <v>1915</v>
      </c>
      <c r="E12">
        <v>826</v>
      </c>
      <c r="F12" s="25">
        <v>2682</v>
      </c>
      <c r="G12"/>
      <c r="H12">
        <v>735</v>
      </c>
      <c r="I12">
        <v>528</v>
      </c>
      <c r="J12" s="25">
        <v>1259</v>
      </c>
      <c r="K12" s="25"/>
      <c r="L12" s="25">
        <v>3912</v>
      </c>
    </row>
    <row r="13" spans="1:12">
      <c r="A13" s="85" t="s">
        <v>134</v>
      </c>
      <c r="B13">
        <v>0</v>
      </c>
      <c r="C13">
        <v>8</v>
      </c>
      <c r="D13" s="25">
        <v>3009</v>
      </c>
      <c r="E13" s="25">
        <v>1316</v>
      </c>
      <c r="F13" s="25">
        <v>4272</v>
      </c>
      <c r="G13"/>
      <c r="H13" s="25">
        <v>1392</v>
      </c>
      <c r="I13" s="25">
        <v>1084</v>
      </c>
      <c r="J13" s="25">
        <v>2463</v>
      </c>
      <c r="K13" s="25"/>
      <c r="L13" s="25">
        <v>6679</v>
      </c>
    </row>
    <row r="14" spans="1:12">
      <c r="A14"/>
      <c r="D14" s="25"/>
      <c r="E14" s="25"/>
      <c r="F14" s="25"/>
      <c r="G14"/>
      <c r="H14" s="25"/>
      <c r="I14" s="25"/>
      <c r="J14" s="25"/>
      <c r="K14" s="25"/>
      <c r="L14" s="25"/>
    </row>
    <row r="15" spans="1:12">
      <c r="A15" s="24" t="s">
        <v>135</v>
      </c>
      <c r="B15" s="24">
        <v>6</v>
      </c>
      <c r="C15" s="24">
        <v>94</v>
      </c>
      <c r="D15" s="22">
        <v>9945</v>
      </c>
      <c r="E15" s="22">
        <v>6485</v>
      </c>
      <c r="F15" s="22">
        <v>16232</v>
      </c>
      <c r="H15" s="22">
        <v>12164</v>
      </c>
      <c r="I15" s="22">
        <v>7357</v>
      </c>
      <c r="J15" s="22">
        <v>19390</v>
      </c>
      <c r="K15" s="22"/>
      <c r="L15" s="22">
        <v>35382</v>
      </c>
    </row>
    <row r="16" spans="1:12" s="24" customFormat="1">
      <c r="A16" s="85" t="s">
        <v>136</v>
      </c>
      <c r="B16">
        <v>4</v>
      </c>
      <c r="C16">
        <v>24</v>
      </c>
      <c r="D16" s="25">
        <v>1705</v>
      </c>
      <c r="E16" s="25">
        <v>1556</v>
      </c>
      <c r="F16" s="25">
        <v>3207</v>
      </c>
      <c r="G16"/>
      <c r="H16" s="25">
        <v>8253</v>
      </c>
      <c r="I16" s="25">
        <v>4082</v>
      </c>
      <c r="J16" s="25">
        <v>12265</v>
      </c>
      <c r="K16" s="25"/>
      <c r="L16" s="25">
        <v>15355</v>
      </c>
    </row>
    <row r="17" spans="1:12">
      <c r="A17" s="85" t="s">
        <v>137</v>
      </c>
      <c r="B17">
        <v>2</v>
      </c>
      <c r="C17">
        <v>39</v>
      </c>
      <c r="D17" s="25">
        <v>4280</v>
      </c>
      <c r="E17" s="25">
        <v>2241</v>
      </c>
      <c r="F17" s="25">
        <v>6454</v>
      </c>
      <c r="G17"/>
      <c r="H17" s="25">
        <v>1830</v>
      </c>
      <c r="I17" s="25">
        <v>1531</v>
      </c>
      <c r="J17" s="25">
        <v>3332</v>
      </c>
      <c r="K17" s="25"/>
      <c r="L17" s="25">
        <v>9722</v>
      </c>
    </row>
    <row r="18" spans="1:12">
      <c r="A18" s="85" t="s">
        <v>138</v>
      </c>
      <c r="B18">
        <v>0</v>
      </c>
      <c r="C18">
        <v>20</v>
      </c>
      <c r="D18" s="25">
        <v>2181</v>
      </c>
      <c r="E18" s="25">
        <v>1411</v>
      </c>
      <c r="F18" s="25">
        <v>3553</v>
      </c>
      <c r="G18"/>
      <c r="H18">
        <v>922</v>
      </c>
      <c r="I18">
        <v>739</v>
      </c>
      <c r="J18" s="25">
        <v>1647</v>
      </c>
      <c r="K18" s="25"/>
      <c r="L18" s="25">
        <v>5168</v>
      </c>
    </row>
    <row r="19" spans="1:12">
      <c r="A19" s="85" t="s">
        <v>139</v>
      </c>
      <c r="B19">
        <v>0</v>
      </c>
      <c r="C19">
        <v>11</v>
      </c>
      <c r="D19" s="25">
        <v>1779</v>
      </c>
      <c r="E19" s="25">
        <v>1277</v>
      </c>
      <c r="F19" s="25">
        <v>3018</v>
      </c>
      <c r="G19"/>
      <c r="H19" s="25">
        <v>1159</v>
      </c>
      <c r="I19" s="25">
        <v>1005</v>
      </c>
      <c r="J19" s="25">
        <v>2146</v>
      </c>
      <c r="K19" s="25"/>
      <c r="L19" s="25">
        <v>5137</v>
      </c>
    </row>
    <row r="20" spans="1:12">
      <c r="A20"/>
      <c r="D20" s="25"/>
      <c r="E20" s="25"/>
      <c r="F20" s="25"/>
      <c r="G20"/>
      <c r="H20" s="25"/>
      <c r="I20" s="25"/>
      <c r="J20" s="25"/>
      <c r="K20" s="25"/>
      <c r="L20" s="25"/>
    </row>
    <row r="21" spans="1:12" s="24" customFormat="1">
      <c r="A21" s="24" t="s">
        <v>140</v>
      </c>
      <c r="B21" s="24">
        <v>3</v>
      </c>
      <c r="C21" s="24">
        <v>142</v>
      </c>
      <c r="D21" s="22">
        <v>11089</v>
      </c>
      <c r="E21" s="22">
        <v>6754</v>
      </c>
      <c r="F21" s="22">
        <v>17705</v>
      </c>
      <c r="H21" s="22">
        <v>11757</v>
      </c>
      <c r="I21" s="22">
        <v>6761</v>
      </c>
      <c r="J21" s="22">
        <v>18420</v>
      </c>
      <c r="K21" s="22"/>
      <c r="L21" s="22">
        <v>35912</v>
      </c>
    </row>
    <row r="22" spans="1:12">
      <c r="A22" s="85" t="s">
        <v>141</v>
      </c>
      <c r="B22">
        <v>1</v>
      </c>
      <c r="C22">
        <v>53</v>
      </c>
      <c r="D22" s="25">
        <v>1777</v>
      </c>
      <c r="E22" s="25">
        <v>1323</v>
      </c>
      <c r="F22" s="25">
        <v>3108</v>
      </c>
      <c r="G22"/>
      <c r="H22" s="25">
        <v>8344</v>
      </c>
      <c r="I22" s="25">
        <v>3894</v>
      </c>
      <c r="J22" s="25">
        <v>12185</v>
      </c>
      <c r="K22" s="25"/>
      <c r="L22" s="25">
        <v>15185</v>
      </c>
    </row>
    <row r="23" spans="1:12">
      <c r="A23" s="85" t="s">
        <v>142</v>
      </c>
      <c r="B23">
        <v>1</v>
      </c>
      <c r="C23">
        <v>30</v>
      </c>
      <c r="D23" s="25">
        <v>3008</v>
      </c>
      <c r="E23" s="25">
        <v>1947</v>
      </c>
      <c r="F23" s="25">
        <v>4895</v>
      </c>
      <c r="G23"/>
      <c r="H23" s="25">
        <v>1119</v>
      </c>
      <c r="I23">
        <v>874</v>
      </c>
      <c r="J23" s="25">
        <v>1985</v>
      </c>
      <c r="K23" s="25"/>
      <c r="L23" s="25">
        <v>6843</v>
      </c>
    </row>
    <row r="24" spans="1:12">
      <c r="A24" s="85" t="s">
        <v>143</v>
      </c>
      <c r="B24">
        <v>0</v>
      </c>
      <c r="C24">
        <v>54</v>
      </c>
      <c r="D24" s="25">
        <v>4854</v>
      </c>
      <c r="E24" s="25">
        <v>2914</v>
      </c>
      <c r="F24" s="25">
        <v>7707</v>
      </c>
      <c r="G24"/>
      <c r="H24" s="25">
        <v>1940</v>
      </c>
      <c r="I24" s="25">
        <v>1632</v>
      </c>
      <c r="J24" s="25">
        <v>3541</v>
      </c>
      <c r="K24" s="25"/>
      <c r="L24" s="25">
        <v>11195</v>
      </c>
    </row>
    <row r="25" spans="1:12" s="86" customFormat="1">
      <c r="A25" s="85" t="s">
        <v>144</v>
      </c>
      <c r="B25">
        <v>1</v>
      </c>
      <c r="C25">
        <v>5</v>
      </c>
      <c r="D25" s="25">
        <v>1450</v>
      </c>
      <c r="E25">
        <v>570</v>
      </c>
      <c r="F25" s="25">
        <v>1995</v>
      </c>
      <c r="G25"/>
      <c r="H25">
        <v>354</v>
      </c>
      <c r="I25">
        <v>361</v>
      </c>
      <c r="J25">
        <v>709</v>
      </c>
      <c r="K25"/>
      <c r="L25" s="25">
        <v>2689</v>
      </c>
    </row>
    <row r="26" spans="1:12" s="86" customFormat="1">
      <c r="A26"/>
      <c r="B26"/>
      <c r="C26"/>
      <c r="D26" s="25"/>
      <c r="E26"/>
      <c r="F26" s="25"/>
      <c r="G26"/>
      <c r="H26"/>
      <c r="I26"/>
      <c r="J26"/>
      <c r="K26"/>
      <c r="L26" s="25"/>
    </row>
    <row r="27" spans="1:12" s="24" customFormat="1">
      <c r="A27" s="24" t="s">
        <v>145</v>
      </c>
      <c r="B27" s="24">
        <v>8</v>
      </c>
      <c r="C27" s="24">
        <v>427</v>
      </c>
      <c r="D27" s="22">
        <v>10926</v>
      </c>
      <c r="E27" s="22">
        <v>6467</v>
      </c>
      <c r="F27" s="22">
        <v>17451</v>
      </c>
      <c r="H27" s="22">
        <v>14889</v>
      </c>
      <c r="I27" s="22">
        <v>6995</v>
      </c>
      <c r="J27" s="22">
        <v>21676</v>
      </c>
      <c r="K27" s="22"/>
      <c r="L27" s="22">
        <v>38777</v>
      </c>
    </row>
    <row r="28" spans="1:12">
      <c r="A28" t="s">
        <v>146</v>
      </c>
      <c r="B28">
        <v>7</v>
      </c>
      <c r="C28">
        <v>89</v>
      </c>
      <c r="D28">
        <v>927</v>
      </c>
      <c r="E28" s="25">
        <v>1032</v>
      </c>
      <c r="F28" s="25">
        <v>2006</v>
      </c>
      <c r="G28"/>
      <c r="H28" s="25">
        <v>9764</v>
      </c>
      <c r="I28" s="25">
        <v>3541</v>
      </c>
      <c r="J28" s="25">
        <v>13230</v>
      </c>
      <c r="K28" s="25"/>
      <c r="L28" s="25">
        <v>15112</v>
      </c>
    </row>
    <row r="29" spans="1:12" s="86" customFormat="1">
      <c r="A29" t="s">
        <v>147</v>
      </c>
      <c r="B29">
        <v>1</v>
      </c>
      <c r="C29">
        <v>338</v>
      </c>
      <c r="D29" s="25">
        <v>9999</v>
      </c>
      <c r="E29" s="25">
        <v>5435</v>
      </c>
      <c r="F29" s="25">
        <v>15445</v>
      </c>
      <c r="G29"/>
      <c r="H29" s="25">
        <v>5125</v>
      </c>
      <c r="I29" s="25">
        <v>3454</v>
      </c>
      <c r="J29" s="25">
        <v>8446</v>
      </c>
      <c r="K29" s="25"/>
      <c r="L29" s="25">
        <v>23665</v>
      </c>
    </row>
    <row r="30" spans="1:12">
      <c r="A30"/>
      <c r="D30" s="25"/>
      <c r="E30" s="25"/>
      <c r="F30" s="25"/>
      <c r="G30"/>
      <c r="H30" s="25"/>
      <c r="I30" s="25"/>
      <c r="J30" s="25"/>
      <c r="K30" s="25"/>
      <c r="L30" s="25"/>
    </row>
    <row r="31" spans="1:12" s="24" customFormat="1">
      <c r="A31" s="24" t="s">
        <v>148</v>
      </c>
      <c r="B31" s="24">
        <v>12</v>
      </c>
      <c r="C31" s="24">
        <v>117</v>
      </c>
      <c r="D31" s="22">
        <v>11469</v>
      </c>
      <c r="E31" s="22">
        <v>6128</v>
      </c>
      <c r="F31" s="22">
        <v>17397</v>
      </c>
      <c r="H31" s="22">
        <v>10938</v>
      </c>
      <c r="I31" s="22">
        <v>4962</v>
      </c>
      <c r="J31" s="22">
        <v>15835</v>
      </c>
      <c r="K31" s="22"/>
      <c r="L31" s="22">
        <v>33067</v>
      </c>
    </row>
    <row r="32" spans="1:12">
      <c r="A32" t="s">
        <v>149</v>
      </c>
      <c r="B32">
        <v>9</v>
      </c>
      <c r="C32">
        <v>27</v>
      </c>
      <c r="D32" s="25">
        <v>1563</v>
      </c>
      <c r="E32" s="25">
        <v>1320</v>
      </c>
      <c r="F32" s="25">
        <v>2862</v>
      </c>
      <c r="G32"/>
      <c r="H32" s="25">
        <v>7506</v>
      </c>
      <c r="I32" s="25">
        <v>2781</v>
      </c>
      <c r="J32" s="25">
        <v>10267</v>
      </c>
      <c r="K32" s="25"/>
      <c r="L32" s="25">
        <v>13057</v>
      </c>
    </row>
    <row r="33" spans="1:12">
      <c r="A33" t="s">
        <v>150</v>
      </c>
      <c r="B33">
        <v>2</v>
      </c>
      <c r="C33">
        <v>22</v>
      </c>
      <c r="D33" s="25">
        <v>2990</v>
      </c>
      <c r="E33" s="25">
        <v>1568</v>
      </c>
      <c r="F33" s="25">
        <v>4514</v>
      </c>
      <c r="G33"/>
      <c r="H33" s="25">
        <v>1234</v>
      </c>
      <c r="I33">
        <v>652</v>
      </c>
      <c r="J33" s="25">
        <v>1877</v>
      </c>
      <c r="K33" s="25"/>
      <c r="L33" s="25">
        <v>6359</v>
      </c>
    </row>
    <row r="34" spans="1:12">
      <c r="A34" t="s">
        <v>151</v>
      </c>
      <c r="B34">
        <v>0</v>
      </c>
      <c r="C34">
        <v>29</v>
      </c>
      <c r="D34" s="25">
        <v>2097</v>
      </c>
      <c r="E34">
        <v>898</v>
      </c>
      <c r="F34" s="25">
        <v>2964</v>
      </c>
      <c r="G34"/>
      <c r="H34">
        <v>571</v>
      </c>
      <c r="I34">
        <v>339</v>
      </c>
      <c r="J34">
        <v>897</v>
      </c>
      <c r="K34"/>
      <c r="L34" s="25">
        <v>3835</v>
      </c>
    </row>
    <row r="35" spans="1:12">
      <c r="A35" t="s">
        <v>152</v>
      </c>
      <c r="B35">
        <v>1</v>
      </c>
      <c r="C35">
        <v>3</v>
      </c>
      <c r="D35" s="25">
        <v>1302</v>
      </c>
      <c r="E35">
        <v>654</v>
      </c>
      <c r="F35" s="25">
        <v>1934</v>
      </c>
      <c r="G35"/>
      <c r="H35">
        <v>433</v>
      </c>
      <c r="I35">
        <v>222</v>
      </c>
      <c r="J35">
        <v>654</v>
      </c>
      <c r="K35"/>
      <c r="L35" s="25">
        <v>2583</v>
      </c>
    </row>
    <row r="36" spans="1:12">
      <c r="A36" t="s">
        <v>153</v>
      </c>
      <c r="B36">
        <v>0</v>
      </c>
      <c r="C36">
        <v>36</v>
      </c>
      <c r="D36" s="25">
        <v>3517</v>
      </c>
      <c r="E36" s="25">
        <v>1688</v>
      </c>
      <c r="F36" s="25">
        <v>5123</v>
      </c>
      <c r="G36"/>
      <c r="H36" s="25">
        <v>1194</v>
      </c>
      <c r="I36">
        <v>968</v>
      </c>
      <c r="J36" s="25">
        <v>2140</v>
      </c>
      <c r="K36" s="25"/>
      <c r="L36" s="25">
        <v>7233</v>
      </c>
    </row>
    <row r="37" spans="1:12" s="24" customFormat="1">
      <c r="A37"/>
      <c r="B37"/>
      <c r="C37"/>
      <c r="D37" s="25"/>
      <c r="E37" s="25"/>
      <c r="F37" s="25"/>
      <c r="G37"/>
      <c r="H37" s="25"/>
      <c r="I37"/>
      <c r="J37" s="25"/>
      <c r="K37" s="25"/>
      <c r="L37" s="25"/>
    </row>
    <row r="38" spans="1:12" s="24" customFormat="1">
      <c r="A38" s="24" t="s">
        <v>154</v>
      </c>
      <c r="B38" s="24">
        <v>9</v>
      </c>
      <c r="C38" s="24">
        <v>59</v>
      </c>
      <c r="D38" s="22">
        <v>9619</v>
      </c>
      <c r="E38" s="22">
        <v>4717</v>
      </c>
      <c r="F38" s="22">
        <v>14172</v>
      </c>
      <c r="H38" s="22">
        <v>8290</v>
      </c>
      <c r="I38" s="22">
        <v>4572</v>
      </c>
      <c r="J38" s="22">
        <v>12771</v>
      </c>
      <c r="K38" s="22"/>
      <c r="L38" s="22">
        <v>26766</v>
      </c>
    </row>
    <row r="39" spans="1:12">
      <c r="A39" t="s">
        <v>155</v>
      </c>
      <c r="B39">
        <v>6</v>
      </c>
      <c r="C39">
        <v>26</v>
      </c>
      <c r="D39" s="25">
        <v>1399</v>
      </c>
      <c r="E39" s="25">
        <v>1175</v>
      </c>
      <c r="F39" s="25">
        <v>2583</v>
      </c>
      <c r="G39"/>
      <c r="H39" s="25">
        <v>5794</v>
      </c>
      <c r="I39" s="25">
        <v>2583</v>
      </c>
      <c r="J39" s="25">
        <v>8341</v>
      </c>
      <c r="K39" s="25"/>
      <c r="L39" s="25">
        <v>10839</v>
      </c>
    </row>
    <row r="40" spans="1:12">
      <c r="A40" t="s">
        <v>156</v>
      </c>
      <c r="B40">
        <v>1</v>
      </c>
      <c r="C40">
        <v>9</v>
      </c>
      <c r="D40" s="25">
        <v>1777</v>
      </c>
      <c r="E40">
        <v>780</v>
      </c>
      <c r="F40" s="25">
        <v>2519</v>
      </c>
      <c r="G40"/>
      <c r="H40">
        <v>387</v>
      </c>
      <c r="I40">
        <v>377</v>
      </c>
      <c r="J40">
        <v>754</v>
      </c>
      <c r="K40"/>
      <c r="L40" s="25">
        <v>3265</v>
      </c>
    </row>
    <row r="41" spans="1:12">
      <c r="A41" t="s">
        <v>157</v>
      </c>
      <c r="B41">
        <v>1</v>
      </c>
      <c r="C41">
        <v>14</v>
      </c>
      <c r="D41" s="25">
        <v>1692</v>
      </c>
      <c r="E41">
        <v>813</v>
      </c>
      <c r="F41" s="25">
        <v>2482</v>
      </c>
      <c r="G41"/>
      <c r="H41">
        <v>705</v>
      </c>
      <c r="I41">
        <v>513</v>
      </c>
      <c r="J41" s="25">
        <v>1202</v>
      </c>
      <c r="K41" s="25"/>
      <c r="L41" s="25">
        <v>3663</v>
      </c>
    </row>
    <row r="42" spans="1:12">
      <c r="A42" t="s">
        <v>158</v>
      </c>
      <c r="B42">
        <v>1</v>
      </c>
      <c r="C42">
        <v>6</v>
      </c>
      <c r="D42" s="25">
        <v>2994</v>
      </c>
      <c r="E42" s="25">
        <v>1201</v>
      </c>
      <c r="F42" s="25">
        <v>4114</v>
      </c>
      <c r="G42"/>
      <c r="H42">
        <v>776</v>
      </c>
      <c r="I42">
        <v>680</v>
      </c>
      <c r="J42" s="25">
        <v>1437</v>
      </c>
      <c r="K42" s="25"/>
      <c r="L42" s="25">
        <v>5511</v>
      </c>
    </row>
    <row r="43" spans="1:12" s="24" customFormat="1">
      <c r="A43" t="s">
        <v>159</v>
      </c>
      <c r="B43">
        <v>0</v>
      </c>
      <c r="C43">
        <v>4</v>
      </c>
      <c r="D43" s="25">
        <v>1757</v>
      </c>
      <c r="E43">
        <v>748</v>
      </c>
      <c r="F43" s="25">
        <v>2474</v>
      </c>
      <c r="G43"/>
      <c r="H43">
        <v>628</v>
      </c>
      <c r="I43">
        <v>419</v>
      </c>
      <c r="J43" s="25">
        <v>1037</v>
      </c>
      <c r="K43" s="25"/>
      <c r="L43" s="25">
        <v>3488</v>
      </c>
    </row>
    <row r="44" spans="1:12">
      <c r="A44"/>
      <c r="D44" s="25"/>
      <c r="F44" s="25"/>
      <c r="G44"/>
      <c r="H44"/>
      <c r="I44"/>
      <c r="J44" s="25"/>
      <c r="K44" s="25"/>
      <c r="L44" s="25"/>
    </row>
    <row r="45" spans="1:12">
      <c r="A45" s="24" t="s">
        <v>160</v>
      </c>
      <c r="B45" s="24">
        <v>3</v>
      </c>
      <c r="C45" s="24">
        <v>37</v>
      </c>
      <c r="D45" s="22">
        <v>4841</v>
      </c>
      <c r="E45" s="22">
        <v>2761</v>
      </c>
      <c r="F45" s="22">
        <v>7490</v>
      </c>
      <c r="H45" s="22">
        <v>4389</v>
      </c>
      <c r="I45" s="22">
        <v>2198</v>
      </c>
      <c r="J45" s="22">
        <v>6523</v>
      </c>
      <c r="K45" s="22"/>
      <c r="L45" s="22">
        <v>13881</v>
      </c>
    </row>
    <row r="46" spans="1:12">
      <c r="A46" t="s">
        <v>161</v>
      </c>
      <c r="B46">
        <v>3</v>
      </c>
      <c r="C46">
        <v>32</v>
      </c>
      <c r="D46">
        <v>878</v>
      </c>
      <c r="E46">
        <v>610</v>
      </c>
      <c r="F46" s="25">
        <v>1471</v>
      </c>
      <c r="G46"/>
      <c r="H46" s="25">
        <v>3112</v>
      </c>
      <c r="I46" s="25">
        <v>1312</v>
      </c>
      <c r="J46" s="25">
        <v>4378</v>
      </c>
      <c r="K46" s="25"/>
      <c r="L46" s="25">
        <v>5762</v>
      </c>
    </row>
    <row r="47" spans="1:12">
      <c r="A47" t="s">
        <v>162</v>
      </c>
      <c r="B47">
        <v>0</v>
      </c>
      <c r="C47">
        <v>5</v>
      </c>
      <c r="D47" s="25">
        <v>3963</v>
      </c>
      <c r="E47" s="25">
        <v>2151</v>
      </c>
      <c r="F47" s="25">
        <v>6019</v>
      </c>
      <c r="G47"/>
      <c r="H47" s="25">
        <v>1277</v>
      </c>
      <c r="I47">
        <v>886</v>
      </c>
      <c r="J47" s="25">
        <v>2145</v>
      </c>
      <c r="K47" s="25"/>
      <c r="L47" s="25">
        <v>8119</v>
      </c>
    </row>
    <row r="48" spans="1:12">
      <c r="A48"/>
      <c r="F48"/>
      <c r="G48"/>
      <c r="H48"/>
      <c r="I48"/>
      <c r="J48"/>
      <c r="K48"/>
    </row>
    <row r="49" spans="1:13" s="24" customFormat="1">
      <c r="A49" s="24" t="s">
        <v>0</v>
      </c>
      <c r="B49" s="24">
        <v>42</v>
      </c>
      <c r="C49" s="24">
        <v>941</v>
      </c>
      <c r="D49" s="22">
        <v>71161</v>
      </c>
      <c r="E49" s="22">
        <v>39825</v>
      </c>
      <c r="F49" s="22">
        <v>109935</v>
      </c>
      <c r="H49" s="22">
        <v>74433</v>
      </c>
      <c r="I49" s="22">
        <v>39669</v>
      </c>
      <c r="J49" s="22">
        <v>113377</v>
      </c>
      <c r="K49" s="22"/>
      <c r="L49" s="22">
        <v>221738</v>
      </c>
    </row>
    <row r="50" spans="1:13" ht="11.25" customHeight="1">
      <c r="A50" s="186"/>
      <c r="B50" s="93"/>
      <c r="C50" s="93"/>
      <c r="D50" s="93"/>
      <c r="E50" s="93"/>
      <c r="F50" s="93"/>
      <c r="G50" s="93"/>
      <c r="H50" s="93"/>
      <c r="I50" s="93"/>
      <c r="J50" s="93"/>
      <c r="K50" s="93"/>
      <c r="L50" s="93"/>
    </row>
    <row r="51" spans="1:13" s="2" customFormat="1" ht="12" customHeight="1">
      <c r="A51" s="30"/>
      <c r="B51" s="86"/>
      <c r="C51" s="86"/>
      <c r="D51" s="87"/>
      <c r="E51" s="87"/>
      <c r="F51" s="51"/>
      <c r="G51" s="51"/>
      <c r="H51" s="1"/>
      <c r="I51" s="1"/>
      <c r="J51" s="1"/>
      <c r="K51" s="51"/>
      <c r="L51"/>
      <c r="M51"/>
    </row>
    <row r="52" spans="1:13">
      <c r="A52" s="261" t="s">
        <v>242</v>
      </c>
      <c r="B52" s="259"/>
      <c r="C52" s="259"/>
      <c r="D52" s="259"/>
      <c r="E52" s="259"/>
      <c r="F52" s="259"/>
      <c r="G52" s="259"/>
      <c r="H52" s="259"/>
      <c r="I52" s="259"/>
      <c r="J52" s="259"/>
      <c r="K52" s="259"/>
      <c r="L52" s="259"/>
    </row>
    <row r="53" spans="1:13">
      <c r="A53" s="280" t="s">
        <v>110</v>
      </c>
      <c r="D53" s="86"/>
      <c r="E53" s="86"/>
      <c r="F53" s="1"/>
      <c r="G53" s="1"/>
      <c r="K53" s="1"/>
    </row>
  </sheetData>
  <mergeCells count="1">
    <mergeCell ref="A1:L1"/>
  </mergeCells>
  <phoneticPr fontId="6" type="noConversion"/>
  <pageMargins left="0.55118110236220474" right="0.55118110236220474" top="0.98425196850393704" bottom="0.98425196850393704" header="0.51181102362204722" footer="0.51181102362204722"/>
  <pageSetup paperSize="9" scale="6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sheetPr codeName="Sheet11">
    <pageSetUpPr fitToPage="1"/>
  </sheetPr>
  <dimension ref="A1:H39"/>
  <sheetViews>
    <sheetView showGridLines="0" zoomScale="75" zoomScaleNormal="64" workbookViewId="0"/>
  </sheetViews>
  <sheetFormatPr defaultRowHeight="12.75"/>
  <cols>
    <col min="1" max="1" width="41.28515625" style="30" customWidth="1"/>
    <col min="2" max="16384" width="9.140625" style="30"/>
  </cols>
  <sheetData>
    <row r="1" spans="1:6" ht="38.25" customHeight="1">
      <c r="A1" s="362" t="s">
        <v>209</v>
      </c>
    </row>
    <row r="2" spans="1:6" s="90" customFormat="1" ht="7.5" customHeight="1" thickBot="1">
      <c r="A2" s="89"/>
      <c r="B2" s="258"/>
      <c r="D2" s="258"/>
      <c r="E2" s="258"/>
      <c r="F2" s="258"/>
    </row>
    <row r="3" spans="1:6" s="90" customFormat="1" ht="27">
      <c r="A3" s="91"/>
      <c r="B3" s="232" t="s">
        <v>120</v>
      </c>
      <c r="C3" s="231" t="s">
        <v>166</v>
      </c>
      <c r="D3" s="232" t="s">
        <v>173</v>
      </c>
      <c r="E3" s="232" t="s">
        <v>183</v>
      </c>
      <c r="F3" s="232" t="s">
        <v>216</v>
      </c>
    </row>
    <row r="4" spans="1:6" s="90" customFormat="1">
      <c r="A4" s="88"/>
    </row>
    <row r="5" spans="1:6" s="92" customFormat="1" ht="15">
      <c r="A5" s="190" t="s">
        <v>16</v>
      </c>
    </row>
    <row r="6" spans="1:6" s="92" customFormat="1" ht="9" customHeight="1">
      <c r="A6" s="190"/>
    </row>
    <row r="7" spans="1:6" s="92" customFormat="1">
      <c r="A7" s="166" t="s">
        <v>67</v>
      </c>
      <c r="B7" s="262">
        <v>0.53429991714995861</v>
      </c>
      <c r="C7" s="262">
        <v>0.5546513867488444</v>
      </c>
      <c r="D7" s="262">
        <v>0.56239652780885052</v>
      </c>
      <c r="E7" s="262">
        <v>0.56628062566326764</v>
      </c>
      <c r="F7" s="262">
        <v>0.56877640924211093</v>
      </c>
    </row>
    <row r="8" spans="1:6" s="92" customFormat="1">
      <c r="A8" s="166"/>
      <c r="B8" s="262"/>
      <c r="D8" s="262"/>
      <c r="E8" s="262"/>
      <c r="F8" s="262"/>
    </row>
    <row r="9" spans="1:6" s="92" customFormat="1">
      <c r="A9" s="166" t="s">
        <v>68</v>
      </c>
      <c r="B9" s="262"/>
      <c r="D9" s="262"/>
      <c r="E9" s="262"/>
      <c r="F9" s="262"/>
    </row>
    <row r="10" spans="1:6" s="92" customFormat="1">
      <c r="A10" s="167" t="s">
        <v>69</v>
      </c>
      <c r="B10" s="262">
        <v>0.12265948632974316</v>
      </c>
      <c r="C10" s="262">
        <v>0.1225924499229584</v>
      </c>
      <c r="D10" s="262">
        <v>0.12121347711306994</v>
      </c>
      <c r="E10" s="262">
        <v>0.11516633599409404</v>
      </c>
      <c r="F10" s="262">
        <v>0.11912253888339477</v>
      </c>
    </row>
    <row r="11" spans="1:6" s="92" customFormat="1">
      <c r="A11" s="167" t="s">
        <v>70</v>
      </c>
      <c r="B11" s="262">
        <v>0.13015741507870754</v>
      </c>
      <c r="C11" s="262">
        <v>0.12211093990755008</v>
      </c>
      <c r="D11" s="262">
        <v>0.12662758960132445</v>
      </c>
      <c r="E11" s="262">
        <v>0.11936510866054538</v>
      </c>
      <c r="F11" s="262">
        <v>0.11853816416434415</v>
      </c>
    </row>
    <row r="12" spans="1:6" s="92" customFormat="1">
      <c r="A12" s="167" t="s">
        <v>71</v>
      </c>
      <c r="B12" s="262">
        <v>0.121996685998343</v>
      </c>
      <c r="C12" s="262">
        <v>0.12167758089368259</v>
      </c>
      <c r="D12" s="262">
        <v>0.11248825450803168</v>
      </c>
      <c r="E12" s="262">
        <v>0.12430212707054861</v>
      </c>
      <c r="F12" s="262">
        <v>0.11543648296322935</v>
      </c>
    </row>
    <row r="13" spans="1:6" s="92" customFormat="1">
      <c r="A13" s="167" t="s">
        <v>72</v>
      </c>
      <c r="B13" s="262">
        <v>9.0886495443247728E-2</v>
      </c>
      <c r="C13" s="262">
        <v>7.896764252696456E-2</v>
      </c>
      <c r="D13" s="262">
        <v>7.7274150968723435E-2</v>
      </c>
      <c r="E13" s="262">
        <v>7.4885802611544316E-2</v>
      </c>
      <c r="F13" s="262">
        <v>7.81264047469208E-2</v>
      </c>
    </row>
    <row r="14" spans="1:6" s="92" customFormat="1">
      <c r="A14" s="90"/>
    </row>
    <row r="15" spans="1:6" s="92" customFormat="1" ht="15">
      <c r="A15" s="190" t="s">
        <v>34</v>
      </c>
      <c r="B15" s="22">
        <v>24140</v>
      </c>
      <c r="C15" s="22">
        <v>20768</v>
      </c>
      <c r="D15" s="22">
        <v>22349</v>
      </c>
      <c r="E15" s="22">
        <v>21673</v>
      </c>
      <c r="F15" s="142">
        <v>22246</v>
      </c>
    </row>
    <row r="16" spans="1:6" ht="9.75" customHeight="1">
      <c r="A16" s="129"/>
      <c r="B16" s="347"/>
      <c r="C16" s="347"/>
      <c r="D16" s="129"/>
      <c r="E16" s="129"/>
      <c r="F16" s="347"/>
    </row>
    <row r="17" spans="1:8" s="90" customFormat="1">
      <c r="A17" s="88"/>
      <c r="B17" s="33"/>
      <c r="C17" s="33"/>
      <c r="F17" s="33"/>
    </row>
    <row r="18" spans="1:8" s="92" customFormat="1" ht="17.25">
      <c r="A18" s="190" t="s">
        <v>223</v>
      </c>
    </row>
    <row r="19" spans="1:8" s="92" customFormat="1" ht="15">
      <c r="A19" s="190"/>
    </row>
    <row r="20" spans="1:8" s="92" customFormat="1">
      <c r="A20" s="166" t="s">
        <v>67</v>
      </c>
      <c r="B20" s="262">
        <v>0.53028183090145908</v>
      </c>
      <c r="C20" s="262">
        <v>0.55899486007995436</v>
      </c>
      <c r="D20" s="262">
        <v>0.56499636891793759</v>
      </c>
      <c r="E20" s="262">
        <v>0.56033074724377296</v>
      </c>
      <c r="F20" s="262">
        <v>0.56776926179911258</v>
      </c>
    </row>
    <row r="21" spans="1:8" s="92" customFormat="1">
      <c r="A21" s="166"/>
      <c r="B21" s="262"/>
      <c r="C21" s="262"/>
      <c r="D21" s="262"/>
      <c r="E21" s="262"/>
      <c r="F21" s="262"/>
    </row>
    <row r="22" spans="1:8" s="92" customFormat="1">
      <c r="A22" s="166" t="s">
        <v>68</v>
      </c>
      <c r="B22" s="262"/>
      <c r="C22" s="262"/>
      <c r="D22" s="262"/>
      <c r="E22" s="262"/>
      <c r="F22" s="262"/>
    </row>
    <row r="23" spans="1:8" s="92" customFormat="1">
      <c r="A23" s="167" t="s">
        <v>69</v>
      </c>
      <c r="B23" s="262">
        <v>0.12252648410953428</v>
      </c>
      <c r="C23" s="262">
        <v>0.12598515134209023</v>
      </c>
      <c r="D23" s="262">
        <v>0.117543313621745</v>
      </c>
      <c r="E23" s="262">
        <v>0.13556553695385873</v>
      </c>
      <c r="F23" s="262">
        <v>0.11244453408632513</v>
      </c>
    </row>
    <row r="24" spans="1:8" s="92" customFormat="1">
      <c r="A24" s="167" t="s">
        <v>70</v>
      </c>
      <c r="B24" s="262">
        <v>0.10663601838896662</v>
      </c>
      <c r="C24" s="262">
        <v>9.1147915476870359E-2</v>
      </c>
      <c r="D24" s="262">
        <v>9.4096898018466643E-2</v>
      </c>
      <c r="E24" s="262">
        <v>8.1461821151490407E-2</v>
      </c>
      <c r="F24" s="262">
        <v>8.9451391690197654E-2</v>
      </c>
      <c r="G24" s="30"/>
      <c r="H24" s="30"/>
    </row>
    <row r="25" spans="1:8" s="92" customFormat="1">
      <c r="A25" s="167" t="s">
        <v>71</v>
      </c>
      <c r="B25" s="262">
        <v>0.16340195882470518</v>
      </c>
      <c r="C25" s="262">
        <v>0.16139348943460879</v>
      </c>
      <c r="D25" s="262">
        <v>0.16744475568004979</v>
      </c>
      <c r="E25" s="262">
        <v>0.15975908534095548</v>
      </c>
      <c r="F25" s="262">
        <v>0.17022993142396128</v>
      </c>
      <c r="G25" s="30"/>
      <c r="H25" s="30"/>
    </row>
    <row r="26" spans="1:8" s="92" customFormat="1">
      <c r="A26" s="167" t="s">
        <v>72</v>
      </c>
      <c r="B26" s="262">
        <v>7.7153707775334798E-2</v>
      </c>
      <c r="C26" s="262">
        <v>6.2478583666476302E-2</v>
      </c>
      <c r="D26" s="262">
        <v>5.5918663761801018E-2</v>
      </c>
      <c r="E26" s="262">
        <v>6.2882809309922419E-2</v>
      </c>
      <c r="F26" s="262">
        <v>6.0104881000403391E-2</v>
      </c>
      <c r="G26" s="353"/>
      <c r="H26" s="353"/>
    </row>
    <row r="27" spans="1:8" s="92" customFormat="1">
      <c r="A27" s="90"/>
      <c r="G27" s="353"/>
      <c r="H27" s="353"/>
    </row>
    <row r="28" spans="1:8" s="92" customFormat="1" ht="15">
      <c r="A28" s="190" t="s">
        <v>34</v>
      </c>
      <c r="B28" s="22">
        <v>10006</v>
      </c>
      <c r="C28" s="22">
        <v>8755</v>
      </c>
      <c r="D28" s="22">
        <v>9639</v>
      </c>
      <c r="E28" s="22">
        <v>9796</v>
      </c>
      <c r="F28" s="142">
        <v>9916</v>
      </c>
      <c r="G28" s="353"/>
      <c r="H28" s="353"/>
    </row>
    <row r="29" spans="1:8" ht="9.75" customHeight="1">
      <c r="A29" s="129"/>
      <c r="B29" s="129"/>
      <c r="C29" s="129"/>
      <c r="D29" s="129"/>
      <c r="E29" s="129"/>
      <c r="F29" s="129"/>
      <c r="G29" s="92"/>
      <c r="H29" s="92"/>
    </row>
    <row r="30" spans="1:8" ht="9.75" customHeight="1"/>
    <row r="31" spans="1:8" s="353" customFormat="1">
      <c r="A31" s="261" t="s">
        <v>171</v>
      </c>
      <c r="G31" s="30"/>
      <c r="H31" s="30"/>
    </row>
    <row r="32" spans="1:8" s="353" customFormat="1">
      <c r="A32" s="261" t="s">
        <v>179</v>
      </c>
      <c r="G32" s="30"/>
      <c r="H32" s="30"/>
    </row>
    <row r="33" spans="1:8" s="353" customFormat="1">
      <c r="A33" s="364" t="s">
        <v>222</v>
      </c>
      <c r="G33" s="30"/>
      <c r="H33" s="30"/>
    </row>
    <row r="34" spans="1:8" s="92" customFormat="1">
      <c r="A34" s="365" t="s">
        <v>219</v>
      </c>
      <c r="G34" s="30"/>
      <c r="H34" s="30"/>
    </row>
    <row r="35" spans="1:8" s="92" customFormat="1">
      <c r="A35" s="365" t="s">
        <v>220</v>
      </c>
      <c r="G35" s="30"/>
      <c r="H35" s="30"/>
    </row>
    <row r="36" spans="1:8" s="92" customFormat="1">
      <c r="A36" s="365" t="s">
        <v>221</v>
      </c>
      <c r="G36" s="30"/>
      <c r="H36" s="30"/>
    </row>
    <row r="37" spans="1:8" s="92" customFormat="1">
      <c r="A37" s="365"/>
      <c r="G37" s="30"/>
      <c r="H37" s="30"/>
    </row>
    <row r="38" spans="1:8">
      <c r="A38" s="191"/>
    </row>
    <row r="39" spans="1:8">
      <c r="A39" s="191"/>
    </row>
  </sheetData>
  <phoneticPr fontId="6" type="noConversion"/>
  <pageMargins left="0.74803149606299213" right="0.74803149606299213" top="0.98425196850393704" bottom="0.98425196850393704" header="0.51181102362204722" footer="0.51181102362204722"/>
  <pageSetup paperSize="9" scale="91"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sheetPr codeName="Sheet12" enableFormatConditionsCalculation="0">
    <pageSetUpPr fitToPage="1"/>
  </sheetPr>
  <dimension ref="A1:K32"/>
  <sheetViews>
    <sheetView showGridLines="0" zoomScale="75" zoomScaleNormal="64" workbookViewId="0">
      <selection activeCell="C39" sqref="C39"/>
    </sheetView>
  </sheetViews>
  <sheetFormatPr defaultRowHeight="11.25"/>
  <cols>
    <col min="1" max="1" width="47.85546875" style="109" customWidth="1"/>
    <col min="2" max="6" width="12.7109375" style="109" customWidth="1"/>
    <col min="7" max="7" width="2.28515625" style="108" customWidth="1"/>
    <col min="8" max="8" width="18.7109375" style="266" customWidth="1"/>
    <col min="9" max="16384" width="9.140625" style="109"/>
  </cols>
  <sheetData>
    <row r="1" spans="1:11" s="94" customFormat="1" ht="37.5" customHeight="1">
      <c r="A1" s="404" t="s">
        <v>234</v>
      </c>
      <c r="B1" s="381"/>
      <c r="C1" s="381"/>
      <c r="D1" s="381"/>
      <c r="E1" s="381"/>
      <c r="F1" s="381"/>
      <c r="G1" s="381"/>
      <c r="H1" s="381"/>
    </row>
    <row r="2" spans="1:11" s="95" customFormat="1" ht="9" customHeight="1" thickBot="1">
      <c r="A2" s="97"/>
      <c r="B2" s="96"/>
      <c r="C2" s="96"/>
      <c r="D2" s="96"/>
      <c r="E2" s="96"/>
      <c r="F2" s="96"/>
      <c r="G2" s="97"/>
      <c r="H2" s="276"/>
    </row>
    <row r="3" spans="1:11" s="99" customFormat="1" ht="71.25" customHeight="1">
      <c r="A3" s="17"/>
      <c r="B3" s="218" t="s">
        <v>122</v>
      </c>
      <c r="C3" s="218" t="s">
        <v>123</v>
      </c>
      <c r="D3" s="218" t="s">
        <v>175</v>
      </c>
      <c r="E3" s="218" t="s">
        <v>185</v>
      </c>
      <c r="F3" s="218" t="s">
        <v>218</v>
      </c>
      <c r="G3" s="17"/>
      <c r="H3" s="220" t="s">
        <v>213</v>
      </c>
    </row>
    <row r="4" spans="1:11" s="95" customFormat="1" ht="14.25" customHeight="1">
      <c r="A4" s="98"/>
      <c r="B4" s="100"/>
      <c r="C4" s="100"/>
      <c r="D4" s="100"/>
      <c r="E4" s="100"/>
      <c r="F4" s="100"/>
      <c r="G4" s="98"/>
      <c r="H4" s="263"/>
    </row>
    <row r="5" spans="1:11" s="95" customFormat="1" ht="17.25" customHeight="1">
      <c r="A5" s="192" t="s">
        <v>235</v>
      </c>
      <c r="B5" s="22">
        <v>40012</v>
      </c>
      <c r="C5" s="22">
        <v>30411</v>
      </c>
      <c r="D5" s="22">
        <v>35350</v>
      </c>
      <c r="E5" s="22">
        <v>36159</v>
      </c>
      <c r="F5" s="22">
        <v>39684</v>
      </c>
      <c r="G5" s="22"/>
      <c r="H5" s="150">
        <f>IF(OR(B5="..",F5=".."),"..",(IF(OR(B5&lt;50,F5&lt;50),"*",(F5/B5)-1)))</f>
        <v>-8.1975407377786746E-3</v>
      </c>
      <c r="I5" s="296"/>
      <c r="J5" s="281"/>
    </row>
    <row r="6" spans="1:11" s="95" customFormat="1" ht="14.25" customHeight="1">
      <c r="A6" s="168" t="s">
        <v>35</v>
      </c>
      <c r="B6" s="34">
        <v>10206</v>
      </c>
      <c r="C6" s="34">
        <v>7102</v>
      </c>
      <c r="D6" s="34">
        <v>8190</v>
      </c>
      <c r="E6" s="34">
        <v>8255</v>
      </c>
      <c r="F6" s="34">
        <v>8239</v>
      </c>
      <c r="G6" s="100"/>
      <c r="H6" s="150">
        <f>IF(OR(B6="..",F6=".."),"..",(IF(OR(B6&lt;50,F6&lt;50),"*",(F6/B6)-1)))</f>
        <v>-0.19272976680384091</v>
      </c>
      <c r="I6" s="296"/>
    </row>
    <row r="7" spans="1:11" s="95" customFormat="1" ht="14.25" customHeight="1">
      <c r="A7" s="168" t="s">
        <v>36</v>
      </c>
      <c r="B7" s="34">
        <v>18629</v>
      </c>
      <c r="C7" s="34">
        <v>14626</v>
      </c>
      <c r="D7" s="34">
        <v>17433</v>
      </c>
      <c r="E7" s="34">
        <v>18332</v>
      </c>
      <c r="F7" s="34">
        <v>20622</v>
      </c>
      <c r="G7" s="100"/>
      <c r="H7" s="150">
        <f>IF(OR(B7="..",F7=".."),"..",(IF(OR(B7&lt;50,F7&lt;50),"*",(F7/B7)-1)))</f>
        <v>0.10698373503677061</v>
      </c>
      <c r="K7" s="95" t="s">
        <v>105</v>
      </c>
    </row>
    <row r="8" spans="1:11" s="95" customFormat="1" ht="14.25" customHeight="1">
      <c r="A8" s="168" t="s">
        <v>37</v>
      </c>
      <c r="B8" s="34">
        <v>11177</v>
      </c>
      <c r="C8" s="34">
        <v>8683</v>
      </c>
      <c r="D8" s="34">
        <v>9727</v>
      </c>
      <c r="E8" s="34">
        <v>9572</v>
      </c>
      <c r="F8" s="34">
        <v>10823</v>
      </c>
      <c r="G8" s="100"/>
      <c r="H8" s="150">
        <f>IF(OR(B8="..",F8=".."),"..",(IF(OR(B8&lt;50,F8&lt;50),"*",(F8/B8)-1)))</f>
        <v>-3.1672183949181365E-2</v>
      </c>
    </row>
    <row r="9" spans="1:11" s="95" customFormat="1" ht="12" customHeight="1">
      <c r="A9" s="102"/>
      <c r="B9" s="103"/>
      <c r="C9" s="103"/>
      <c r="D9" s="103"/>
      <c r="E9" s="103"/>
      <c r="F9" s="103"/>
      <c r="G9" s="103"/>
      <c r="H9" s="356"/>
    </row>
    <row r="10" spans="1:11" s="95" customFormat="1" ht="13.5" customHeight="1">
      <c r="A10" s="104"/>
      <c r="B10" s="101"/>
      <c r="C10" s="101"/>
      <c r="D10" s="101"/>
      <c r="E10" s="101"/>
      <c r="F10" s="101"/>
      <c r="G10" s="348"/>
      <c r="H10" s="150"/>
    </row>
    <row r="11" spans="1:11" s="94" customFormat="1" ht="15">
      <c r="A11" s="192" t="s">
        <v>106</v>
      </c>
      <c r="B11" s="22">
        <v>29569</v>
      </c>
      <c r="C11" s="22">
        <v>22524</v>
      </c>
      <c r="D11" s="22">
        <v>26091</v>
      </c>
      <c r="E11" s="22">
        <v>25892</v>
      </c>
      <c r="F11" s="22">
        <v>28288</v>
      </c>
      <c r="G11" s="349"/>
      <c r="H11" s="150">
        <f>IF(OR(B11="..",F11=".."),"..",(IF(OR(B11&lt;50,F11&lt;50),"*",(F11/B11)-1)))</f>
        <v>-4.3322398457844358E-2</v>
      </c>
    </row>
    <row r="12" spans="1:11" s="95" customFormat="1" ht="14.25" customHeight="1">
      <c r="A12" s="168" t="s">
        <v>35</v>
      </c>
      <c r="B12" s="34">
        <v>5772</v>
      </c>
      <c r="C12" s="34">
        <v>3934</v>
      </c>
      <c r="D12" s="34">
        <v>4515</v>
      </c>
      <c r="E12" s="34">
        <v>4487</v>
      </c>
      <c r="F12" s="34">
        <v>4250</v>
      </c>
      <c r="G12" s="98"/>
      <c r="H12" s="150">
        <f>IF(OR(B12="..",F12=".."),"..",(IF(OR(B12&lt;50,F12&lt;50),"*",(F12/B12)-1)))</f>
        <v>-0.26368676368676369</v>
      </c>
    </row>
    <row r="13" spans="1:11" s="95" customFormat="1" ht="14.25" customHeight="1">
      <c r="A13" s="168" t="s">
        <v>36</v>
      </c>
      <c r="B13" s="34">
        <v>12936</v>
      </c>
      <c r="C13" s="34">
        <v>10195</v>
      </c>
      <c r="D13" s="34">
        <v>12249</v>
      </c>
      <c r="E13" s="34">
        <v>12204</v>
      </c>
      <c r="F13" s="34">
        <v>13690</v>
      </c>
      <c r="G13" s="98"/>
      <c r="H13" s="150">
        <f>IF(OR(B13="..",F13=".."),"..",(IF(OR(B13&lt;50,F13&lt;50),"*",(F13/B13)-1)))</f>
        <v>5.828695114409399E-2</v>
      </c>
    </row>
    <row r="14" spans="1:11" s="97" customFormat="1" ht="14.25" customHeight="1">
      <c r="A14" s="168" t="s">
        <v>37</v>
      </c>
      <c r="B14" s="34">
        <v>10861</v>
      </c>
      <c r="C14" s="34">
        <v>8395</v>
      </c>
      <c r="D14" s="34">
        <v>9327</v>
      </c>
      <c r="E14" s="34">
        <v>9201</v>
      </c>
      <c r="F14" s="34">
        <v>10348</v>
      </c>
      <c r="G14" s="98"/>
      <c r="H14" s="150">
        <f>IF(OR(B14="..",F14=".."),"..",(IF(OR(B14&lt;50,F14&lt;50),"*",(F14/B14)-1)))</f>
        <v>-4.7233219777184421E-2</v>
      </c>
    </row>
    <row r="15" spans="1:11" s="95" customFormat="1" ht="12.75">
      <c r="A15" s="105"/>
      <c r="B15" s="103"/>
      <c r="C15" s="103"/>
      <c r="D15" s="103"/>
      <c r="E15" s="103"/>
      <c r="F15" s="103"/>
      <c r="G15" s="103"/>
      <c r="H15" s="356"/>
    </row>
    <row r="16" spans="1:11" ht="12.75">
      <c r="A16" s="106"/>
      <c r="B16" s="107"/>
      <c r="C16" s="107"/>
      <c r="D16" s="107"/>
      <c r="E16" s="107"/>
      <c r="F16" s="107"/>
      <c r="G16" s="350"/>
      <c r="H16" s="150"/>
    </row>
    <row r="17" spans="1:9" s="94" customFormat="1" ht="21" customHeight="1">
      <c r="A17" s="192" t="s">
        <v>107</v>
      </c>
      <c r="B17" s="22">
        <v>10443</v>
      </c>
      <c r="C17" s="22">
        <v>7887</v>
      </c>
      <c r="D17" s="22">
        <v>9259</v>
      </c>
      <c r="E17" s="22">
        <v>10267</v>
      </c>
      <c r="F17" s="22">
        <v>11396</v>
      </c>
      <c r="G17" s="351"/>
      <c r="H17" s="150">
        <f>IF(OR(B17="..",F17=".."),"..",(IF(OR(B17&lt;50,F17&lt;50),"*",(F17/B17)-1)))</f>
        <v>9.125730154170264E-2</v>
      </c>
      <c r="I17" s="32"/>
    </row>
    <row r="18" spans="1:9" s="95" customFormat="1" ht="15" customHeight="1">
      <c r="A18" s="168" t="s">
        <v>35</v>
      </c>
      <c r="B18" s="34">
        <v>4434</v>
      </c>
      <c r="C18" s="34">
        <v>3168</v>
      </c>
      <c r="D18" s="34">
        <v>3675</v>
      </c>
      <c r="E18" s="34">
        <v>3768</v>
      </c>
      <c r="F18" s="34">
        <v>3989</v>
      </c>
      <c r="G18" s="100"/>
      <c r="H18" s="150">
        <f>IF(OR(B18="..",F18=".."),"..",(IF(OR(B18&lt;50,F18&lt;50),"*",(F18/B18)-1)))</f>
        <v>-0.100360847992783</v>
      </c>
    </row>
    <row r="19" spans="1:9" s="95" customFormat="1" ht="15" customHeight="1">
      <c r="A19" s="168" t="s">
        <v>36</v>
      </c>
      <c r="B19" s="34">
        <v>5693</v>
      </c>
      <c r="C19" s="34">
        <v>4431</v>
      </c>
      <c r="D19" s="34">
        <v>5184</v>
      </c>
      <c r="E19" s="34">
        <v>6128</v>
      </c>
      <c r="F19" s="34">
        <v>6932</v>
      </c>
      <c r="G19" s="100"/>
      <c r="H19" s="150">
        <f>IF(OR(B19="..",F19=".."),"..",(IF(OR(B19&lt;50,F19&lt;50),"*",(F19/B19)-1)))</f>
        <v>0.21763569295626217</v>
      </c>
    </row>
    <row r="20" spans="1:9" s="95" customFormat="1" ht="15" customHeight="1">
      <c r="A20" s="168" t="s">
        <v>37</v>
      </c>
      <c r="B20" s="32">
        <v>316</v>
      </c>
      <c r="C20" s="32">
        <v>288</v>
      </c>
      <c r="D20" s="32">
        <v>400</v>
      </c>
      <c r="E20" s="32">
        <v>371</v>
      </c>
      <c r="F20" s="32">
        <v>475</v>
      </c>
      <c r="G20" s="100"/>
      <c r="H20" s="150">
        <f>IF(OR(B20="..",F20=".."),"..",(IF(OR(B20&lt;50,F20&lt;50),"*",(F20/B20)-1)))</f>
        <v>0.50316455696202533</v>
      </c>
    </row>
    <row r="21" spans="1:9" s="95" customFormat="1" ht="12" customHeight="1">
      <c r="A21" s="102"/>
      <c r="B21" s="103"/>
      <c r="C21" s="103"/>
      <c r="D21" s="103"/>
      <c r="E21" s="103"/>
      <c r="F21" s="103"/>
      <c r="G21" s="102"/>
      <c r="H21" s="264"/>
    </row>
    <row r="22" spans="1:9" s="95" customFormat="1" ht="8.25" customHeight="1">
      <c r="G22" s="97"/>
      <c r="H22" s="265"/>
    </row>
    <row r="23" spans="1:9" ht="12.75">
      <c r="A23" s="405" t="s">
        <v>236</v>
      </c>
      <c r="B23" s="383"/>
      <c r="C23" s="383"/>
      <c r="D23" s="383"/>
      <c r="E23" s="383"/>
      <c r="F23" s="383"/>
      <c r="G23" s="383"/>
      <c r="H23" s="383"/>
    </row>
    <row r="24" spans="1:9">
      <c r="A24" s="108"/>
      <c r="B24" s="108"/>
      <c r="C24" s="108"/>
      <c r="D24" s="108"/>
      <c r="E24" s="108"/>
      <c r="F24" s="108"/>
    </row>
    <row r="28" spans="1:9" ht="8.25" customHeight="1"/>
    <row r="30" spans="1:9" ht="7.5" customHeight="1"/>
    <row r="32" spans="1:9" ht="7.5" customHeight="1"/>
  </sheetData>
  <mergeCells count="2">
    <mergeCell ref="A1:H1"/>
    <mergeCell ref="A23:H23"/>
  </mergeCells>
  <phoneticPr fontId="6" type="noConversion"/>
  <pageMargins left="0.75" right="0.75" top="1" bottom="1" header="0.5" footer="0.5"/>
  <pageSetup paperSize="9" scale="68"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sheetPr codeName="Sheet13" enableFormatConditionsCalculation="0">
    <pageSetUpPr fitToPage="1"/>
  </sheetPr>
  <dimension ref="A1:L49"/>
  <sheetViews>
    <sheetView showGridLines="0" zoomScale="75" zoomScaleNormal="66" workbookViewId="0">
      <selection sqref="A1:XFD1048576"/>
    </sheetView>
  </sheetViews>
  <sheetFormatPr defaultRowHeight="12.75"/>
  <cols>
    <col min="1" max="1" width="33.42578125" style="110" customWidth="1"/>
    <col min="2" max="2" width="16.7109375" style="110" customWidth="1"/>
    <col min="3" max="3" width="18.85546875" style="110" customWidth="1"/>
    <col min="4" max="4" width="18.5703125" style="110" customWidth="1"/>
    <col min="5" max="5" width="15.28515625" style="110" customWidth="1"/>
    <col min="6" max="6" width="16.42578125" style="110" customWidth="1"/>
    <col min="7" max="7" width="9.5703125" style="110" bestFit="1" customWidth="1"/>
    <col min="8" max="8" width="9.7109375" style="110" bestFit="1" customWidth="1"/>
    <col min="9" max="16384" width="9.140625" style="110"/>
  </cols>
  <sheetData>
    <row r="1" spans="1:12" ht="36.75" customHeight="1">
      <c r="A1" s="380" t="s">
        <v>245</v>
      </c>
      <c r="B1" s="380"/>
      <c r="C1" s="380"/>
      <c r="D1" s="380"/>
      <c r="E1" s="380"/>
      <c r="F1" s="380"/>
      <c r="H1" s="12"/>
    </row>
    <row r="2" spans="1:12" ht="9.75" customHeight="1" thickBot="1">
      <c r="A2" s="176"/>
      <c r="H2" s="12"/>
    </row>
    <row r="3" spans="1:12" ht="17.25" customHeight="1">
      <c r="A3" s="157"/>
      <c r="B3" s="193"/>
      <c r="C3" s="193"/>
      <c r="D3" s="111" t="s">
        <v>38</v>
      </c>
      <c r="E3" s="193"/>
      <c r="F3" s="193"/>
      <c r="G3" s="112"/>
      <c r="H3" s="112"/>
    </row>
    <row r="4" spans="1:12" ht="43.5" customHeight="1">
      <c r="A4" s="113"/>
      <c r="B4" s="233" t="s">
        <v>39</v>
      </c>
      <c r="C4" s="233" t="s">
        <v>47</v>
      </c>
      <c r="D4" s="233" t="s">
        <v>244</v>
      </c>
      <c r="E4" s="234" t="s">
        <v>40</v>
      </c>
      <c r="F4" s="234" t="s">
        <v>41</v>
      </c>
      <c r="G4" s="114"/>
      <c r="H4" s="115"/>
    </row>
    <row r="5" spans="1:12">
      <c r="A5" s="116"/>
      <c r="B5" s="117"/>
      <c r="C5" s="117"/>
      <c r="D5" s="117"/>
      <c r="E5" s="117"/>
      <c r="F5" s="118"/>
      <c r="G5" s="114"/>
      <c r="H5" s="115"/>
    </row>
    <row r="6" spans="1:12" ht="15">
      <c r="A6" s="119" t="s">
        <v>42</v>
      </c>
      <c r="F6" s="12"/>
      <c r="G6" s="120"/>
      <c r="H6" s="120"/>
    </row>
    <row r="7" spans="1:12">
      <c r="A7" s="169" t="s">
        <v>73</v>
      </c>
      <c r="B7" s="355">
        <v>6850</v>
      </c>
      <c r="C7" s="355">
        <v>5828</v>
      </c>
      <c r="D7" s="355">
        <v>6123</v>
      </c>
      <c r="E7" s="355">
        <v>31</v>
      </c>
      <c r="F7" s="355">
        <v>18832</v>
      </c>
      <c r="G7" s="120"/>
      <c r="H7" s="25"/>
      <c r="I7" s="25"/>
      <c r="J7" s="25"/>
      <c r="K7"/>
      <c r="L7" s="25"/>
    </row>
    <row r="8" spans="1:12">
      <c r="A8" s="169" t="s">
        <v>15</v>
      </c>
      <c r="B8" s="355">
        <v>614</v>
      </c>
      <c r="C8" s="355">
        <v>11651</v>
      </c>
      <c r="D8" s="355">
        <v>13923</v>
      </c>
      <c r="E8" s="355">
        <v>112</v>
      </c>
      <c r="F8" s="355">
        <v>26300</v>
      </c>
      <c r="G8" s="120"/>
      <c r="H8" s="25"/>
      <c r="I8" s="25"/>
      <c r="J8" s="25"/>
      <c r="K8"/>
      <c r="L8" s="25"/>
    </row>
    <row r="9" spans="1:12">
      <c r="A9" s="169" t="s">
        <v>74</v>
      </c>
      <c r="B9" s="355">
        <v>187</v>
      </c>
      <c r="C9" s="355">
        <v>2080</v>
      </c>
      <c r="D9" s="355">
        <v>46498</v>
      </c>
      <c r="E9" s="355">
        <v>289</v>
      </c>
      <c r="F9" s="355">
        <v>49054</v>
      </c>
      <c r="G9" s="37"/>
      <c r="H9" s="25"/>
      <c r="I9" s="25"/>
      <c r="J9" s="25"/>
      <c r="K9"/>
      <c r="L9" s="25"/>
    </row>
    <row r="10" spans="1:12">
      <c r="A10" s="169" t="s">
        <v>40</v>
      </c>
      <c r="B10" s="355">
        <v>20</v>
      </c>
      <c r="C10" s="355">
        <v>121</v>
      </c>
      <c r="D10" s="355">
        <v>762</v>
      </c>
      <c r="E10" s="355">
        <v>1083</v>
      </c>
      <c r="F10" s="355">
        <v>1986</v>
      </c>
      <c r="G10" s="120"/>
      <c r="H10" s="25"/>
      <c r="I10"/>
      <c r="J10" s="25"/>
      <c r="K10" s="25"/>
      <c r="L10" s="25"/>
    </row>
    <row r="11" spans="1:12">
      <c r="A11" s="169" t="s">
        <v>75</v>
      </c>
      <c r="B11" s="355">
        <v>20</v>
      </c>
      <c r="C11" s="355">
        <v>117</v>
      </c>
      <c r="D11" s="355">
        <v>592</v>
      </c>
      <c r="E11" s="355">
        <v>106</v>
      </c>
      <c r="F11" s="355">
        <v>835</v>
      </c>
      <c r="G11" s="120"/>
      <c r="H11" s="25"/>
      <c r="I11"/>
      <c r="J11" s="25"/>
      <c r="K11"/>
      <c r="L11" s="25"/>
    </row>
    <row r="12" spans="1:12">
      <c r="A12" s="169" t="s">
        <v>76</v>
      </c>
      <c r="B12" s="355">
        <v>52</v>
      </c>
      <c r="C12" s="355">
        <v>92</v>
      </c>
      <c r="D12" s="355">
        <v>203</v>
      </c>
      <c r="E12" s="355">
        <v>24</v>
      </c>
      <c r="F12" s="355">
        <v>371</v>
      </c>
      <c r="G12" s="124"/>
      <c r="H12" s="25"/>
      <c r="I12"/>
      <c r="J12" s="25"/>
      <c r="K12"/>
      <c r="L12" s="25"/>
    </row>
    <row r="13" spans="1:12">
      <c r="A13" s="122"/>
      <c r="G13" s="124"/>
      <c r="H13"/>
      <c r="I13"/>
      <c r="J13"/>
      <c r="K13"/>
      <c r="L13"/>
    </row>
    <row r="14" spans="1:12" ht="15">
      <c r="A14" s="175" t="s">
        <v>43</v>
      </c>
      <c r="B14" s="123">
        <v>7743</v>
      </c>
      <c r="C14" s="123">
        <v>19889</v>
      </c>
      <c r="D14" s="123">
        <v>68101</v>
      </c>
      <c r="E14" s="123">
        <v>1645</v>
      </c>
      <c r="F14" s="123">
        <v>97378</v>
      </c>
      <c r="G14" s="124"/>
      <c r="H14" s="294"/>
      <c r="I14" s="25"/>
      <c r="J14" s="25"/>
      <c r="K14" s="25"/>
      <c r="L14" s="25"/>
    </row>
    <row r="15" spans="1:12">
      <c r="A15" s="113"/>
      <c r="B15" s="113"/>
      <c r="C15" s="113"/>
      <c r="D15" s="113"/>
      <c r="E15" s="113"/>
      <c r="F15" s="113"/>
      <c r="G15" s="124"/>
      <c r="H15" s="295"/>
    </row>
    <row r="16" spans="1:12">
      <c r="A16" s="116"/>
      <c r="B16" s="121"/>
      <c r="C16" s="121"/>
      <c r="D16" s="121"/>
      <c r="E16" s="121"/>
      <c r="F16" s="121"/>
      <c r="G16" s="125"/>
      <c r="H16" s="126"/>
    </row>
    <row r="17" spans="1:11" ht="17.25">
      <c r="A17" s="194" t="s">
        <v>246</v>
      </c>
      <c r="B17" s="121"/>
      <c r="C17" s="121"/>
      <c r="D17" s="121"/>
      <c r="E17" s="121"/>
      <c r="F17" s="121"/>
      <c r="G17" s="125"/>
      <c r="H17" s="126"/>
    </row>
    <row r="18" spans="1:11" ht="15">
      <c r="A18" s="175"/>
      <c r="B18" s="358">
        <v>1</v>
      </c>
      <c r="C18" s="358">
        <v>1</v>
      </c>
      <c r="D18" s="358">
        <v>1</v>
      </c>
      <c r="E18" s="358">
        <v>1</v>
      </c>
      <c r="F18" s="358">
        <v>1</v>
      </c>
      <c r="G18" s="125"/>
      <c r="H18" s="125"/>
      <c r="I18" s="140"/>
      <c r="J18" s="140"/>
      <c r="K18" s="140"/>
    </row>
    <row r="19" spans="1:11">
      <c r="A19" s="169" t="s">
        <v>73</v>
      </c>
      <c r="B19" s="357">
        <v>0.88467002453829269</v>
      </c>
      <c r="C19" s="357">
        <v>0.29302629594248075</v>
      </c>
      <c r="D19" s="357">
        <v>8.9910574000381785E-2</v>
      </c>
      <c r="E19" s="357">
        <v>1.8844984802431609E-2</v>
      </c>
      <c r="F19" s="357">
        <v>0.19339070426585062</v>
      </c>
      <c r="G19" s="125"/>
      <c r="H19" s="125"/>
      <c r="I19" s="140"/>
      <c r="J19" s="140"/>
      <c r="K19" s="140"/>
    </row>
    <row r="20" spans="1:11">
      <c r="A20" s="169" t="s">
        <v>15</v>
      </c>
      <c r="B20" s="357">
        <v>7.929742993671704E-2</v>
      </c>
      <c r="C20" s="357">
        <v>0.58580119664135955</v>
      </c>
      <c r="D20" s="357">
        <v>0.20444633705819298</v>
      </c>
      <c r="E20" s="357">
        <v>6.8085106382978725E-2</v>
      </c>
      <c r="F20" s="357">
        <v>0.27008153792437717</v>
      </c>
      <c r="G20" s="125"/>
      <c r="H20" s="125"/>
      <c r="I20" s="140"/>
      <c r="J20" s="140"/>
      <c r="K20" s="140"/>
    </row>
    <row r="21" spans="1:11">
      <c r="A21" s="169" t="s">
        <v>74</v>
      </c>
      <c r="B21" s="357">
        <v>2.4150845925351931E-2</v>
      </c>
      <c r="C21" s="357">
        <v>0.10458042133842828</v>
      </c>
      <c r="D21" s="357">
        <v>0.68277998854642374</v>
      </c>
      <c r="E21" s="357">
        <v>0.17568389057750761</v>
      </c>
      <c r="F21" s="357">
        <v>0.50374827989895044</v>
      </c>
      <c r="G21" s="125"/>
      <c r="H21" s="125"/>
      <c r="I21" s="140"/>
      <c r="J21" s="140"/>
      <c r="K21" s="140"/>
    </row>
    <row r="22" spans="1:11">
      <c r="A22" s="169" t="s">
        <v>40</v>
      </c>
      <c r="B22" s="357">
        <v>2.5829781738344309E-3</v>
      </c>
      <c r="C22" s="357">
        <v>6.0837648951681837E-3</v>
      </c>
      <c r="D22" s="357">
        <v>1.118926300641694E-2</v>
      </c>
      <c r="E22" s="357">
        <v>0.65835866261398179</v>
      </c>
      <c r="F22" s="357">
        <v>2.0394750354289469E-2</v>
      </c>
      <c r="G22" s="125"/>
      <c r="H22" s="125"/>
      <c r="I22" s="140"/>
      <c r="J22" s="140"/>
      <c r="K22" s="140"/>
    </row>
    <row r="23" spans="1:11">
      <c r="A23" s="169" t="s">
        <v>75</v>
      </c>
      <c r="B23" s="357">
        <v>2.5829781738344309E-3</v>
      </c>
      <c r="C23" s="357">
        <v>5.8826487002865907E-3</v>
      </c>
      <c r="D23" s="357">
        <v>8.6929707346441315E-3</v>
      </c>
      <c r="E23" s="357">
        <v>6.4437689969604861E-2</v>
      </c>
      <c r="F23" s="357">
        <v>8.5748320975990461E-3</v>
      </c>
      <c r="G23" s="125"/>
      <c r="H23" s="125"/>
      <c r="I23" s="140"/>
      <c r="J23" s="140"/>
      <c r="K23" s="140"/>
    </row>
    <row r="24" spans="1:11">
      <c r="A24" s="169" t="s">
        <v>76</v>
      </c>
      <c r="B24" s="357">
        <v>6.7157432519695205E-3</v>
      </c>
      <c r="C24" s="357">
        <v>4.6256724822766352E-3</v>
      </c>
      <c r="D24" s="357">
        <v>2.9808666539404708E-3</v>
      </c>
      <c r="E24" s="357">
        <v>1.458966565349544E-2</v>
      </c>
      <c r="F24" s="357">
        <v>3.8098954589332293E-3</v>
      </c>
      <c r="G24" s="125"/>
      <c r="H24" s="125"/>
      <c r="I24" s="140"/>
      <c r="J24" s="140"/>
      <c r="K24" s="140"/>
    </row>
    <row r="25" spans="1:11">
      <c r="G25" s="125"/>
      <c r="H25" s="125"/>
      <c r="I25" s="140"/>
      <c r="J25" s="140"/>
      <c r="K25" s="140"/>
    </row>
    <row r="26" spans="1:11">
      <c r="A26" s="127"/>
      <c r="B26" s="359"/>
      <c r="C26" s="359"/>
      <c r="D26" s="359"/>
      <c r="E26" s="359"/>
      <c r="F26" s="360"/>
      <c r="H26" s="12"/>
    </row>
    <row r="27" spans="1:11">
      <c r="A27" s="128"/>
      <c r="C27" s="79"/>
      <c r="D27" s="79"/>
      <c r="E27" s="79"/>
      <c r="F27" s="361"/>
    </row>
    <row r="28" spans="1:11" ht="32.25">
      <c r="A28" s="175" t="s">
        <v>247</v>
      </c>
      <c r="B28" s="360">
        <v>7.9514880157735834E-2</v>
      </c>
      <c r="C28" s="360">
        <v>0.20424531208281133</v>
      </c>
      <c r="D28" s="360">
        <v>0.69934687506418292</v>
      </c>
      <c r="E28" s="360">
        <v>1.689293269526998E-2</v>
      </c>
      <c r="F28" s="294">
        <v>1</v>
      </c>
      <c r="G28" s="79"/>
      <c r="H28" s="140"/>
      <c r="I28" s="140"/>
      <c r="J28" s="140"/>
      <c r="K28" s="140"/>
    </row>
    <row r="29" spans="1:11">
      <c r="A29" s="156"/>
      <c r="B29" s="277"/>
      <c r="C29" s="277"/>
      <c r="D29" s="277"/>
      <c r="E29" s="277"/>
      <c r="F29" s="277"/>
    </row>
    <row r="30" spans="1:11" ht="9.75" customHeight="1">
      <c r="F30" s="79"/>
      <c r="G30" s="79"/>
      <c r="H30" s="79"/>
    </row>
    <row r="31" spans="1:11">
      <c r="A31" s="110" t="s">
        <v>249</v>
      </c>
      <c r="G31" s="354"/>
      <c r="H31" s="354"/>
    </row>
    <row r="32" spans="1:11">
      <c r="A32" s="382" t="s">
        <v>243</v>
      </c>
      <c r="B32" s="382"/>
      <c r="C32" s="382"/>
      <c r="D32" s="382"/>
      <c r="E32" s="382"/>
      <c r="F32" s="382"/>
      <c r="G32" s="352"/>
      <c r="H32" s="352"/>
    </row>
    <row r="33" spans="1:6">
      <c r="A33" s="110" t="s">
        <v>250</v>
      </c>
    </row>
    <row r="34" spans="1:6">
      <c r="A34" s="110" t="s">
        <v>248</v>
      </c>
    </row>
    <row r="37" spans="1:6">
      <c r="B37" s="140"/>
      <c r="C37" s="140"/>
      <c r="D37" s="140"/>
      <c r="E37" s="140"/>
      <c r="F37" s="140"/>
    </row>
    <row r="40" spans="1:6">
      <c r="A40"/>
      <c r="B40"/>
      <c r="C40"/>
      <c r="D40"/>
      <c r="E40"/>
      <c r="F40"/>
    </row>
    <row r="41" spans="1:6">
      <c r="A41"/>
      <c r="B41"/>
      <c r="C41"/>
      <c r="D41"/>
      <c r="E41"/>
      <c r="F41"/>
    </row>
    <row r="42" spans="1:6">
      <c r="A42"/>
      <c r="B42" s="25"/>
      <c r="C42" s="25"/>
      <c r="D42" s="25"/>
      <c r="E42"/>
      <c r="F42" s="25"/>
    </row>
    <row r="43" spans="1:6">
      <c r="A43"/>
      <c r="B43"/>
      <c r="C43" s="25"/>
      <c r="D43" s="25"/>
      <c r="E43"/>
      <c r="F43" s="25"/>
    </row>
    <row r="44" spans="1:6">
      <c r="A44"/>
      <c r="B44"/>
      <c r="C44" s="25"/>
      <c r="D44" s="25"/>
      <c r="E44"/>
      <c r="F44" s="25"/>
    </row>
    <row r="45" spans="1:6">
      <c r="A45"/>
      <c r="B45"/>
      <c r="C45"/>
      <c r="D45" s="25"/>
      <c r="E45" s="25"/>
      <c r="F45" s="25"/>
    </row>
    <row r="46" spans="1:6">
      <c r="A46"/>
      <c r="B46"/>
      <c r="C46"/>
      <c r="D46" s="25"/>
      <c r="E46"/>
      <c r="F46" s="25"/>
    </row>
    <row r="47" spans="1:6">
      <c r="A47"/>
      <c r="B47"/>
      <c r="C47"/>
      <c r="D47" s="25"/>
      <c r="E47"/>
      <c r="F47" s="25"/>
    </row>
    <row r="48" spans="1:6">
      <c r="A48"/>
      <c r="B48"/>
      <c r="C48"/>
      <c r="D48" s="25"/>
      <c r="E48"/>
      <c r="F48" s="25"/>
    </row>
    <row r="49" spans="1:6">
      <c r="A49"/>
      <c r="B49" s="25"/>
      <c r="C49" s="25"/>
      <c r="D49" s="25"/>
      <c r="E49" s="25"/>
      <c r="F49" s="25"/>
    </row>
  </sheetData>
  <mergeCells count="2">
    <mergeCell ref="A1:F1"/>
    <mergeCell ref="A32:F32"/>
  </mergeCells>
  <phoneticPr fontId="6" type="noConversion"/>
  <pageMargins left="0.74803149606299213" right="0.74803149606299213" top="0.59055118110236227" bottom="0.59055118110236227" header="0.51181102362204722"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N90"/>
  <sheetViews>
    <sheetView showGridLines="0" zoomScale="75" zoomScaleNormal="69" workbookViewId="0">
      <selection activeCell="A16" sqref="A16"/>
    </sheetView>
  </sheetViews>
  <sheetFormatPr defaultRowHeight="11.25"/>
  <cols>
    <col min="1" max="1" width="48" style="2" customWidth="1"/>
    <col min="2" max="6" width="12.7109375" style="2" customWidth="1"/>
    <col min="7" max="7" width="2.7109375" style="2" customWidth="1"/>
    <col min="8" max="8" width="22" style="268" customWidth="1"/>
    <col min="9" max="9" width="9.140625" style="2"/>
    <col min="10" max="10" width="13.85546875" style="2" customWidth="1"/>
    <col min="11" max="16384" width="9.140625" style="2"/>
  </cols>
  <sheetData>
    <row r="1" spans="1:13" s="13" customFormat="1" ht="34.5" customHeight="1">
      <c r="A1" s="380" t="s">
        <v>204</v>
      </c>
      <c r="B1" s="381"/>
      <c r="C1" s="381"/>
      <c r="D1" s="381"/>
      <c r="E1" s="381"/>
      <c r="F1" s="381"/>
      <c r="G1" s="381"/>
      <c r="H1" s="381"/>
    </row>
    <row r="2" spans="1:13" ht="14.25" customHeight="1" thickBot="1">
      <c r="A2" s="14"/>
      <c r="B2" s="30"/>
      <c r="C2" s="30"/>
      <c r="D2" s="30"/>
      <c r="E2" s="30"/>
      <c r="F2" s="30"/>
      <c r="G2" s="4"/>
      <c r="H2" s="267"/>
    </row>
    <row r="3" spans="1:13" s="18" customFormat="1" ht="38.25">
      <c r="A3" s="16"/>
      <c r="B3" s="218" t="s">
        <v>119</v>
      </c>
      <c r="C3" s="218" t="s">
        <v>164</v>
      </c>
      <c r="D3" s="218" t="s">
        <v>173</v>
      </c>
      <c r="E3" s="218" t="s">
        <v>182</v>
      </c>
      <c r="F3" s="218" t="s">
        <v>215</v>
      </c>
      <c r="G3" s="17"/>
      <c r="H3" s="220" t="s">
        <v>213</v>
      </c>
      <c r="M3" s="196"/>
    </row>
    <row r="4" spans="1:13" ht="4.5" customHeight="1">
      <c r="A4" s="4"/>
    </row>
    <row r="5" spans="1:13" ht="17.25" customHeight="1">
      <c r="A5" s="172" t="s">
        <v>44</v>
      </c>
      <c r="H5" s="269"/>
    </row>
    <row r="6" spans="1:13" ht="12" customHeight="1">
      <c r="A6" s="172"/>
      <c r="H6" s="269"/>
      <c r="I6" s="25"/>
      <c r="J6" s="25"/>
      <c r="K6" s="25"/>
      <c r="L6"/>
      <c r="M6"/>
    </row>
    <row r="7" spans="1:13" ht="15">
      <c r="A7" s="173" t="s">
        <v>2</v>
      </c>
      <c r="B7" s="22">
        <v>40805</v>
      </c>
      <c r="C7" s="22">
        <v>34706</v>
      </c>
      <c r="D7" s="22">
        <v>36452</v>
      </c>
      <c r="E7" s="22">
        <v>35050</v>
      </c>
      <c r="F7" s="366">
        <v>37674</v>
      </c>
      <c r="G7" s="110"/>
      <c r="H7" s="150">
        <f t="shared" ref="H7:H20" si="0">IF(OR(B7="..",F7=".."),"..",(IF(OR(B7&lt;50,F7&lt;50),"*",(F7/B7)-1)))</f>
        <v>-7.6730792795000613E-2</v>
      </c>
      <c r="I7" s="25"/>
      <c r="J7" s="25"/>
      <c r="K7" s="25"/>
      <c r="L7" s="25"/>
      <c r="M7" s="22"/>
    </row>
    <row r="8" spans="1:13" ht="12" customHeight="1">
      <c r="A8" s="174"/>
      <c r="B8" s="24"/>
      <c r="C8"/>
      <c r="D8" s="24"/>
      <c r="E8"/>
      <c r="F8" s="367"/>
      <c r="G8" s="110"/>
      <c r="H8" s="150"/>
      <c r="I8"/>
      <c r="J8"/>
      <c r="K8"/>
      <c r="L8" s="25"/>
      <c r="M8" s="22"/>
    </row>
    <row r="9" spans="1:13" s="13" customFormat="1" ht="12.75" customHeight="1">
      <c r="A9" s="221" t="s">
        <v>50</v>
      </c>
      <c r="B9" s="22">
        <v>27397</v>
      </c>
      <c r="C9" s="22">
        <v>23829</v>
      </c>
      <c r="D9" s="22">
        <v>24977</v>
      </c>
      <c r="E9" s="22">
        <v>23833</v>
      </c>
      <c r="F9" s="366">
        <v>25769</v>
      </c>
      <c r="G9" s="12"/>
      <c r="H9" s="150">
        <f t="shared" si="0"/>
        <v>-5.9422564514362897E-2</v>
      </c>
      <c r="I9" s="25"/>
      <c r="J9" s="25"/>
      <c r="K9" s="25"/>
      <c r="L9"/>
      <c r="M9" s="22"/>
    </row>
    <row r="10" spans="1:13" ht="12.75">
      <c r="A10" s="222" t="s">
        <v>48</v>
      </c>
      <c r="B10" s="25">
        <v>26979</v>
      </c>
      <c r="C10" s="25">
        <v>23571</v>
      </c>
      <c r="D10" s="25">
        <v>24747</v>
      </c>
      <c r="E10" s="25">
        <v>23608</v>
      </c>
      <c r="F10" s="368">
        <v>25614</v>
      </c>
      <c r="G10" s="110"/>
      <c r="H10" s="150">
        <f t="shared" si="0"/>
        <v>-5.0594907150005586E-2</v>
      </c>
      <c r="I10" s="25"/>
      <c r="J10" s="25"/>
      <c r="K10" s="25"/>
      <c r="L10" s="25"/>
      <c r="M10" s="25"/>
    </row>
    <row r="11" spans="1:13" ht="12.75">
      <c r="A11" s="222" t="s">
        <v>49</v>
      </c>
      <c r="B11">
        <v>23</v>
      </c>
      <c r="C11">
        <v>15</v>
      </c>
      <c r="D11">
        <v>15</v>
      </c>
      <c r="E11">
        <v>21</v>
      </c>
      <c r="F11" s="368">
        <v>0</v>
      </c>
      <c r="G11" s="110"/>
      <c r="H11" s="150" t="str">
        <f t="shared" si="0"/>
        <v>*</v>
      </c>
      <c r="I11"/>
      <c r="J11"/>
      <c r="K11"/>
      <c r="L11"/>
      <c r="M11"/>
    </row>
    <row r="12" spans="1:13" ht="14.25">
      <c r="A12" s="158" t="s">
        <v>163</v>
      </c>
      <c r="B12">
        <v>399</v>
      </c>
      <c r="C12">
        <v>244</v>
      </c>
      <c r="D12">
        <v>219</v>
      </c>
      <c r="E12">
        <v>206</v>
      </c>
      <c r="F12" s="369">
        <v>156</v>
      </c>
      <c r="G12" s="110"/>
      <c r="H12" s="150">
        <f t="shared" si="0"/>
        <v>-0.60902255639097747</v>
      </c>
      <c r="I12"/>
      <c r="J12" s="25"/>
      <c r="K12"/>
      <c r="L12"/>
      <c r="M12"/>
    </row>
    <row r="13" spans="1:13" ht="12.75">
      <c r="A13" s="138"/>
      <c r="B13"/>
      <c r="C13"/>
      <c r="D13"/>
      <c r="E13"/>
      <c r="F13" s="369"/>
      <c r="G13" s="110"/>
      <c r="H13" s="150"/>
      <c r="I13"/>
      <c r="J13" s="25"/>
      <c r="K13"/>
      <c r="L13"/>
      <c r="M13"/>
    </row>
    <row r="14" spans="1:13" ht="12.75">
      <c r="A14" s="223" t="s">
        <v>51</v>
      </c>
      <c r="B14" s="22">
        <v>13576</v>
      </c>
      <c r="C14" s="22">
        <v>10968</v>
      </c>
      <c r="D14" s="22">
        <v>11576</v>
      </c>
      <c r="E14" s="22">
        <v>11304</v>
      </c>
      <c r="F14" s="366">
        <v>11996</v>
      </c>
      <c r="G14" s="12"/>
      <c r="H14" s="150">
        <f t="shared" si="0"/>
        <v>-0.11638185032410131</v>
      </c>
      <c r="J14" s="25"/>
      <c r="L14" s="24"/>
      <c r="M14" s="24"/>
    </row>
    <row r="15" spans="1:13" ht="12.75">
      <c r="A15" s="222" t="s">
        <v>52</v>
      </c>
      <c r="B15">
        <v>125</v>
      </c>
      <c r="C15">
        <v>133</v>
      </c>
      <c r="D15">
        <v>96</v>
      </c>
      <c r="E15">
        <v>97</v>
      </c>
      <c r="F15" s="370">
        <v>89</v>
      </c>
      <c r="G15" s="110"/>
      <c r="H15" s="150">
        <f t="shared" si="0"/>
        <v>-0.28800000000000003</v>
      </c>
      <c r="I15" s="25"/>
      <c r="J15" s="25"/>
      <c r="K15" s="25"/>
      <c r="L15"/>
      <c r="M15"/>
    </row>
    <row r="16" spans="1:13" ht="12.75">
      <c r="A16" s="222" t="s">
        <v>53</v>
      </c>
      <c r="B16" s="25">
        <v>13454</v>
      </c>
      <c r="C16" s="25">
        <v>12540</v>
      </c>
      <c r="D16" s="25">
        <v>13490</v>
      </c>
      <c r="E16" s="25">
        <v>13364</v>
      </c>
      <c r="F16" s="368">
        <v>14300</v>
      </c>
      <c r="G16" s="110"/>
      <c r="H16" s="150">
        <f t="shared" si="0"/>
        <v>6.2880927605173165E-2</v>
      </c>
      <c r="I16"/>
      <c r="J16" s="25"/>
      <c r="K16" s="25"/>
      <c r="L16" s="25"/>
      <c r="M16" s="25"/>
    </row>
    <row r="17" spans="1:14" ht="12.75">
      <c r="A17" s="222" t="s">
        <v>117</v>
      </c>
      <c r="B17" s="25">
        <v>11712</v>
      </c>
      <c r="C17" s="25">
        <v>10835</v>
      </c>
      <c r="D17" s="25">
        <v>11481</v>
      </c>
      <c r="E17" s="25">
        <v>11210</v>
      </c>
      <c r="F17" s="368">
        <v>11908</v>
      </c>
      <c r="G17" s="110"/>
      <c r="H17" s="150">
        <f t="shared" si="0"/>
        <v>1.6734972677595605E-2</v>
      </c>
      <c r="I17"/>
      <c r="J17" s="25"/>
      <c r="K17" s="25"/>
      <c r="L17" s="25"/>
      <c r="M17" s="25"/>
    </row>
    <row r="18" spans="1:14" ht="12.75">
      <c r="A18" s="222" t="s">
        <v>118</v>
      </c>
      <c r="B18" s="25">
        <v>1742</v>
      </c>
      <c r="C18" s="25">
        <v>1705</v>
      </c>
      <c r="D18" s="25">
        <v>2009</v>
      </c>
      <c r="E18" s="25">
        <v>2154</v>
      </c>
      <c r="F18" s="25">
        <f>SUM(F16-F17)</f>
        <v>2392</v>
      </c>
      <c r="G18" s="110"/>
      <c r="H18" s="150">
        <f t="shared" si="0"/>
        <v>0.37313432835820892</v>
      </c>
      <c r="I18"/>
      <c r="J18" s="25"/>
      <c r="K18" s="25"/>
      <c r="L18" s="25"/>
      <c r="M18" s="25"/>
    </row>
    <row r="19" spans="1:14" s="4" customFormat="1" ht="12.75">
      <c r="A19" s="26"/>
      <c r="B19"/>
      <c r="C19" s="25"/>
      <c r="D19" s="25"/>
      <c r="E19"/>
      <c r="F19"/>
      <c r="G19" s="110"/>
      <c r="H19" s="150"/>
      <c r="J19"/>
      <c r="K19"/>
      <c r="L19"/>
      <c r="M19"/>
    </row>
    <row r="20" spans="1:14" ht="17.25">
      <c r="A20" s="175" t="s">
        <v>227</v>
      </c>
      <c r="B20" s="22">
        <v>10261</v>
      </c>
      <c r="C20" s="22">
        <v>9575</v>
      </c>
      <c r="D20" s="22">
        <v>10477</v>
      </c>
      <c r="E20" s="22">
        <v>10264</v>
      </c>
      <c r="F20" s="366">
        <v>17243</v>
      </c>
      <c r="G20" s="110"/>
      <c r="H20" s="150">
        <f t="shared" si="0"/>
        <v>0.68044050287496338</v>
      </c>
      <c r="J20" s="24"/>
      <c r="K20" s="22"/>
      <c r="L20" s="24"/>
      <c r="M20" s="22"/>
    </row>
    <row r="21" spans="1:14" ht="12.75">
      <c r="A21" s="27"/>
      <c r="B21" s="129"/>
      <c r="C21" s="129"/>
      <c r="D21" s="129"/>
      <c r="E21" s="129"/>
      <c r="F21" s="129"/>
      <c r="G21" s="129"/>
      <c r="H21" s="129"/>
      <c r="J21"/>
      <c r="K21"/>
      <c r="L21"/>
      <c r="M21"/>
    </row>
    <row r="22" spans="1:14" ht="12.75">
      <c r="A22" s="20"/>
      <c r="B22" s="250"/>
      <c r="C22" s="250"/>
      <c r="D22" s="250"/>
      <c r="E22" s="250"/>
      <c r="F22" s="250"/>
      <c r="G22" s="110"/>
      <c r="H22" s="150"/>
      <c r="J22"/>
      <c r="K22"/>
      <c r="L22"/>
      <c r="M22"/>
    </row>
    <row r="23" spans="1:14" ht="15">
      <c r="A23" s="174" t="s">
        <v>45</v>
      </c>
      <c r="B23" s="250"/>
      <c r="C23" s="250"/>
      <c r="D23" s="250"/>
      <c r="E23" s="250"/>
      <c r="F23" s="250"/>
      <c r="G23" s="110"/>
      <c r="H23" s="150"/>
    </row>
    <row r="24" spans="1:14" ht="12.75">
      <c r="A24" s="23"/>
      <c r="B24" s="250"/>
      <c r="C24" s="250"/>
      <c r="D24" s="250"/>
      <c r="E24" s="250"/>
      <c r="F24" s="250"/>
      <c r="G24" s="110"/>
      <c r="H24" s="150"/>
      <c r="J24" s="25"/>
      <c r="K24" s="25"/>
      <c r="L24" s="25"/>
      <c r="M24" s="25"/>
    </row>
    <row r="25" spans="1:14" ht="15">
      <c r="A25" s="173" t="s">
        <v>2</v>
      </c>
      <c r="B25" s="22">
        <v>33918</v>
      </c>
      <c r="C25" s="22">
        <v>28832</v>
      </c>
      <c r="D25" s="22">
        <v>30314</v>
      </c>
      <c r="E25" s="22">
        <v>29219</v>
      </c>
      <c r="F25" s="366">
        <v>31391</v>
      </c>
      <c r="G25" s="110"/>
      <c r="H25" s="150">
        <f t="shared" ref="H25:H38" si="1">IF(OR(B25="..",F25=".."),"..",(IF(OR(B25&lt;50,F25&lt;50),"*",(F25/B25)-1)))</f>
        <v>-7.4503213632879262E-2</v>
      </c>
      <c r="J25"/>
      <c r="K25"/>
      <c r="L25"/>
      <c r="M25"/>
    </row>
    <row r="26" spans="1:14" ht="15">
      <c r="A26" s="174"/>
      <c r="B26" s="24"/>
      <c r="C26"/>
      <c r="D26" s="24"/>
      <c r="E26"/>
      <c r="F26" s="367"/>
      <c r="G26" s="110"/>
      <c r="H26" s="150"/>
      <c r="J26" s="25"/>
      <c r="K26" s="25"/>
      <c r="L26" s="25"/>
      <c r="M26" s="25"/>
    </row>
    <row r="27" spans="1:14" ht="12.75">
      <c r="A27" s="221" t="s">
        <v>50</v>
      </c>
      <c r="B27" s="22">
        <v>22654</v>
      </c>
      <c r="C27" s="22">
        <v>19646</v>
      </c>
      <c r="D27" s="22">
        <v>20561</v>
      </c>
      <c r="E27" s="22">
        <v>19643</v>
      </c>
      <c r="F27" s="366">
        <v>21303</v>
      </c>
      <c r="G27" s="12"/>
      <c r="H27" s="150">
        <f t="shared" si="1"/>
        <v>-5.9636267325858583E-2</v>
      </c>
      <c r="J27" s="25"/>
      <c r="K27" s="25"/>
      <c r="L27" s="25"/>
      <c r="M27" s="25"/>
    </row>
    <row r="28" spans="1:14" ht="12.75" customHeight="1">
      <c r="A28" s="222" t="s">
        <v>48</v>
      </c>
      <c r="B28" s="25">
        <v>22267</v>
      </c>
      <c r="C28" s="25">
        <v>19411</v>
      </c>
      <c r="D28" s="25">
        <v>20360</v>
      </c>
      <c r="E28" s="25">
        <v>19441</v>
      </c>
      <c r="F28" s="368">
        <v>21158</v>
      </c>
      <c r="G28" s="110"/>
      <c r="H28" s="150">
        <f t="shared" si="1"/>
        <v>-4.9804643643059254E-2</v>
      </c>
      <c r="J28" s="25"/>
      <c r="K28" s="25"/>
      <c r="L28" s="25"/>
      <c r="M28" s="25"/>
    </row>
    <row r="29" spans="1:14" ht="12" customHeight="1">
      <c r="A29" s="222" t="s">
        <v>49</v>
      </c>
      <c r="B29">
        <v>21</v>
      </c>
      <c r="C29">
        <v>11</v>
      </c>
      <c r="D29">
        <v>13</v>
      </c>
      <c r="E29">
        <v>17</v>
      </c>
      <c r="F29" s="368">
        <v>0</v>
      </c>
      <c r="G29" s="110"/>
      <c r="H29" s="150" t="str">
        <f t="shared" si="1"/>
        <v>*</v>
      </c>
      <c r="K29" s="25"/>
      <c r="L29" s="25"/>
      <c r="M29" s="25"/>
      <c r="N29" s="25"/>
    </row>
    <row r="30" spans="1:14" ht="14.25">
      <c r="A30" s="158" t="s">
        <v>104</v>
      </c>
      <c r="B30">
        <v>369</v>
      </c>
      <c r="C30">
        <v>225</v>
      </c>
      <c r="D30">
        <v>192</v>
      </c>
      <c r="E30">
        <v>187</v>
      </c>
      <c r="F30" s="369">
        <v>145</v>
      </c>
      <c r="G30" s="110"/>
      <c r="H30" s="150">
        <f t="shared" si="1"/>
        <v>-0.60704607046070458</v>
      </c>
      <c r="K30" s="25"/>
      <c r="L30" s="25"/>
      <c r="M30" s="25"/>
      <c r="N30" s="25"/>
    </row>
    <row r="31" spans="1:14" ht="12.75">
      <c r="A31" s="138"/>
      <c r="B31"/>
      <c r="C31"/>
      <c r="D31"/>
      <c r="E31"/>
      <c r="F31" s="369"/>
      <c r="G31" s="110"/>
      <c r="H31" s="150"/>
      <c r="K31" s="25"/>
      <c r="L31" s="25"/>
      <c r="M31" s="25"/>
      <c r="N31" s="25"/>
    </row>
    <row r="32" spans="1:14" ht="12.75">
      <c r="A32" s="223" t="s">
        <v>51</v>
      </c>
      <c r="B32" s="22">
        <v>11410</v>
      </c>
      <c r="C32" s="22">
        <v>9265</v>
      </c>
      <c r="D32" s="22">
        <v>9845</v>
      </c>
      <c r="E32" s="22">
        <v>9647</v>
      </c>
      <c r="F32" s="366">
        <v>10161</v>
      </c>
      <c r="G32" s="110"/>
      <c r="H32" s="150">
        <f t="shared" si="1"/>
        <v>-0.10946538124452232</v>
      </c>
      <c r="K32" s="25"/>
      <c r="L32" s="25"/>
      <c r="M32" s="25"/>
      <c r="N32" s="25"/>
    </row>
    <row r="33" spans="1:14" ht="12" customHeight="1">
      <c r="A33" s="222" t="s">
        <v>52</v>
      </c>
      <c r="B33">
        <v>101</v>
      </c>
      <c r="C33">
        <v>107</v>
      </c>
      <c r="D33">
        <v>77</v>
      </c>
      <c r="E33">
        <v>71</v>
      </c>
      <c r="F33" s="370">
        <v>70</v>
      </c>
      <c r="G33" s="110"/>
      <c r="H33" s="150">
        <f t="shared" si="1"/>
        <v>-0.30693069306930698</v>
      </c>
      <c r="K33" s="25"/>
      <c r="L33" s="25"/>
      <c r="M33" s="25"/>
      <c r="N33" s="25"/>
    </row>
    <row r="34" spans="1:14" ht="12" customHeight="1">
      <c r="A34" s="222" t="s">
        <v>53</v>
      </c>
      <c r="B34" s="25">
        <v>11312</v>
      </c>
      <c r="C34" s="25">
        <v>10499</v>
      </c>
      <c r="D34" s="25">
        <v>11401</v>
      </c>
      <c r="E34" s="25">
        <v>11304</v>
      </c>
      <c r="F34" s="368">
        <v>12006</v>
      </c>
      <c r="G34" s="110"/>
      <c r="H34" s="150">
        <f t="shared" si="1"/>
        <v>6.1350777934936263E-2</v>
      </c>
      <c r="K34" s="28"/>
      <c r="L34" s="28"/>
      <c r="M34" s="28"/>
      <c r="N34" s="28"/>
    </row>
    <row r="35" spans="1:14" ht="12" customHeight="1">
      <c r="A35" s="222" t="s">
        <v>117</v>
      </c>
      <c r="B35" s="25">
        <v>9921</v>
      </c>
      <c r="C35" s="25">
        <v>9158</v>
      </c>
      <c r="D35" s="25">
        <v>9769</v>
      </c>
      <c r="E35" s="25">
        <v>9578</v>
      </c>
      <c r="F35" s="368">
        <v>10092</v>
      </c>
      <c r="G35" s="110"/>
      <c r="H35" s="150">
        <f t="shared" si="1"/>
        <v>1.7236165709101803E-2</v>
      </c>
      <c r="K35" s="28"/>
      <c r="L35" s="28"/>
      <c r="M35" s="28"/>
      <c r="N35" s="28"/>
    </row>
    <row r="36" spans="1:14" ht="12" customHeight="1">
      <c r="A36" s="222" t="s">
        <v>118</v>
      </c>
      <c r="B36" s="25">
        <v>1391</v>
      </c>
      <c r="C36" s="25">
        <v>1341</v>
      </c>
      <c r="D36" s="25">
        <v>1632</v>
      </c>
      <c r="E36" s="25">
        <v>1726</v>
      </c>
      <c r="F36" s="25">
        <f>SUM(F34-F35)</f>
        <v>1914</v>
      </c>
      <c r="G36" s="110"/>
      <c r="H36" s="150">
        <f t="shared" si="1"/>
        <v>0.37598849748382457</v>
      </c>
      <c r="K36" s="28"/>
      <c r="L36" s="28"/>
      <c r="M36" s="28"/>
      <c r="N36" s="28"/>
    </row>
    <row r="37" spans="1:14" ht="11.25" customHeight="1">
      <c r="A37" s="26"/>
      <c r="B37"/>
      <c r="C37" s="25"/>
      <c r="D37" s="25"/>
      <c r="E37"/>
      <c r="F37"/>
      <c r="G37" s="110"/>
      <c r="H37" s="150"/>
      <c r="J37" s="22"/>
      <c r="K37" s="22"/>
      <c r="L37" s="22"/>
      <c r="M37" s="22"/>
    </row>
    <row r="38" spans="1:14" ht="17.25">
      <c r="A38" s="175" t="s">
        <v>227</v>
      </c>
      <c r="B38" s="22">
        <v>9676</v>
      </c>
      <c r="C38" s="22">
        <v>8980</v>
      </c>
      <c r="D38" s="22">
        <v>9818</v>
      </c>
      <c r="E38" s="22">
        <v>9616</v>
      </c>
      <c r="F38" s="366">
        <v>15943</v>
      </c>
      <c r="G38" s="110"/>
      <c r="H38" s="150">
        <f t="shared" si="1"/>
        <v>0.6476849937990905</v>
      </c>
      <c r="J38"/>
      <c r="K38"/>
      <c r="L38" s="22"/>
      <c r="M38" s="22"/>
    </row>
    <row r="39" spans="1:14" s="13" customFormat="1" ht="12.75" customHeight="1">
      <c r="A39" s="27"/>
      <c r="B39" s="251"/>
      <c r="C39" s="251"/>
      <c r="D39" s="251"/>
      <c r="E39" s="251"/>
      <c r="F39" s="251"/>
      <c r="G39" s="251"/>
      <c r="H39" s="251"/>
      <c r="J39" s="22"/>
      <c r="K39" s="22"/>
      <c r="L39" s="22"/>
      <c r="M39" s="22"/>
    </row>
    <row r="40" spans="1:14" ht="12.75">
      <c r="A40" s="20"/>
      <c r="B40" s="80"/>
      <c r="C40" s="80"/>
      <c r="D40" s="80"/>
      <c r="E40" s="80"/>
      <c r="F40" s="80"/>
      <c r="G40" s="110"/>
      <c r="H40" s="150"/>
      <c r="J40" s="25"/>
      <c r="K40" s="25"/>
      <c r="L40" s="25"/>
      <c r="M40" s="25"/>
    </row>
    <row r="41" spans="1:14" ht="15">
      <c r="A41" s="174" t="s">
        <v>46</v>
      </c>
      <c r="B41" s="80"/>
      <c r="C41" s="80"/>
      <c r="D41" s="80"/>
      <c r="E41" s="80"/>
      <c r="F41" s="80"/>
      <c r="G41" s="110"/>
      <c r="H41" s="150"/>
      <c r="J41"/>
      <c r="K41"/>
      <c r="L41"/>
      <c r="M41"/>
    </row>
    <row r="42" spans="1:14" ht="12.75">
      <c r="A42" s="23"/>
      <c r="B42" s="80"/>
      <c r="C42" s="80"/>
      <c r="D42" s="80"/>
      <c r="E42" s="80"/>
      <c r="F42" s="80"/>
      <c r="G42" s="110"/>
      <c r="H42" s="150"/>
      <c r="J42" s="25"/>
      <c r="K42" s="25"/>
      <c r="L42" s="25"/>
      <c r="M42" s="25"/>
    </row>
    <row r="43" spans="1:14" ht="15">
      <c r="A43" s="173" t="s">
        <v>2</v>
      </c>
      <c r="B43" s="22">
        <v>6887</v>
      </c>
      <c r="C43" s="22">
        <v>5874</v>
      </c>
      <c r="D43" s="22">
        <v>6138</v>
      </c>
      <c r="E43" s="22">
        <v>5831</v>
      </c>
      <c r="F43" s="366">
        <v>6283</v>
      </c>
      <c r="G43" s="110"/>
      <c r="H43" s="150">
        <f t="shared" ref="H43:H56" si="2">IF(OR(B43="..",F43=".."),"..",(IF(OR(B43&lt;50,F43&lt;50),"*",(F43/B43)-1)))</f>
        <v>-8.7701466531145633E-2</v>
      </c>
      <c r="J43"/>
      <c r="K43"/>
      <c r="L43"/>
      <c r="M43"/>
    </row>
    <row r="44" spans="1:14" ht="15">
      <c r="A44" s="174"/>
      <c r="B44" s="24"/>
      <c r="C44"/>
      <c r="D44" s="24"/>
      <c r="E44"/>
      <c r="F44" s="367"/>
      <c r="G44" s="110"/>
      <c r="H44" s="150"/>
      <c r="J44"/>
      <c r="K44"/>
      <c r="L44"/>
      <c r="M44"/>
    </row>
    <row r="45" spans="1:14" s="4" customFormat="1" ht="12.75">
      <c r="A45" s="221" t="s">
        <v>50</v>
      </c>
      <c r="B45" s="22">
        <v>4743</v>
      </c>
      <c r="C45" s="22">
        <v>4183</v>
      </c>
      <c r="D45" s="22">
        <v>4416</v>
      </c>
      <c r="E45" s="22">
        <v>4190</v>
      </c>
      <c r="F45" s="366">
        <v>4466</v>
      </c>
      <c r="G45" s="12"/>
      <c r="H45" s="150">
        <f t="shared" si="2"/>
        <v>-5.8401855365802224E-2</v>
      </c>
      <c r="J45"/>
      <c r="K45"/>
      <c r="L45"/>
      <c r="M45"/>
    </row>
    <row r="46" spans="1:14" ht="12.75">
      <c r="A46" s="222" t="s">
        <v>48</v>
      </c>
      <c r="B46" s="25">
        <v>4712</v>
      </c>
      <c r="C46" s="25">
        <v>4160</v>
      </c>
      <c r="D46" s="25">
        <v>4387</v>
      </c>
      <c r="E46" s="25">
        <v>4167</v>
      </c>
      <c r="F46" s="368">
        <v>4456</v>
      </c>
      <c r="G46" s="110"/>
      <c r="H46" s="150">
        <f t="shared" si="2"/>
        <v>-5.4329371816638328E-2</v>
      </c>
      <c r="J46"/>
      <c r="K46"/>
      <c r="L46"/>
      <c r="M46"/>
    </row>
    <row r="47" spans="1:14" ht="12.75">
      <c r="A47" s="222" t="s">
        <v>49</v>
      </c>
      <c r="B47">
        <v>2</v>
      </c>
      <c r="C47">
        <v>4</v>
      </c>
      <c r="D47">
        <v>2</v>
      </c>
      <c r="E47">
        <v>4</v>
      </c>
      <c r="F47" s="368">
        <v>0</v>
      </c>
      <c r="G47" s="110"/>
      <c r="H47" s="150" t="str">
        <f t="shared" si="2"/>
        <v>*</v>
      </c>
      <c r="J47"/>
      <c r="K47"/>
      <c r="L47"/>
      <c r="M47"/>
    </row>
    <row r="48" spans="1:14" ht="14.25">
      <c r="A48" s="158" t="s">
        <v>104</v>
      </c>
      <c r="B48">
        <v>30</v>
      </c>
      <c r="C48">
        <v>19</v>
      </c>
      <c r="D48">
        <v>27</v>
      </c>
      <c r="E48">
        <v>19</v>
      </c>
      <c r="F48" s="369">
        <v>11</v>
      </c>
      <c r="G48" s="110"/>
      <c r="H48" s="150" t="str">
        <f t="shared" si="2"/>
        <v>*</v>
      </c>
      <c r="J48"/>
      <c r="K48"/>
      <c r="L48"/>
      <c r="M48"/>
    </row>
    <row r="49" spans="1:14" ht="12.75">
      <c r="A49" s="138"/>
      <c r="B49"/>
      <c r="C49"/>
      <c r="D49"/>
      <c r="E49"/>
      <c r="F49" s="369"/>
      <c r="G49" s="110"/>
      <c r="H49" s="150"/>
      <c r="J49"/>
      <c r="K49"/>
      <c r="L49"/>
      <c r="M49"/>
    </row>
    <row r="50" spans="1:14" ht="12.75">
      <c r="A50" s="223" t="s">
        <v>51</v>
      </c>
      <c r="B50" s="22">
        <v>2166</v>
      </c>
      <c r="C50" s="22">
        <v>1703</v>
      </c>
      <c r="D50" s="22">
        <v>1731</v>
      </c>
      <c r="E50" s="22">
        <v>1657</v>
      </c>
      <c r="F50" s="366">
        <v>1835</v>
      </c>
      <c r="G50" s="110"/>
      <c r="H50" s="150">
        <f t="shared" si="2"/>
        <v>-0.15281625115420128</v>
      </c>
      <c r="J50"/>
      <c r="K50"/>
      <c r="L50"/>
      <c r="M50"/>
    </row>
    <row r="51" spans="1:14" ht="12.75">
      <c r="A51" s="222" t="s">
        <v>52</v>
      </c>
      <c r="B51">
        <v>24</v>
      </c>
      <c r="C51">
        <v>26</v>
      </c>
      <c r="D51">
        <v>19</v>
      </c>
      <c r="E51">
        <v>26</v>
      </c>
      <c r="F51" s="370">
        <v>19</v>
      </c>
      <c r="G51" s="110"/>
      <c r="H51" s="150" t="str">
        <f t="shared" si="2"/>
        <v>*</v>
      </c>
    </row>
    <row r="52" spans="1:14" ht="12.75">
      <c r="A52" s="222" t="s">
        <v>53</v>
      </c>
      <c r="B52" s="25">
        <v>2142</v>
      </c>
      <c r="C52" s="25">
        <v>2041</v>
      </c>
      <c r="D52" s="25">
        <v>2089</v>
      </c>
      <c r="E52" s="25">
        <v>2060</v>
      </c>
      <c r="F52" s="368">
        <v>2294</v>
      </c>
      <c r="G52" s="110"/>
      <c r="H52" s="150">
        <f t="shared" si="2"/>
        <v>7.096171802054152E-2</v>
      </c>
      <c r="J52" s="25"/>
      <c r="K52" s="25"/>
      <c r="L52" s="25"/>
      <c r="M52" s="25"/>
    </row>
    <row r="53" spans="1:14" ht="12.75">
      <c r="A53" s="222" t="s">
        <v>117</v>
      </c>
      <c r="B53" s="25">
        <v>1791</v>
      </c>
      <c r="C53" s="25">
        <v>1677</v>
      </c>
      <c r="D53" s="25">
        <v>1712</v>
      </c>
      <c r="E53" s="25">
        <v>1632</v>
      </c>
      <c r="F53" s="368">
        <v>1816</v>
      </c>
      <c r="G53" s="110"/>
      <c r="H53" s="150">
        <f t="shared" si="2"/>
        <v>1.3958682300390768E-2</v>
      </c>
      <c r="J53" s="25"/>
      <c r="K53" s="25"/>
      <c r="L53" s="25"/>
      <c r="M53" s="25"/>
    </row>
    <row r="54" spans="1:14" ht="12.75">
      <c r="A54" s="222" t="s">
        <v>118</v>
      </c>
      <c r="B54" s="25">
        <v>351</v>
      </c>
      <c r="C54" s="25">
        <v>364</v>
      </c>
      <c r="D54" s="25">
        <v>377</v>
      </c>
      <c r="E54" s="25">
        <v>428</v>
      </c>
      <c r="F54" s="25">
        <f>SUM(F52-F53)</f>
        <v>478</v>
      </c>
      <c r="G54" s="110"/>
      <c r="H54" s="150">
        <f t="shared" si="2"/>
        <v>0.36182336182336172</v>
      </c>
      <c r="J54" s="25"/>
      <c r="K54" s="25"/>
      <c r="L54" s="25"/>
      <c r="M54" s="25"/>
    </row>
    <row r="55" spans="1:14" ht="12.75">
      <c r="A55" s="26"/>
      <c r="B55"/>
      <c r="C55" s="25"/>
      <c r="D55" s="25"/>
      <c r="E55"/>
      <c r="F55"/>
      <c r="G55" s="110"/>
      <c r="H55" s="150"/>
      <c r="J55"/>
      <c r="K55"/>
      <c r="L55"/>
      <c r="M55"/>
    </row>
    <row r="56" spans="1:14" ht="17.25">
      <c r="A56" s="175" t="s">
        <v>227</v>
      </c>
      <c r="B56" s="24">
        <v>585</v>
      </c>
      <c r="C56" s="24">
        <v>595</v>
      </c>
      <c r="D56" s="24">
        <v>659</v>
      </c>
      <c r="E56" s="24">
        <v>648</v>
      </c>
      <c r="F56" s="366">
        <v>1300</v>
      </c>
      <c r="G56" s="110"/>
      <c r="H56" s="150">
        <f t="shared" si="2"/>
        <v>1.2222222222222223</v>
      </c>
      <c r="J56" s="25"/>
      <c r="K56" s="25"/>
      <c r="L56" s="25"/>
      <c r="M56" s="25"/>
    </row>
    <row r="57" spans="1:14" ht="12.75">
      <c r="A57" s="27"/>
      <c r="B57" s="151"/>
      <c r="C57" s="151"/>
      <c r="D57" s="151"/>
      <c r="E57" s="151"/>
      <c r="F57" s="151"/>
      <c r="G57" s="151"/>
      <c r="H57" s="270"/>
      <c r="K57" s="25"/>
      <c r="L57" s="25"/>
      <c r="M57" s="25"/>
      <c r="N57" s="25"/>
    </row>
    <row r="58" spans="1:14" ht="12.75">
      <c r="A58" s="20"/>
      <c r="B58" s="373"/>
      <c r="C58" s="373"/>
      <c r="D58" s="373"/>
      <c r="E58" s="373"/>
      <c r="F58" s="373"/>
      <c r="G58" s="373"/>
      <c r="H58" s="374"/>
      <c r="K58" s="25"/>
      <c r="L58" s="25"/>
      <c r="M58" s="25"/>
      <c r="N58" s="25"/>
    </row>
    <row r="59" spans="1:14" ht="9.75" customHeight="1">
      <c r="A59" s="177" t="s">
        <v>103</v>
      </c>
      <c r="B59" s="373"/>
      <c r="C59" s="373"/>
      <c r="D59" s="373"/>
      <c r="E59" s="373"/>
      <c r="F59" s="373"/>
      <c r="G59" s="373"/>
      <c r="H59" s="374"/>
      <c r="K59" s="25"/>
      <c r="L59" s="25"/>
      <c r="M59" s="25"/>
      <c r="N59" s="25"/>
    </row>
    <row r="60" spans="1:14" ht="9.75" customHeight="1">
      <c r="K60" s="25"/>
      <c r="L60" s="25"/>
      <c r="M60" s="25"/>
      <c r="N60" s="25"/>
    </row>
    <row r="61" spans="1:14" ht="26.25" customHeight="1">
      <c r="A61" s="382" t="s">
        <v>116</v>
      </c>
      <c r="B61" s="383"/>
      <c r="C61" s="383"/>
      <c r="D61" s="383"/>
      <c r="E61" s="383"/>
      <c r="F61" s="383"/>
      <c r="G61" s="383"/>
      <c r="H61" s="383"/>
      <c r="K61" s="25"/>
      <c r="L61" s="25"/>
      <c r="M61" s="25"/>
      <c r="N61" s="25"/>
    </row>
    <row r="62" spans="1:14" ht="14.1" customHeight="1">
      <c r="A62" s="261" t="s">
        <v>188</v>
      </c>
      <c r="B62" s="259"/>
      <c r="C62" s="259"/>
      <c r="D62" s="259"/>
      <c r="E62" s="259"/>
      <c r="F62" s="259"/>
      <c r="G62" s="259"/>
      <c r="H62" s="259"/>
      <c r="K62" s="25"/>
      <c r="L62" s="25"/>
      <c r="M62" s="25"/>
      <c r="N62" s="25"/>
    </row>
    <row r="63" spans="1:14" ht="14.1" customHeight="1">
      <c r="A63" s="261" t="s">
        <v>189</v>
      </c>
      <c r="B63" s="259"/>
      <c r="C63" s="259"/>
      <c r="D63" s="259"/>
      <c r="E63" s="259"/>
      <c r="F63" s="259"/>
      <c r="G63" s="259"/>
      <c r="H63" s="259"/>
      <c r="K63" s="25"/>
      <c r="L63" s="25"/>
      <c r="M63" s="25"/>
      <c r="N63" s="25"/>
    </row>
    <row r="64" spans="1:14" ht="14.1" customHeight="1">
      <c r="A64" s="260" t="s">
        <v>165</v>
      </c>
      <c r="B64" s="259"/>
      <c r="C64" s="259"/>
      <c r="D64" s="259"/>
      <c r="E64" s="259"/>
      <c r="F64" s="259"/>
      <c r="G64" s="259"/>
      <c r="H64" s="259"/>
      <c r="K64" s="25"/>
      <c r="L64" s="25"/>
      <c r="M64" s="25"/>
      <c r="N64" s="25"/>
    </row>
    <row r="65" spans="1:14" ht="12" customHeight="1">
      <c r="A65" s="177" t="s">
        <v>231</v>
      </c>
      <c r="K65"/>
      <c r="L65"/>
      <c r="M65" s="22"/>
      <c r="N65" s="22"/>
    </row>
    <row r="66" spans="1:14" ht="12" customHeight="1">
      <c r="A66" s="177" t="s">
        <v>233</v>
      </c>
      <c r="K66"/>
      <c r="L66"/>
      <c r="M66" s="22"/>
      <c r="N66" s="22"/>
    </row>
    <row r="67" spans="1:14" ht="12" customHeight="1">
      <c r="A67" s="177" t="s">
        <v>232</v>
      </c>
      <c r="K67"/>
      <c r="L67"/>
      <c r="M67" s="22"/>
      <c r="N67" s="22"/>
    </row>
    <row r="68" spans="1:14" ht="12" customHeight="1">
      <c r="A68" s="177" t="s">
        <v>79</v>
      </c>
      <c r="K68"/>
      <c r="L68"/>
      <c r="M68" s="22"/>
      <c r="N68" s="22"/>
    </row>
    <row r="69" spans="1:14" ht="12" customHeight="1">
      <c r="K69"/>
      <c r="L69"/>
      <c r="M69" s="22"/>
      <c r="N69" s="22"/>
    </row>
    <row r="70" spans="1:14" ht="12.75">
      <c r="K70" s="25"/>
      <c r="L70" s="25"/>
      <c r="M70" s="25"/>
      <c r="N70" s="25"/>
    </row>
    <row r="71" spans="1:14" ht="12.75">
      <c r="K71"/>
      <c r="L71"/>
      <c r="M71"/>
      <c r="N71"/>
    </row>
    <row r="72" spans="1:14" ht="12.75">
      <c r="K72"/>
      <c r="L72"/>
      <c r="M72"/>
      <c r="N72"/>
    </row>
    <row r="73" spans="1:14" ht="12.75">
      <c r="K73"/>
      <c r="L73"/>
      <c r="M73"/>
      <c r="N73"/>
    </row>
    <row r="74" spans="1:14" ht="12.75">
      <c r="K74"/>
      <c r="L74"/>
      <c r="M74"/>
      <c r="N74"/>
    </row>
    <row r="75" spans="1:14" s="4" customFormat="1" ht="12.75">
      <c r="A75" s="2"/>
      <c r="B75" s="2"/>
      <c r="C75" s="2"/>
      <c r="D75" s="2"/>
      <c r="E75" s="2"/>
      <c r="F75" s="2"/>
      <c r="G75" s="2"/>
      <c r="H75" s="268"/>
      <c r="K75"/>
      <c r="L75"/>
      <c r="M75"/>
      <c r="N75"/>
    </row>
    <row r="76" spans="1:14" ht="12.75">
      <c r="K76"/>
      <c r="L76"/>
      <c r="M76"/>
      <c r="N76"/>
    </row>
    <row r="77" spans="1:14" ht="12.75">
      <c r="K77"/>
      <c r="L77"/>
      <c r="M77"/>
      <c r="N77"/>
    </row>
    <row r="78" spans="1:14" ht="12.75">
      <c r="K78"/>
      <c r="L78"/>
      <c r="M78"/>
      <c r="N78"/>
    </row>
    <row r="80" spans="1:14" ht="12.75">
      <c r="K80" s="25"/>
      <c r="L80" s="25"/>
      <c r="M80" s="25"/>
      <c r="N80" s="25"/>
    </row>
    <row r="81" spans="11:14" ht="12.75">
      <c r="K81"/>
      <c r="L81"/>
      <c r="M81"/>
      <c r="N81"/>
    </row>
    <row r="82" spans="11:14" ht="12.75">
      <c r="K82" s="25"/>
      <c r="L82" s="25"/>
      <c r="M82" s="25"/>
      <c r="N82" s="25"/>
    </row>
    <row r="83" spans="11:14" ht="12.75">
      <c r="K83" s="25"/>
      <c r="L83" s="25"/>
      <c r="M83" s="25"/>
      <c r="N83" s="25"/>
    </row>
    <row r="84" spans="11:14" ht="12.75" customHeight="1">
      <c r="K84" s="24"/>
      <c r="L84" s="24"/>
      <c r="M84" s="24"/>
      <c r="N84" s="24"/>
    </row>
    <row r="85" spans="11:14" ht="6.75" customHeight="1"/>
    <row r="88" spans="11:14" ht="3.75" customHeight="1"/>
    <row r="90" spans="11:14" ht="3.75" customHeight="1"/>
  </sheetData>
  <mergeCells count="2">
    <mergeCell ref="A1:H1"/>
    <mergeCell ref="A61:H61"/>
  </mergeCells>
  <phoneticPr fontId="6" type="noConversion"/>
  <pageMargins left="0.78740157480314965" right="0.74803149606299213" top="0.98425196850393704" bottom="0.98425196850393704" header="0.51181102362204722" footer="0.51181102362204722"/>
  <pageSetup paperSize="9" scale="5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Sheet3"/>
  <dimension ref="A1:N97"/>
  <sheetViews>
    <sheetView showGridLines="0" zoomScale="75" zoomScaleNormal="66" workbookViewId="0">
      <selection activeCell="A47" sqref="A47"/>
    </sheetView>
  </sheetViews>
  <sheetFormatPr defaultRowHeight="12.75"/>
  <cols>
    <col min="1" max="1" width="45.140625" style="121" customWidth="1"/>
    <col min="2" max="2" width="14.5703125" style="272" customWidth="1"/>
    <col min="3" max="3" width="17.140625" style="272" bestFit="1" customWidth="1"/>
    <col min="4" max="4" width="13.85546875" style="272" customWidth="1"/>
    <col min="5" max="6" width="14.5703125" style="272" bestFit="1" customWidth="1"/>
    <col min="7" max="7" width="22.28515625" style="148" bestFit="1" customWidth="1"/>
    <col min="8" max="9" width="9.140625" style="121"/>
    <col min="10" max="10" width="9.85546875" style="121" customWidth="1"/>
    <col min="11" max="16384" width="9.140625" style="121"/>
  </cols>
  <sheetData>
    <row r="1" spans="1:11" ht="34.5" customHeight="1">
      <c r="A1" s="384" t="s">
        <v>205</v>
      </c>
      <c r="B1" s="380"/>
      <c r="C1" s="380"/>
      <c r="D1" s="380"/>
      <c r="E1" s="380"/>
      <c r="F1" s="380"/>
      <c r="G1" s="380"/>
      <c r="H1" s="134"/>
    </row>
    <row r="2" spans="1:11" ht="12.75" customHeight="1" thickBot="1">
      <c r="A2" s="135"/>
      <c r="B2" s="83"/>
      <c r="C2" s="83"/>
      <c r="D2" s="83"/>
      <c r="E2" s="83"/>
      <c r="F2" s="83"/>
    </row>
    <row r="3" spans="1:11" ht="51.75" customHeight="1">
      <c r="A3" s="178"/>
      <c r="B3" s="218" t="s">
        <v>120</v>
      </c>
      <c r="C3" s="218" t="s">
        <v>166</v>
      </c>
      <c r="D3" s="218" t="s">
        <v>174</v>
      </c>
      <c r="E3" s="218" t="s">
        <v>183</v>
      </c>
      <c r="F3" s="218" t="s">
        <v>216</v>
      </c>
      <c r="G3" s="220" t="s">
        <v>213</v>
      </c>
    </row>
    <row r="4" spans="1:11">
      <c r="A4" s="136"/>
      <c r="J4"/>
    </row>
    <row r="5" spans="1:11" ht="15">
      <c r="A5" s="179" t="s">
        <v>3</v>
      </c>
      <c r="J5"/>
    </row>
    <row r="6" spans="1:11">
      <c r="A6" s="137"/>
      <c r="I6"/>
      <c r="J6"/>
      <c r="K6"/>
    </row>
    <row r="7" spans="1:11" ht="15">
      <c r="A7" s="172" t="s">
        <v>44</v>
      </c>
      <c r="B7" s="22">
        <v>26979</v>
      </c>
      <c r="C7" s="22">
        <v>23571</v>
      </c>
      <c r="D7" s="22">
        <v>24747</v>
      </c>
      <c r="E7" s="22">
        <v>23608</v>
      </c>
      <c r="F7" s="142">
        <v>25614</v>
      </c>
      <c r="G7" s="150">
        <f>IF(OR(B7="..",F7=".."),"..",(IF(OR(B7&lt;50,F7&lt;50),"*",(F7/B7)-1)))</f>
        <v>-5.0594907150005586E-2</v>
      </c>
      <c r="I7"/>
      <c r="J7"/>
      <c r="K7"/>
    </row>
    <row r="8" spans="1:11">
      <c r="A8" s="159" t="s">
        <v>4</v>
      </c>
      <c r="B8" s="25">
        <v>2023</v>
      </c>
      <c r="C8" s="25">
        <v>1814</v>
      </c>
      <c r="D8" s="25">
        <v>1910</v>
      </c>
      <c r="E8" s="25">
        <v>1988</v>
      </c>
      <c r="F8" s="212">
        <v>2060</v>
      </c>
      <c r="G8" s="150">
        <f t="shared" ref="G8:G44" si="0">IF(OR(B8="..",F8=".."),"..",(IF(OR(B8&lt;50,F8&lt;50),"*",(F8/B8)-1)))</f>
        <v>1.8289668808699977E-2</v>
      </c>
      <c r="I8"/>
      <c r="J8" s="25"/>
      <c r="K8" s="25"/>
    </row>
    <row r="9" spans="1:11">
      <c r="A9" s="159" t="s">
        <v>5</v>
      </c>
      <c r="B9">
        <v>269</v>
      </c>
      <c r="C9">
        <v>255</v>
      </c>
      <c r="D9">
        <v>293</v>
      </c>
      <c r="E9">
        <v>287</v>
      </c>
      <c r="F9" s="117">
        <v>272</v>
      </c>
      <c r="G9" s="150">
        <f t="shared" si="0"/>
        <v>1.1152416356877248E-2</v>
      </c>
      <c r="I9"/>
      <c r="J9" s="25"/>
      <c r="K9" s="25"/>
    </row>
    <row r="10" spans="1:11">
      <c r="A10" s="159" t="s">
        <v>6</v>
      </c>
      <c r="B10">
        <v>22</v>
      </c>
      <c r="C10">
        <v>35</v>
      </c>
      <c r="D10">
        <v>29</v>
      </c>
      <c r="E10">
        <v>22</v>
      </c>
      <c r="F10" s="117">
        <v>19</v>
      </c>
      <c r="G10" s="150" t="str">
        <f t="shared" si="0"/>
        <v>*</v>
      </c>
      <c r="I10"/>
      <c r="J10"/>
      <c r="K10"/>
    </row>
    <row r="11" spans="1:11">
      <c r="A11" s="159" t="s">
        <v>7</v>
      </c>
      <c r="B11">
        <v>814</v>
      </c>
      <c r="C11">
        <v>733</v>
      </c>
      <c r="D11">
        <v>710</v>
      </c>
      <c r="E11">
        <v>653</v>
      </c>
      <c r="F11" s="117">
        <v>684</v>
      </c>
      <c r="G11" s="150">
        <f t="shared" si="0"/>
        <v>-0.15970515970515975</v>
      </c>
      <c r="I11"/>
      <c r="J11"/>
      <c r="K11"/>
    </row>
    <row r="12" spans="1:11">
      <c r="A12" s="159" t="s">
        <v>8</v>
      </c>
      <c r="B12" s="25">
        <v>6263</v>
      </c>
      <c r="C12" s="25">
        <v>5468</v>
      </c>
      <c r="D12" s="25">
        <v>5330</v>
      </c>
      <c r="E12" s="25">
        <v>5096</v>
      </c>
      <c r="F12" s="212">
        <v>5489</v>
      </c>
      <c r="G12" s="150">
        <f t="shared" si="0"/>
        <v>-0.1235829474692639</v>
      </c>
      <c r="I12"/>
      <c r="J12"/>
      <c r="K12" s="25"/>
    </row>
    <row r="13" spans="1:11">
      <c r="A13" s="159" t="s">
        <v>9</v>
      </c>
      <c r="B13" s="25">
        <v>1560</v>
      </c>
      <c r="C13" s="25">
        <v>1302</v>
      </c>
      <c r="D13" s="25">
        <v>1327</v>
      </c>
      <c r="E13" s="25">
        <v>1181</v>
      </c>
      <c r="F13" s="212">
        <v>1375</v>
      </c>
      <c r="G13" s="150">
        <f t="shared" si="0"/>
        <v>-0.11858974358974361</v>
      </c>
      <c r="I13"/>
      <c r="J13" s="25"/>
      <c r="K13" s="25"/>
    </row>
    <row r="14" spans="1:11">
      <c r="A14" s="159" t="s">
        <v>10</v>
      </c>
      <c r="B14">
        <v>194</v>
      </c>
      <c r="C14">
        <v>143</v>
      </c>
      <c r="D14">
        <v>145</v>
      </c>
      <c r="E14">
        <v>129</v>
      </c>
      <c r="F14" s="117">
        <v>131</v>
      </c>
      <c r="G14" s="150">
        <f t="shared" si="0"/>
        <v>-0.32474226804123707</v>
      </c>
      <c r="I14"/>
      <c r="J14"/>
      <c r="K14" s="25"/>
    </row>
    <row r="15" spans="1:11">
      <c r="A15" s="159" t="s">
        <v>11</v>
      </c>
      <c r="B15">
        <v>140</v>
      </c>
      <c r="C15">
        <v>122</v>
      </c>
      <c r="D15">
        <v>148</v>
      </c>
      <c r="E15">
        <v>118</v>
      </c>
      <c r="F15" s="117">
        <v>130</v>
      </c>
      <c r="G15" s="150">
        <f t="shared" si="0"/>
        <v>-7.1428571428571397E-2</v>
      </c>
      <c r="I15"/>
      <c r="J15"/>
      <c r="K15"/>
    </row>
    <row r="16" spans="1:11">
      <c r="A16" s="159" t="s">
        <v>12</v>
      </c>
      <c r="B16" s="25">
        <v>2695</v>
      </c>
      <c r="C16" s="25">
        <v>2365</v>
      </c>
      <c r="D16" s="25">
        <v>2475</v>
      </c>
      <c r="E16" s="25">
        <v>2311</v>
      </c>
      <c r="F16" s="212">
        <v>2379</v>
      </c>
      <c r="G16" s="150">
        <f t="shared" si="0"/>
        <v>-0.11725417439703156</v>
      </c>
      <c r="I16"/>
      <c r="J16"/>
      <c r="K16"/>
    </row>
    <row r="17" spans="1:11">
      <c r="A17" s="159" t="s">
        <v>13</v>
      </c>
      <c r="B17" s="25">
        <v>2723</v>
      </c>
      <c r="C17" s="25">
        <v>2444</v>
      </c>
      <c r="D17" s="25">
        <v>2430</v>
      </c>
      <c r="E17" s="25">
        <v>2365</v>
      </c>
      <c r="F17" s="212">
        <v>2522</v>
      </c>
      <c r="G17" s="150">
        <f t="shared" si="0"/>
        <v>-7.3815644509731881E-2</v>
      </c>
      <c r="I17"/>
      <c r="J17" s="25"/>
      <c r="K17" s="25"/>
    </row>
    <row r="18" spans="1:11">
      <c r="A18" s="159" t="s">
        <v>14</v>
      </c>
      <c r="B18" s="25">
        <v>10276</v>
      </c>
      <c r="C18" s="25">
        <v>8890</v>
      </c>
      <c r="D18" s="25">
        <v>9950</v>
      </c>
      <c r="E18" s="25">
        <v>9458</v>
      </c>
      <c r="F18" s="212">
        <v>10553</v>
      </c>
      <c r="G18" s="150">
        <f t="shared" si="0"/>
        <v>2.6956014013234775E-2</v>
      </c>
      <c r="I18"/>
      <c r="J18" s="25"/>
      <c r="K18" s="25"/>
    </row>
    <row r="19" spans="1:11">
      <c r="A19" s="138"/>
      <c r="B19"/>
      <c r="C19"/>
      <c r="D19"/>
      <c r="E19"/>
      <c r="F19" s="117"/>
      <c r="G19" s="150"/>
      <c r="I19"/>
      <c r="J19" s="25"/>
      <c r="K19" s="25"/>
    </row>
    <row r="20" spans="1:11" ht="15">
      <c r="A20" s="174" t="s">
        <v>45</v>
      </c>
      <c r="B20" s="22">
        <v>22267</v>
      </c>
      <c r="C20" s="22">
        <v>19411</v>
      </c>
      <c r="D20" s="22">
        <v>20360</v>
      </c>
      <c r="E20" s="22">
        <v>19441</v>
      </c>
      <c r="F20" s="142">
        <v>21158</v>
      </c>
      <c r="G20" s="150">
        <f t="shared" si="0"/>
        <v>-4.9804643643059254E-2</v>
      </c>
      <c r="I20"/>
      <c r="J20"/>
      <c r="K20"/>
    </row>
    <row r="21" spans="1:11">
      <c r="A21" s="159" t="s">
        <v>4</v>
      </c>
      <c r="B21" s="25">
        <v>1782</v>
      </c>
      <c r="C21" s="25">
        <v>1594</v>
      </c>
      <c r="D21" s="25">
        <v>1686</v>
      </c>
      <c r="E21" s="25">
        <v>1725</v>
      </c>
      <c r="F21" s="212">
        <v>1797</v>
      </c>
      <c r="G21" s="150">
        <f t="shared" si="0"/>
        <v>8.4175084175084347E-3</v>
      </c>
      <c r="I21"/>
      <c r="J21"/>
      <c r="K21" s="25"/>
    </row>
    <row r="22" spans="1:11">
      <c r="A22" s="159" t="s">
        <v>5</v>
      </c>
      <c r="B22">
        <v>265</v>
      </c>
      <c r="C22">
        <v>251</v>
      </c>
      <c r="D22">
        <v>291</v>
      </c>
      <c r="E22">
        <v>280</v>
      </c>
      <c r="F22" s="117">
        <v>269</v>
      </c>
      <c r="G22" s="150">
        <f t="shared" si="0"/>
        <v>1.5094339622641506E-2</v>
      </c>
      <c r="I22"/>
      <c r="J22" s="25"/>
      <c r="K22" s="25"/>
    </row>
    <row r="23" spans="1:11">
      <c r="A23" s="159" t="s">
        <v>6</v>
      </c>
      <c r="B23">
        <v>19</v>
      </c>
      <c r="C23">
        <v>31</v>
      </c>
      <c r="D23">
        <v>20</v>
      </c>
      <c r="E23">
        <v>18</v>
      </c>
      <c r="F23" s="117">
        <v>14</v>
      </c>
      <c r="G23" s="150" t="str">
        <f t="shared" si="0"/>
        <v>*</v>
      </c>
      <c r="I23"/>
      <c r="J23" s="25"/>
      <c r="K23" s="25"/>
    </row>
    <row r="24" spans="1:11">
      <c r="A24" s="159" t="s">
        <v>7</v>
      </c>
      <c r="B24">
        <v>750</v>
      </c>
      <c r="C24">
        <v>680</v>
      </c>
      <c r="D24">
        <v>645</v>
      </c>
      <c r="E24">
        <v>608</v>
      </c>
      <c r="F24" s="117">
        <v>624</v>
      </c>
      <c r="G24" s="150">
        <f t="shared" si="0"/>
        <v>-0.16800000000000004</v>
      </c>
      <c r="I24"/>
      <c r="J24"/>
      <c r="K24"/>
    </row>
    <row r="25" spans="1:11">
      <c r="A25" s="159" t="s">
        <v>8</v>
      </c>
      <c r="B25" s="25">
        <v>4775</v>
      </c>
      <c r="C25" s="25">
        <v>4169</v>
      </c>
      <c r="D25" s="25">
        <v>4085</v>
      </c>
      <c r="E25" s="25">
        <v>3779</v>
      </c>
      <c r="F25" s="212">
        <v>4181</v>
      </c>
      <c r="G25" s="150">
        <f t="shared" si="0"/>
        <v>-0.12439790575916232</v>
      </c>
      <c r="I25"/>
      <c r="J25"/>
      <c r="K25"/>
    </row>
    <row r="26" spans="1:11">
      <c r="A26" s="159" t="s">
        <v>9</v>
      </c>
      <c r="B26">
        <v>901</v>
      </c>
      <c r="C26">
        <v>749</v>
      </c>
      <c r="D26">
        <v>788</v>
      </c>
      <c r="E26">
        <v>705</v>
      </c>
      <c r="F26" s="117">
        <v>791</v>
      </c>
      <c r="G26" s="150">
        <f t="shared" si="0"/>
        <v>-0.12208657047724747</v>
      </c>
      <c r="I26"/>
      <c r="J26"/>
      <c r="K26" s="25"/>
    </row>
    <row r="27" spans="1:11">
      <c r="A27" s="159" t="s">
        <v>10</v>
      </c>
      <c r="B27">
        <v>167</v>
      </c>
      <c r="C27">
        <v>123</v>
      </c>
      <c r="D27">
        <v>119</v>
      </c>
      <c r="E27">
        <v>115</v>
      </c>
      <c r="F27" s="117">
        <v>115</v>
      </c>
      <c r="G27" s="150">
        <f t="shared" si="0"/>
        <v>-0.31137724550898205</v>
      </c>
      <c r="I27"/>
      <c r="J27" s="25"/>
      <c r="K27" s="25"/>
    </row>
    <row r="28" spans="1:11">
      <c r="A28" s="159" t="s">
        <v>11</v>
      </c>
      <c r="B28">
        <v>132</v>
      </c>
      <c r="C28">
        <v>114</v>
      </c>
      <c r="D28">
        <v>138</v>
      </c>
      <c r="E28">
        <v>105</v>
      </c>
      <c r="F28" s="117">
        <v>116</v>
      </c>
      <c r="G28" s="150">
        <f t="shared" si="0"/>
        <v>-0.12121212121212122</v>
      </c>
      <c r="I28"/>
      <c r="J28"/>
      <c r="K28" s="25"/>
    </row>
    <row r="29" spans="1:11">
      <c r="A29" s="159" t="s">
        <v>12</v>
      </c>
      <c r="B29" s="25">
        <v>2404</v>
      </c>
      <c r="C29" s="25">
        <v>2137</v>
      </c>
      <c r="D29" s="25">
        <v>2182</v>
      </c>
      <c r="E29" s="25">
        <v>2043</v>
      </c>
      <c r="F29" s="212">
        <v>2127</v>
      </c>
      <c r="G29" s="150">
        <f t="shared" si="0"/>
        <v>-0.11522462562396008</v>
      </c>
      <c r="I29"/>
      <c r="J29"/>
      <c r="K29"/>
    </row>
    <row r="30" spans="1:11">
      <c r="A30" s="159" t="s">
        <v>13</v>
      </c>
      <c r="B30" s="25">
        <v>2255</v>
      </c>
      <c r="C30" s="25">
        <v>2010</v>
      </c>
      <c r="D30" s="25">
        <v>2003</v>
      </c>
      <c r="E30" s="25">
        <v>1981</v>
      </c>
      <c r="F30" s="212">
        <v>2089</v>
      </c>
      <c r="G30" s="150">
        <f t="shared" si="0"/>
        <v>-7.3614190687361414E-2</v>
      </c>
      <c r="I30"/>
      <c r="J30"/>
      <c r="K30"/>
    </row>
    <row r="31" spans="1:11">
      <c r="A31" s="159" t="s">
        <v>14</v>
      </c>
      <c r="B31" s="25">
        <v>8817</v>
      </c>
      <c r="C31" s="25">
        <v>7553</v>
      </c>
      <c r="D31" s="25">
        <v>8403</v>
      </c>
      <c r="E31" s="25">
        <v>8082</v>
      </c>
      <c r="F31" s="212">
        <v>9035</v>
      </c>
      <c r="G31" s="150">
        <f t="shared" si="0"/>
        <v>2.4724963139389766E-2</v>
      </c>
      <c r="I31"/>
      <c r="J31" s="25"/>
      <c r="K31" s="25"/>
    </row>
    <row r="32" spans="1:11">
      <c r="A32" s="138"/>
      <c r="B32"/>
      <c r="C32"/>
      <c r="D32"/>
      <c r="E32"/>
      <c r="F32" s="367"/>
      <c r="G32" s="150"/>
      <c r="I32"/>
      <c r="J32"/>
      <c r="K32" s="25"/>
    </row>
    <row r="33" spans="1:11" ht="15">
      <c r="A33" s="174" t="s">
        <v>46</v>
      </c>
      <c r="B33" s="22">
        <v>4712</v>
      </c>
      <c r="C33" s="22">
        <v>4160</v>
      </c>
      <c r="D33" s="22">
        <v>4387</v>
      </c>
      <c r="E33" s="22">
        <v>4167</v>
      </c>
      <c r="F33" s="142">
        <v>4456</v>
      </c>
      <c r="G33" s="150">
        <f t="shared" si="0"/>
        <v>-5.4329371816638328E-2</v>
      </c>
      <c r="I33"/>
      <c r="J33" s="25"/>
      <c r="K33" s="25"/>
    </row>
    <row r="34" spans="1:11">
      <c r="A34" s="159" t="s">
        <v>4</v>
      </c>
      <c r="B34">
        <v>241</v>
      </c>
      <c r="C34">
        <v>220</v>
      </c>
      <c r="D34">
        <v>224</v>
      </c>
      <c r="E34">
        <v>263</v>
      </c>
      <c r="F34" s="117">
        <v>263</v>
      </c>
      <c r="G34" s="150">
        <f t="shared" si="0"/>
        <v>9.1286307053941806E-2</v>
      </c>
      <c r="I34"/>
      <c r="J34"/>
      <c r="K34"/>
    </row>
    <row r="35" spans="1:11">
      <c r="A35" s="159" t="s">
        <v>5</v>
      </c>
      <c r="B35">
        <v>4</v>
      </c>
      <c r="C35">
        <v>4</v>
      </c>
      <c r="D35">
        <v>2</v>
      </c>
      <c r="E35">
        <v>7</v>
      </c>
      <c r="F35" s="117">
        <v>3</v>
      </c>
      <c r="G35" s="150" t="str">
        <f t="shared" si="0"/>
        <v>*</v>
      </c>
      <c r="I35"/>
      <c r="J35"/>
      <c r="K35"/>
    </row>
    <row r="36" spans="1:11">
      <c r="A36" s="159" t="s">
        <v>6</v>
      </c>
      <c r="B36">
        <v>3</v>
      </c>
      <c r="C36">
        <v>4</v>
      </c>
      <c r="D36">
        <v>9</v>
      </c>
      <c r="E36">
        <v>4</v>
      </c>
      <c r="F36" s="117">
        <v>5</v>
      </c>
      <c r="G36" s="150" t="str">
        <f t="shared" si="0"/>
        <v>*</v>
      </c>
      <c r="I36"/>
      <c r="J36" s="25"/>
      <c r="K36" s="25"/>
    </row>
    <row r="37" spans="1:11">
      <c r="A37" s="159" t="s">
        <v>7</v>
      </c>
      <c r="B37">
        <v>64</v>
      </c>
      <c r="C37">
        <v>53</v>
      </c>
      <c r="D37">
        <v>65</v>
      </c>
      <c r="E37">
        <v>45</v>
      </c>
      <c r="F37" s="117">
        <v>60</v>
      </c>
      <c r="G37" s="150">
        <f t="shared" si="0"/>
        <v>-6.25E-2</v>
      </c>
      <c r="I37"/>
      <c r="J37"/>
      <c r="K37"/>
    </row>
    <row r="38" spans="1:11">
      <c r="A38" s="159" t="s">
        <v>8</v>
      </c>
      <c r="B38" s="25">
        <v>1488</v>
      </c>
      <c r="C38" s="25">
        <v>1299</v>
      </c>
      <c r="D38" s="25">
        <v>1245</v>
      </c>
      <c r="E38" s="25">
        <v>1317</v>
      </c>
      <c r="F38" s="212">
        <v>1308</v>
      </c>
      <c r="G38" s="150">
        <f t="shared" si="0"/>
        <v>-0.12096774193548387</v>
      </c>
      <c r="I38"/>
      <c r="J38"/>
      <c r="K38"/>
    </row>
    <row r="39" spans="1:11">
      <c r="A39" s="159" t="s">
        <v>9</v>
      </c>
      <c r="B39">
        <v>659</v>
      </c>
      <c r="C39">
        <v>553</v>
      </c>
      <c r="D39">
        <v>539</v>
      </c>
      <c r="E39">
        <v>476</v>
      </c>
      <c r="F39" s="117">
        <v>584</v>
      </c>
      <c r="G39" s="150">
        <f t="shared" si="0"/>
        <v>-0.11380880121396053</v>
      </c>
      <c r="I39"/>
      <c r="J39"/>
      <c r="K39"/>
    </row>
    <row r="40" spans="1:11">
      <c r="A40" s="159" t="s">
        <v>10</v>
      </c>
      <c r="B40">
        <v>27</v>
      </c>
      <c r="C40">
        <v>20</v>
      </c>
      <c r="D40">
        <v>26</v>
      </c>
      <c r="E40">
        <v>14</v>
      </c>
      <c r="F40" s="117">
        <v>16</v>
      </c>
      <c r="G40" s="150" t="str">
        <f t="shared" si="0"/>
        <v>*</v>
      </c>
      <c r="I40"/>
      <c r="J40"/>
      <c r="K40"/>
    </row>
    <row r="41" spans="1:11">
      <c r="A41" s="159" t="s">
        <v>11</v>
      </c>
      <c r="B41">
        <v>8</v>
      </c>
      <c r="C41">
        <v>8</v>
      </c>
      <c r="D41">
        <v>10</v>
      </c>
      <c r="E41">
        <v>13</v>
      </c>
      <c r="F41" s="117">
        <v>14</v>
      </c>
      <c r="G41" s="150" t="str">
        <f t="shared" si="0"/>
        <v>*</v>
      </c>
      <c r="I41"/>
      <c r="J41"/>
      <c r="K41" s="25"/>
    </row>
    <row r="42" spans="1:11">
      <c r="A42" s="159" t="s">
        <v>12</v>
      </c>
      <c r="B42">
        <v>291</v>
      </c>
      <c r="C42">
        <v>228</v>
      </c>
      <c r="D42">
        <v>293</v>
      </c>
      <c r="E42">
        <v>268</v>
      </c>
      <c r="F42" s="117">
        <v>252</v>
      </c>
      <c r="G42" s="150">
        <f t="shared" si="0"/>
        <v>-0.134020618556701</v>
      </c>
      <c r="I42"/>
      <c r="J42"/>
      <c r="K42"/>
    </row>
    <row r="43" spans="1:11">
      <c r="A43" s="159" t="s">
        <v>13</v>
      </c>
      <c r="B43">
        <v>468</v>
      </c>
      <c r="C43">
        <v>434</v>
      </c>
      <c r="D43">
        <v>427</v>
      </c>
      <c r="E43">
        <v>384</v>
      </c>
      <c r="F43" s="117">
        <v>433</v>
      </c>
      <c r="G43" s="150">
        <f t="shared" si="0"/>
        <v>-7.4786324786324743E-2</v>
      </c>
      <c r="I43"/>
      <c r="J43"/>
      <c r="K43"/>
    </row>
    <row r="44" spans="1:11">
      <c r="A44" s="159" t="s">
        <v>14</v>
      </c>
      <c r="B44" s="25">
        <v>1459</v>
      </c>
      <c r="C44" s="25">
        <v>1337</v>
      </c>
      <c r="D44" s="25">
        <v>1547</v>
      </c>
      <c r="E44" s="25">
        <v>1376</v>
      </c>
      <c r="F44" s="212">
        <v>1518</v>
      </c>
      <c r="G44" s="150">
        <f t="shared" si="0"/>
        <v>4.0438656614119273E-2</v>
      </c>
      <c r="I44"/>
      <c r="J44"/>
      <c r="K44"/>
    </row>
    <row r="45" spans="1:11">
      <c r="A45" s="29"/>
      <c r="B45" s="273"/>
      <c r="C45" s="273"/>
      <c r="D45" s="273"/>
      <c r="E45" s="273"/>
      <c r="F45" s="273"/>
      <c r="G45" s="273"/>
      <c r="I45"/>
      <c r="J45"/>
      <c r="K45"/>
    </row>
    <row r="46" spans="1:11" ht="12" customHeight="1">
      <c r="A46" s="4"/>
      <c r="B46" s="274"/>
      <c r="C46" s="274"/>
      <c r="D46" s="274"/>
      <c r="E46" s="274"/>
      <c r="F46" s="274"/>
      <c r="G46" s="150"/>
      <c r="I46"/>
      <c r="J46"/>
      <c r="K46"/>
    </row>
    <row r="47" spans="1:11" ht="15">
      <c r="A47" s="179" t="s">
        <v>15</v>
      </c>
      <c r="B47" s="274"/>
      <c r="C47" s="274"/>
      <c r="D47" s="274"/>
      <c r="E47" s="274"/>
      <c r="F47" s="274"/>
      <c r="G47" s="150"/>
      <c r="I47"/>
      <c r="J47"/>
      <c r="K47" s="25"/>
    </row>
    <row r="48" spans="1:11">
      <c r="A48" s="2"/>
      <c r="B48" s="274"/>
      <c r="C48" s="274"/>
      <c r="D48" s="274"/>
      <c r="E48" s="274"/>
      <c r="F48" s="274"/>
      <c r="G48" s="150"/>
    </row>
    <row r="49" spans="1:10" ht="15">
      <c r="A49" s="172" t="s">
        <v>44</v>
      </c>
      <c r="B49" s="22">
        <v>11712</v>
      </c>
      <c r="C49" s="22">
        <v>10835</v>
      </c>
      <c r="D49" s="22">
        <v>11481</v>
      </c>
      <c r="E49" s="22">
        <v>11210</v>
      </c>
      <c r="F49" s="142">
        <v>11908</v>
      </c>
      <c r="G49" s="150">
        <f>IF(OR(B49="..",F49=".."),"..",(IF(OR(B49&lt;50,F49&lt;50),"*",(F49/B49)-1)))</f>
        <v>1.6734972677595605E-2</v>
      </c>
    </row>
    <row r="50" spans="1:10">
      <c r="A50" s="159" t="s">
        <v>4</v>
      </c>
      <c r="B50" s="25">
        <v>1720</v>
      </c>
      <c r="C50" s="25">
        <v>1637</v>
      </c>
      <c r="D50" s="25">
        <v>1944</v>
      </c>
      <c r="E50" s="25">
        <v>1836</v>
      </c>
      <c r="F50" s="212">
        <v>2087</v>
      </c>
      <c r="G50" s="150">
        <f t="shared" ref="G50:G86" si="1">IF(OR(B50="..",F50=".."),"..",(IF(OR(B50&lt;50,F50&lt;50),"*",(F50/B50)-1)))</f>
        <v>0.21337209302325588</v>
      </c>
      <c r="J50"/>
    </row>
    <row r="51" spans="1:10">
      <c r="A51" s="159" t="s">
        <v>5</v>
      </c>
      <c r="B51">
        <v>116</v>
      </c>
      <c r="C51">
        <v>131</v>
      </c>
      <c r="D51">
        <v>175</v>
      </c>
      <c r="E51">
        <v>186</v>
      </c>
      <c r="F51" s="117">
        <v>175</v>
      </c>
      <c r="G51" s="150">
        <f t="shared" si="1"/>
        <v>0.50862068965517238</v>
      </c>
      <c r="J51"/>
    </row>
    <row r="52" spans="1:10">
      <c r="A52" s="159" t="s">
        <v>6</v>
      </c>
      <c r="B52">
        <v>100</v>
      </c>
      <c r="C52">
        <v>112</v>
      </c>
      <c r="D52">
        <v>103</v>
      </c>
      <c r="E52">
        <v>123</v>
      </c>
      <c r="F52" s="117">
        <v>100</v>
      </c>
      <c r="G52" s="150">
        <f t="shared" si="1"/>
        <v>0</v>
      </c>
      <c r="J52"/>
    </row>
    <row r="53" spans="1:10">
      <c r="A53" s="159" t="s">
        <v>7</v>
      </c>
      <c r="B53">
        <v>691</v>
      </c>
      <c r="C53">
        <v>654</v>
      </c>
      <c r="D53">
        <v>675</v>
      </c>
      <c r="E53">
        <v>605</v>
      </c>
      <c r="F53" s="117">
        <v>635</v>
      </c>
      <c r="G53" s="150">
        <f t="shared" si="1"/>
        <v>-8.1041968162083977E-2</v>
      </c>
      <c r="J53"/>
    </row>
    <row r="54" spans="1:10">
      <c r="A54" s="159" t="s">
        <v>8</v>
      </c>
      <c r="B54" s="25">
        <v>2015</v>
      </c>
      <c r="C54" s="25">
        <v>1760</v>
      </c>
      <c r="D54" s="25">
        <v>1769</v>
      </c>
      <c r="E54" s="25">
        <v>1735</v>
      </c>
      <c r="F54" s="212">
        <v>1773</v>
      </c>
      <c r="G54" s="150">
        <f t="shared" si="1"/>
        <v>-0.12009925558312651</v>
      </c>
      <c r="J54"/>
    </row>
    <row r="55" spans="1:10">
      <c r="A55" s="159" t="s">
        <v>9</v>
      </c>
      <c r="B55">
        <v>892</v>
      </c>
      <c r="C55">
        <v>822</v>
      </c>
      <c r="D55">
        <v>784</v>
      </c>
      <c r="E55">
        <v>766</v>
      </c>
      <c r="F55" s="117">
        <v>824</v>
      </c>
      <c r="G55" s="150">
        <f t="shared" si="1"/>
        <v>-7.623318385650224E-2</v>
      </c>
      <c r="J55"/>
    </row>
    <row r="56" spans="1:10">
      <c r="A56" s="159" t="s">
        <v>10</v>
      </c>
      <c r="B56">
        <v>80</v>
      </c>
      <c r="C56">
        <v>57</v>
      </c>
      <c r="D56">
        <v>52</v>
      </c>
      <c r="E56">
        <v>67</v>
      </c>
      <c r="F56" s="117">
        <v>65</v>
      </c>
      <c r="G56" s="150">
        <f t="shared" si="1"/>
        <v>-0.1875</v>
      </c>
      <c r="J56"/>
    </row>
    <row r="57" spans="1:10">
      <c r="A57" s="159" t="s">
        <v>11</v>
      </c>
      <c r="B57">
        <v>216</v>
      </c>
      <c r="C57">
        <v>202</v>
      </c>
      <c r="D57">
        <v>243</v>
      </c>
      <c r="E57">
        <v>220</v>
      </c>
      <c r="F57" s="117">
        <v>249</v>
      </c>
      <c r="G57" s="150">
        <f t="shared" si="1"/>
        <v>0.15277777777777768</v>
      </c>
      <c r="J57"/>
    </row>
    <row r="58" spans="1:10">
      <c r="A58" s="159" t="s">
        <v>12</v>
      </c>
      <c r="B58" s="25">
        <v>2198</v>
      </c>
      <c r="C58" s="25">
        <v>2038</v>
      </c>
      <c r="D58" s="25">
        <v>2133</v>
      </c>
      <c r="E58" s="25">
        <v>2187</v>
      </c>
      <c r="F58" s="212">
        <v>2382</v>
      </c>
      <c r="G58" s="150">
        <f t="shared" si="1"/>
        <v>8.3712465878071018E-2</v>
      </c>
      <c r="J58"/>
    </row>
    <row r="59" spans="1:10">
      <c r="A59" s="159" t="s">
        <v>13</v>
      </c>
      <c r="B59">
        <v>842</v>
      </c>
      <c r="C59">
        <v>823</v>
      </c>
      <c r="D59">
        <v>837</v>
      </c>
      <c r="E59">
        <v>788</v>
      </c>
      <c r="F59" s="117">
        <v>780</v>
      </c>
      <c r="G59" s="150">
        <f t="shared" si="1"/>
        <v>-7.3634204275534465E-2</v>
      </c>
      <c r="J59"/>
    </row>
    <row r="60" spans="1:10">
      <c r="A60" s="159" t="s">
        <v>14</v>
      </c>
      <c r="B60" s="25">
        <v>2842</v>
      </c>
      <c r="C60" s="25">
        <v>2599</v>
      </c>
      <c r="D60" s="25">
        <v>2766</v>
      </c>
      <c r="E60" s="25">
        <v>2697</v>
      </c>
      <c r="F60" s="212">
        <v>2838</v>
      </c>
      <c r="G60" s="150">
        <f t="shared" si="1"/>
        <v>-1.4074595355383357E-3</v>
      </c>
      <c r="J60"/>
    </row>
    <row r="61" spans="1:10">
      <c r="A61" s="138"/>
      <c r="B61"/>
      <c r="C61"/>
      <c r="D61"/>
      <c r="E61"/>
      <c r="F61" s="117"/>
      <c r="G61" s="150"/>
      <c r="J61"/>
    </row>
    <row r="62" spans="1:10" ht="15">
      <c r="A62" s="174" t="s">
        <v>45</v>
      </c>
      <c r="B62" s="22">
        <v>9921</v>
      </c>
      <c r="C62" s="22">
        <v>9158</v>
      </c>
      <c r="D62" s="22">
        <v>9769</v>
      </c>
      <c r="E62" s="22">
        <v>9578</v>
      </c>
      <c r="F62" s="142">
        <v>10092</v>
      </c>
      <c r="G62" s="150">
        <f t="shared" si="1"/>
        <v>1.7236165709101803E-2</v>
      </c>
      <c r="J62"/>
    </row>
    <row r="63" spans="1:10">
      <c r="A63" s="159" t="s">
        <v>4</v>
      </c>
      <c r="B63" s="25">
        <v>1537</v>
      </c>
      <c r="C63" s="25">
        <v>1459</v>
      </c>
      <c r="D63" s="25">
        <v>1725</v>
      </c>
      <c r="E63" s="25">
        <v>1649</v>
      </c>
      <c r="F63" s="212">
        <v>1814</v>
      </c>
      <c r="G63" s="150">
        <f t="shared" si="1"/>
        <v>0.1802212101496421</v>
      </c>
      <c r="J63"/>
    </row>
    <row r="64" spans="1:10">
      <c r="A64" s="159" t="s">
        <v>5</v>
      </c>
      <c r="B64">
        <v>112</v>
      </c>
      <c r="C64">
        <v>123</v>
      </c>
      <c r="D64">
        <v>172</v>
      </c>
      <c r="E64">
        <v>181</v>
      </c>
      <c r="F64" s="117">
        <v>170</v>
      </c>
      <c r="G64" s="150">
        <f t="shared" si="1"/>
        <v>0.51785714285714279</v>
      </c>
      <c r="J64"/>
    </row>
    <row r="65" spans="1:10">
      <c r="A65" s="159" t="s">
        <v>6</v>
      </c>
      <c r="B65">
        <v>92</v>
      </c>
      <c r="C65">
        <v>90</v>
      </c>
      <c r="D65">
        <v>82</v>
      </c>
      <c r="E65">
        <v>104</v>
      </c>
      <c r="F65" s="117">
        <v>85</v>
      </c>
      <c r="G65" s="150">
        <f t="shared" si="1"/>
        <v>-7.6086956521739135E-2</v>
      </c>
      <c r="J65"/>
    </row>
    <row r="66" spans="1:10">
      <c r="A66" s="159" t="s">
        <v>7</v>
      </c>
      <c r="B66">
        <v>640</v>
      </c>
      <c r="C66">
        <v>604</v>
      </c>
      <c r="D66">
        <v>632</v>
      </c>
      <c r="E66">
        <v>550</v>
      </c>
      <c r="F66" s="117">
        <v>583</v>
      </c>
      <c r="G66" s="150">
        <f t="shared" si="1"/>
        <v>-8.9062500000000044E-2</v>
      </c>
      <c r="J66"/>
    </row>
    <row r="67" spans="1:10">
      <c r="A67" s="159" t="s">
        <v>8</v>
      </c>
      <c r="B67" s="25">
        <v>1593</v>
      </c>
      <c r="C67" s="25">
        <v>1363</v>
      </c>
      <c r="D67" s="25">
        <v>1361</v>
      </c>
      <c r="E67" s="25">
        <v>1327</v>
      </c>
      <c r="F67" s="212">
        <v>1396</v>
      </c>
      <c r="G67" s="150">
        <f t="shared" si="1"/>
        <v>-0.12366603892027617</v>
      </c>
      <c r="J67"/>
    </row>
    <row r="68" spans="1:10">
      <c r="A68" s="159" t="s">
        <v>9</v>
      </c>
      <c r="B68">
        <v>518</v>
      </c>
      <c r="C68">
        <v>485</v>
      </c>
      <c r="D68">
        <v>463</v>
      </c>
      <c r="E68">
        <v>481</v>
      </c>
      <c r="F68" s="117">
        <v>471</v>
      </c>
      <c r="G68" s="150">
        <f t="shared" si="1"/>
        <v>-9.0733590733590774E-2</v>
      </c>
      <c r="J68"/>
    </row>
    <row r="69" spans="1:10">
      <c r="A69" s="159" t="s">
        <v>10</v>
      </c>
      <c r="B69">
        <v>65</v>
      </c>
      <c r="C69">
        <v>37</v>
      </c>
      <c r="D69">
        <v>44</v>
      </c>
      <c r="E69">
        <v>54</v>
      </c>
      <c r="F69" s="117">
        <v>52</v>
      </c>
      <c r="G69" s="150">
        <f t="shared" si="1"/>
        <v>-0.19999999999999996</v>
      </c>
      <c r="J69"/>
    </row>
    <row r="70" spans="1:10">
      <c r="A70" s="159" t="s">
        <v>11</v>
      </c>
      <c r="B70">
        <v>204</v>
      </c>
      <c r="C70">
        <v>191</v>
      </c>
      <c r="D70">
        <v>234</v>
      </c>
      <c r="E70">
        <v>205</v>
      </c>
      <c r="F70" s="117">
        <v>229</v>
      </c>
      <c r="G70" s="150">
        <f t="shared" si="1"/>
        <v>0.12254901960784315</v>
      </c>
      <c r="J70"/>
    </row>
    <row r="71" spans="1:10">
      <c r="A71" s="159" t="s">
        <v>12</v>
      </c>
      <c r="B71" s="25">
        <v>1933</v>
      </c>
      <c r="C71" s="25">
        <v>1809</v>
      </c>
      <c r="D71" s="25">
        <v>1901</v>
      </c>
      <c r="E71" s="25">
        <v>1943</v>
      </c>
      <c r="F71" s="212">
        <v>2095</v>
      </c>
      <c r="G71" s="150">
        <f t="shared" si="1"/>
        <v>8.3807553026383763E-2</v>
      </c>
      <c r="J71"/>
    </row>
    <row r="72" spans="1:10">
      <c r="A72" s="159" t="s">
        <v>13</v>
      </c>
      <c r="B72">
        <v>736</v>
      </c>
      <c r="C72">
        <v>709</v>
      </c>
      <c r="D72">
        <v>741</v>
      </c>
      <c r="E72">
        <v>692</v>
      </c>
      <c r="F72" s="117">
        <v>686</v>
      </c>
      <c r="G72" s="150">
        <f t="shared" si="1"/>
        <v>-6.7934782608695676E-2</v>
      </c>
      <c r="J72"/>
    </row>
    <row r="73" spans="1:10">
      <c r="A73" s="159" t="s">
        <v>14</v>
      </c>
      <c r="B73" s="25">
        <v>2491</v>
      </c>
      <c r="C73" s="25">
        <v>2288</v>
      </c>
      <c r="D73" s="25">
        <v>2414</v>
      </c>
      <c r="E73" s="25">
        <v>2392</v>
      </c>
      <c r="F73" s="212">
        <v>2511</v>
      </c>
      <c r="G73" s="150">
        <f t="shared" si="1"/>
        <v>8.0289040545964419E-3</v>
      </c>
      <c r="J73"/>
    </row>
    <row r="74" spans="1:10">
      <c r="A74" s="138"/>
      <c r="B74"/>
      <c r="C74"/>
      <c r="D74"/>
      <c r="E74"/>
      <c r="F74" s="367"/>
      <c r="G74" s="150"/>
      <c r="J74"/>
    </row>
    <row r="75" spans="1:10" ht="15">
      <c r="A75" s="174" t="s">
        <v>46</v>
      </c>
      <c r="B75" s="22">
        <v>1791</v>
      </c>
      <c r="C75" s="22">
        <v>1677</v>
      </c>
      <c r="D75" s="22">
        <v>1712</v>
      </c>
      <c r="E75" s="22">
        <v>1632</v>
      </c>
      <c r="F75" s="142">
        <v>1816</v>
      </c>
      <c r="G75" s="150">
        <f t="shared" si="1"/>
        <v>1.3958682300390768E-2</v>
      </c>
      <c r="J75"/>
    </row>
    <row r="76" spans="1:10">
      <c r="A76" s="159" t="s">
        <v>4</v>
      </c>
      <c r="B76">
        <v>183</v>
      </c>
      <c r="C76">
        <v>178</v>
      </c>
      <c r="D76">
        <v>219</v>
      </c>
      <c r="E76">
        <v>187</v>
      </c>
      <c r="F76" s="117">
        <v>273</v>
      </c>
      <c r="G76" s="150">
        <f t="shared" si="1"/>
        <v>0.49180327868852469</v>
      </c>
      <c r="J76"/>
    </row>
    <row r="77" spans="1:10">
      <c r="A77" s="159" t="s">
        <v>5</v>
      </c>
      <c r="B77">
        <v>4</v>
      </c>
      <c r="C77">
        <v>8</v>
      </c>
      <c r="D77">
        <v>3</v>
      </c>
      <c r="E77">
        <v>5</v>
      </c>
      <c r="F77" s="117">
        <v>5</v>
      </c>
      <c r="G77" s="150" t="str">
        <f t="shared" si="1"/>
        <v>*</v>
      </c>
      <c r="J77"/>
    </row>
    <row r="78" spans="1:10">
      <c r="A78" s="159" t="s">
        <v>6</v>
      </c>
      <c r="B78">
        <v>8</v>
      </c>
      <c r="C78">
        <v>22</v>
      </c>
      <c r="D78">
        <v>21</v>
      </c>
      <c r="E78">
        <v>19</v>
      </c>
      <c r="F78" s="117">
        <v>15</v>
      </c>
      <c r="G78" s="150" t="str">
        <f t="shared" si="1"/>
        <v>*</v>
      </c>
      <c r="J78"/>
    </row>
    <row r="79" spans="1:10">
      <c r="A79" s="159" t="s">
        <v>7</v>
      </c>
      <c r="B79">
        <v>51</v>
      </c>
      <c r="C79">
        <v>50</v>
      </c>
      <c r="D79">
        <v>43</v>
      </c>
      <c r="E79">
        <v>55</v>
      </c>
      <c r="F79" s="117">
        <v>52</v>
      </c>
      <c r="G79" s="150">
        <f t="shared" si="1"/>
        <v>1.9607843137254832E-2</v>
      </c>
      <c r="J79"/>
    </row>
    <row r="80" spans="1:10">
      <c r="A80" s="159" t="s">
        <v>8</v>
      </c>
      <c r="B80">
        <v>422</v>
      </c>
      <c r="C80">
        <v>397</v>
      </c>
      <c r="D80">
        <v>408</v>
      </c>
      <c r="E80">
        <v>408</v>
      </c>
      <c r="F80" s="117">
        <v>377</v>
      </c>
      <c r="G80" s="150">
        <f t="shared" si="1"/>
        <v>-0.10663507109004744</v>
      </c>
      <c r="J80"/>
    </row>
    <row r="81" spans="1:14">
      <c r="A81" s="159" t="s">
        <v>9</v>
      </c>
      <c r="B81">
        <v>374</v>
      </c>
      <c r="C81">
        <v>337</v>
      </c>
      <c r="D81">
        <v>321</v>
      </c>
      <c r="E81">
        <v>285</v>
      </c>
      <c r="F81" s="117">
        <v>353</v>
      </c>
      <c r="G81" s="150">
        <f t="shared" si="1"/>
        <v>-5.6149732620320858E-2</v>
      </c>
      <c r="J81"/>
    </row>
    <row r="82" spans="1:14">
      <c r="A82" s="159" t="s">
        <v>10</v>
      </c>
      <c r="B82">
        <v>15</v>
      </c>
      <c r="C82">
        <v>20</v>
      </c>
      <c r="D82">
        <v>8</v>
      </c>
      <c r="E82">
        <v>13</v>
      </c>
      <c r="F82" s="117">
        <v>13</v>
      </c>
      <c r="G82" s="150" t="str">
        <f t="shared" si="1"/>
        <v>*</v>
      </c>
      <c r="J82"/>
    </row>
    <row r="83" spans="1:14">
      <c r="A83" s="159" t="s">
        <v>11</v>
      </c>
      <c r="B83">
        <v>12</v>
      </c>
      <c r="C83">
        <v>11</v>
      </c>
      <c r="D83">
        <v>9</v>
      </c>
      <c r="E83">
        <v>15</v>
      </c>
      <c r="F83" s="117">
        <v>20</v>
      </c>
      <c r="G83" s="150" t="str">
        <f t="shared" si="1"/>
        <v>*</v>
      </c>
      <c r="J83"/>
    </row>
    <row r="84" spans="1:14">
      <c r="A84" s="159" t="s">
        <v>12</v>
      </c>
      <c r="B84">
        <v>265</v>
      </c>
      <c r="C84">
        <v>229</v>
      </c>
      <c r="D84">
        <v>232</v>
      </c>
      <c r="E84">
        <v>244</v>
      </c>
      <c r="F84" s="117">
        <v>287</v>
      </c>
      <c r="G84" s="150">
        <f t="shared" si="1"/>
        <v>8.3018867924528283E-2</v>
      </c>
      <c r="J84"/>
    </row>
    <row r="85" spans="1:14">
      <c r="A85" s="159" t="s">
        <v>13</v>
      </c>
      <c r="B85">
        <v>106</v>
      </c>
      <c r="C85">
        <v>114</v>
      </c>
      <c r="D85">
        <v>96</v>
      </c>
      <c r="E85">
        <v>96</v>
      </c>
      <c r="F85" s="117">
        <v>94</v>
      </c>
      <c r="G85" s="150">
        <f t="shared" si="1"/>
        <v>-0.1132075471698113</v>
      </c>
      <c r="J85"/>
    </row>
    <row r="86" spans="1:14">
      <c r="A86" s="159" t="s">
        <v>14</v>
      </c>
      <c r="B86">
        <v>351</v>
      </c>
      <c r="C86">
        <v>311</v>
      </c>
      <c r="D86">
        <v>352</v>
      </c>
      <c r="E86">
        <v>305</v>
      </c>
      <c r="F86" s="117">
        <v>327</v>
      </c>
      <c r="G86" s="150">
        <f t="shared" si="1"/>
        <v>-6.8376068376068355E-2</v>
      </c>
    </row>
    <row r="87" spans="1:14">
      <c r="A87" s="160"/>
      <c r="B87" s="275"/>
      <c r="C87" s="275"/>
      <c r="D87" s="275"/>
      <c r="E87" s="275"/>
      <c r="F87" s="275"/>
      <c r="G87" s="216"/>
    </row>
    <row r="88" spans="1:14">
      <c r="A88" s="177" t="s">
        <v>103</v>
      </c>
    </row>
    <row r="89" spans="1:14">
      <c r="A89" s="177"/>
    </row>
    <row r="90" spans="1:14" s="2" customFormat="1" ht="14.1" customHeight="1">
      <c r="A90" s="261" t="s">
        <v>170</v>
      </c>
      <c r="B90" s="259"/>
      <c r="C90" s="259"/>
      <c r="D90" s="259"/>
      <c r="E90" s="259"/>
      <c r="F90" s="259"/>
      <c r="G90" s="259"/>
      <c r="H90" s="259"/>
      <c r="K90" s="25"/>
      <c r="L90" s="25"/>
      <c r="M90" s="25"/>
      <c r="N90" s="25"/>
    </row>
    <row r="91" spans="1:14" s="2" customFormat="1" ht="14.1" customHeight="1">
      <c r="A91" s="261" t="s">
        <v>177</v>
      </c>
      <c r="B91" s="259"/>
      <c r="C91" s="259"/>
      <c r="D91" s="259"/>
      <c r="E91" s="259"/>
      <c r="F91" s="259"/>
      <c r="G91" s="259"/>
      <c r="H91" s="259"/>
      <c r="K91" s="25"/>
      <c r="L91" s="25"/>
      <c r="M91" s="25"/>
      <c r="N91" s="25"/>
    </row>
    <row r="92" spans="1:14" s="2" customFormat="1" ht="12" customHeight="1">
      <c r="A92" s="177" t="s">
        <v>95</v>
      </c>
      <c r="B92" s="256"/>
      <c r="C92" s="256"/>
      <c r="D92" s="256"/>
      <c r="E92" s="256"/>
      <c r="F92" s="256"/>
      <c r="G92" s="256"/>
      <c r="K92"/>
      <c r="L92" s="25"/>
      <c r="M92" s="22"/>
      <c r="N92" s="22"/>
    </row>
    <row r="93" spans="1:14" s="2" customFormat="1" ht="12" customHeight="1">
      <c r="A93" s="177" t="s">
        <v>95</v>
      </c>
      <c r="B93" s="256"/>
      <c r="C93" s="256"/>
      <c r="D93" s="256"/>
      <c r="E93" s="256"/>
      <c r="F93" s="256"/>
      <c r="G93" s="256"/>
      <c r="K93"/>
      <c r="L93"/>
      <c r="M93" s="22"/>
      <c r="N93" s="22"/>
    </row>
    <row r="94" spans="1:14">
      <c r="A94" s="2"/>
      <c r="L94"/>
    </row>
    <row r="95" spans="1:14">
      <c r="A95" s="2"/>
    </row>
    <row r="97" spans="1:1">
      <c r="A97" s="2"/>
    </row>
  </sheetData>
  <mergeCells count="1">
    <mergeCell ref="A1:G1"/>
  </mergeCells>
  <phoneticPr fontId="6" type="noConversion"/>
  <pageMargins left="0.75" right="0.75" top="1" bottom="1" header="0.5" footer="0.5"/>
  <pageSetup paperSize="9" scale="5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N59"/>
  <sheetViews>
    <sheetView showGridLines="0" zoomScale="75" zoomScaleNormal="70" workbookViewId="0">
      <selection activeCell="J7" sqref="J7"/>
    </sheetView>
  </sheetViews>
  <sheetFormatPr defaultRowHeight="12.75"/>
  <cols>
    <col min="1" max="1" width="52.42578125" customWidth="1"/>
    <col min="2" max="2" width="15.7109375" customWidth="1"/>
    <col min="3" max="3" width="17.140625" bestFit="1" customWidth="1"/>
    <col min="4" max="6" width="15.7109375" customWidth="1"/>
    <col min="7" max="7" width="2.7109375" customWidth="1"/>
    <col min="8" max="8" width="21.85546875" style="86" bestFit="1" customWidth="1"/>
    <col min="9" max="9" width="12.5703125" customWidth="1"/>
  </cols>
  <sheetData>
    <row r="1" spans="1:12" ht="30.75" customHeight="1">
      <c r="A1" s="385" t="s">
        <v>206</v>
      </c>
      <c r="B1" s="381"/>
      <c r="C1" s="381"/>
      <c r="D1" s="381"/>
      <c r="E1" s="381"/>
      <c r="F1" s="381"/>
      <c r="G1" s="381"/>
      <c r="H1" s="381"/>
    </row>
    <row r="2" spans="1:12" ht="13.5" customHeight="1" thickBot="1">
      <c r="A2" s="4"/>
      <c r="G2" s="30"/>
    </row>
    <row r="3" spans="1:12" ht="50.25" customHeight="1">
      <c r="A3" s="7"/>
      <c r="B3" s="218" t="s">
        <v>120</v>
      </c>
      <c r="C3" s="218" t="s">
        <v>166</v>
      </c>
      <c r="D3" s="218" t="s">
        <v>174</v>
      </c>
      <c r="E3" s="218" t="s">
        <v>183</v>
      </c>
      <c r="F3" s="218" t="s">
        <v>216</v>
      </c>
      <c r="G3" s="17"/>
      <c r="H3" s="220" t="s">
        <v>213</v>
      </c>
    </row>
    <row r="4" spans="1:12">
      <c r="A4" s="31"/>
      <c r="B4" s="32"/>
      <c r="C4" s="32"/>
      <c r="D4" s="32"/>
      <c r="E4" s="32"/>
      <c r="F4" s="32"/>
      <c r="G4" s="33"/>
      <c r="H4" s="141"/>
    </row>
    <row r="5" spans="1:12" ht="15">
      <c r="A5" s="180" t="s">
        <v>16</v>
      </c>
      <c r="B5" s="22">
        <v>26979</v>
      </c>
      <c r="C5" s="22">
        <v>23571</v>
      </c>
      <c r="D5" s="22">
        <v>24747</v>
      </c>
      <c r="E5" s="22">
        <v>23608</v>
      </c>
      <c r="F5" s="142">
        <v>25614</v>
      </c>
      <c r="H5" s="150">
        <f t="shared" ref="H5:H18" si="0">IF(OR(B5="..",F5=".."),"..",(IF(OR(B5&lt;50,F5&lt;50),"*",(F5/B5)-1)))</f>
        <v>-5.0594907150005586E-2</v>
      </c>
      <c r="I5" s="208"/>
    </row>
    <row r="6" spans="1:12">
      <c r="A6" s="11"/>
      <c r="B6" s="25"/>
      <c r="C6" s="22"/>
      <c r="D6" s="22"/>
      <c r="E6" s="22"/>
      <c r="F6" s="142"/>
      <c r="H6" s="150"/>
      <c r="I6" s="209"/>
    </row>
    <row r="7" spans="1:12">
      <c r="A7" s="161" t="s">
        <v>54</v>
      </c>
      <c r="B7" s="25">
        <v>7599</v>
      </c>
      <c r="C7" s="25">
        <v>6959</v>
      </c>
      <c r="D7" s="25">
        <v>6906</v>
      </c>
      <c r="E7" s="25">
        <v>6323</v>
      </c>
      <c r="F7" s="212">
        <v>6869</v>
      </c>
      <c r="H7" s="150">
        <f t="shared" si="0"/>
        <v>-9.6065271746282432E-2</v>
      </c>
      <c r="I7" s="209"/>
      <c r="K7" s="35"/>
      <c r="L7" s="35"/>
    </row>
    <row r="8" spans="1:12">
      <c r="A8" s="161" t="s">
        <v>17</v>
      </c>
      <c r="B8" s="25">
        <v>2736</v>
      </c>
      <c r="C8" s="25">
        <v>2270</v>
      </c>
      <c r="D8" s="25">
        <v>2534</v>
      </c>
      <c r="E8" s="25">
        <v>2458</v>
      </c>
      <c r="F8" s="212">
        <v>2234</v>
      </c>
      <c r="H8" s="150">
        <f t="shared" si="0"/>
        <v>-0.18347953216374269</v>
      </c>
      <c r="I8" s="209"/>
      <c r="K8" s="35"/>
      <c r="L8" s="35"/>
    </row>
    <row r="9" spans="1:12">
      <c r="A9" s="161" t="s">
        <v>59</v>
      </c>
      <c r="B9" s="25">
        <v>1586</v>
      </c>
      <c r="C9" s="25">
        <v>1343</v>
      </c>
      <c r="D9" s="25">
        <v>1338</v>
      </c>
      <c r="E9" s="25">
        <v>1254</v>
      </c>
      <c r="F9" s="212">
        <v>1134</v>
      </c>
      <c r="H9" s="150">
        <f t="shared" si="0"/>
        <v>-0.28499369482976045</v>
      </c>
      <c r="I9" s="209"/>
      <c r="K9" s="35"/>
      <c r="L9" s="35"/>
    </row>
    <row r="10" spans="1:12">
      <c r="A10" s="161" t="s">
        <v>55</v>
      </c>
      <c r="B10" s="25">
        <v>1599</v>
      </c>
      <c r="C10" s="25">
        <v>1264</v>
      </c>
      <c r="D10" s="25">
        <v>1447</v>
      </c>
      <c r="E10" s="25">
        <v>1387</v>
      </c>
      <c r="F10" s="212">
        <v>1272</v>
      </c>
      <c r="H10" s="150">
        <f t="shared" si="0"/>
        <v>-0.20450281425891181</v>
      </c>
      <c r="I10" s="209"/>
      <c r="K10" s="35"/>
      <c r="L10" s="35"/>
    </row>
    <row r="11" spans="1:12">
      <c r="A11" s="161" t="s">
        <v>56</v>
      </c>
      <c r="B11" s="25">
        <v>1725</v>
      </c>
      <c r="C11" s="25">
        <v>1703</v>
      </c>
      <c r="D11" s="25">
        <v>1847</v>
      </c>
      <c r="E11" s="25">
        <v>1633</v>
      </c>
      <c r="F11" s="212">
        <v>1640</v>
      </c>
      <c r="H11" s="150">
        <f t="shared" si="0"/>
        <v>-4.9275362318840554E-2</v>
      </c>
      <c r="I11" s="209"/>
      <c r="K11" s="35"/>
      <c r="L11" s="35"/>
    </row>
    <row r="12" spans="1:12">
      <c r="A12" s="161" t="s">
        <v>57</v>
      </c>
      <c r="B12" s="25">
        <v>1466</v>
      </c>
      <c r="C12" s="25">
        <v>1301</v>
      </c>
      <c r="D12" s="25">
        <v>1291</v>
      </c>
      <c r="E12" s="25">
        <v>1246</v>
      </c>
      <c r="F12" s="212">
        <v>1013</v>
      </c>
      <c r="H12" s="150">
        <f t="shared" si="0"/>
        <v>-0.30900409276944063</v>
      </c>
      <c r="I12" s="209"/>
      <c r="K12" s="35"/>
      <c r="L12" s="35"/>
    </row>
    <row r="13" spans="1:12">
      <c r="A13" s="161" t="s">
        <v>18</v>
      </c>
      <c r="B13" s="25">
        <v>2032</v>
      </c>
      <c r="C13" s="25">
        <v>1666</v>
      </c>
      <c r="D13" s="25">
        <v>1911</v>
      </c>
      <c r="E13" s="25">
        <v>1968</v>
      </c>
      <c r="F13" s="212">
        <v>2570</v>
      </c>
      <c r="H13" s="150">
        <f t="shared" si="0"/>
        <v>0.26476377952755903</v>
      </c>
      <c r="I13" s="209"/>
      <c r="K13" s="35"/>
      <c r="L13" s="35"/>
    </row>
    <row r="14" spans="1:12">
      <c r="A14" s="161" t="s">
        <v>81</v>
      </c>
      <c r="B14">
        <v>849</v>
      </c>
      <c r="C14">
        <v>740</v>
      </c>
      <c r="D14">
        <v>817</v>
      </c>
      <c r="E14">
        <v>758</v>
      </c>
      <c r="F14" s="117">
        <v>543</v>
      </c>
      <c r="H14" s="150">
        <f t="shared" si="0"/>
        <v>-0.36042402826855124</v>
      </c>
      <c r="I14" s="210"/>
    </row>
    <row r="15" spans="1:12" ht="12.75" customHeight="1">
      <c r="A15" s="161" t="s">
        <v>58</v>
      </c>
      <c r="B15">
        <v>647</v>
      </c>
      <c r="C15">
        <v>676</v>
      </c>
      <c r="D15">
        <v>824</v>
      </c>
      <c r="E15">
        <v>716</v>
      </c>
      <c r="F15" s="117">
        <v>617</v>
      </c>
      <c r="H15" s="150">
        <f t="shared" si="0"/>
        <v>-4.6367851622874823E-2</v>
      </c>
      <c r="I15" s="209"/>
      <c r="K15" s="35"/>
      <c r="L15" s="35"/>
    </row>
    <row r="16" spans="1:12" ht="12.75" customHeight="1">
      <c r="A16" s="372" t="s">
        <v>226</v>
      </c>
      <c r="B16" s="371" t="s">
        <v>224</v>
      </c>
      <c r="C16" s="371" t="s">
        <v>224</v>
      </c>
      <c r="D16" s="371" t="s">
        <v>224</v>
      </c>
      <c r="E16" s="371" t="s">
        <v>224</v>
      </c>
      <c r="F16" s="117">
        <v>607</v>
      </c>
      <c r="H16" s="150"/>
      <c r="I16" s="209"/>
      <c r="K16" s="35"/>
      <c r="L16" s="35"/>
    </row>
    <row r="17" spans="1:12">
      <c r="B17" s="22"/>
      <c r="C17" s="22"/>
      <c r="D17" s="22"/>
      <c r="E17" s="22"/>
      <c r="F17" s="34"/>
      <c r="H17" s="150"/>
      <c r="I17" s="209"/>
      <c r="K17" s="25"/>
      <c r="L17" s="34"/>
    </row>
    <row r="18" spans="1:12">
      <c r="A18" s="162" t="s">
        <v>60</v>
      </c>
      <c r="B18" s="34">
        <v>6740</v>
      </c>
      <c r="C18" s="34">
        <v>5649</v>
      </c>
      <c r="D18" s="34">
        <v>5832</v>
      </c>
      <c r="E18" s="34">
        <v>5865</v>
      </c>
      <c r="F18" s="34">
        <v>7115</v>
      </c>
      <c r="H18" s="150">
        <f t="shared" si="0"/>
        <v>5.5637982195845703E-2</v>
      </c>
      <c r="I18" s="209"/>
      <c r="K18" s="37"/>
      <c r="L18" s="37"/>
    </row>
    <row r="19" spans="1:12">
      <c r="A19" s="38"/>
      <c r="B19" s="35"/>
      <c r="C19" s="35"/>
      <c r="D19" s="35"/>
      <c r="E19" s="35"/>
      <c r="F19" s="35"/>
      <c r="G19" s="35"/>
      <c r="H19" s="35"/>
      <c r="I19" s="210"/>
    </row>
    <row r="20" spans="1:12">
      <c r="A20" s="40"/>
      <c r="B20" s="41"/>
      <c r="C20" s="41"/>
      <c r="D20" s="41"/>
      <c r="E20" s="41"/>
      <c r="F20" s="41"/>
      <c r="G20" s="41"/>
      <c r="H20" s="41"/>
      <c r="I20" s="210"/>
    </row>
    <row r="21" spans="1:12" ht="15">
      <c r="A21" s="180" t="s">
        <v>19</v>
      </c>
      <c r="B21" s="22">
        <v>11712</v>
      </c>
      <c r="C21" s="22">
        <v>10835</v>
      </c>
      <c r="D21" s="22">
        <v>11481</v>
      </c>
      <c r="E21" s="22">
        <v>11210</v>
      </c>
      <c r="F21" s="142">
        <v>11908</v>
      </c>
      <c r="H21" s="150">
        <f t="shared" ref="H21:H34" si="1">IF(OR(B21="..",F21=".."),"..",(IF(OR(B21&lt;50,F21&lt;50),"*",(F21/B21)-1)))</f>
        <v>1.6734972677595605E-2</v>
      </c>
      <c r="I21" s="210"/>
    </row>
    <row r="22" spans="1:12" ht="15">
      <c r="A22" s="180"/>
      <c r="B22" s="22"/>
      <c r="C22" s="22"/>
      <c r="D22" s="22"/>
      <c r="E22" s="22"/>
      <c r="F22" s="212"/>
      <c r="H22" s="150"/>
      <c r="I22" s="210"/>
    </row>
    <row r="23" spans="1:12">
      <c r="A23" s="163" t="s">
        <v>54</v>
      </c>
      <c r="B23" s="25">
        <v>2577</v>
      </c>
      <c r="C23" s="25">
        <v>2394</v>
      </c>
      <c r="D23" s="25">
        <v>2405</v>
      </c>
      <c r="E23" s="25">
        <v>2159</v>
      </c>
      <c r="F23" s="212">
        <v>2528</v>
      </c>
      <c r="H23" s="150">
        <f t="shared" si="1"/>
        <v>-1.9014357780364755E-2</v>
      </c>
      <c r="I23" s="210"/>
    </row>
    <row r="24" spans="1:12">
      <c r="A24" s="163" t="s">
        <v>17</v>
      </c>
      <c r="B24" s="25">
        <v>1178</v>
      </c>
      <c r="C24" s="25">
        <v>1156</v>
      </c>
      <c r="D24" s="25">
        <v>1242</v>
      </c>
      <c r="E24" s="25">
        <v>1117</v>
      </c>
      <c r="F24" s="212">
        <v>1176</v>
      </c>
      <c r="H24" s="150">
        <f t="shared" si="1"/>
        <v>-1.6977928692699651E-3</v>
      </c>
      <c r="I24" s="211"/>
      <c r="J24" s="35"/>
      <c r="K24" s="35"/>
      <c r="L24" s="35"/>
    </row>
    <row r="25" spans="1:12">
      <c r="A25" s="163" t="s">
        <v>56</v>
      </c>
      <c r="B25" s="25">
        <v>1042</v>
      </c>
      <c r="C25" s="25">
        <v>1037</v>
      </c>
      <c r="D25" s="25">
        <v>1088</v>
      </c>
      <c r="E25" s="25">
        <v>1010</v>
      </c>
      <c r="F25" s="212">
        <v>1028</v>
      </c>
      <c r="H25" s="150">
        <f t="shared" si="1"/>
        <v>-1.3435700575815779E-2</v>
      </c>
      <c r="I25" s="211"/>
      <c r="J25" s="35"/>
      <c r="K25" s="35"/>
      <c r="L25" s="35"/>
    </row>
    <row r="26" spans="1:12">
      <c r="A26" s="161" t="s">
        <v>55</v>
      </c>
      <c r="B26">
        <v>912</v>
      </c>
      <c r="C26">
        <v>889</v>
      </c>
      <c r="D26">
        <v>930</v>
      </c>
      <c r="E26">
        <v>919</v>
      </c>
      <c r="F26" s="117">
        <v>871</v>
      </c>
      <c r="H26" s="150">
        <f t="shared" si="1"/>
        <v>-4.4956140350877138E-2</v>
      </c>
      <c r="I26" s="211"/>
      <c r="J26" s="35"/>
      <c r="K26" s="35"/>
      <c r="L26" s="35"/>
    </row>
    <row r="27" spans="1:12">
      <c r="A27" s="163" t="s">
        <v>57</v>
      </c>
      <c r="B27">
        <v>766</v>
      </c>
      <c r="C27">
        <v>727</v>
      </c>
      <c r="D27">
        <v>736</v>
      </c>
      <c r="E27">
        <v>704</v>
      </c>
      <c r="F27" s="117">
        <v>614</v>
      </c>
      <c r="H27" s="150">
        <f t="shared" si="1"/>
        <v>-0.19843342036553524</v>
      </c>
      <c r="I27" s="211"/>
      <c r="J27" s="35"/>
      <c r="K27" s="35"/>
      <c r="L27" s="35"/>
    </row>
    <row r="28" spans="1:12">
      <c r="A28" s="161" t="s">
        <v>59</v>
      </c>
      <c r="B28">
        <v>687</v>
      </c>
      <c r="C28">
        <v>570</v>
      </c>
      <c r="D28">
        <v>650</v>
      </c>
      <c r="E28" s="25">
        <v>646</v>
      </c>
      <c r="F28" s="117">
        <v>584</v>
      </c>
      <c r="H28" s="150">
        <f t="shared" si="1"/>
        <v>-0.14992721979621548</v>
      </c>
      <c r="I28" s="211"/>
      <c r="J28" s="35"/>
      <c r="K28" s="35"/>
      <c r="L28" s="35"/>
    </row>
    <row r="29" spans="1:12">
      <c r="A29" s="161" t="s">
        <v>81</v>
      </c>
      <c r="B29">
        <v>361</v>
      </c>
      <c r="C29">
        <v>318</v>
      </c>
      <c r="D29">
        <v>391</v>
      </c>
      <c r="E29">
        <v>396</v>
      </c>
      <c r="F29" s="117">
        <v>315</v>
      </c>
      <c r="H29" s="150">
        <f t="shared" si="1"/>
        <v>-0.12742382271468145</v>
      </c>
      <c r="I29" s="211"/>
      <c r="J29" s="35"/>
      <c r="K29" s="35"/>
      <c r="L29" s="35"/>
    </row>
    <row r="30" spans="1:12">
      <c r="A30" s="161" t="s">
        <v>18</v>
      </c>
      <c r="B30">
        <v>598</v>
      </c>
      <c r="C30">
        <v>492</v>
      </c>
      <c r="D30">
        <v>560</v>
      </c>
      <c r="E30">
        <v>603</v>
      </c>
      <c r="F30" s="117">
        <v>684</v>
      </c>
      <c r="H30" s="150">
        <f t="shared" si="1"/>
        <v>0.14381270903010024</v>
      </c>
      <c r="I30" s="210"/>
    </row>
    <row r="31" spans="1:12">
      <c r="A31" s="161" t="s">
        <v>82</v>
      </c>
      <c r="B31">
        <v>332</v>
      </c>
      <c r="C31">
        <v>296</v>
      </c>
      <c r="D31">
        <v>319</v>
      </c>
      <c r="E31">
        <v>284</v>
      </c>
      <c r="F31" s="117">
        <v>286</v>
      </c>
      <c r="H31" s="150">
        <f t="shared" si="1"/>
        <v>-0.13855421686746983</v>
      </c>
      <c r="I31" s="210"/>
    </row>
    <row r="32" spans="1:12">
      <c r="A32" s="161" t="s">
        <v>58</v>
      </c>
      <c r="B32">
        <v>375</v>
      </c>
      <c r="C32">
        <v>425</v>
      </c>
      <c r="D32">
        <v>472</v>
      </c>
      <c r="E32">
        <v>437</v>
      </c>
      <c r="F32" s="117">
        <v>415</v>
      </c>
      <c r="H32" s="150">
        <f t="shared" si="1"/>
        <v>0.10666666666666669</v>
      </c>
      <c r="I32" s="211"/>
      <c r="J32" s="35"/>
      <c r="K32" s="35"/>
      <c r="L32" s="35"/>
    </row>
    <row r="33" spans="1:14">
      <c r="B33" s="22"/>
      <c r="C33" s="22"/>
      <c r="D33" s="22"/>
      <c r="E33" s="22"/>
      <c r="F33" s="22"/>
      <c r="H33" s="150"/>
      <c r="I33" s="211"/>
      <c r="J33" s="35"/>
      <c r="K33" s="35"/>
      <c r="L33" s="35"/>
    </row>
    <row r="34" spans="1:14">
      <c r="A34" s="164" t="s">
        <v>61</v>
      </c>
      <c r="B34" s="34">
        <v>2884</v>
      </c>
      <c r="C34" s="34">
        <v>2531</v>
      </c>
      <c r="D34" s="34">
        <v>2688</v>
      </c>
      <c r="E34" s="34">
        <v>2935</v>
      </c>
      <c r="F34" s="34">
        <v>3407</v>
      </c>
      <c r="H34" s="150">
        <f t="shared" si="1"/>
        <v>0.18134535367545079</v>
      </c>
      <c r="I34" s="212"/>
    </row>
    <row r="35" spans="1:14">
      <c r="A35" s="38"/>
      <c r="B35" s="39"/>
      <c r="C35" s="39"/>
      <c r="D35" s="39"/>
      <c r="E35" s="39"/>
      <c r="F35" s="39"/>
      <c r="G35" s="38"/>
      <c r="H35" s="205"/>
      <c r="I35" s="43"/>
      <c r="J35" s="37"/>
    </row>
    <row r="36" spans="1:14">
      <c r="A36" s="42"/>
      <c r="B36" s="35"/>
      <c r="C36" s="35"/>
      <c r="D36" s="35"/>
      <c r="E36" s="35"/>
      <c r="F36" s="35"/>
      <c r="G36" s="42"/>
      <c r="H36" s="335"/>
      <c r="I36" s="43"/>
      <c r="J36" s="37"/>
    </row>
    <row r="37" spans="1:14">
      <c r="A37" s="377" t="s">
        <v>237</v>
      </c>
      <c r="B37" s="35"/>
      <c r="C37" s="35"/>
      <c r="D37" s="35"/>
      <c r="E37" s="35"/>
      <c r="F37" s="35"/>
      <c r="G37" s="42"/>
      <c r="H37" s="335"/>
      <c r="I37" s="43"/>
      <c r="J37" s="37"/>
    </row>
    <row r="38" spans="1:14">
      <c r="A38" s="42"/>
      <c r="B38" s="35"/>
      <c r="C38" s="35"/>
      <c r="D38" s="35"/>
      <c r="E38" s="35"/>
      <c r="F38" s="35"/>
      <c r="G38" s="42"/>
      <c r="H38" s="335"/>
      <c r="I38" s="43"/>
      <c r="J38" s="37"/>
    </row>
    <row r="39" spans="1:14" s="2" customFormat="1" ht="14.1" customHeight="1">
      <c r="A39" s="261" t="s">
        <v>170</v>
      </c>
      <c r="B39" s="259"/>
      <c r="C39" s="259"/>
      <c r="D39" s="259"/>
      <c r="E39" s="259"/>
      <c r="F39" s="259"/>
      <c r="G39" s="259"/>
      <c r="H39" s="259"/>
      <c r="K39" s="25"/>
      <c r="L39" s="25"/>
      <c r="M39" s="25"/>
      <c r="N39" s="25"/>
    </row>
    <row r="40" spans="1:14" s="2" customFormat="1" ht="14.1" customHeight="1">
      <c r="A40" s="261" t="s">
        <v>177</v>
      </c>
      <c r="B40" s="259"/>
      <c r="C40" s="259"/>
      <c r="D40" s="259"/>
      <c r="E40" s="259"/>
      <c r="F40" s="259"/>
      <c r="G40" s="259"/>
      <c r="H40" s="259"/>
      <c r="K40" s="25"/>
      <c r="L40" s="25"/>
      <c r="M40" s="25"/>
      <c r="N40" s="25"/>
    </row>
    <row r="41" spans="1:14" s="2" customFormat="1" ht="14.1" customHeight="1">
      <c r="A41" s="261" t="s">
        <v>228</v>
      </c>
      <c r="B41" s="259"/>
      <c r="C41" s="259"/>
      <c r="D41" s="259"/>
      <c r="E41" s="259"/>
      <c r="F41" s="259"/>
      <c r="G41" s="259"/>
      <c r="H41" s="259"/>
      <c r="K41" s="25"/>
      <c r="L41" s="25"/>
      <c r="M41" s="25"/>
      <c r="N41" s="25"/>
    </row>
    <row r="42" spans="1:14">
      <c r="A42" s="44"/>
      <c r="G42" s="30"/>
      <c r="J42" s="25"/>
    </row>
    <row r="43" spans="1:14">
      <c r="A43" s="44"/>
      <c r="G43" s="30"/>
      <c r="J43" s="25"/>
    </row>
    <row r="44" spans="1:14">
      <c r="A44" s="177"/>
      <c r="G44" s="30"/>
      <c r="J44" s="25"/>
    </row>
    <row r="45" spans="1:14">
      <c r="A45" s="44"/>
      <c r="G45" s="30"/>
      <c r="J45" s="25"/>
    </row>
    <row r="46" spans="1:14">
      <c r="A46" s="45"/>
    </row>
    <row r="47" spans="1:14">
      <c r="A47" s="46"/>
    </row>
    <row r="48" spans="1:14">
      <c r="A48" s="46"/>
    </row>
    <row r="49" spans="1:1">
      <c r="A49" s="46"/>
    </row>
    <row r="50" spans="1:1">
      <c r="A50" s="45"/>
    </row>
    <row r="51" spans="1:1">
      <c r="A51" s="46"/>
    </row>
    <row r="52" spans="1:1">
      <c r="A52" s="45"/>
    </row>
    <row r="53" spans="1:1">
      <c r="A53" s="45"/>
    </row>
    <row r="54" spans="1:1">
      <c r="A54" s="45"/>
    </row>
    <row r="55" spans="1:1">
      <c r="A55" s="45"/>
    </row>
    <row r="56" spans="1:1">
      <c r="A56" s="45"/>
    </row>
    <row r="57" spans="1:1">
      <c r="A57" s="45"/>
    </row>
    <row r="58" spans="1:1">
      <c r="A58" s="45"/>
    </row>
    <row r="59" spans="1:1">
      <c r="A59" s="45"/>
    </row>
  </sheetData>
  <mergeCells count="1">
    <mergeCell ref="A1:H1"/>
  </mergeCells>
  <phoneticPr fontId="6" type="noConversion"/>
  <pageMargins left="0.75" right="0.75" top="1" bottom="1" header="0.5" footer="0.5"/>
  <pageSetup paperSize="9" scale="81"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N77"/>
  <sheetViews>
    <sheetView showGridLines="0" zoomScale="75" zoomScaleNormal="63" workbookViewId="0">
      <selection sqref="A1:H1"/>
    </sheetView>
  </sheetViews>
  <sheetFormatPr defaultColWidth="12.42578125" defaultRowHeight="12.75"/>
  <cols>
    <col min="1" max="1" width="35.28515625" style="6" customWidth="1"/>
    <col min="2" max="2" width="15.28515625" style="5" customWidth="1"/>
    <col min="3" max="3" width="17.140625" style="5" bestFit="1" customWidth="1"/>
    <col min="4" max="6" width="15.28515625" style="5" customWidth="1"/>
    <col min="7" max="7" width="2.7109375" style="5" customWidth="1"/>
    <col min="8" max="8" width="22.28515625" style="8" bestFit="1" customWidth="1"/>
    <col min="9" max="9" width="12.42578125" style="5" customWidth="1"/>
    <col min="10" max="10" width="17.5703125" style="5" customWidth="1"/>
    <col min="11" max="16384" width="12.42578125" style="5"/>
  </cols>
  <sheetData>
    <row r="1" spans="1:13" ht="32.25" customHeight="1">
      <c r="A1" s="386" t="s">
        <v>207</v>
      </c>
      <c r="B1" s="387"/>
      <c r="C1" s="387"/>
      <c r="D1" s="387"/>
      <c r="E1" s="387"/>
      <c r="F1" s="387"/>
      <c r="G1" s="387"/>
      <c r="H1" s="387"/>
    </row>
    <row r="2" spans="1:13" ht="13.5" thickBot="1">
      <c r="A2" s="4"/>
      <c r="G2" s="10"/>
    </row>
    <row r="3" spans="1:13" s="47" customFormat="1" ht="45.75" customHeight="1">
      <c r="A3" s="7"/>
      <c r="B3" s="218" t="s">
        <v>120</v>
      </c>
      <c r="C3" s="218" t="s">
        <v>166</v>
      </c>
      <c r="D3" s="218" t="s">
        <v>174</v>
      </c>
      <c r="E3" s="218" t="s">
        <v>183</v>
      </c>
      <c r="F3" s="218" t="s">
        <v>216</v>
      </c>
      <c r="G3" s="17"/>
      <c r="H3" s="220" t="s">
        <v>213</v>
      </c>
      <c r="J3"/>
    </row>
    <row r="4" spans="1:13">
      <c r="A4" s="31"/>
      <c r="B4" s="36"/>
      <c r="C4" s="36"/>
      <c r="D4" s="36"/>
      <c r="E4" s="36"/>
      <c r="F4" s="36"/>
      <c r="G4" s="42"/>
      <c r="H4" s="48"/>
      <c r="J4"/>
      <c r="K4" s="25"/>
      <c r="L4"/>
      <c r="M4"/>
    </row>
    <row r="5" spans="1:13">
      <c r="A5" s="31"/>
      <c r="B5" s="25"/>
      <c r="C5" s="25"/>
      <c r="D5" s="25"/>
      <c r="E5" s="25"/>
      <c r="F5" s="25"/>
      <c r="G5" s="25"/>
      <c r="H5" s="50"/>
      <c r="J5"/>
      <c r="K5" s="25"/>
      <c r="L5"/>
      <c r="M5"/>
    </row>
    <row r="6" spans="1:13" ht="15">
      <c r="A6" s="181" t="s">
        <v>16</v>
      </c>
      <c r="B6" s="22">
        <v>45553</v>
      </c>
      <c r="C6" s="22">
        <v>40301</v>
      </c>
      <c r="D6" s="22">
        <v>41739</v>
      </c>
      <c r="E6" s="22">
        <v>41316</v>
      </c>
      <c r="F6" s="142">
        <v>43738</v>
      </c>
      <c r="H6" s="150">
        <f t="shared" ref="H6:H19" si="0">IF(OR(B6="..",F6=".."),"..",(IF(OR(B6&lt;50,F6&lt;50),"*",(F6/B6)-1)))</f>
        <v>-3.9843698548942985E-2</v>
      </c>
      <c r="I6" s="22"/>
      <c r="J6"/>
      <c r="K6" s="25"/>
      <c r="L6"/>
      <c r="M6"/>
    </row>
    <row r="7" spans="1:13">
      <c r="A7" s="162" t="s">
        <v>17</v>
      </c>
      <c r="B7" s="25">
        <v>14693</v>
      </c>
      <c r="C7" s="25">
        <v>12997</v>
      </c>
      <c r="D7" s="25">
        <v>13959</v>
      </c>
      <c r="E7" s="25">
        <v>13446</v>
      </c>
      <c r="F7" s="212">
        <v>12100</v>
      </c>
      <c r="H7" s="150">
        <f t="shared" si="0"/>
        <v>-0.17647859524943854</v>
      </c>
      <c r="I7" s="25"/>
      <c r="J7"/>
      <c r="K7" s="25"/>
      <c r="L7" s="25"/>
      <c r="M7" s="25"/>
    </row>
    <row r="8" spans="1:13">
      <c r="A8" s="162" t="s">
        <v>20</v>
      </c>
      <c r="B8" s="25">
        <v>13623</v>
      </c>
      <c r="C8" s="25">
        <v>11568</v>
      </c>
      <c r="D8" s="25">
        <v>12253</v>
      </c>
      <c r="E8" s="25">
        <v>11239</v>
      </c>
      <c r="F8" s="212">
        <v>12789</v>
      </c>
      <c r="H8" s="150">
        <f t="shared" si="0"/>
        <v>-6.1219995595683807E-2</v>
      </c>
      <c r="I8" s="25"/>
      <c r="J8"/>
      <c r="K8" s="25"/>
      <c r="L8" s="25"/>
      <c r="M8" s="25"/>
    </row>
    <row r="9" spans="1:13">
      <c r="A9" s="162" t="s">
        <v>21</v>
      </c>
      <c r="B9" s="25">
        <v>3352</v>
      </c>
      <c r="C9" s="25">
        <v>2793</v>
      </c>
      <c r="D9" s="25">
        <v>3266</v>
      </c>
      <c r="E9" s="25">
        <v>3164</v>
      </c>
      <c r="F9" s="212">
        <v>3219</v>
      </c>
      <c r="H9" s="150">
        <f t="shared" si="0"/>
        <v>-3.9677804295942698E-2</v>
      </c>
      <c r="I9" s="25"/>
      <c r="J9"/>
      <c r="K9" s="25"/>
      <c r="L9" s="25"/>
      <c r="M9" s="25"/>
    </row>
    <row r="10" spans="1:13">
      <c r="A10" s="162" t="s">
        <v>22</v>
      </c>
      <c r="B10" s="25">
        <v>2314</v>
      </c>
      <c r="C10" s="25">
        <v>2142</v>
      </c>
      <c r="D10" s="25">
        <v>1978</v>
      </c>
      <c r="E10" s="25">
        <v>1962</v>
      </c>
      <c r="F10" s="212">
        <v>2149</v>
      </c>
      <c r="H10" s="150">
        <f t="shared" si="0"/>
        <v>-7.1305099394987081E-2</v>
      </c>
      <c r="I10" s="25"/>
      <c r="J10"/>
      <c r="K10" s="25"/>
      <c r="L10" s="25"/>
      <c r="M10" s="25"/>
    </row>
    <row r="11" spans="1:13">
      <c r="A11" s="162" t="s">
        <v>18</v>
      </c>
      <c r="B11" s="25">
        <v>4231</v>
      </c>
      <c r="C11" s="25">
        <v>4040</v>
      </c>
      <c r="D11" s="25">
        <v>3926</v>
      </c>
      <c r="E11" s="25">
        <v>4491</v>
      </c>
      <c r="F11" s="212">
        <v>5061</v>
      </c>
      <c r="H11" s="150">
        <f t="shared" si="0"/>
        <v>0.19617111793902153</v>
      </c>
      <c r="I11" s="25"/>
      <c r="J11"/>
      <c r="K11" s="25"/>
      <c r="L11" s="25"/>
      <c r="M11" s="25"/>
    </row>
    <row r="12" spans="1:13">
      <c r="A12" s="162" t="s">
        <v>23</v>
      </c>
      <c r="B12" s="25">
        <v>4864</v>
      </c>
      <c r="C12" s="25">
        <v>3935</v>
      </c>
      <c r="D12" s="25">
        <v>3968</v>
      </c>
      <c r="E12" s="25">
        <v>3733</v>
      </c>
      <c r="F12" s="212">
        <v>3444</v>
      </c>
      <c r="H12" s="150">
        <f t="shared" si="0"/>
        <v>-0.29194078947368418</v>
      </c>
      <c r="I12" s="25"/>
      <c r="J12"/>
      <c r="K12"/>
      <c r="L12" s="25"/>
      <c r="M12" s="25"/>
    </row>
    <row r="13" spans="1:13" ht="14.25">
      <c r="A13" s="372" t="s">
        <v>226</v>
      </c>
      <c r="B13" s="371" t="s">
        <v>224</v>
      </c>
      <c r="C13" s="371" t="s">
        <v>224</v>
      </c>
      <c r="D13" s="371" t="s">
        <v>224</v>
      </c>
      <c r="E13" s="371" t="s">
        <v>224</v>
      </c>
      <c r="F13" s="212">
        <v>1845</v>
      </c>
      <c r="H13" s="150" t="s">
        <v>225</v>
      </c>
      <c r="I13" s="25"/>
      <c r="J13"/>
      <c r="K13"/>
      <c r="L13" s="25"/>
      <c r="M13" s="25"/>
    </row>
    <row r="14" spans="1:13">
      <c r="A14" s="162" t="s">
        <v>24</v>
      </c>
      <c r="B14" s="25">
        <v>1415</v>
      </c>
      <c r="C14" s="25">
        <v>1268</v>
      </c>
      <c r="D14" s="25">
        <v>1416</v>
      </c>
      <c r="E14" s="25">
        <v>1316</v>
      </c>
      <c r="F14" s="212">
        <v>1190</v>
      </c>
      <c r="H14" s="150">
        <f t="shared" si="0"/>
        <v>-0.1590106007067138</v>
      </c>
      <c r="I14" s="25"/>
      <c r="J14"/>
      <c r="K14"/>
      <c r="L14" s="25"/>
      <c r="M14" s="25"/>
    </row>
    <row r="15" spans="1:13">
      <c r="A15" s="162" t="s">
        <v>28</v>
      </c>
      <c r="B15">
        <v>208</v>
      </c>
      <c r="C15">
        <v>568</v>
      </c>
      <c r="D15">
        <v>172</v>
      </c>
      <c r="E15" s="25">
        <v>1088</v>
      </c>
      <c r="F15" s="117">
        <v>889</v>
      </c>
      <c r="G15" s="10"/>
      <c r="H15" s="150">
        <f t="shared" si="0"/>
        <v>3.2740384615384617</v>
      </c>
      <c r="I15" s="30"/>
      <c r="J15"/>
      <c r="K15" s="25"/>
      <c r="L15"/>
      <c r="M15"/>
    </row>
    <row r="16" spans="1:13">
      <c r="A16" s="162" t="s">
        <v>25</v>
      </c>
      <c r="B16">
        <v>136</v>
      </c>
      <c r="C16">
        <v>295</v>
      </c>
      <c r="D16">
        <v>118</v>
      </c>
      <c r="E16">
        <v>116</v>
      </c>
      <c r="F16" s="117">
        <v>109</v>
      </c>
      <c r="H16" s="150">
        <f t="shared" si="0"/>
        <v>-0.19852941176470584</v>
      </c>
      <c r="I16"/>
      <c r="J16"/>
      <c r="K16"/>
      <c r="L16" s="25"/>
      <c r="M16" s="25"/>
    </row>
    <row r="17" spans="1:13">
      <c r="A17" s="162" t="s">
        <v>26</v>
      </c>
      <c r="B17">
        <v>149</v>
      </c>
      <c r="C17">
        <v>233</v>
      </c>
      <c r="D17">
        <v>151</v>
      </c>
      <c r="E17">
        <v>139</v>
      </c>
      <c r="F17" s="117">
        <v>130</v>
      </c>
      <c r="H17" s="150">
        <f t="shared" si="0"/>
        <v>-0.12751677852348997</v>
      </c>
      <c r="I17"/>
      <c r="J17"/>
      <c r="K17"/>
      <c r="L17"/>
      <c r="M17"/>
    </row>
    <row r="18" spans="1:13">
      <c r="A18" s="162" t="s">
        <v>27</v>
      </c>
      <c r="B18">
        <v>293</v>
      </c>
      <c r="C18">
        <v>271</v>
      </c>
      <c r="D18">
        <v>274</v>
      </c>
      <c r="E18">
        <v>397</v>
      </c>
      <c r="F18" s="117">
        <v>369</v>
      </c>
      <c r="H18" s="150">
        <f t="shared" si="0"/>
        <v>0.25938566552901032</v>
      </c>
      <c r="I18"/>
      <c r="J18"/>
      <c r="K18"/>
      <c r="L18"/>
      <c r="M18"/>
    </row>
    <row r="19" spans="1:13" ht="12" customHeight="1">
      <c r="A19" s="162" t="s">
        <v>29</v>
      </c>
      <c r="B19">
        <v>275</v>
      </c>
      <c r="C19">
        <v>191</v>
      </c>
      <c r="D19">
        <v>258</v>
      </c>
      <c r="E19">
        <v>225</v>
      </c>
      <c r="F19" s="117">
        <v>444</v>
      </c>
      <c r="G19" s="10"/>
      <c r="H19" s="150">
        <f t="shared" si="0"/>
        <v>0.61454545454545451</v>
      </c>
      <c r="I19" s="30"/>
      <c r="J19"/>
      <c r="K19" s="25"/>
      <c r="L19"/>
      <c r="M19"/>
    </row>
    <row r="20" spans="1:13" ht="8.25" customHeight="1">
      <c r="A20" s="283"/>
      <c r="B20" s="284"/>
      <c r="C20" s="284"/>
      <c r="D20" s="284"/>
      <c r="E20" s="284"/>
      <c r="F20" s="284"/>
      <c r="G20" s="284"/>
      <c r="H20" s="284"/>
      <c r="I20" s="35"/>
      <c r="J20"/>
      <c r="K20" s="25"/>
      <c r="L20"/>
      <c r="M20"/>
    </row>
    <row r="21" spans="1:13">
      <c r="A21" s="49"/>
      <c r="B21" s="36"/>
      <c r="C21" s="36"/>
      <c r="D21" s="36"/>
      <c r="E21" s="36"/>
      <c r="F21" s="36"/>
      <c r="H21" s="150"/>
      <c r="J21"/>
      <c r="K21" s="25"/>
      <c r="L21"/>
      <c r="M21"/>
    </row>
    <row r="22" spans="1:13" ht="15">
      <c r="A22" s="182"/>
      <c r="B22" s="203">
        <v>1</v>
      </c>
      <c r="C22" s="203">
        <v>1</v>
      </c>
      <c r="D22" s="203">
        <v>1</v>
      </c>
      <c r="E22" s="203">
        <v>1</v>
      </c>
      <c r="F22" s="203">
        <f>SUM(F6/$F$6)</f>
        <v>1</v>
      </c>
      <c r="H22" s="150"/>
      <c r="J22"/>
      <c r="K22" s="25"/>
      <c r="L22"/>
      <c r="M22"/>
    </row>
    <row r="23" spans="1:13">
      <c r="A23" s="162" t="s">
        <v>17</v>
      </c>
      <c r="B23" s="204">
        <v>0.32254736241301341</v>
      </c>
      <c r="C23" s="204">
        <v>0.32249820103719512</v>
      </c>
      <c r="D23" s="204">
        <v>0.33443542011068783</v>
      </c>
      <c r="E23" s="204">
        <v>0.3254429276793494</v>
      </c>
      <c r="F23" s="204">
        <f t="shared" ref="F23:F35" si="1">SUM(F7/$F$6)</f>
        <v>0.27664730897617634</v>
      </c>
      <c r="H23" s="150"/>
      <c r="J23"/>
      <c r="K23" s="25"/>
      <c r="L23" s="25"/>
      <c r="M23" s="25"/>
    </row>
    <row r="24" spans="1:13">
      <c r="A24" s="162" t="s">
        <v>20</v>
      </c>
      <c r="B24" s="204">
        <v>0.29905823985247953</v>
      </c>
      <c r="C24" s="204">
        <v>0.28704002382074889</v>
      </c>
      <c r="D24" s="204">
        <v>0.29356237571575744</v>
      </c>
      <c r="E24" s="204">
        <v>0.27202536547584472</v>
      </c>
      <c r="F24" s="204">
        <f t="shared" si="1"/>
        <v>0.29240020119804289</v>
      </c>
      <c r="H24" s="150"/>
      <c r="J24"/>
      <c r="K24"/>
      <c r="L24" s="25"/>
      <c r="M24" s="25"/>
    </row>
    <row r="25" spans="1:13">
      <c r="A25" s="162" t="s">
        <v>21</v>
      </c>
      <c r="B25" s="204">
        <v>7.3584615722345398E-2</v>
      </c>
      <c r="C25" s="204">
        <v>6.9303491228505501E-2</v>
      </c>
      <c r="D25" s="204">
        <v>7.8248161192170387E-2</v>
      </c>
      <c r="E25" s="204">
        <v>7.6580501500629297E-2</v>
      </c>
      <c r="F25" s="204">
        <f t="shared" si="1"/>
        <v>7.3597329553248894E-2</v>
      </c>
      <c r="H25" s="150"/>
      <c r="J25"/>
      <c r="K25" s="25"/>
      <c r="L25" s="25"/>
      <c r="M25" s="25"/>
    </row>
    <row r="26" spans="1:13">
      <c r="A26" s="162" t="s">
        <v>22</v>
      </c>
      <c r="B26" s="204">
        <v>5.0797971593528418E-2</v>
      </c>
      <c r="C26" s="204">
        <v>5.3150045904568122E-2</v>
      </c>
      <c r="D26" s="204">
        <v>4.7389731426244038E-2</v>
      </c>
      <c r="E26" s="204">
        <v>4.74876561138542E-2</v>
      </c>
      <c r="F26" s="204">
        <f t="shared" si="1"/>
        <v>4.9133476610727513E-2</v>
      </c>
      <c r="H26" s="150"/>
      <c r="J26"/>
      <c r="K26"/>
      <c r="L26" s="25"/>
      <c r="M26" s="25"/>
    </row>
    <row r="27" spans="1:13">
      <c r="A27" s="162" t="s">
        <v>18</v>
      </c>
      <c r="B27" s="204">
        <v>9.2880820143569034E-2</v>
      </c>
      <c r="C27" s="204">
        <v>0.10024565147266817</v>
      </c>
      <c r="D27" s="204">
        <v>9.4060710606387307E-2</v>
      </c>
      <c r="E27" s="204">
        <v>0.10869880917804241</v>
      </c>
      <c r="F27" s="204">
        <f t="shared" si="1"/>
        <v>0.11571173807672962</v>
      </c>
      <c r="H27" s="150"/>
      <c r="J27"/>
      <c r="K27"/>
      <c r="L27" s="25"/>
      <c r="M27" s="25"/>
    </row>
    <row r="28" spans="1:13">
      <c r="A28" s="162" t="s">
        <v>23</v>
      </c>
      <c r="B28" s="204">
        <v>0.10677672162096898</v>
      </c>
      <c r="C28" s="204">
        <v>9.7640257065581493E-2</v>
      </c>
      <c r="D28" s="204">
        <v>9.5066963750928393E-2</v>
      </c>
      <c r="E28" s="204">
        <v>9.0352405847613518E-2</v>
      </c>
      <c r="F28" s="204">
        <f t="shared" si="1"/>
        <v>7.8741597695367871E-2</v>
      </c>
      <c r="H28" s="150"/>
      <c r="J28"/>
      <c r="K28"/>
      <c r="L28"/>
      <c r="M28"/>
    </row>
    <row r="29" spans="1:13" ht="14.25">
      <c r="A29" s="372" t="s">
        <v>226</v>
      </c>
      <c r="B29" s="371" t="s">
        <v>224</v>
      </c>
      <c r="C29" s="371" t="s">
        <v>224</v>
      </c>
      <c r="D29" s="371" t="s">
        <v>224</v>
      </c>
      <c r="E29" s="371" t="s">
        <v>224</v>
      </c>
      <c r="F29" s="204">
        <f t="shared" si="1"/>
        <v>4.2182998765375644E-2</v>
      </c>
      <c r="H29" s="150"/>
      <c r="J29"/>
      <c r="K29"/>
      <c r="L29"/>
      <c r="M29"/>
    </row>
    <row r="30" spans="1:13" ht="13.5" customHeight="1">
      <c r="A30" s="162" t="s">
        <v>24</v>
      </c>
      <c r="B30" s="204">
        <v>3.1062718152481725E-2</v>
      </c>
      <c r="C30" s="204">
        <v>3.1463239125580009E-2</v>
      </c>
      <c r="D30" s="204">
        <v>3.3925106015956302E-2</v>
      </c>
      <c r="E30" s="204">
        <v>3.1852066995836967E-2</v>
      </c>
      <c r="F30" s="204">
        <f t="shared" si="1"/>
        <v>2.7207462618318166E-2</v>
      </c>
      <c r="H30" s="150"/>
      <c r="J30"/>
      <c r="K30"/>
      <c r="L30"/>
      <c r="M30"/>
    </row>
    <row r="31" spans="1:13">
      <c r="A31" s="162" t="s">
        <v>28</v>
      </c>
      <c r="B31" s="204">
        <v>4.5661098061598581E-3</v>
      </c>
      <c r="C31" s="204">
        <v>1.4093943078335525E-2</v>
      </c>
      <c r="D31" s="204">
        <v>4.1208462109777423E-3</v>
      </c>
      <c r="E31" s="204">
        <v>2.6333623777713235E-2</v>
      </c>
      <c r="F31" s="204">
        <f t="shared" si="1"/>
        <v>2.0325575014861218E-2</v>
      </c>
      <c r="H31" s="150"/>
      <c r="J31"/>
      <c r="K31"/>
      <c r="L31"/>
      <c r="M31"/>
    </row>
    <row r="32" spans="1:13">
      <c r="A32" s="162" t="s">
        <v>25</v>
      </c>
      <c r="B32" s="204">
        <v>2.9855333347968299E-3</v>
      </c>
      <c r="C32" s="204">
        <v>7.3199176199101757E-3</v>
      </c>
      <c r="D32" s="204">
        <v>2.8270921679963584E-3</v>
      </c>
      <c r="E32" s="204">
        <v>2.8076290057120726E-3</v>
      </c>
      <c r="F32" s="204">
        <f t="shared" si="1"/>
        <v>2.4921121221820842E-3</v>
      </c>
      <c r="H32" s="150"/>
      <c r="J32"/>
      <c r="K32"/>
      <c r="L32"/>
      <c r="M32"/>
    </row>
    <row r="33" spans="1:13">
      <c r="A33" s="162" t="s">
        <v>26</v>
      </c>
      <c r="B33" s="204">
        <v>3.2709151976818211E-3</v>
      </c>
      <c r="C33" s="204">
        <v>5.7814942557256645E-3</v>
      </c>
      <c r="D33" s="204">
        <v>3.6177196387072045E-3</v>
      </c>
      <c r="E33" s="204">
        <v>3.3643140671894664E-3</v>
      </c>
      <c r="F33" s="204">
        <f t="shared" si="1"/>
        <v>2.9722438154465227E-3</v>
      </c>
      <c r="H33" s="150"/>
      <c r="J33"/>
      <c r="K33"/>
      <c r="L33"/>
      <c r="M33"/>
    </row>
    <row r="34" spans="1:13">
      <c r="A34" s="162" t="s">
        <v>27</v>
      </c>
      <c r="B34" s="204">
        <v>6.4320681404078763E-3</v>
      </c>
      <c r="C34" s="204">
        <v>6.7243988982903652E-3</v>
      </c>
      <c r="D34" s="204">
        <v>6.564603847720357E-3</v>
      </c>
      <c r="E34" s="204">
        <v>9.6088682350663184E-3</v>
      </c>
      <c r="F34" s="204">
        <f t="shared" si="1"/>
        <v>8.4365997530751295E-3</v>
      </c>
      <c r="H34" s="150"/>
      <c r="J34"/>
      <c r="K34"/>
      <c r="L34"/>
      <c r="M34"/>
    </row>
    <row r="35" spans="1:13">
      <c r="A35" s="162" t="s">
        <v>29</v>
      </c>
      <c r="B35" s="204">
        <v>6.03692402256712E-3</v>
      </c>
      <c r="C35" s="204">
        <v>4.7393364928909956E-3</v>
      </c>
      <c r="D35" s="204">
        <v>6.1812693164666139E-3</v>
      </c>
      <c r="E35" s="204">
        <v>5.4458321231484171E-3</v>
      </c>
      <c r="F35" s="204">
        <f t="shared" si="1"/>
        <v>1.0151355800448124E-2</v>
      </c>
      <c r="H35" s="150"/>
      <c r="J35"/>
      <c r="K35"/>
      <c r="L35"/>
      <c r="M35"/>
    </row>
    <row r="36" spans="1:13">
      <c r="A36" s="152"/>
      <c r="B36" s="165"/>
      <c r="C36" s="165"/>
      <c r="D36" s="165"/>
      <c r="E36" s="165"/>
      <c r="F36" s="165"/>
      <c r="G36" s="165"/>
      <c r="H36" s="165"/>
      <c r="J36"/>
      <c r="K36"/>
      <c r="L36"/>
      <c r="M36"/>
    </row>
    <row r="37" spans="1:13">
      <c r="A37" s="31"/>
      <c r="B37" s="52"/>
      <c r="C37" s="52"/>
      <c r="D37" s="52"/>
      <c r="E37" s="52"/>
      <c r="F37" s="52"/>
      <c r="H37" s="150"/>
      <c r="J37"/>
      <c r="K37"/>
      <c r="L37"/>
      <c r="M37"/>
    </row>
    <row r="38" spans="1:13" ht="12.75" customHeight="1">
      <c r="A38" s="181" t="s">
        <v>19</v>
      </c>
      <c r="B38" s="22">
        <v>21451</v>
      </c>
      <c r="C38" s="22">
        <v>20180</v>
      </c>
      <c r="D38" s="22">
        <v>21200</v>
      </c>
      <c r="E38" s="22">
        <v>21798</v>
      </c>
      <c r="F38" s="142">
        <v>22425</v>
      </c>
      <c r="H38" s="150">
        <f t="shared" ref="H38:H51" si="2">IF(OR(B38="..",F38=".."),"..",(IF(OR(B38&lt;50,F38&lt;50),"*",(F38/B38)-1)))</f>
        <v>4.5405808587012153E-2</v>
      </c>
      <c r="J38"/>
      <c r="K38"/>
      <c r="L38"/>
      <c r="M38"/>
    </row>
    <row r="39" spans="1:13">
      <c r="A39" s="162" t="s">
        <v>17</v>
      </c>
      <c r="B39" s="25">
        <v>7508</v>
      </c>
      <c r="C39" s="25">
        <v>7078</v>
      </c>
      <c r="D39" s="25">
        <v>7641</v>
      </c>
      <c r="E39" s="25">
        <v>7554</v>
      </c>
      <c r="F39" s="212">
        <v>7150</v>
      </c>
      <c r="H39" s="150">
        <f t="shared" si="2"/>
        <v>-4.7682472029834888E-2</v>
      </c>
      <c r="I39" s="53"/>
      <c r="J39" s="53"/>
      <c r="K39" s="34"/>
      <c r="L39" s="34"/>
    </row>
    <row r="40" spans="1:13">
      <c r="A40" s="162" t="s">
        <v>20</v>
      </c>
      <c r="B40" s="25">
        <v>5666</v>
      </c>
      <c r="C40" s="25">
        <v>5187</v>
      </c>
      <c r="D40" s="25">
        <v>5490</v>
      </c>
      <c r="E40" s="25">
        <v>5145</v>
      </c>
      <c r="F40" s="212">
        <v>5652</v>
      </c>
      <c r="H40" s="150">
        <f t="shared" si="2"/>
        <v>-2.4708789269325404E-3</v>
      </c>
      <c r="I40" s="53"/>
      <c r="J40" s="53"/>
      <c r="K40" s="34"/>
      <c r="L40" s="34"/>
    </row>
    <row r="41" spans="1:13">
      <c r="A41" s="162" t="s">
        <v>21</v>
      </c>
      <c r="B41" s="25">
        <v>1964</v>
      </c>
      <c r="C41" s="25">
        <v>1870</v>
      </c>
      <c r="D41" s="25">
        <v>2075</v>
      </c>
      <c r="E41" s="25">
        <v>2090</v>
      </c>
      <c r="F41" s="212">
        <v>2203</v>
      </c>
      <c r="H41" s="150">
        <f t="shared" si="2"/>
        <v>0.12169042769857441</v>
      </c>
      <c r="I41" s="53"/>
      <c r="J41" s="53"/>
      <c r="K41" s="34"/>
      <c r="L41" s="34"/>
    </row>
    <row r="42" spans="1:13">
      <c r="A42" s="162" t="s">
        <v>18</v>
      </c>
      <c r="B42" s="25">
        <v>1983</v>
      </c>
      <c r="C42" s="25">
        <v>1935</v>
      </c>
      <c r="D42" s="25">
        <v>1907</v>
      </c>
      <c r="E42" s="25">
        <v>2265</v>
      </c>
      <c r="F42" s="212">
        <v>2231</v>
      </c>
      <c r="H42" s="150">
        <f t="shared" si="2"/>
        <v>0.12506303580433675</v>
      </c>
      <c r="I42" s="53"/>
      <c r="J42" s="53"/>
      <c r="K42" s="34"/>
      <c r="L42" s="34"/>
    </row>
    <row r="43" spans="1:13">
      <c r="A43" s="162" t="s">
        <v>22</v>
      </c>
      <c r="B43" s="25">
        <v>1196</v>
      </c>
      <c r="C43" s="25">
        <v>1105</v>
      </c>
      <c r="D43" s="25">
        <v>1103</v>
      </c>
      <c r="E43" s="25">
        <v>1151</v>
      </c>
      <c r="F43" s="212">
        <v>1243</v>
      </c>
      <c r="H43" s="150">
        <f t="shared" si="2"/>
        <v>3.9297658862876172E-2</v>
      </c>
      <c r="I43" s="53"/>
      <c r="J43" s="53"/>
      <c r="K43" s="34"/>
      <c r="L43" s="34"/>
    </row>
    <row r="44" spans="1:13">
      <c r="A44" s="162" t="s">
        <v>23</v>
      </c>
      <c r="B44" s="25">
        <v>2022</v>
      </c>
      <c r="C44" s="25">
        <v>1723</v>
      </c>
      <c r="D44" s="25">
        <v>1875</v>
      </c>
      <c r="E44" s="25">
        <v>1796</v>
      </c>
      <c r="F44" s="212">
        <v>1695</v>
      </c>
      <c r="H44" s="150">
        <f t="shared" si="2"/>
        <v>-0.16172106824925814</v>
      </c>
      <c r="I44" s="53"/>
      <c r="J44" s="53"/>
      <c r="K44" s="34"/>
      <c r="L44" s="34"/>
    </row>
    <row r="45" spans="1:13" ht="14.25">
      <c r="A45" s="372" t="s">
        <v>226</v>
      </c>
      <c r="B45" s="371" t="s">
        <v>224</v>
      </c>
      <c r="C45" s="371" t="s">
        <v>224</v>
      </c>
      <c r="D45" s="371" t="s">
        <v>224</v>
      </c>
      <c r="E45" s="371" t="s">
        <v>224</v>
      </c>
      <c r="F45" s="117">
        <v>594</v>
      </c>
      <c r="H45" s="150" t="s">
        <v>225</v>
      </c>
      <c r="I45" s="53"/>
      <c r="J45" s="53"/>
      <c r="K45" s="34"/>
      <c r="L45" s="34"/>
    </row>
    <row r="46" spans="1:13">
      <c r="A46" s="162" t="s">
        <v>24</v>
      </c>
      <c r="B46">
        <v>636</v>
      </c>
      <c r="C46">
        <v>575</v>
      </c>
      <c r="D46">
        <v>702</v>
      </c>
      <c r="E46">
        <v>717</v>
      </c>
      <c r="F46" s="117">
        <v>645</v>
      </c>
      <c r="H46" s="150">
        <f t="shared" si="2"/>
        <v>1.4150943396226356E-2</v>
      </c>
      <c r="I46" s="53"/>
      <c r="J46" s="53"/>
      <c r="K46" s="34"/>
      <c r="L46" s="34"/>
    </row>
    <row r="47" spans="1:13">
      <c r="A47" s="162" t="s">
        <v>28</v>
      </c>
      <c r="B47">
        <v>134</v>
      </c>
      <c r="C47">
        <v>291</v>
      </c>
      <c r="D47">
        <v>112</v>
      </c>
      <c r="E47">
        <v>704</v>
      </c>
      <c r="F47" s="117">
        <v>535</v>
      </c>
      <c r="H47" s="150">
        <f t="shared" si="2"/>
        <v>2.9925373134328357</v>
      </c>
      <c r="I47" s="53"/>
      <c r="J47" s="53"/>
      <c r="K47" s="34"/>
      <c r="L47" s="34"/>
    </row>
    <row r="48" spans="1:13">
      <c r="A48" s="162" t="s">
        <v>27</v>
      </c>
      <c r="B48">
        <v>134</v>
      </c>
      <c r="C48">
        <v>102</v>
      </c>
      <c r="D48">
        <v>112</v>
      </c>
      <c r="E48">
        <v>160</v>
      </c>
      <c r="F48" s="117">
        <v>180</v>
      </c>
      <c r="H48" s="150">
        <f t="shared" si="2"/>
        <v>0.34328358208955234</v>
      </c>
      <c r="I48" s="53"/>
      <c r="J48" s="53"/>
      <c r="K48" s="34"/>
      <c r="L48" s="34"/>
    </row>
    <row r="49" spans="1:12">
      <c r="A49" s="162" t="s">
        <v>25</v>
      </c>
      <c r="B49">
        <v>78</v>
      </c>
      <c r="C49">
        <v>188</v>
      </c>
      <c r="D49">
        <v>65</v>
      </c>
      <c r="E49">
        <v>77</v>
      </c>
      <c r="F49" s="117">
        <v>77</v>
      </c>
      <c r="H49" s="150">
        <f t="shared" si="2"/>
        <v>-1.2820512820512775E-2</v>
      </c>
      <c r="I49" s="53"/>
      <c r="J49" s="53"/>
      <c r="K49" s="34"/>
      <c r="L49" s="34"/>
    </row>
    <row r="50" spans="1:12">
      <c r="A50" s="162" t="s">
        <v>26</v>
      </c>
      <c r="B50">
        <v>63</v>
      </c>
      <c r="C50">
        <v>83</v>
      </c>
      <c r="D50">
        <v>72</v>
      </c>
      <c r="E50">
        <v>70</v>
      </c>
      <c r="F50" s="117">
        <v>72</v>
      </c>
      <c r="H50" s="150">
        <f t="shared" si="2"/>
        <v>0.14285714285714279</v>
      </c>
      <c r="I50" s="53"/>
      <c r="J50" s="53"/>
      <c r="K50" s="34"/>
      <c r="L50" s="34"/>
    </row>
    <row r="51" spans="1:12">
      <c r="A51" s="162" t="s">
        <v>29</v>
      </c>
      <c r="B51">
        <v>67</v>
      </c>
      <c r="C51">
        <v>43</v>
      </c>
      <c r="D51">
        <v>46</v>
      </c>
      <c r="E51">
        <v>69</v>
      </c>
      <c r="F51" s="117">
        <v>148</v>
      </c>
      <c r="H51" s="150">
        <f t="shared" si="2"/>
        <v>1.2089552238805972</v>
      </c>
      <c r="I51" s="53"/>
      <c r="J51" s="53"/>
      <c r="K51" s="34"/>
      <c r="L51" s="34"/>
    </row>
    <row r="52" spans="1:12">
      <c r="A52" s="162"/>
      <c r="B52"/>
      <c r="C52"/>
      <c r="D52"/>
      <c r="E52"/>
      <c r="F52" s="117"/>
      <c r="H52" s="150"/>
      <c r="I52" s="53"/>
      <c r="J52" s="53"/>
      <c r="K52" s="34"/>
      <c r="L52" s="34"/>
    </row>
    <row r="53" spans="1:12" ht="8.25" customHeight="1">
      <c r="A53" s="283"/>
      <c r="B53" s="284"/>
      <c r="C53" s="284"/>
      <c r="D53" s="284"/>
      <c r="E53" s="284"/>
      <c r="F53" s="286"/>
      <c r="G53" s="285"/>
      <c r="H53" s="286"/>
      <c r="I53" s="53"/>
      <c r="J53" s="53"/>
      <c r="K53" s="34"/>
      <c r="L53" s="34"/>
    </row>
    <row r="54" spans="1:12">
      <c r="A54" s="49"/>
      <c r="B54" s="36"/>
      <c r="C54" s="36"/>
      <c r="D54" s="36"/>
      <c r="E54" s="36"/>
      <c r="F54" s="36"/>
      <c r="H54" s="213"/>
    </row>
    <row r="55" spans="1:12" ht="15">
      <c r="A55" s="182"/>
      <c r="B55" s="203">
        <v>1</v>
      </c>
      <c r="C55" s="203">
        <v>1</v>
      </c>
      <c r="D55" s="203">
        <v>1</v>
      </c>
      <c r="E55" s="203">
        <v>1</v>
      </c>
      <c r="F55" s="203">
        <f>SUM(F38/$F$38)</f>
        <v>1</v>
      </c>
      <c r="H55" s="213"/>
    </row>
    <row r="56" spans="1:12">
      <c r="A56" s="162" t="s">
        <v>17</v>
      </c>
      <c r="B56" s="204">
        <v>0.35000699268099389</v>
      </c>
      <c r="C56" s="204">
        <v>0.35074331020812688</v>
      </c>
      <c r="D56" s="204">
        <v>0.36042452830188682</v>
      </c>
      <c r="E56" s="204">
        <v>0.34654555463804021</v>
      </c>
      <c r="F56" s="204">
        <f t="shared" ref="F56:F68" si="3">SUM(F39/$F$38)</f>
        <v>0.3188405797101449</v>
      </c>
      <c r="H56" s="213"/>
    </row>
    <row r="57" spans="1:12">
      <c r="A57" s="162" t="s">
        <v>20</v>
      </c>
      <c r="B57" s="204">
        <v>0.26413687007598713</v>
      </c>
      <c r="C57" s="204">
        <v>0.25703666997026758</v>
      </c>
      <c r="D57" s="204">
        <v>0.25896226415094342</v>
      </c>
      <c r="E57" s="204">
        <v>0.23603082851637766</v>
      </c>
      <c r="F57" s="204">
        <f t="shared" si="3"/>
        <v>0.25204013377926421</v>
      </c>
      <c r="H57" s="213"/>
    </row>
    <row r="58" spans="1:12">
      <c r="A58" s="162" t="s">
        <v>21</v>
      </c>
      <c r="B58" s="204">
        <v>9.1557503146706451E-2</v>
      </c>
      <c r="C58" s="204">
        <v>9.2666005946481667E-2</v>
      </c>
      <c r="D58" s="204">
        <v>9.7877358490566044E-2</v>
      </c>
      <c r="E58" s="204">
        <v>9.5880355995962938E-2</v>
      </c>
      <c r="F58" s="204">
        <f t="shared" si="3"/>
        <v>9.8238573021181719E-2</v>
      </c>
      <c r="H58" s="213"/>
    </row>
    <row r="59" spans="1:12">
      <c r="A59" s="162" t="s">
        <v>18</v>
      </c>
      <c r="B59" s="204">
        <v>9.244324273926624E-2</v>
      </c>
      <c r="C59" s="204">
        <v>9.5887016848364717E-2</v>
      </c>
      <c r="D59" s="204">
        <v>8.995283018867925E-2</v>
      </c>
      <c r="E59" s="204">
        <v>0.10390861546930912</v>
      </c>
      <c r="F59" s="204">
        <f t="shared" si="3"/>
        <v>9.9487179487179486E-2</v>
      </c>
      <c r="H59" s="213"/>
    </row>
    <row r="60" spans="1:12">
      <c r="A60" s="162" t="s">
        <v>22</v>
      </c>
      <c r="B60" s="204">
        <v>5.575497645797399E-2</v>
      </c>
      <c r="C60" s="204">
        <v>5.475718533201189E-2</v>
      </c>
      <c r="D60" s="204">
        <v>5.2028301886792451E-2</v>
      </c>
      <c r="E60" s="204">
        <v>5.2803009450408292E-2</v>
      </c>
      <c r="F60" s="204">
        <f t="shared" si="3"/>
        <v>5.5429208472686731E-2</v>
      </c>
      <c r="H60" s="213"/>
    </row>
    <row r="61" spans="1:12">
      <c r="A61" s="162" t="s">
        <v>23</v>
      </c>
      <c r="B61" s="204">
        <v>9.4261339797678437E-2</v>
      </c>
      <c r="C61" s="204">
        <v>8.5381565906838458E-2</v>
      </c>
      <c r="D61" s="204">
        <v>8.8443396226415089E-2</v>
      </c>
      <c r="E61" s="204">
        <v>8.2392880080741346E-2</v>
      </c>
      <c r="F61" s="204">
        <f t="shared" si="3"/>
        <v>7.5585284280936457E-2</v>
      </c>
      <c r="H61" s="213"/>
    </row>
    <row r="62" spans="1:12" ht="14.25">
      <c r="A62" s="372" t="s">
        <v>226</v>
      </c>
      <c r="B62" s="371" t="s">
        <v>224</v>
      </c>
      <c r="C62" s="371" t="s">
        <v>224</v>
      </c>
      <c r="D62" s="371" t="s">
        <v>224</v>
      </c>
      <c r="E62" s="371" t="s">
        <v>224</v>
      </c>
      <c r="F62" s="204">
        <f t="shared" si="3"/>
        <v>2.648829431438127E-2</v>
      </c>
      <c r="H62" s="213"/>
    </row>
    <row r="63" spans="1:12">
      <c r="A63" s="162" t="s">
        <v>24</v>
      </c>
      <c r="B63" s="204">
        <v>2.9648967414106567E-2</v>
      </c>
      <c r="C63" s="204">
        <v>2.8493557978196235E-2</v>
      </c>
      <c r="D63" s="204">
        <v>3.3113207547169808E-2</v>
      </c>
      <c r="E63" s="204">
        <v>3.2892925956509771E-2</v>
      </c>
      <c r="F63" s="204">
        <f t="shared" si="3"/>
        <v>2.8762541806020066E-2</v>
      </c>
      <c r="H63" s="213"/>
    </row>
    <row r="64" spans="1:12">
      <c r="A64" s="162" t="s">
        <v>28</v>
      </c>
      <c r="B64" s="204">
        <v>6.2467950212111321E-3</v>
      </c>
      <c r="C64" s="204">
        <v>1.442021803766105E-2</v>
      </c>
      <c r="D64" s="204">
        <v>5.2830188679245287E-3</v>
      </c>
      <c r="E64" s="204">
        <v>3.2296540967061201E-2</v>
      </c>
      <c r="F64" s="204">
        <f t="shared" si="3"/>
        <v>2.3857302118171685E-2</v>
      </c>
      <c r="H64" s="213"/>
    </row>
    <row r="65" spans="1:14">
      <c r="A65" s="162" t="s">
        <v>27</v>
      </c>
      <c r="B65" s="204">
        <v>6.2467950212111321E-3</v>
      </c>
      <c r="C65" s="204">
        <v>5.0545094152626363E-3</v>
      </c>
      <c r="D65" s="204">
        <v>5.2830188679245287E-3</v>
      </c>
      <c r="E65" s="204">
        <v>7.3401229470593634E-3</v>
      </c>
      <c r="F65" s="204">
        <f t="shared" si="3"/>
        <v>8.0267558528428085E-3</v>
      </c>
      <c r="H65" s="213"/>
    </row>
    <row r="66" spans="1:14">
      <c r="A66" s="162" t="s">
        <v>25</v>
      </c>
      <c r="B66" s="204">
        <v>3.6361941168243906E-3</v>
      </c>
      <c r="C66" s="204">
        <v>9.3161546085232909E-3</v>
      </c>
      <c r="D66" s="204">
        <v>3.0660377358490568E-3</v>
      </c>
      <c r="E66" s="204">
        <v>3.5324341682723185E-3</v>
      </c>
      <c r="F66" s="204">
        <f t="shared" si="3"/>
        <v>3.4336677814938684E-3</v>
      </c>
      <c r="H66" s="213"/>
    </row>
    <row r="67" spans="1:14">
      <c r="A67" s="162" t="s">
        <v>26</v>
      </c>
      <c r="B67" s="204">
        <v>2.9369260174350845E-3</v>
      </c>
      <c r="C67" s="204">
        <v>4.1129831516352822E-3</v>
      </c>
      <c r="D67" s="204">
        <v>3.3962264150943396E-3</v>
      </c>
      <c r="E67" s="204">
        <v>3.2113037893384713E-3</v>
      </c>
      <c r="F67" s="204">
        <f t="shared" si="3"/>
        <v>3.2107023411371239E-3</v>
      </c>
      <c r="H67" s="213"/>
    </row>
    <row r="68" spans="1:14">
      <c r="A68" s="162" t="s">
        <v>29</v>
      </c>
      <c r="B68" s="204">
        <v>3.1233975106055661E-3</v>
      </c>
      <c r="C68" s="204">
        <v>2.1308225966303273E-3</v>
      </c>
      <c r="D68" s="204">
        <v>2.1698113207547168E-3</v>
      </c>
      <c r="E68" s="204">
        <v>3.1654280209193505E-3</v>
      </c>
      <c r="F68" s="204">
        <f t="shared" si="3"/>
        <v>6.5997770345596436E-3</v>
      </c>
      <c r="H68" s="213"/>
    </row>
    <row r="69" spans="1:14" ht="13.5" thickBot="1">
      <c r="A69" s="287"/>
      <c r="B69" s="288"/>
      <c r="C69" s="288"/>
      <c r="D69" s="288"/>
      <c r="E69" s="288"/>
      <c r="F69" s="288"/>
      <c r="G69" s="289"/>
      <c r="H69" s="290"/>
    </row>
    <row r="70" spans="1:14">
      <c r="A70" s="177" t="s">
        <v>103</v>
      </c>
      <c r="G70" s="10"/>
    </row>
    <row r="71" spans="1:14">
      <c r="A71" s="375" t="s">
        <v>237</v>
      </c>
      <c r="G71" s="10"/>
    </row>
    <row r="72" spans="1:14">
      <c r="A72" s="177"/>
      <c r="G72" s="10"/>
    </row>
    <row r="73" spans="1:14" s="2" customFormat="1" ht="14.1" customHeight="1">
      <c r="A73" s="261" t="s">
        <v>190</v>
      </c>
      <c r="B73" s="259"/>
      <c r="C73" s="259"/>
      <c r="D73" s="259"/>
      <c r="E73" s="259"/>
      <c r="F73" s="259"/>
      <c r="G73" s="259"/>
      <c r="H73" s="259"/>
      <c r="K73" s="25"/>
      <c r="L73" s="25"/>
      <c r="M73" s="25"/>
      <c r="N73" s="25"/>
    </row>
    <row r="74" spans="1:14" s="2" customFormat="1" ht="14.1" customHeight="1">
      <c r="A74" s="261" t="s">
        <v>191</v>
      </c>
      <c r="B74" s="259"/>
      <c r="C74" s="259"/>
      <c r="D74" s="259"/>
      <c r="E74" s="259"/>
      <c r="F74" s="259"/>
      <c r="G74" s="259"/>
      <c r="H74" s="259"/>
      <c r="K74" s="25"/>
      <c r="L74" s="25"/>
      <c r="M74" s="25"/>
      <c r="N74" s="25"/>
    </row>
    <row r="75" spans="1:14" s="2" customFormat="1" ht="14.1" customHeight="1">
      <c r="A75" s="261" t="s">
        <v>228</v>
      </c>
      <c r="B75" s="259"/>
      <c r="C75" s="259"/>
      <c r="D75" s="259"/>
      <c r="E75" s="259"/>
      <c r="F75" s="259"/>
      <c r="G75" s="259"/>
      <c r="H75" s="259"/>
      <c r="K75" s="25"/>
      <c r="L75" s="25"/>
      <c r="M75" s="25"/>
      <c r="N75" s="25"/>
    </row>
    <row r="76" spans="1:14">
      <c r="A76" s="54"/>
      <c r="G76" s="10"/>
    </row>
    <row r="77" spans="1:14">
      <c r="A77" s="55"/>
    </row>
  </sheetData>
  <mergeCells count="1">
    <mergeCell ref="A1:H1"/>
  </mergeCells>
  <phoneticPr fontId="6" type="noConversion"/>
  <pageMargins left="0.75" right="0.75" top="1" bottom="1" header="0.5" footer="0.5"/>
  <pageSetup paperSize="9" scale="5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codeName="Sheet6"/>
  <dimension ref="A1:IV31"/>
  <sheetViews>
    <sheetView showGridLines="0" zoomScale="75" zoomScaleNormal="47" workbookViewId="0">
      <selection activeCell="H10" sqref="H10"/>
    </sheetView>
  </sheetViews>
  <sheetFormatPr defaultColWidth="12.28515625" defaultRowHeight="12.75"/>
  <cols>
    <col min="1" max="1" width="33.85546875" style="44" customWidth="1"/>
    <col min="2" max="6" width="10.5703125" style="56" customWidth="1"/>
    <col min="7" max="7" width="2.85546875" style="56" customWidth="1"/>
    <col min="8" max="8" width="22.28515625" style="56" bestFit="1" customWidth="1"/>
    <col min="9" max="9" width="9.140625" style="57" customWidth="1"/>
    <col min="10" max="14" width="10.7109375" style="56" customWidth="1"/>
    <col min="15" max="15" width="2.85546875" style="56" customWidth="1"/>
    <col min="16" max="16" width="22.28515625" style="56" bestFit="1" customWidth="1"/>
    <col min="17" max="16384" width="12.28515625" style="44"/>
  </cols>
  <sheetData>
    <row r="1" spans="1:256" ht="33.75" customHeight="1">
      <c r="A1" s="380" t="s">
        <v>208</v>
      </c>
      <c r="B1" s="390"/>
      <c r="C1" s="390"/>
      <c r="D1" s="390"/>
      <c r="E1" s="390"/>
      <c r="F1" s="390"/>
      <c r="G1" s="390"/>
      <c r="H1" s="390"/>
      <c r="I1" s="390"/>
      <c r="J1" s="390"/>
      <c r="K1" s="390"/>
      <c r="L1" s="390"/>
      <c r="M1" s="390"/>
      <c r="N1" s="390"/>
      <c r="O1" s="390"/>
      <c r="P1" s="390"/>
      <c r="Q1" s="388"/>
      <c r="R1" s="389"/>
      <c r="S1" s="389"/>
      <c r="T1" s="389"/>
      <c r="U1" s="389"/>
      <c r="V1" s="389"/>
      <c r="W1" s="389"/>
      <c r="X1" s="389"/>
      <c r="Y1" s="389"/>
      <c r="Z1" s="389"/>
      <c r="AA1" s="389"/>
      <c r="AB1" s="389"/>
      <c r="AC1" s="389"/>
      <c r="AD1" s="389"/>
      <c r="AE1" s="389"/>
      <c r="AF1" s="389"/>
      <c r="AG1" s="388"/>
      <c r="AH1" s="389"/>
      <c r="AI1" s="389"/>
      <c r="AJ1" s="389"/>
      <c r="AK1" s="389"/>
      <c r="AL1" s="389"/>
      <c r="AM1" s="389"/>
      <c r="AN1" s="389"/>
      <c r="AO1" s="389"/>
      <c r="AP1" s="389"/>
      <c r="AQ1" s="389"/>
      <c r="AR1" s="389"/>
      <c r="AS1" s="389"/>
      <c r="AT1" s="389"/>
      <c r="AU1" s="389"/>
      <c r="AV1" s="389"/>
      <c r="AW1" s="388"/>
      <c r="AX1" s="389"/>
      <c r="AY1" s="389"/>
      <c r="AZ1" s="389"/>
      <c r="BA1" s="389"/>
      <c r="BB1" s="389"/>
      <c r="BC1" s="389"/>
      <c r="BD1" s="389"/>
      <c r="BE1" s="389"/>
      <c r="BF1" s="389"/>
      <c r="BG1" s="389"/>
      <c r="BH1" s="389"/>
      <c r="BI1" s="389"/>
      <c r="BJ1" s="389"/>
      <c r="BK1" s="389"/>
      <c r="BL1" s="389"/>
      <c r="BM1" s="388"/>
      <c r="BN1" s="389"/>
      <c r="BO1" s="389"/>
      <c r="BP1" s="389"/>
      <c r="BQ1" s="389"/>
      <c r="BR1" s="389"/>
      <c r="BS1" s="389"/>
      <c r="BT1" s="389"/>
      <c r="BU1" s="389"/>
      <c r="BV1" s="389"/>
      <c r="BW1" s="389"/>
      <c r="BX1" s="389"/>
      <c r="BY1" s="389"/>
      <c r="BZ1" s="389"/>
      <c r="CA1" s="389"/>
      <c r="CB1" s="389"/>
      <c r="CC1" s="388"/>
      <c r="CD1" s="389"/>
      <c r="CE1" s="389"/>
      <c r="CF1" s="389"/>
      <c r="CG1" s="389"/>
      <c r="CH1" s="389"/>
      <c r="CI1" s="389"/>
      <c r="CJ1" s="389"/>
      <c r="CK1" s="389"/>
      <c r="CL1" s="389"/>
      <c r="CM1" s="389"/>
      <c r="CN1" s="389"/>
      <c r="CO1" s="389"/>
      <c r="CP1" s="389"/>
      <c r="CQ1" s="389"/>
      <c r="CR1" s="389"/>
      <c r="CS1" s="388"/>
      <c r="CT1" s="389"/>
      <c r="CU1" s="389"/>
      <c r="CV1" s="389"/>
      <c r="CW1" s="389"/>
      <c r="CX1" s="389"/>
      <c r="CY1" s="389"/>
      <c r="CZ1" s="389"/>
      <c r="DA1" s="389"/>
      <c r="DB1" s="389"/>
      <c r="DC1" s="389"/>
      <c r="DD1" s="389"/>
      <c r="DE1" s="389"/>
      <c r="DF1" s="389"/>
      <c r="DG1" s="389"/>
      <c r="DH1" s="389"/>
      <c r="DI1" s="388"/>
      <c r="DJ1" s="389"/>
      <c r="DK1" s="389"/>
      <c r="DL1" s="389"/>
      <c r="DM1" s="389"/>
      <c r="DN1" s="389"/>
      <c r="DO1" s="389"/>
      <c r="DP1" s="389"/>
      <c r="DQ1" s="389"/>
      <c r="DR1" s="389"/>
      <c r="DS1" s="389"/>
      <c r="DT1" s="389"/>
      <c r="DU1" s="389"/>
      <c r="DV1" s="389"/>
      <c r="DW1" s="389"/>
      <c r="DX1" s="389"/>
      <c r="DY1" s="388"/>
      <c r="DZ1" s="389"/>
      <c r="EA1" s="389"/>
      <c r="EB1" s="389"/>
      <c r="EC1" s="389"/>
      <c r="ED1" s="389"/>
      <c r="EE1" s="389"/>
      <c r="EF1" s="389"/>
      <c r="EG1" s="389"/>
      <c r="EH1" s="389"/>
      <c r="EI1" s="389"/>
      <c r="EJ1" s="389"/>
      <c r="EK1" s="389"/>
      <c r="EL1" s="389"/>
      <c r="EM1" s="389"/>
      <c r="EN1" s="389"/>
      <c r="EO1" s="388"/>
      <c r="EP1" s="389"/>
      <c r="EQ1" s="389"/>
      <c r="ER1" s="389"/>
      <c r="ES1" s="389"/>
      <c r="ET1" s="389"/>
      <c r="EU1" s="389"/>
      <c r="EV1" s="389"/>
      <c r="EW1" s="389"/>
      <c r="EX1" s="389"/>
      <c r="EY1" s="389"/>
      <c r="EZ1" s="389"/>
      <c r="FA1" s="389"/>
      <c r="FB1" s="389"/>
      <c r="FC1" s="389"/>
      <c r="FD1" s="389"/>
      <c r="FE1" s="388"/>
      <c r="FF1" s="389"/>
      <c r="FG1" s="389"/>
      <c r="FH1" s="389"/>
      <c r="FI1" s="389"/>
      <c r="FJ1" s="389"/>
      <c r="FK1" s="389"/>
      <c r="FL1" s="389"/>
      <c r="FM1" s="389"/>
      <c r="FN1" s="389"/>
      <c r="FO1" s="389"/>
      <c r="FP1" s="389"/>
      <c r="FQ1" s="389"/>
      <c r="FR1" s="389"/>
      <c r="FS1" s="389"/>
      <c r="FT1" s="389"/>
      <c r="FU1" s="388"/>
      <c r="FV1" s="389"/>
      <c r="FW1" s="389"/>
      <c r="FX1" s="389"/>
      <c r="FY1" s="389"/>
      <c r="FZ1" s="389"/>
      <c r="GA1" s="389"/>
      <c r="GB1" s="389"/>
      <c r="GC1" s="389"/>
      <c r="GD1" s="389"/>
      <c r="GE1" s="389"/>
      <c r="GF1" s="389"/>
      <c r="GG1" s="389"/>
      <c r="GH1" s="389"/>
      <c r="GI1" s="389"/>
      <c r="GJ1" s="389"/>
      <c r="GK1" s="388"/>
      <c r="GL1" s="389"/>
      <c r="GM1" s="389"/>
      <c r="GN1" s="389"/>
      <c r="GO1" s="389"/>
      <c r="GP1" s="389"/>
      <c r="GQ1" s="389"/>
      <c r="GR1" s="389"/>
      <c r="GS1" s="389"/>
      <c r="GT1" s="389"/>
      <c r="GU1" s="389"/>
      <c r="GV1" s="389"/>
      <c r="GW1" s="389"/>
      <c r="GX1" s="389"/>
      <c r="GY1" s="389"/>
      <c r="GZ1" s="389"/>
      <c r="HA1" s="388"/>
      <c r="HB1" s="389"/>
      <c r="HC1" s="389"/>
      <c r="HD1" s="389"/>
      <c r="HE1" s="389"/>
      <c r="HF1" s="389"/>
      <c r="HG1" s="389"/>
      <c r="HH1" s="389"/>
      <c r="HI1" s="389"/>
      <c r="HJ1" s="389"/>
      <c r="HK1" s="389"/>
      <c r="HL1" s="389"/>
      <c r="HM1" s="389"/>
      <c r="HN1" s="389"/>
      <c r="HO1" s="389"/>
      <c r="HP1" s="389"/>
      <c r="HQ1" s="388"/>
      <c r="HR1" s="389"/>
      <c r="HS1" s="389"/>
      <c r="HT1" s="389"/>
      <c r="HU1" s="389"/>
      <c r="HV1" s="389"/>
      <c r="HW1" s="389"/>
      <c r="HX1" s="389"/>
      <c r="HY1" s="389"/>
      <c r="HZ1" s="389"/>
      <c r="IA1" s="389"/>
      <c r="IB1" s="389"/>
      <c r="IC1" s="389"/>
      <c r="ID1" s="389"/>
      <c r="IE1" s="389"/>
      <c r="IF1" s="389"/>
      <c r="IG1" s="388"/>
      <c r="IH1" s="389"/>
      <c r="II1" s="389"/>
      <c r="IJ1" s="389"/>
      <c r="IK1" s="389"/>
      <c r="IL1" s="389"/>
      <c r="IM1" s="389"/>
      <c r="IN1" s="389"/>
      <c r="IO1" s="389"/>
      <c r="IP1" s="389"/>
      <c r="IQ1" s="389"/>
      <c r="IR1" s="389"/>
      <c r="IS1" s="389"/>
      <c r="IT1" s="389"/>
      <c r="IU1" s="389"/>
      <c r="IV1" s="389"/>
    </row>
    <row r="2" spans="1:256" ht="16.5" thickBot="1">
      <c r="A2" s="184"/>
      <c r="B2" s="57"/>
      <c r="C2" s="57"/>
      <c r="D2" s="57"/>
      <c r="E2" s="57"/>
      <c r="F2" s="57"/>
      <c r="G2" s="57"/>
      <c r="H2" s="198"/>
      <c r="I2" s="198"/>
      <c r="J2" s="198"/>
      <c r="K2" s="198"/>
      <c r="L2" s="198"/>
      <c r="M2" s="198"/>
      <c r="N2" s="198"/>
      <c r="O2" s="57"/>
      <c r="P2" s="57"/>
    </row>
    <row r="3" spans="1:256" s="58" customFormat="1" ht="15.95" customHeight="1">
      <c r="A3" s="282"/>
      <c r="B3" s="392" t="s">
        <v>48</v>
      </c>
      <c r="C3" s="392"/>
      <c r="D3" s="392"/>
      <c r="E3" s="392"/>
      <c r="F3" s="392"/>
      <c r="G3" s="293"/>
      <c r="H3" s="183"/>
      <c r="I3" s="199"/>
      <c r="J3" s="393" t="s">
        <v>53</v>
      </c>
      <c r="K3" s="393"/>
      <c r="L3" s="393"/>
      <c r="M3" s="393"/>
      <c r="N3" s="393"/>
      <c r="O3" s="293"/>
      <c r="P3" s="202"/>
      <c r="R3"/>
      <c r="S3"/>
      <c r="T3"/>
    </row>
    <row r="4" spans="1:256" s="139" customFormat="1" ht="42.75" customHeight="1">
      <c r="A4" s="334" t="s">
        <v>181</v>
      </c>
      <c r="B4" s="219" t="s">
        <v>120</v>
      </c>
      <c r="C4" s="219" t="s">
        <v>167</v>
      </c>
      <c r="D4" s="219" t="s">
        <v>174</v>
      </c>
      <c r="E4" s="219" t="s">
        <v>183</v>
      </c>
      <c r="F4" s="219" t="s">
        <v>216</v>
      </c>
      <c r="G4" s="219"/>
      <c r="H4" s="271" t="s">
        <v>213</v>
      </c>
      <c r="I4" s="224"/>
      <c r="J4" s="219" t="s">
        <v>120</v>
      </c>
      <c r="K4" s="219" t="s">
        <v>167</v>
      </c>
      <c r="L4" s="219" t="s">
        <v>174</v>
      </c>
      <c r="M4" s="219" t="s">
        <v>183</v>
      </c>
      <c r="N4" s="219" t="s">
        <v>216</v>
      </c>
      <c r="O4" s="219"/>
      <c r="P4" s="271" t="s">
        <v>213</v>
      </c>
      <c r="R4" s="24"/>
      <c r="S4" s="22"/>
      <c r="T4" s="22"/>
    </row>
    <row r="5" spans="1:256" s="60" customFormat="1">
      <c r="A5" s="59"/>
      <c r="H5" s="143"/>
      <c r="I5" s="61"/>
      <c r="P5" s="62"/>
      <c r="R5" s="24"/>
      <c r="S5" s="24"/>
      <c r="T5" s="22"/>
    </row>
    <row r="6" spans="1:256" s="63" customFormat="1" ht="15">
      <c r="A6" s="185" t="s">
        <v>30</v>
      </c>
      <c r="B6" s="22">
        <v>5429</v>
      </c>
      <c r="C6" s="22">
        <v>4767</v>
      </c>
      <c r="D6" s="22">
        <v>4844</v>
      </c>
      <c r="E6" s="22">
        <v>4465</v>
      </c>
      <c r="F6" s="142">
        <v>4778</v>
      </c>
      <c r="G6" s="22"/>
      <c r="H6" s="150">
        <f t="shared" ref="H6:H20" si="0">IF(OR(B6="..",F6=".."),"..",(IF(OR(B6&lt;50,F6&lt;50),"*",(F6/B6)-1)))</f>
        <v>-0.11991158592742679</v>
      </c>
      <c r="J6" s="22">
        <v>2035</v>
      </c>
      <c r="K6" s="22">
        <v>1822</v>
      </c>
      <c r="L6" s="22">
        <v>1892</v>
      </c>
      <c r="M6" s="22">
        <v>1807</v>
      </c>
      <c r="N6" s="142">
        <v>1809</v>
      </c>
      <c r="O6" s="24"/>
      <c r="P6" s="150">
        <f t="shared" ref="P6:P20" si="1">IF(OR(J6="..",N6=".."),"..",(IF(OR(J6&lt;50,N6&lt;50),"*",(N6/J6)-1)))</f>
        <v>-0.11105651105651104</v>
      </c>
      <c r="Q6" s="214"/>
      <c r="R6"/>
      <c r="S6"/>
      <c r="T6"/>
    </row>
    <row r="7" spans="1:256" s="60" customFormat="1">
      <c r="A7" s="64"/>
      <c r="B7"/>
      <c r="C7"/>
      <c r="D7" s="22"/>
      <c r="E7" s="22"/>
      <c r="F7" s="142"/>
      <c r="G7"/>
      <c r="H7" s="150"/>
      <c r="J7"/>
      <c r="K7"/>
      <c r="L7" s="22"/>
      <c r="M7" s="22"/>
      <c r="N7" s="142"/>
      <c r="O7"/>
      <c r="P7" s="150"/>
      <c r="Q7" s="210"/>
      <c r="R7" s="24"/>
      <c r="S7" s="22"/>
      <c r="T7" s="22"/>
    </row>
    <row r="8" spans="1:256" s="63" customFormat="1" ht="15">
      <c r="A8" s="185" t="s">
        <v>31</v>
      </c>
      <c r="B8" s="22">
        <v>4136</v>
      </c>
      <c r="C8" s="22">
        <v>3660</v>
      </c>
      <c r="D8" s="22">
        <v>3842</v>
      </c>
      <c r="E8" s="22">
        <v>3788</v>
      </c>
      <c r="F8" s="142">
        <v>4199</v>
      </c>
      <c r="G8" s="22"/>
      <c r="H8" s="150">
        <f t="shared" si="0"/>
        <v>1.5232108317214665E-2</v>
      </c>
      <c r="J8" s="22">
        <v>1976</v>
      </c>
      <c r="K8" s="22">
        <v>1856</v>
      </c>
      <c r="L8" s="22">
        <v>1939</v>
      </c>
      <c r="M8" s="22">
        <v>1885</v>
      </c>
      <c r="N8" s="142">
        <v>1988</v>
      </c>
      <c r="O8" s="22"/>
      <c r="P8" s="150">
        <f t="shared" si="1"/>
        <v>6.0728744939271273E-3</v>
      </c>
      <c r="Q8" s="208"/>
      <c r="R8"/>
      <c r="S8"/>
      <c r="T8"/>
    </row>
    <row r="9" spans="1:256" s="60" customFormat="1">
      <c r="A9" s="64"/>
      <c r="B9"/>
      <c r="C9"/>
      <c r="D9" s="22"/>
      <c r="E9" s="22"/>
      <c r="F9" s="142"/>
      <c r="G9"/>
      <c r="H9" s="150"/>
      <c r="J9"/>
      <c r="K9"/>
      <c r="L9" s="22"/>
      <c r="M9" s="22"/>
      <c r="N9" s="142"/>
      <c r="O9"/>
      <c r="P9" s="150"/>
      <c r="Q9" s="210"/>
      <c r="R9" s="24"/>
      <c r="S9" s="22"/>
      <c r="T9" s="22"/>
    </row>
    <row r="10" spans="1:256" s="63" customFormat="1" ht="15">
      <c r="A10" s="185" t="s">
        <v>125</v>
      </c>
      <c r="B10" s="22">
        <v>4109</v>
      </c>
      <c r="C10" s="22">
        <v>3501</v>
      </c>
      <c r="D10" s="22">
        <v>3779</v>
      </c>
      <c r="E10" s="22">
        <v>3519</v>
      </c>
      <c r="F10" s="142">
        <v>3961</v>
      </c>
      <c r="G10" s="22"/>
      <c r="H10" s="150">
        <f t="shared" si="0"/>
        <v>-3.6018495984424415E-2</v>
      </c>
      <c r="J10" s="22">
        <v>1942</v>
      </c>
      <c r="K10" s="22">
        <v>1875</v>
      </c>
      <c r="L10" s="22">
        <v>1982</v>
      </c>
      <c r="M10" s="22">
        <v>1937</v>
      </c>
      <c r="N10" s="142">
        <v>2084</v>
      </c>
      <c r="O10" s="22"/>
      <c r="P10" s="150">
        <f t="shared" si="1"/>
        <v>7.3120494335736419E-2</v>
      </c>
      <c r="Q10" s="214"/>
      <c r="R10"/>
      <c r="S10"/>
      <c r="T10"/>
    </row>
    <row r="11" spans="1:256" s="63" customFormat="1" ht="15">
      <c r="A11" s="185"/>
      <c r="B11" s="22"/>
      <c r="C11" s="22"/>
      <c r="D11" s="22"/>
      <c r="E11" s="22"/>
      <c r="F11" s="142"/>
      <c r="G11" s="22"/>
      <c r="H11" s="150"/>
      <c r="J11" s="22"/>
      <c r="K11" s="22"/>
      <c r="L11" s="22"/>
      <c r="M11" s="22"/>
      <c r="N11" s="142"/>
      <c r="O11" s="22"/>
      <c r="P11" s="150"/>
      <c r="Q11" s="214"/>
      <c r="R11"/>
      <c r="S11"/>
      <c r="T11"/>
    </row>
    <row r="12" spans="1:256" s="63" customFormat="1" ht="15">
      <c r="A12" s="185" t="s">
        <v>1</v>
      </c>
      <c r="B12" s="22">
        <v>3543</v>
      </c>
      <c r="C12" s="22">
        <v>3080</v>
      </c>
      <c r="D12" s="22">
        <v>3294</v>
      </c>
      <c r="E12" s="22">
        <v>3067</v>
      </c>
      <c r="F12" s="142">
        <v>3352</v>
      </c>
      <c r="G12" s="22"/>
      <c r="H12" s="150">
        <f t="shared" si="0"/>
        <v>-5.3909116567880333E-2</v>
      </c>
      <c r="J12" s="22">
        <v>1826</v>
      </c>
      <c r="K12" s="22">
        <v>1541</v>
      </c>
      <c r="L12" s="22">
        <v>1827</v>
      </c>
      <c r="M12" s="22">
        <v>1738</v>
      </c>
      <c r="N12" s="142">
        <v>1776</v>
      </c>
      <c r="O12" s="22"/>
      <c r="P12" s="150">
        <f t="shared" si="1"/>
        <v>-2.7382256297918905E-2</v>
      </c>
      <c r="Q12" s="208"/>
      <c r="R12" s="24"/>
      <c r="S12" s="22"/>
      <c r="T12" s="22"/>
    </row>
    <row r="13" spans="1:256" s="65" customFormat="1">
      <c r="A13" s="59"/>
      <c r="B13" s="22"/>
      <c r="C13" s="22"/>
      <c r="D13" s="22"/>
      <c r="E13" s="22"/>
      <c r="F13" s="142"/>
      <c r="G13" s="22"/>
      <c r="H13" s="150"/>
      <c r="J13" s="22"/>
      <c r="K13" s="22"/>
      <c r="L13" s="22"/>
      <c r="M13" s="22"/>
      <c r="N13" s="142"/>
      <c r="O13" s="22"/>
      <c r="P13" s="150"/>
      <c r="Q13" s="215"/>
      <c r="R13" s="24"/>
      <c r="S13" s="22"/>
      <c r="T13" s="22"/>
    </row>
    <row r="14" spans="1:256" s="63" customFormat="1" ht="15">
      <c r="A14" s="185" t="s">
        <v>127</v>
      </c>
      <c r="B14" s="22">
        <v>4252</v>
      </c>
      <c r="C14" s="22">
        <v>3764</v>
      </c>
      <c r="D14" s="22">
        <v>4012</v>
      </c>
      <c r="E14" s="22">
        <v>3935</v>
      </c>
      <c r="F14" s="142">
        <v>4064</v>
      </c>
      <c r="G14" s="22"/>
      <c r="H14" s="150">
        <f t="shared" si="0"/>
        <v>-4.421448730009403E-2</v>
      </c>
      <c r="J14" s="22">
        <v>1714</v>
      </c>
      <c r="K14" s="22">
        <v>1672</v>
      </c>
      <c r="L14" s="22">
        <v>1790</v>
      </c>
      <c r="M14" s="22">
        <v>1755</v>
      </c>
      <c r="N14" s="142">
        <v>1879</v>
      </c>
      <c r="O14" s="22"/>
      <c r="P14" s="150">
        <f t="shared" si="1"/>
        <v>9.62660443407235E-2</v>
      </c>
      <c r="Q14" s="208"/>
      <c r="R14"/>
      <c r="S14"/>
      <c r="T14" s="25"/>
    </row>
    <row r="15" spans="1:256" s="60" customFormat="1">
      <c r="A15" s="64"/>
      <c r="B15"/>
      <c r="C15" s="22"/>
      <c r="D15" s="22"/>
      <c r="E15" s="22"/>
      <c r="F15" s="142"/>
      <c r="G15"/>
      <c r="H15" s="150"/>
      <c r="J15"/>
      <c r="K15" s="22"/>
      <c r="L15" s="22"/>
      <c r="M15" s="22"/>
      <c r="N15" s="142"/>
      <c r="O15"/>
      <c r="P15" s="150"/>
      <c r="Q15" s="210"/>
      <c r="R15" s="24"/>
      <c r="S15" s="24"/>
      <c r="T15" s="22"/>
    </row>
    <row r="16" spans="1:256" s="63" customFormat="1" ht="15">
      <c r="A16" s="185" t="s">
        <v>32</v>
      </c>
      <c r="B16" s="22">
        <v>3660</v>
      </c>
      <c r="C16" s="22">
        <v>3164</v>
      </c>
      <c r="D16" s="22">
        <v>3214</v>
      </c>
      <c r="E16" s="22">
        <v>3271</v>
      </c>
      <c r="F16" s="142">
        <v>3585</v>
      </c>
      <c r="G16" s="22"/>
      <c r="H16" s="150">
        <f t="shared" si="0"/>
        <v>-2.0491803278688492E-2</v>
      </c>
      <c r="J16" s="22">
        <v>1344</v>
      </c>
      <c r="K16" s="24">
        <v>1275</v>
      </c>
      <c r="L16" s="22">
        <v>1242</v>
      </c>
      <c r="M16" s="22">
        <v>1318</v>
      </c>
      <c r="N16" s="142">
        <v>1493</v>
      </c>
      <c r="O16" s="24"/>
      <c r="P16" s="150">
        <f t="shared" si="1"/>
        <v>0.11086309523809534</v>
      </c>
      <c r="Q16" s="214"/>
      <c r="R16"/>
      <c r="S16"/>
      <c r="T16"/>
    </row>
    <row r="17" spans="1:256" s="60" customFormat="1">
      <c r="A17" s="64"/>
      <c r="B17"/>
      <c r="C17"/>
      <c r="D17" s="22"/>
      <c r="E17" s="22"/>
      <c r="F17" s="142"/>
      <c r="G17"/>
      <c r="H17" s="150"/>
      <c r="J17"/>
      <c r="K17"/>
      <c r="L17" s="22"/>
      <c r="M17" s="22"/>
      <c r="N17" s="142"/>
      <c r="O17"/>
      <c r="P17" s="150"/>
      <c r="Q17" s="210"/>
      <c r="R17" s="24"/>
      <c r="S17" s="24"/>
      <c r="T17" s="22"/>
    </row>
    <row r="18" spans="1:256" s="63" customFormat="1" ht="15">
      <c r="A18" s="185" t="s">
        <v>33</v>
      </c>
      <c r="B18" s="22">
        <v>1850</v>
      </c>
      <c r="C18" s="22">
        <v>1635</v>
      </c>
      <c r="D18" s="22">
        <v>1762</v>
      </c>
      <c r="E18" s="22">
        <v>1563</v>
      </c>
      <c r="F18" s="142">
        <v>1675</v>
      </c>
      <c r="G18" s="22"/>
      <c r="H18" s="150">
        <f t="shared" si="0"/>
        <v>-9.4594594594594628E-2</v>
      </c>
      <c r="J18" s="24">
        <v>875</v>
      </c>
      <c r="K18" s="24">
        <v>794</v>
      </c>
      <c r="L18" s="24">
        <v>809</v>
      </c>
      <c r="M18" s="24">
        <v>770</v>
      </c>
      <c r="N18" s="118">
        <v>879</v>
      </c>
      <c r="O18" s="24"/>
      <c r="P18" s="150">
        <f t="shared" si="1"/>
        <v>4.5714285714286707E-3</v>
      </c>
      <c r="Q18" s="214"/>
      <c r="R18"/>
      <c r="S18"/>
      <c r="T18" s="60"/>
    </row>
    <row r="19" spans="1:256" s="60" customFormat="1" ht="7.5" customHeight="1">
      <c r="A19" s="64"/>
      <c r="B19" s="25"/>
      <c r="C19" s="25"/>
      <c r="D19"/>
      <c r="E19"/>
      <c r="F19" s="23"/>
      <c r="G19" s="25"/>
      <c r="H19" s="150"/>
      <c r="J19"/>
      <c r="K19"/>
      <c r="L19"/>
      <c r="M19"/>
      <c r="N19" s="23"/>
      <c r="O19"/>
      <c r="P19" s="150"/>
      <c r="Q19" s="210"/>
      <c r="R19" s="44"/>
      <c r="S19" s="44"/>
      <c r="T19" s="44"/>
    </row>
    <row r="20" spans="1:256" s="66" customFormat="1" ht="15">
      <c r="A20" s="217" t="s">
        <v>0</v>
      </c>
      <c r="B20" s="22">
        <v>26979</v>
      </c>
      <c r="C20" s="22">
        <v>23571</v>
      </c>
      <c r="D20" s="22">
        <v>24747</v>
      </c>
      <c r="E20" s="22">
        <v>23608</v>
      </c>
      <c r="F20" s="142">
        <v>25614</v>
      </c>
      <c r="G20" s="22"/>
      <c r="H20" s="150">
        <f t="shared" si="0"/>
        <v>-5.0594907150005586E-2</v>
      </c>
      <c r="I20" s="239"/>
      <c r="J20" s="22">
        <v>11712</v>
      </c>
      <c r="K20" s="22">
        <v>10835</v>
      </c>
      <c r="L20" s="22">
        <v>11481</v>
      </c>
      <c r="M20" s="22">
        <v>11210</v>
      </c>
      <c r="N20" s="142">
        <v>11908</v>
      </c>
      <c r="O20" s="22"/>
      <c r="P20" s="150">
        <f t="shared" si="1"/>
        <v>1.6734972677595605E-2</v>
      </c>
      <c r="Q20" s="210"/>
      <c r="R20" s="5"/>
      <c r="S20" s="5"/>
      <c r="T20" s="5"/>
    </row>
    <row r="21" spans="1:256" s="60" customFormat="1" ht="12.75" customHeight="1">
      <c r="A21" s="240"/>
      <c r="B21" s="240"/>
      <c r="C21" s="240"/>
      <c r="D21" s="240"/>
      <c r="E21" s="240"/>
      <c r="F21" s="240"/>
      <c r="G21" s="240"/>
      <c r="H21" s="205"/>
      <c r="I21" s="241"/>
      <c r="J21" s="240"/>
      <c r="K21" s="240"/>
      <c r="L21" s="240"/>
      <c r="M21" s="240"/>
      <c r="N21" s="240"/>
      <c r="O21" s="240"/>
      <c r="P21" s="205"/>
      <c r="Q21" s="210"/>
      <c r="R21" s="5"/>
      <c r="S21" s="5"/>
      <c r="T21" s="5"/>
    </row>
    <row r="22" spans="1:256">
      <c r="A22" s="177"/>
      <c r="R22" s="5"/>
      <c r="S22" s="5"/>
      <c r="T22" s="5"/>
    </row>
    <row r="23" spans="1:256" s="332" customFormat="1" ht="12">
      <c r="A23" s="391" t="s">
        <v>126</v>
      </c>
      <c r="B23" s="391"/>
      <c r="C23" s="391"/>
      <c r="D23" s="391"/>
      <c r="E23" s="391"/>
      <c r="F23" s="391"/>
      <c r="G23" s="391"/>
      <c r="H23" s="391"/>
      <c r="I23" s="391"/>
      <c r="J23" s="391"/>
      <c r="K23" s="391"/>
      <c r="L23" s="391"/>
      <c r="M23" s="391"/>
      <c r="N23" s="391"/>
      <c r="O23" s="391"/>
      <c r="P23" s="391"/>
      <c r="Q23" s="382"/>
      <c r="R23" s="394"/>
      <c r="S23" s="394"/>
      <c r="T23" s="394"/>
      <c r="U23" s="394"/>
      <c r="V23" s="394"/>
      <c r="W23" s="394"/>
      <c r="X23" s="394"/>
      <c r="Y23" s="382"/>
      <c r="Z23" s="394"/>
      <c r="AA23" s="394"/>
      <c r="AB23" s="394"/>
      <c r="AC23" s="394"/>
      <c r="AD23" s="394"/>
      <c r="AE23" s="394"/>
      <c r="AF23" s="394"/>
      <c r="AG23" s="382"/>
      <c r="AH23" s="394"/>
      <c r="AI23" s="394"/>
      <c r="AJ23" s="394"/>
      <c r="AK23" s="394"/>
      <c r="AL23" s="394"/>
      <c r="AM23" s="394"/>
      <c r="AN23" s="394"/>
      <c r="AO23" s="382"/>
      <c r="AP23" s="394"/>
      <c r="AQ23" s="394"/>
      <c r="AR23" s="394"/>
      <c r="AS23" s="394"/>
      <c r="AT23" s="394"/>
      <c r="AU23" s="394"/>
      <c r="AV23" s="394"/>
      <c r="AW23" s="382"/>
      <c r="AX23" s="394"/>
      <c r="AY23" s="394"/>
      <c r="AZ23" s="394"/>
      <c r="BA23" s="394"/>
      <c r="BB23" s="394"/>
      <c r="BC23" s="394"/>
      <c r="BD23" s="394"/>
      <c r="BE23" s="382"/>
      <c r="BF23" s="394"/>
      <c r="BG23" s="394"/>
      <c r="BH23" s="394"/>
      <c r="BI23" s="394"/>
      <c r="BJ23" s="394"/>
      <c r="BK23" s="394"/>
      <c r="BL23" s="394"/>
      <c r="BM23" s="382"/>
      <c r="BN23" s="394"/>
      <c r="BO23" s="394"/>
      <c r="BP23" s="394"/>
      <c r="BQ23" s="394"/>
      <c r="BR23" s="394"/>
      <c r="BS23" s="394"/>
      <c r="BT23" s="394"/>
      <c r="BU23" s="382"/>
      <c r="BV23" s="394"/>
      <c r="BW23" s="394"/>
      <c r="BX23" s="394"/>
      <c r="BY23" s="394"/>
      <c r="BZ23" s="394"/>
      <c r="CA23" s="394"/>
      <c r="CB23" s="394"/>
      <c r="CC23" s="382"/>
      <c r="CD23" s="394"/>
      <c r="CE23" s="394"/>
      <c r="CF23" s="394"/>
      <c r="CG23" s="394"/>
      <c r="CH23" s="394"/>
      <c r="CI23" s="394"/>
      <c r="CJ23" s="394"/>
      <c r="CK23" s="382"/>
      <c r="CL23" s="394"/>
      <c r="CM23" s="394"/>
      <c r="CN23" s="394"/>
      <c r="CO23" s="394"/>
      <c r="CP23" s="394"/>
      <c r="CQ23" s="394"/>
      <c r="CR23" s="394"/>
      <c r="CS23" s="382"/>
      <c r="CT23" s="394"/>
      <c r="CU23" s="394"/>
      <c r="CV23" s="394"/>
      <c r="CW23" s="394"/>
      <c r="CX23" s="394"/>
      <c r="CY23" s="394"/>
      <c r="CZ23" s="394"/>
      <c r="DA23" s="382"/>
      <c r="DB23" s="394"/>
      <c r="DC23" s="394"/>
      <c r="DD23" s="394"/>
      <c r="DE23" s="394"/>
      <c r="DF23" s="394"/>
      <c r="DG23" s="394"/>
      <c r="DH23" s="394"/>
      <c r="DI23" s="382"/>
      <c r="DJ23" s="394"/>
      <c r="DK23" s="394"/>
      <c r="DL23" s="394"/>
      <c r="DM23" s="394"/>
      <c r="DN23" s="394"/>
      <c r="DO23" s="394"/>
      <c r="DP23" s="394"/>
      <c r="DQ23" s="382"/>
      <c r="DR23" s="394"/>
      <c r="DS23" s="394"/>
      <c r="DT23" s="394"/>
      <c r="DU23" s="394"/>
      <c r="DV23" s="394"/>
      <c r="DW23" s="394"/>
      <c r="DX23" s="394"/>
      <c r="DY23" s="382"/>
      <c r="DZ23" s="394"/>
      <c r="EA23" s="394"/>
      <c r="EB23" s="394"/>
      <c r="EC23" s="394"/>
      <c r="ED23" s="394"/>
      <c r="EE23" s="394"/>
      <c r="EF23" s="394"/>
      <c r="EG23" s="382"/>
      <c r="EH23" s="394"/>
      <c r="EI23" s="394"/>
      <c r="EJ23" s="394"/>
      <c r="EK23" s="394"/>
      <c r="EL23" s="394"/>
      <c r="EM23" s="394"/>
      <c r="EN23" s="394"/>
      <c r="EO23" s="382"/>
      <c r="EP23" s="394"/>
      <c r="EQ23" s="394"/>
      <c r="ER23" s="394"/>
      <c r="ES23" s="394"/>
      <c r="ET23" s="394"/>
      <c r="EU23" s="394"/>
      <c r="EV23" s="394"/>
      <c r="EW23" s="382"/>
      <c r="EX23" s="394"/>
      <c r="EY23" s="394"/>
      <c r="EZ23" s="394"/>
      <c r="FA23" s="394"/>
      <c r="FB23" s="394"/>
      <c r="FC23" s="394"/>
      <c r="FD23" s="394"/>
      <c r="FE23" s="382"/>
      <c r="FF23" s="394"/>
      <c r="FG23" s="394"/>
      <c r="FH23" s="394"/>
      <c r="FI23" s="394"/>
      <c r="FJ23" s="394"/>
      <c r="FK23" s="394"/>
      <c r="FL23" s="394"/>
      <c r="FM23" s="382"/>
      <c r="FN23" s="394"/>
      <c r="FO23" s="394"/>
      <c r="FP23" s="394"/>
      <c r="FQ23" s="394"/>
      <c r="FR23" s="394"/>
      <c r="FS23" s="394"/>
      <c r="FT23" s="394"/>
      <c r="FU23" s="382"/>
      <c r="FV23" s="394"/>
      <c r="FW23" s="394"/>
      <c r="FX23" s="394"/>
      <c r="FY23" s="394"/>
      <c r="FZ23" s="394"/>
      <c r="GA23" s="394"/>
      <c r="GB23" s="394"/>
      <c r="GC23" s="382"/>
      <c r="GD23" s="394"/>
      <c r="GE23" s="394"/>
      <c r="GF23" s="394"/>
      <c r="GG23" s="394"/>
      <c r="GH23" s="394"/>
      <c r="GI23" s="394"/>
      <c r="GJ23" s="394"/>
      <c r="GK23" s="382"/>
      <c r="GL23" s="394"/>
      <c r="GM23" s="394"/>
      <c r="GN23" s="394"/>
      <c r="GO23" s="394"/>
      <c r="GP23" s="394"/>
      <c r="GQ23" s="394"/>
      <c r="GR23" s="394"/>
      <c r="GS23" s="382"/>
      <c r="GT23" s="394"/>
      <c r="GU23" s="394"/>
      <c r="GV23" s="394"/>
      <c r="GW23" s="394"/>
      <c r="GX23" s="394"/>
      <c r="GY23" s="394"/>
      <c r="GZ23" s="394"/>
      <c r="HA23" s="382"/>
      <c r="HB23" s="394"/>
      <c r="HC23" s="394"/>
      <c r="HD23" s="394"/>
      <c r="HE23" s="394"/>
      <c r="HF23" s="394"/>
      <c r="HG23" s="394"/>
      <c r="HH23" s="394"/>
      <c r="HI23" s="382"/>
      <c r="HJ23" s="394"/>
      <c r="HK23" s="394"/>
      <c r="HL23" s="394"/>
      <c r="HM23" s="394"/>
      <c r="HN23" s="394"/>
      <c r="HO23" s="394"/>
      <c r="HP23" s="394"/>
      <c r="HQ23" s="382"/>
      <c r="HR23" s="394"/>
      <c r="HS23" s="394"/>
      <c r="HT23" s="394"/>
      <c r="HU23" s="394"/>
      <c r="HV23" s="394"/>
      <c r="HW23" s="394"/>
      <c r="HX23" s="394"/>
      <c r="HY23" s="382"/>
      <c r="HZ23" s="394"/>
      <c r="IA23" s="394"/>
      <c r="IB23" s="394"/>
      <c r="IC23" s="394"/>
      <c r="ID23" s="394"/>
      <c r="IE23" s="394"/>
      <c r="IF23" s="394"/>
      <c r="IG23" s="382"/>
      <c r="IH23" s="394"/>
      <c r="II23" s="394"/>
      <c r="IJ23" s="394"/>
      <c r="IK23" s="394"/>
      <c r="IL23" s="394"/>
      <c r="IM23" s="394"/>
      <c r="IN23" s="394"/>
      <c r="IO23" s="382"/>
      <c r="IP23" s="394"/>
      <c r="IQ23" s="394"/>
      <c r="IR23" s="394"/>
      <c r="IS23" s="394"/>
      <c r="IT23" s="394"/>
      <c r="IU23" s="394"/>
      <c r="IV23" s="394"/>
    </row>
    <row r="24" spans="1:256" s="2" customFormat="1" ht="14.1" customHeight="1">
      <c r="A24" s="261" t="s">
        <v>172</v>
      </c>
      <c r="B24" s="259"/>
      <c r="C24" s="259"/>
      <c r="D24" s="259"/>
      <c r="E24" s="259"/>
      <c r="F24" s="259"/>
      <c r="G24" s="259"/>
      <c r="H24" s="259"/>
      <c r="J24" s="25"/>
      <c r="K24" s="25"/>
      <c r="L24" s="25"/>
      <c r="M24" s="25"/>
      <c r="N24" s="25"/>
    </row>
    <row r="25" spans="1:256" s="2" customFormat="1" ht="14.1" customHeight="1">
      <c r="A25" s="261" t="s">
        <v>178</v>
      </c>
      <c r="B25" s="259"/>
      <c r="C25" s="259"/>
      <c r="D25" s="259"/>
      <c r="E25" s="259"/>
      <c r="F25" s="259"/>
      <c r="G25" s="259"/>
      <c r="H25" s="259"/>
      <c r="J25" s="25"/>
      <c r="K25" s="25"/>
      <c r="L25" s="25"/>
      <c r="M25" s="25"/>
      <c r="N25" s="25"/>
    </row>
    <row r="26" spans="1:256">
      <c r="A26" s="177"/>
      <c r="R26" s="5"/>
      <c r="S26" s="5"/>
      <c r="T26" s="5"/>
    </row>
    <row r="27" spans="1:256" s="5" customFormat="1">
      <c r="A27" s="54"/>
      <c r="H27" s="8"/>
    </row>
    <row r="28" spans="1:256" s="5" customFormat="1">
      <c r="A28" s="55"/>
      <c r="H28" s="8"/>
    </row>
    <row r="29" spans="1:256" s="5" customFormat="1">
      <c r="A29" s="6"/>
      <c r="H29" s="8"/>
      <c r="R29" s="44"/>
      <c r="S29" s="44"/>
      <c r="T29" s="44"/>
    </row>
    <row r="30" spans="1:256" s="5" customFormat="1">
      <c r="H30" s="8"/>
      <c r="R30" s="44"/>
      <c r="S30" s="44"/>
      <c r="T30" s="44"/>
    </row>
    <row r="31" spans="1:256" s="5" customFormat="1">
      <c r="A31" s="6"/>
      <c r="H31" s="8"/>
      <c r="R31" s="44"/>
      <c r="S31" s="44"/>
      <c r="T31" s="44"/>
    </row>
  </sheetData>
  <mergeCells count="49">
    <mergeCell ref="IO23:IV23"/>
    <mergeCell ref="GC23:GJ23"/>
    <mergeCell ref="GK23:GR23"/>
    <mergeCell ref="GS23:GZ23"/>
    <mergeCell ref="HA23:HH23"/>
    <mergeCell ref="HI23:HP23"/>
    <mergeCell ref="HQ23:HX23"/>
    <mergeCell ref="EW23:FD23"/>
    <mergeCell ref="FE23:FL23"/>
    <mergeCell ref="HY23:IF23"/>
    <mergeCell ref="IG23:IN23"/>
    <mergeCell ref="FM23:FT23"/>
    <mergeCell ref="FU23:GB23"/>
    <mergeCell ref="CC1:CR1"/>
    <mergeCell ref="BM1:CB1"/>
    <mergeCell ref="EO23:EV23"/>
    <mergeCell ref="BU23:CB23"/>
    <mergeCell ref="CC23:CJ23"/>
    <mergeCell ref="DQ23:DX23"/>
    <mergeCell ref="DY23:EF23"/>
    <mergeCell ref="EG23:EN23"/>
    <mergeCell ref="EO1:FD1"/>
    <mergeCell ref="DY1:EN1"/>
    <mergeCell ref="BM23:BT23"/>
    <mergeCell ref="CK23:CR23"/>
    <mergeCell ref="CS23:CZ23"/>
    <mergeCell ref="DA23:DH23"/>
    <mergeCell ref="DI23:DP23"/>
    <mergeCell ref="CS1:DH1"/>
    <mergeCell ref="A1:P1"/>
    <mergeCell ref="Q1:AF1"/>
    <mergeCell ref="AW1:BL1"/>
    <mergeCell ref="AG1:AV1"/>
    <mergeCell ref="A23:P23"/>
    <mergeCell ref="B3:F3"/>
    <mergeCell ref="J3:N3"/>
    <mergeCell ref="AG23:AN23"/>
    <mergeCell ref="Q23:X23"/>
    <mergeCell ref="Y23:AF23"/>
    <mergeCell ref="AW23:BD23"/>
    <mergeCell ref="BE23:BL23"/>
    <mergeCell ref="AO23:AV23"/>
    <mergeCell ref="DI1:DX1"/>
    <mergeCell ref="HQ1:IF1"/>
    <mergeCell ref="IG1:IV1"/>
    <mergeCell ref="FE1:FT1"/>
    <mergeCell ref="FU1:GJ1"/>
    <mergeCell ref="GK1:GZ1"/>
    <mergeCell ref="HA1:HP1"/>
  </mergeCells>
  <phoneticPr fontId="6" type="noConversion"/>
  <pageMargins left="0.74803149606299213" right="0.74803149606299213" top="0.39370078740157483" bottom="0.19685039370078741" header="0.51181102362204722" footer="0.51181102362204722"/>
  <pageSetup paperSize="9" scale="5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N52"/>
  <sheetViews>
    <sheetView showGridLines="0" zoomScale="75" zoomScaleNormal="66" workbookViewId="0">
      <selection sqref="A1:H1"/>
    </sheetView>
  </sheetViews>
  <sheetFormatPr defaultRowHeight="12.75"/>
  <cols>
    <col min="1" max="1" width="32.28515625" customWidth="1"/>
    <col min="2" max="2" width="15.42578125" style="3" customWidth="1"/>
    <col min="3" max="3" width="17.140625" style="3" bestFit="1" customWidth="1"/>
    <col min="4" max="6" width="17.140625" style="3" customWidth="1"/>
    <col min="7" max="7" width="2.7109375" style="3" customWidth="1"/>
    <col min="8" max="8" width="21.85546875" style="147" bestFit="1" customWidth="1"/>
    <col min="10" max="10" width="19.5703125" customWidth="1"/>
    <col min="11" max="11" width="9.42578125" customWidth="1"/>
  </cols>
  <sheetData>
    <row r="1" spans="1:12" ht="32.25" customHeight="1">
      <c r="A1" s="386" t="s">
        <v>239</v>
      </c>
      <c r="B1" s="387"/>
      <c r="C1" s="387"/>
      <c r="D1" s="387"/>
      <c r="E1" s="387"/>
      <c r="F1" s="387"/>
      <c r="G1" s="387"/>
      <c r="H1" s="387"/>
    </row>
    <row r="2" spans="1:12" ht="12" customHeight="1" thickBot="1">
      <c r="A2" s="4"/>
      <c r="B2" s="67"/>
      <c r="C2" s="67"/>
      <c r="D2" s="200"/>
      <c r="E2" s="67"/>
      <c r="F2" s="67"/>
      <c r="G2" s="67"/>
      <c r="H2" s="257"/>
    </row>
    <row r="3" spans="1:12" ht="45" customHeight="1">
      <c r="A3" s="68"/>
      <c r="B3" s="218" t="s">
        <v>120</v>
      </c>
      <c r="C3" s="218" t="s">
        <v>168</v>
      </c>
      <c r="D3" s="219" t="s">
        <v>174</v>
      </c>
      <c r="E3" s="218" t="s">
        <v>183</v>
      </c>
      <c r="F3" s="218" t="s">
        <v>216</v>
      </c>
      <c r="G3" s="17"/>
      <c r="H3" s="220" t="s">
        <v>213</v>
      </c>
    </row>
    <row r="4" spans="1:12">
      <c r="A4" s="69"/>
      <c r="B4" s="70"/>
      <c r="C4" s="70"/>
      <c r="D4" s="70"/>
      <c r="E4" s="70"/>
      <c r="F4" s="70"/>
      <c r="G4" s="70"/>
      <c r="H4" s="144"/>
    </row>
    <row r="5" spans="1:12">
      <c r="A5" s="69"/>
      <c r="B5" s="70"/>
      <c r="C5" s="70"/>
      <c r="D5" s="70"/>
      <c r="E5" s="70"/>
      <c r="F5" s="70"/>
      <c r="G5" s="70"/>
      <c r="H5" s="144"/>
    </row>
    <row r="6" spans="1:12" ht="15">
      <c r="A6" s="181" t="s">
        <v>16</v>
      </c>
      <c r="B6" s="22">
        <v>26979</v>
      </c>
      <c r="C6" s="22">
        <v>23571</v>
      </c>
      <c r="D6" s="22">
        <v>24747</v>
      </c>
      <c r="E6" s="22">
        <v>23608</v>
      </c>
      <c r="F6" s="142">
        <v>25614</v>
      </c>
      <c r="H6" s="150">
        <f>IF(OR(B6="..",F6=".."),"..",(IF(OR(B6&lt;50,F6&lt;50),"*",(F6/B6)-1)))</f>
        <v>-5.0594907150005586E-2</v>
      </c>
    </row>
    <row r="7" spans="1:12">
      <c r="A7" s="164" t="s">
        <v>62</v>
      </c>
      <c r="B7" s="25">
        <v>7874</v>
      </c>
      <c r="C7" s="25">
        <v>6575</v>
      </c>
      <c r="D7" s="25">
        <v>6949</v>
      </c>
      <c r="E7" s="25">
        <v>6493</v>
      </c>
      <c r="F7" s="212">
        <v>7306</v>
      </c>
      <c r="H7" s="150">
        <f>IF(OR(B7="..",F7=".."),"..",(IF(OR(B7&lt;50,F7&lt;50),"*",(F7/B7)-1)))</f>
        <v>-7.2136144272288538E-2</v>
      </c>
      <c r="I7" s="72"/>
      <c r="L7" s="25"/>
    </row>
    <row r="8" spans="1:12">
      <c r="A8" s="164" t="s">
        <v>63</v>
      </c>
      <c r="B8" s="25">
        <v>5862</v>
      </c>
      <c r="C8" s="25">
        <v>4843</v>
      </c>
      <c r="D8" s="25">
        <v>5282</v>
      </c>
      <c r="E8" s="25">
        <v>5262</v>
      </c>
      <c r="F8" s="212">
        <v>5636</v>
      </c>
      <c r="H8" s="150">
        <f>IF(OR(B8="..",F8=".."),"..",(IF(OR(B8&lt;50,F8&lt;50),"*",(F8/B8)-1)))</f>
        <v>-3.8553394745820535E-2</v>
      </c>
      <c r="I8" s="72"/>
      <c r="L8" s="25"/>
    </row>
    <row r="9" spans="1:12">
      <c r="A9" s="164" t="s">
        <v>64</v>
      </c>
      <c r="B9" s="25">
        <v>9972</v>
      </c>
      <c r="C9" s="25">
        <v>8333</v>
      </c>
      <c r="D9" s="25">
        <v>9036</v>
      </c>
      <c r="E9" s="25">
        <v>8585</v>
      </c>
      <c r="F9" s="212">
        <v>9340</v>
      </c>
      <c r="H9" s="150">
        <f>IF(OR(B9="..",F9=".."),"..",(IF(OR(B9&lt;50,F9&lt;50),"*",(F9/B9)-1)))</f>
        <v>-6.3377456879261884E-2</v>
      </c>
      <c r="I9" s="72"/>
    </row>
    <row r="10" spans="1:12">
      <c r="A10" s="164" t="s">
        <v>65</v>
      </c>
      <c r="B10" s="25">
        <v>1651</v>
      </c>
      <c r="C10" s="25">
        <v>1232</v>
      </c>
      <c r="D10" s="25">
        <v>1393</v>
      </c>
      <c r="E10" s="25">
        <v>1268</v>
      </c>
      <c r="F10" s="212">
        <v>1436</v>
      </c>
      <c r="H10" s="150">
        <f>IF(OR(B10="..",F10=".."),"..",(IF(OR(B10&lt;50,F10&lt;50),"*",(F10/B10)-1)))</f>
        <v>-0.13022410660205941</v>
      </c>
      <c r="I10" s="72"/>
    </row>
    <row r="11" spans="1:12" ht="14.25">
      <c r="A11" s="164" t="s">
        <v>238</v>
      </c>
      <c r="B11" s="25">
        <v>1620</v>
      </c>
      <c r="C11" s="25">
        <v>2588</v>
      </c>
      <c r="D11" s="25">
        <v>2087</v>
      </c>
      <c r="E11" s="25">
        <v>2000</v>
      </c>
      <c r="F11" s="212">
        <v>1896</v>
      </c>
      <c r="H11" s="150"/>
      <c r="I11" s="72"/>
    </row>
    <row r="12" spans="1:12" ht="9" customHeight="1">
      <c r="A12" s="130"/>
      <c r="B12" s="81"/>
      <c r="C12" s="81"/>
      <c r="D12" s="81"/>
      <c r="E12" s="81"/>
      <c r="F12" s="81"/>
      <c r="G12" s="74"/>
      <c r="H12" s="74"/>
      <c r="I12" s="72"/>
    </row>
    <row r="13" spans="1:12">
      <c r="A13" s="71"/>
      <c r="B13" s="73"/>
      <c r="C13" s="73"/>
      <c r="D13" s="73"/>
      <c r="E13" s="73"/>
      <c r="F13" s="73"/>
      <c r="H13" s="3"/>
    </row>
    <row r="14" spans="1:12" ht="15">
      <c r="A14" s="180"/>
      <c r="B14" s="207">
        <v>1</v>
      </c>
      <c r="C14" s="207">
        <v>1</v>
      </c>
      <c r="D14" s="207">
        <v>1</v>
      </c>
      <c r="E14" s="207">
        <v>1</v>
      </c>
      <c r="F14" s="207">
        <v>1</v>
      </c>
      <c r="H14" s="150"/>
      <c r="I14" s="201"/>
    </row>
    <row r="15" spans="1:12">
      <c r="A15" s="164" t="s">
        <v>62</v>
      </c>
      <c r="B15" s="206">
        <v>0.28916842422416389</v>
      </c>
      <c r="C15" s="206">
        <v>0.27894446565695136</v>
      </c>
      <c r="D15" s="206">
        <v>0.28080171333899057</v>
      </c>
      <c r="E15" s="206">
        <v>0.27503388681802776</v>
      </c>
      <c r="F15" s="206">
        <v>0.28523463730772236</v>
      </c>
      <c r="H15" s="150"/>
      <c r="I15" s="201"/>
      <c r="J15" s="201"/>
      <c r="K15" s="201"/>
      <c r="L15" s="201"/>
    </row>
    <row r="16" spans="1:12">
      <c r="A16" s="164" t="s">
        <v>63</v>
      </c>
      <c r="B16" s="206">
        <v>0.21621723410665863</v>
      </c>
      <c r="C16" s="206">
        <v>0.20546434177591108</v>
      </c>
      <c r="D16" s="206">
        <v>0.21344001293086032</v>
      </c>
      <c r="E16" s="206">
        <v>0.22289054557777024</v>
      </c>
      <c r="F16" s="206">
        <v>0.22003591785742171</v>
      </c>
      <c r="H16" s="150"/>
      <c r="I16" s="201"/>
      <c r="J16" s="201"/>
      <c r="K16" s="201"/>
      <c r="L16" s="201"/>
    </row>
    <row r="17" spans="1:12">
      <c r="A17" s="164" t="s">
        <v>64</v>
      </c>
      <c r="B17" s="206">
        <v>0.36965200361554684</v>
      </c>
      <c r="C17" s="206">
        <v>0.35352763989648295</v>
      </c>
      <c r="D17" s="206">
        <v>0.3651351678991393</v>
      </c>
      <c r="E17" s="206">
        <v>0.36364791596069129</v>
      </c>
      <c r="F17" s="206">
        <v>0.36464433512922623</v>
      </c>
      <c r="H17" s="150"/>
      <c r="I17" s="201"/>
      <c r="J17" s="201"/>
      <c r="K17" s="201"/>
      <c r="L17" s="201"/>
    </row>
    <row r="18" spans="1:12">
      <c r="A18" s="164" t="s">
        <v>65</v>
      </c>
      <c r="B18" s="206">
        <v>6.0108466405543841E-2</v>
      </c>
      <c r="C18" s="206">
        <v>5.2267616986975518E-2</v>
      </c>
      <c r="D18" s="206">
        <v>5.6289651270861114E-2</v>
      </c>
      <c r="E18" s="206">
        <v>5.3710606574042696E-2</v>
      </c>
      <c r="F18" s="206">
        <v>5.6063090497384241E-2</v>
      </c>
      <c r="H18" s="150"/>
      <c r="I18" s="201"/>
      <c r="J18" s="201"/>
      <c r="K18" s="201"/>
      <c r="L18" s="201"/>
    </row>
    <row r="19" spans="1:12" ht="14.25">
      <c r="A19" s="164" t="s">
        <v>238</v>
      </c>
      <c r="B19" s="206">
        <v>6.4853871648086772E-2</v>
      </c>
      <c r="C19" s="206">
        <v>0.1097959356836791</v>
      </c>
      <c r="D19" s="206">
        <v>8.4333454560148707E-2</v>
      </c>
      <c r="E19" s="206">
        <v>8.4717045069467978E-2</v>
      </c>
      <c r="F19" s="206">
        <v>7.4022019208245485E-2</v>
      </c>
      <c r="H19" s="150"/>
      <c r="I19" s="201"/>
      <c r="J19" s="201"/>
      <c r="K19" s="201"/>
      <c r="L19" s="201"/>
    </row>
    <row r="20" spans="1:12" ht="13.5" thickBot="1">
      <c r="A20" s="131"/>
      <c r="B20" s="132"/>
      <c r="C20" s="132"/>
      <c r="D20" s="132"/>
      <c r="E20" s="132"/>
      <c r="F20" s="132"/>
      <c r="G20" s="132"/>
      <c r="H20" s="132"/>
    </row>
    <row r="21" spans="1:12">
      <c r="A21" s="69"/>
      <c r="B21" s="73"/>
      <c r="C21" s="73"/>
      <c r="D21" s="73"/>
      <c r="E21" s="73"/>
      <c r="F21" s="73"/>
      <c r="H21" s="150"/>
    </row>
    <row r="22" spans="1:12" ht="16.5" customHeight="1">
      <c r="A22" s="181" t="s">
        <v>19</v>
      </c>
      <c r="B22" s="22">
        <v>11712</v>
      </c>
      <c r="C22" s="22">
        <v>10835</v>
      </c>
      <c r="D22" s="22">
        <v>11481</v>
      </c>
      <c r="E22" s="22">
        <v>11210</v>
      </c>
      <c r="F22" s="142">
        <v>11908</v>
      </c>
      <c r="H22" s="150">
        <f>IF(OR(B22="..",F22=".."),"..",(IF(OR(B22&lt;50,F22&lt;50),"*",(F22/B22)-1)))</f>
        <v>1.6734972677595605E-2</v>
      </c>
    </row>
    <row r="23" spans="1:12">
      <c r="A23" s="164" t="s">
        <v>62</v>
      </c>
      <c r="B23" s="25">
        <v>2856</v>
      </c>
      <c r="C23" s="25">
        <v>2500</v>
      </c>
      <c r="D23" s="25">
        <v>2514</v>
      </c>
      <c r="E23" s="25">
        <v>2426</v>
      </c>
      <c r="F23" s="212">
        <v>2736</v>
      </c>
      <c r="H23" s="150">
        <f>IF(OR(B23="..",F23=".."),"..",(IF(OR(B23&lt;50,F23&lt;50),"*",(F23/B23)-1)))</f>
        <v>-4.2016806722689037E-2</v>
      </c>
      <c r="I23" s="72"/>
    </row>
    <row r="24" spans="1:12">
      <c r="A24" s="164" t="s">
        <v>63</v>
      </c>
      <c r="B24" s="25">
        <v>2540</v>
      </c>
      <c r="C24" s="25">
        <v>2234</v>
      </c>
      <c r="D24" s="25">
        <v>2555</v>
      </c>
      <c r="E24" s="25">
        <v>2435</v>
      </c>
      <c r="F24" s="212">
        <v>2686</v>
      </c>
      <c r="H24" s="150">
        <f>IF(OR(B24="..",F24=".."),"..",(IF(OR(B24&lt;50,F24&lt;50),"*",(F24/B24)-1)))</f>
        <v>5.7480314960629997E-2</v>
      </c>
      <c r="I24" s="72"/>
      <c r="J24" s="72"/>
      <c r="K24" s="72"/>
    </row>
    <row r="25" spans="1:12">
      <c r="A25" s="164" t="s">
        <v>64</v>
      </c>
      <c r="B25" s="25">
        <v>4713</v>
      </c>
      <c r="C25" s="25">
        <v>4199</v>
      </c>
      <c r="D25" s="25">
        <v>4649</v>
      </c>
      <c r="E25" s="25">
        <v>4505</v>
      </c>
      <c r="F25" s="212">
        <v>4785</v>
      </c>
      <c r="H25" s="150">
        <f>IF(OR(B25="..",F25=".."),"..",(IF(OR(B25&lt;50,F25&lt;50),"*",(F25/B25)-1)))</f>
        <v>1.5276893698281446E-2</v>
      </c>
      <c r="I25" s="72"/>
      <c r="J25" s="72"/>
      <c r="K25" s="72"/>
    </row>
    <row r="26" spans="1:12">
      <c r="A26" s="164" t="s">
        <v>65</v>
      </c>
      <c r="B26" s="25">
        <v>1004</v>
      </c>
      <c r="C26">
        <v>827</v>
      </c>
      <c r="D26">
        <v>893</v>
      </c>
      <c r="E26">
        <v>976</v>
      </c>
      <c r="F26" s="212">
        <v>1012</v>
      </c>
      <c r="H26" s="150">
        <f>IF(OR(B26="..",F26=".."),"..",(IF(OR(B26&lt;50,F26&lt;50),"*",(F26/B26)-1)))</f>
        <v>7.9681274900398336E-3</v>
      </c>
      <c r="I26" s="72"/>
      <c r="J26" s="72"/>
      <c r="K26" s="72"/>
    </row>
    <row r="27" spans="1:12" ht="14.25">
      <c r="A27" s="164" t="s">
        <v>238</v>
      </c>
      <c r="B27">
        <v>599</v>
      </c>
      <c r="C27" s="25">
        <v>1075</v>
      </c>
      <c r="D27">
        <v>870</v>
      </c>
      <c r="E27">
        <v>868</v>
      </c>
      <c r="F27" s="117">
        <v>689</v>
      </c>
      <c r="H27" s="150"/>
      <c r="I27" s="72"/>
      <c r="J27" s="72"/>
      <c r="K27" s="72"/>
    </row>
    <row r="28" spans="1:12" ht="8.25" customHeight="1">
      <c r="A28" s="130"/>
      <c r="B28" s="133"/>
      <c r="C28" s="133"/>
      <c r="D28" s="133"/>
      <c r="E28" s="133"/>
      <c r="F28" s="133"/>
      <c r="G28" s="74"/>
      <c r="H28" s="145"/>
      <c r="I28" s="72"/>
      <c r="J28" s="72"/>
      <c r="K28" s="72"/>
    </row>
    <row r="29" spans="1:12">
      <c r="A29" s="71"/>
      <c r="B29" s="73"/>
      <c r="C29" s="73"/>
      <c r="D29" s="73"/>
      <c r="E29" s="73"/>
      <c r="F29" s="73"/>
      <c r="H29" s="142"/>
      <c r="J29" s="72"/>
      <c r="K29" s="72"/>
    </row>
    <row r="30" spans="1:12" ht="15">
      <c r="A30" s="180"/>
      <c r="B30" s="203">
        <v>1</v>
      </c>
      <c r="C30" s="203">
        <v>1</v>
      </c>
      <c r="D30" s="203">
        <v>1</v>
      </c>
      <c r="E30" s="203">
        <v>1</v>
      </c>
      <c r="F30" s="203">
        <v>1</v>
      </c>
      <c r="H30" s="146"/>
      <c r="I30" s="201"/>
      <c r="J30" s="201"/>
      <c r="K30" s="201"/>
      <c r="L30" s="201"/>
    </row>
    <row r="31" spans="1:12">
      <c r="A31" s="164" t="s">
        <v>62</v>
      </c>
      <c r="B31" s="204">
        <v>0.24385245901639344</v>
      </c>
      <c r="C31" s="204">
        <v>0.23073373327180433</v>
      </c>
      <c r="D31" s="204">
        <v>0.21897047295531749</v>
      </c>
      <c r="E31" s="204">
        <v>0.21641391614629796</v>
      </c>
      <c r="F31" s="204">
        <v>0.22976150487067518</v>
      </c>
      <c r="H31" s="73"/>
      <c r="I31" s="201"/>
      <c r="J31" s="201"/>
      <c r="K31" s="201"/>
      <c r="L31" s="201"/>
    </row>
    <row r="32" spans="1:12">
      <c r="A32" s="164" t="s">
        <v>63</v>
      </c>
      <c r="B32" s="204">
        <v>0.21687158469945356</v>
      </c>
      <c r="C32" s="204">
        <v>0.20618366405168437</v>
      </c>
      <c r="D32" s="204">
        <v>0.22254159045379324</v>
      </c>
      <c r="E32" s="204">
        <v>0.21721677074041035</v>
      </c>
      <c r="F32" s="204">
        <v>0.22556264696002687</v>
      </c>
      <c r="H32" s="73"/>
      <c r="I32" s="201"/>
      <c r="J32" s="201"/>
      <c r="K32" s="201"/>
      <c r="L32" s="201"/>
    </row>
    <row r="33" spans="1:14">
      <c r="A33" s="164" t="s">
        <v>64</v>
      </c>
      <c r="B33" s="204">
        <v>0.40240778688524592</v>
      </c>
      <c r="C33" s="204">
        <v>0.38754037840332256</v>
      </c>
      <c r="D33" s="204">
        <v>0.40492988415643238</v>
      </c>
      <c r="E33" s="204">
        <v>0.40187332738626225</v>
      </c>
      <c r="F33" s="204">
        <v>0.40183070204904264</v>
      </c>
      <c r="H33" s="73"/>
      <c r="I33" s="201"/>
      <c r="J33" s="201"/>
      <c r="K33" s="201"/>
      <c r="L33" s="201"/>
    </row>
    <row r="34" spans="1:14">
      <c r="A34" s="164" t="s">
        <v>65</v>
      </c>
      <c r="B34" s="204">
        <v>8.5724043715846993E-2</v>
      </c>
      <c r="C34" s="204">
        <v>7.6326718966312879E-2</v>
      </c>
      <c r="D34" s="204">
        <v>7.7780681125337509E-2</v>
      </c>
      <c r="E34" s="204">
        <v>8.7065120428189119E-2</v>
      </c>
      <c r="F34" s="204">
        <v>8.4984884111521664E-2</v>
      </c>
      <c r="H34" s="73"/>
      <c r="I34" s="201"/>
      <c r="J34" s="201"/>
      <c r="K34" s="201"/>
      <c r="L34" s="201"/>
    </row>
    <row r="35" spans="1:14" ht="14.25">
      <c r="A35" s="164" t="s">
        <v>238</v>
      </c>
      <c r="B35" s="204">
        <v>5.1144125683060107E-2</v>
      </c>
      <c r="C35" s="204">
        <v>9.9215505306875867E-2</v>
      </c>
      <c r="D35" s="204">
        <v>7.5777371309119421E-2</v>
      </c>
      <c r="E35" s="204">
        <v>7.7430865298840315E-2</v>
      </c>
      <c r="F35" s="204">
        <v>5.7860262008733628E-2</v>
      </c>
      <c r="H35" s="73"/>
    </row>
    <row r="36" spans="1:14">
      <c r="A36" s="130"/>
      <c r="B36" s="153"/>
      <c r="C36" s="153"/>
      <c r="D36" s="153"/>
      <c r="E36" s="153"/>
      <c r="F36" s="153"/>
      <c r="G36" s="153"/>
      <c r="H36" s="154"/>
    </row>
    <row r="38" spans="1:14" ht="36.75" customHeight="1">
      <c r="A38" s="395" t="s">
        <v>186</v>
      </c>
      <c r="B38" s="395"/>
      <c r="C38" s="395"/>
      <c r="D38" s="395"/>
      <c r="E38" s="395"/>
      <c r="F38" s="395"/>
      <c r="G38" s="395"/>
      <c r="H38" s="395"/>
    </row>
    <row r="39" spans="1:14" s="2" customFormat="1" ht="14.1" customHeight="1">
      <c r="A39" s="261" t="s">
        <v>169</v>
      </c>
      <c r="B39" s="259"/>
      <c r="C39" s="259"/>
      <c r="D39" s="259"/>
      <c r="E39" s="259"/>
      <c r="F39" s="259"/>
      <c r="G39" s="259"/>
      <c r="H39" s="259"/>
      <c r="K39" s="25"/>
      <c r="L39" s="25"/>
      <c r="M39" s="25"/>
      <c r="N39" s="25"/>
    </row>
    <row r="40" spans="1:14" s="2" customFormat="1" ht="14.1" customHeight="1">
      <c r="A40" s="261" t="s">
        <v>177</v>
      </c>
      <c r="B40" s="259"/>
      <c r="C40" s="259"/>
      <c r="D40" s="259"/>
      <c r="E40" s="259"/>
      <c r="F40" s="259"/>
      <c r="G40" s="259"/>
      <c r="H40" s="259"/>
      <c r="K40" s="25"/>
      <c r="L40" s="25"/>
      <c r="M40" s="25"/>
      <c r="N40" s="25"/>
    </row>
    <row r="41" spans="1:14" s="2" customFormat="1" ht="14.1" customHeight="1">
      <c r="A41" s="261"/>
      <c r="B41" s="259"/>
      <c r="C41" s="259"/>
      <c r="D41" s="259"/>
      <c r="E41" s="259"/>
      <c r="F41" s="259"/>
      <c r="G41" s="259"/>
      <c r="H41" s="259"/>
      <c r="K41" s="25"/>
      <c r="L41" s="25"/>
      <c r="M41" s="25"/>
      <c r="N41" s="25"/>
    </row>
    <row r="42" spans="1:14" s="5" customFormat="1">
      <c r="A42" s="6"/>
      <c r="H42" s="36"/>
    </row>
    <row r="43" spans="1:14" s="5" customFormat="1">
      <c r="A43" s="6"/>
      <c r="H43" s="36"/>
    </row>
    <row r="44" spans="1:14" s="5" customFormat="1">
      <c r="A44" s="6"/>
      <c r="H44" s="36"/>
    </row>
    <row r="46" spans="1:14">
      <c r="A46" s="24"/>
    </row>
    <row r="52" spans="1:1">
      <c r="A52" s="24"/>
    </row>
  </sheetData>
  <mergeCells count="2">
    <mergeCell ref="A1:H1"/>
    <mergeCell ref="A38:H38"/>
  </mergeCells>
  <phoneticPr fontId="6" type="noConversion"/>
  <pageMargins left="0.75" right="0.75" top="1" bottom="1" header="0.5" footer="0.5"/>
  <pageSetup paperSize="9" scale="6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sheetPr codeName="Sheet8"/>
  <dimension ref="A1:N92"/>
  <sheetViews>
    <sheetView showGridLines="0" topLeftCell="A49" zoomScale="75" zoomScaleNormal="59" workbookViewId="0">
      <selection sqref="A1:H1"/>
    </sheetView>
  </sheetViews>
  <sheetFormatPr defaultRowHeight="12.75"/>
  <cols>
    <col min="1" max="1" width="57" style="2" customWidth="1"/>
    <col min="2" max="6" width="15.5703125" style="2" customWidth="1"/>
    <col min="7" max="7" width="3.42578125" style="2" customWidth="1"/>
    <col min="8" max="8" width="22.42578125" style="148" customWidth="1"/>
    <col min="9" max="16384" width="9.140625" style="2"/>
  </cols>
  <sheetData>
    <row r="1" spans="1:14" s="13" customFormat="1" ht="21" customHeight="1">
      <c r="A1" s="396" t="s">
        <v>210</v>
      </c>
      <c r="B1" s="397"/>
      <c r="C1" s="397"/>
      <c r="D1" s="397"/>
      <c r="E1" s="397"/>
      <c r="F1" s="397"/>
      <c r="G1" s="397"/>
      <c r="H1" s="397"/>
    </row>
    <row r="2" spans="1:14" ht="12" customHeight="1" thickBot="1">
      <c r="A2" s="187"/>
      <c r="B2" s="15"/>
      <c r="C2" s="15"/>
      <c r="D2" s="15"/>
      <c r="E2" s="15"/>
      <c r="F2" s="15"/>
      <c r="G2" s="14"/>
      <c r="H2" s="149"/>
    </row>
    <row r="3" spans="1:14" s="77" customFormat="1" ht="44.25" customHeight="1">
      <c r="A3" s="76"/>
      <c r="B3" s="225" t="s">
        <v>121</v>
      </c>
      <c r="C3" s="225" t="s">
        <v>124</v>
      </c>
      <c r="D3" s="225" t="s">
        <v>176</v>
      </c>
      <c r="E3" s="225" t="s">
        <v>184</v>
      </c>
      <c r="F3" s="225" t="s">
        <v>217</v>
      </c>
      <c r="G3" s="16"/>
      <c r="H3" s="271" t="s">
        <v>214</v>
      </c>
    </row>
    <row r="4" spans="1:14" ht="6" customHeight="1">
      <c r="A4" s="4"/>
      <c r="B4" s="78"/>
      <c r="C4" s="78"/>
      <c r="D4" s="78"/>
      <c r="E4" s="78"/>
      <c r="F4" s="78"/>
      <c r="G4" s="78"/>
    </row>
    <row r="5" spans="1:14" ht="15">
      <c r="A5" s="172" t="s">
        <v>44</v>
      </c>
      <c r="B5" s="20"/>
      <c r="C5" s="20"/>
      <c r="D5" s="20"/>
      <c r="E5" s="20"/>
      <c r="F5" s="20"/>
      <c r="I5" s="25"/>
      <c r="J5"/>
      <c r="K5" s="25"/>
      <c r="L5"/>
    </row>
    <row r="6" spans="1:14" ht="12" customHeight="1">
      <c r="A6" s="19"/>
      <c r="B6" s="20"/>
      <c r="C6" s="20"/>
      <c r="D6" s="20"/>
      <c r="E6" s="20"/>
      <c r="F6" s="20"/>
      <c r="I6" s="25"/>
      <c r="J6"/>
      <c r="K6" s="25"/>
      <c r="L6"/>
    </row>
    <row r="7" spans="1:14" ht="12" customHeight="1">
      <c r="A7" s="172" t="s">
        <v>102</v>
      </c>
      <c r="B7" s="22">
        <v>218671</v>
      </c>
      <c r="C7" s="22">
        <v>217866</v>
      </c>
      <c r="D7" s="22">
        <v>219778</v>
      </c>
      <c r="E7" s="22">
        <v>217359</v>
      </c>
      <c r="F7" s="22">
        <v>221738</v>
      </c>
      <c r="G7" s="110"/>
      <c r="H7" s="150">
        <f>IF(OR(B7="..",F7=".."),"..",(IF(OR(B7&lt;50,F7&lt;50),"*",(F7/B7)-1)))</f>
        <v>1.4025636687077903E-2</v>
      </c>
      <c r="I7" s="150"/>
      <c r="J7" s="25"/>
      <c r="K7" s="25"/>
      <c r="L7" s="25"/>
      <c r="M7" s="25"/>
      <c r="N7" s="25"/>
    </row>
    <row r="8" spans="1:14" ht="12" customHeight="1">
      <c r="A8" s="19"/>
      <c r="B8" s="22"/>
      <c r="C8" s="24"/>
      <c r="D8"/>
      <c r="E8" s="24"/>
      <c r="F8" s="22"/>
      <c r="G8" s="110"/>
      <c r="H8" s="150"/>
      <c r="I8" s="32"/>
      <c r="J8"/>
      <c r="K8"/>
      <c r="L8" s="22"/>
    </row>
    <row r="9" spans="1:14" ht="15">
      <c r="A9" s="173" t="s">
        <v>2</v>
      </c>
      <c r="B9" s="22">
        <v>110588</v>
      </c>
      <c r="C9" s="22">
        <v>109098</v>
      </c>
      <c r="D9" s="22">
        <v>110550</v>
      </c>
      <c r="E9" s="22">
        <v>109353</v>
      </c>
      <c r="F9" s="22">
        <v>109935</v>
      </c>
      <c r="G9" s="110"/>
      <c r="H9" s="150">
        <f>IF(OR(B9="..",F9=".."),"..",(IF(OR(B9&lt;50,F9&lt;50),"*",(F9/B9)-1)))</f>
        <v>-5.9047997974464028E-3</v>
      </c>
      <c r="I9" s="34"/>
      <c r="J9" s="25"/>
      <c r="K9" s="25"/>
    </row>
    <row r="10" spans="1:14" ht="12" customHeight="1">
      <c r="A10" s="21"/>
      <c r="B10" s="22"/>
      <c r="C10" s="22"/>
      <c r="D10" s="25"/>
      <c r="E10" s="22"/>
      <c r="F10" s="22"/>
      <c r="G10" s="110"/>
      <c r="H10" s="150"/>
      <c r="I10" s="34"/>
      <c r="J10" s="25"/>
      <c r="K10" s="25"/>
    </row>
    <row r="11" spans="1:14" s="13" customFormat="1" ht="12.75" customHeight="1">
      <c r="A11" s="221" t="s">
        <v>50</v>
      </c>
      <c r="B11" s="22">
        <v>74456</v>
      </c>
      <c r="C11" s="22">
        <v>72871</v>
      </c>
      <c r="D11" s="22">
        <v>73282</v>
      </c>
      <c r="E11" s="22">
        <v>72156</v>
      </c>
      <c r="F11" s="25">
        <v>72080</v>
      </c>
      <c r="G11" s="12"/>
      <c r="H11" s="150">
        <f>IF(OR(B11="..",F11=".."),"..",(IF(OR(B11&lt;50,F11&lt;50),"*",(F11/B11)-1)))</f>
        <v>-3.191146448909421E-2</v>
      </c>
      <c r="I11" s="34"/>
      <c r="J11" s="25"/>
      <c r="K11" s="25"/>
    </row>
    <row r="12" spans="1:14">
      <c r="A12" s="158" t="s">
        <v>48</v>
      </c>
      <c r="B12" s="34">
        <v>72936</v>
      </c>
      <c r="C12" s="34">
        <v>71442</v>
      </c>
      <c r="D12" s="25">
        <v>72018</v>
      </c>
      <c r="E12" s="25">
        <v>71055</v>
      </c>
      <c r="F12" s="25">
        <v>71161</v>
      </c>
      <c r="G12" s="110"/>
      <c r="H12" s="150">
        <f>IF(OR(B12="..",F12=".."),"..",(IF(OR(B12&lt;50,F12&lt;50),"*",(F12/B12)-1)))</f>
        <v>-2.4336404519030408E-2</v>
      </c>
      <c r="I12" s="34"/>
      <c r="J12" s="25"/>
      <c r="K12" s="25"/>
      <c r="L12" s="25"/>
    </row>
    <row r="13" spans="1:14">
      <c r="A13" s="158" t="s">
        <v>49</v>
      </c>
      <c r="B13" s="32">
        <v>72</v>
      </c>
      <c r="C13" s="32">
        <v>60</v>
      </c>
      <c r="D13">
        <v>53</v>
      </c>
      <c r="E13">
        <v>40</v>
      </c>
      <c r="F13">
        <v>42</v>
      </c>
      <c r="G13" s="110"/>
      <c r="H13" s="150" t="str">
        <f>IF(OR(B13="..",F13=".."),"..",(IF(OR(B13&lt;50,F13&lt;50),"*",(F13/B13)-1)))</f>
        <v>*</v>
      </c>
      <c r="I13" s="34"/>
      <c r="J13"/>
      <c r="K13" s="25"/>
    </row>
    <row r="14" spans="1:14">
      <c r="A14" s="158" t="s">
        <v>111</v>
      </c>
      <c r="B14" s="34">
        <v>1528</v>
      </c>
      <c r="C14" s="34">
        <v>1431</v>
      </c>
      <c r="D14" s="25">
        <v>1283</v>
      </c>
      <c r="E14" s="25">
        <v>1130</v>
      </c>
      <c r="F14">
        <v>941</v>
      </c>
      <c r="G14" s="110"/>
      <c r="H14" s="150">
        <f>IF(OR(B14="..",F14=".."),"..",(IF(OR(B14&lt;50,F14&lt;50),"*",(F14/B14)-1)))</f>
        <v>-0.38416230366492143</v>
      </c>
      <c r="I14" s="34"/>
      <c r="J14"/>
      <c r="K14" s="25"/>
    </row>
    <row r="15" spans="1:14">
      <c r="A15" s="26"/>
      <c r="B15" s="32"/>
      <c r="C15" s="34"/>
      <c r="D15"/>
      <c r="E15"/>
      <c r="F15"/>
      <c r="G15" s="110"/>
      <c r="H15" s="150"/>
      <c r="I15" s="32"/>
      <c r="L15" s="25"/>
    </row>
    <row r="16" spans="1:14">
      <c r="A16" s="195" t="s">
        <v>77</v>
      </c>
      <c r="B16" s="197">
        <v>14.472226533290065</v>
      </c>
      <c r="C16" s="197">
        <v>14.53361011402788</v>
      </c>
      <c r="D16" s="197">
        <v>14.537856412177446</v>
      </c>
      <c r="E16" s="197">
        <v>14.5984110787172</v>
      </c>
      <c r="F16" s="197">
        <v>14.666191176256532</v>
      </c>
      <c r="G16" s="110"/>
      <c r="H16" s="150"/>
      <c r="I16" s="24"/>
    </row>
    <row r="17" spans="1:12">
      <c r="A17" s="26"/>
      <c r="B17" s="22"/>
      <c r="C17" s="32"/>
      <c r="D17"/>
      <c r="E17"/>
      <c r="F17"/>
      <c r="G17" s="110"/>
      <c r="H17" s="150"/>
      <c r="I17" s="32"/>
    </row>
    <row r="18" spans="1:12">
      <c r="A18" s="223" t="s">
        <v>51</v>
      </c>
      <c r="B18" s="22">
        <v>38595</v>
      </c>
      <c r="C18" s="22">
        <v>38316</v>
      </c>
      <c r="D18" s="22">
        <v>39476</v>
      </c>
      <c r="E18" s="22">
        <v>39347</v>
      </c>
      <c r="F18" s="22">
        <v>39927</v>
      </c>
      <c r="G18" s="110"/>
      <c r="H18" s="150">
        <f>IF(OR(B18="..",F18=".."),"..",(IF(OR(B18&lt;50,F18&lt;50),"*",(F18/B18)-1)))</f>
        <v>3.4512242518460967E-2</v>
      </c>
      <c r="I18" s="32"/>
    </row>
    <row r="19" spans="1:12">
      <c r="A19" s="158" t="s">
        <v>52</v>
      </c>
      <c r="B19" s="32">
        <v>119</v>
      </c>
      <c r="C19" s="32">
        <v>120</v>
      </c>
      <c r="D19">
        <v>126</v>
      </c>
      <c r="E19">
        <v>106</v>
      </c>
      <c r="F19">
        <v>109</v>
      </c>
      <c r="G19" s="110"/>
      <c r="H19" s="150">
        <f>IF(OR(B19="..",F19=".."),"..",(IF(OR(B19&lt;50,F19&lt;50),"*",(F19/B19)-1)))</f>
        <v>-8.4033613445378186E-2</v>
      </c>
      <c r="I19" s="32"/>
    </row>
    <row r="20" spans="1:12">
      <c r="A20" s="158" t="s">
        <v>53</v>
      </c>
      <c r="B20" s="34">
        <v>38492</v>
      </c>
      <c r="C20" s="34">
        <v>38209</v>
      </c>
      <c r="D20" s="25">
        <v>39363</v>
      </c>
      <c r="E20" s="25">
        <v>39251</v>
      </c>
      <c r="F20" s="25">
        <v>39825</v>
      </c>
      <c r="G20" s="110"/>
      <c r="H20" s="150">
        <f>IF(OR(B20="..",F20=".."),"..",(IF(OR(B20&lt;50,F20&lt;50),"*",(F20/B20)-1)))</f>
        <v>3.4630572586511477E-2</v>
      </c>
      <c r="I20" s="32"/>
    </row>
    <row r="21" spans="1:12">
      <c r="A21" s="158"/>
      <c r="B21" s="32"/>
      <c r="C21" s="34"/>
      <c r="D21"/>
      <c r="E21" s="25"/>
      <c r="F21"/>
      <c r="G21" s="110"/>
      <c r="H21" s="150"/>
      <c r="I21" s="32"/>
      <c r="L21"/>
    </row>
    <row r="22" spans="1:12">
      <c r="A22" s="195" t="s">
        <v>78</v>
      </c>
      <c r="B22" s="197">
        <v>17.906930904054125</v>
      </c>
      <c r="C22" s="197">
        <v>17.94462636890702</v>
      </c>
      <c r="D22" s="197">
        <v>17.97945007994548</v>
      </c>
      <c r="E22" s="197">
        <v>18.116569262359818</v>
      </c>
      <c r="F22" s="197">
        <v>18.239000726367127</v>
      </c>
      <c r="G22" s="110"/>
      <c r="H22" s="150"/>
      <c r="I22" s="24"/>
    </row>
    <row r="23" spans="1:12" s="4" customFormat="1">
      <c r="A23" s="26"/>
      <c r="B23" s="32" t="s">
        <v>79</v>
      </c>
      <c r="C23" s="34"/>
      <c r="D23"/>
      <c r="E23" s="25"/>
      <c r="F23" s="25"/>
      <c r="G23" s="110"/>
      <c r="H23" s="150"/>
      <c r="I23" s="32"/>
    </row>
    <row r="24" spans="1:12" ht="15">
      <c r="A24" s="174" t="s">
        <v>80</v>
      </c>
      <c r="B24" s="22">
        <v>109620</v>
      </c>
      <c r="C24" s="22">
        <v>110086</v>
      </c>
      <c r="D24" s="22">
        <v>110695</v>
      </c>
      <c r="E24" s="22">
        <v>109376</v>
      </c>
      <c r="F24" s="22">
        <v>113377</v>
      </c>
      <c r="G24" s="110"/>
      <c r="H24" s="150">
        <f>IF(OR(B24="..",F24=".."),"..",(IF(OR(B24&lt;50,F24&lt;50),"*",(F24/B24)-1)))</f>
        <v>3.4272942893632585E-2</v>
      </c>
      <c r="I24" s="32"/>
    </row>
    <row r="25" spans="1:12" ht="14.25">
      <c r="A25" s="159" t="s">
        <v>229</v>
      </c>
      <c r="B25" s="34">
        <v>71303</v>
      </c>
      <c r="C25" s="34">
        <v>71129</v>
      </c>
      <c r="D25" s="25">
        <v>71741</v>
      </c>
      <c r="E25" s="25">
        <v>70766</v>
      </c>
      <c r="F25" s="25">
        <v>74433</v>
      </c>
      <c r="G25" s="110"/>
      <c r="H25" s="150">
        <f>IF(OR(B25="..",F25=".."),"..",(IF(OR(B25&lt;50,F25&lt;50),"*",(F25/B25)-1)))</f>
        <v>4.3897171227017084E-2</v>
      </c>
      <c r="I25" s="32"/>
      <c r="J25"/>
      <c r="K25"/>
      <c r="L25"/>
    </row>
    <row r="26" spans="1:12">
      <c r="A26" s="159" t="s">
        <v>66</v>
      </c>
      <c r="B26" s="34">
        <v>38852</v>
      </c>
      <c r="C26" s="34">
        <v>39461</v>
      </c>
      <c r="D26" s="25">
        <v>39552</v>
      </c>
      <c r="E26" s="25">
        <v>39270</v>
      </c>
      <c r="F26" s="25">
        <v>39669</v>
      </c>
      <c r="G26" s="110"/>
      <c r="H26" s="150">
        <f>IF(OR(B26="..",F26=".."),"..",(IF(OR(B26&lt;50,F26&lt;50),"*",(F26/B26)-1)))</f>
        <v>2.1028518480387115E-2</v>
      </c>
      <c r="I26" s="24"/>
    </row>
    <row r="27" spans="1:12">
      <c r="A27" s="27"/>
      <c r="B27" s="39"/>
      <c r="C27" s="39"/>
      <c r="D27" s="39"/>
      <c r="E27" s="39"/>
      <c r="F27" s="39"/>
      <c r="G27" s="39"/>
      <c r="H27" s="39"/>
      <c r="I27" s="32"/>
      <c r="J27" s="25"/>
      <c r="K27" s="25"/>
      <c r="L27" s="25"/>
    </row>
    <row r="28" spans="1:12">
      <c r="A28" s="20"/>
      <c r="B28" s="35"/>
      <c r="C28" s="35"/>
      <c r="D28" s="35"/>
      <c r="E28" s="35"/>
      <c r="F28" s="35"/>
      <c r="G28" s="35"/>
      <c r="H28" s="150"/>
      <c r="I28" s="32"/>
      <c r="J28" s="25"/>
      <c r="K28" s="25"/>
      <c r="L28" s="25"/>
    </row>
    <row r="29" spans="1:12" ht="15">
      <c r="A29" s="174" t="s">
        <v>45</v>
      </c>
      <c r="B29" s="110"/>
      <c r="C29" s="110"/>
      <c r="D29" s="110"/>
      <c r="E29" s="110"/>
      <c r="F29" s="110"/>
      <c r="G29" s="110"/>
      <c r="H29" s="150"/>
      <c r="I29" s="32"/>
      <c r="J29"/>
      <c r="K29"/>
      <c r="L29"/>
    </row>
    <row r="30" spans="1:12">
      <c r="A30" s="23"/>
      <c r="B30" s="123"/>
      <c r="C30" s="123"/>
      <c r="D30" s="123"/>
      <c r="E30" s="123"/>
      <c r="F30" s="123"/>
      <c r="G30" s="110"/>
      <c r="H30" s="150"/>
      <c r="I30" s="32"/>
      <c r="J30"/>
      <c r="K30"/>
      <c r="L30"/>
    </row>
    <row r="31" spans="1:12" ht="15">
      <c r="A31" s="172" t="s">
        <v>102</v>
      </c>
      <c r="B31" s="22">
        <v>196566</v>
      </c>
      <c r="C31" s="22">
        <v>196074</v>
      </c>
      <c r="D31" s="22">
        <v>197822</v>
      </c>
      <c r="E31" s="22">
        <v>195669</v>
      </c>
      <c r="F31" s="22">
        <v>199822</v>
      </c>
      <c r="G31" s="110"/>
      <c r="H31" s="150">
        <f t="shared" ref="H31:H38" si="0">IF(OR(B31="..",F31=".."),"..",(IF(OR(B31&lt;50,F31&lt;50),"*",(F31/B31)-1)))</f>
        <v>1.6564410935767215E-2</v>
      </c>
      <c r="I31" s="32"/>
      <c r="J31"/>
      <c r="K31"/>
      <c r="L31"/>
    </row>
    <row r="32" spans="1:12">
      <c r="A32" s="23"/>
      <c r="B32" s="22"/>
      <c r="C32" s="24"/>
      <c r="D32"/>
      <c r="E32" s="24"/>
      <c r="F32" s="22"/>
      <c r="G32" s="110"/>
      <c r="H32" s="150"/>
      <c r="I32" s="32"/>
      <c r="J32"/>
      <c r="K32"/>
      <c r="L32"/>
    </row>
    <row r="33" spans="1:12" ht="15">
      <c r="A33" s="173" t="s">
        <v>2</v>
      </c>
      <c r="B33" s="22">
        <v>93618</v>
      </c>
      <c r="C33" s="22">
        <v>92478</v>
      </c>
      <c r="D33" s="22">
        <v>93783</v>
      </c>
      <c r="E33" s="22">
        <v>92789</v>
      </c>
      <c r="F33" s="22">
        <v>93418</v>
      </c>
      <c r="G33" s="110"/>
      <c r="H33" s="150">
        <f t="shared" si="0"/>
        <v>-2.1363413018863353E-3</v>
      </c>
      <c r="I33" s="22"/>
      <c r="J33" s="22"/>
      <c r="K33" s="22"/>
    </row>
    <row r="34" spans="1:12">
      <c r="A34" s="21"/>
      <c r="B34" s="22"/>
      <c r="C34" s="22"/>
      <c r="D34" s="25"/>
      <c r="E34" s="22"/>
      <c r="F34" s="22"/>
      <c r="G34" s="110"/>
      <c r="H34" s="150"/>
      <c r="I34" s="22"/>
      <c r="J34" s="22"/>
      <c r="K34" s="25"/>
    </row>
    <row r="35" spans="1:12">
      <c r="A35" s="221" t="s">
        <v>50</v>
      </c>
      <c r="B35" s="22">
        <v>62842</v>
      </c>
      <c r="C35" s="22">
        <v>61562</v>
      </c>
      <c r="D35" s="22">
        <v>61948</v>
      </c>
      <c r="E35" s="22">
        <v>60964</v>
      </c>
      <c r="F35" s="25">
        <v>61017</v>
      </c>
      <c r="G35" s="12"/>
      <c r="H35" s="150">
        <f t="shared" si="0"/>
        <v>-2.904108717100029E-2</v>
      </c>
      <c r="I35" s="22"/>
      <c r="J35" s="22"/>
      <c r="K35" s="22"/>
      <c r="L35" s="13"/>
    </row>
    <row r="36" spans="1:12">
      <c r="A36" s="158" t="s">
        <v>48</v>
      </c>
      <c r="B36" s="34">
        <v>61450</v>
      </c>
      <c r="C36" s="34">
        <v>60245</v>
      </c>
      <c r="D36" s="25">
        <v>60793</v>
      </c>
      <c r="E36" s="25">
        <v>59962</v>
      </c>
      <c r="F36" s="25">
        <v>60184</v>
      </c>
      <c r="G36" s="110"/>
      <c r="H36" s="150">
        <f t="shared" si="0"/>
        <v>-2.0602115541090371E-2</v>
      </c>
      <c r="I36" s="34"/>
      <c r="J36" s="25"/>
      <c r="K36" s="25"/>
    </row>
    <row r="37" spans="1:12" ht="15" customHeight="1">
      <c r="A37" s="158" t="s">
        <v>49</v>
      </c>
      <c r="B37" s="32">
        <v>64</v>
      </c>
      <c r="C37" s="32">
        <v>52</v>
      </c>
      <c r="D37">
        <v>46</v>
      </c>
      <c r="E37">
        <v>31</v>
      </c>
      <c r="F37">
        <v>36</v>
      </c>
      <c r="G37" s="110"/>
      <c r="H37" s="150" t="str">
        <f t="shared" si="0"/>
        <v>*</v>
      </c>
      <c r="I37" s="34"/>
      <c r="J37" s="25"/>
      <c r="K37" s="25"/>
    </row>
    <row r="38" spans="1:12" ht="15" customHeight="1">
      <c r="A38" s="158" t="s">
        <v>111</v>
      </c>
      <c r="B38" s="34">
        <v>1400</v>
      </c>
      <c r="C38" s="34">
        <v>1319</v>
      </c>
      <c r="D38" s="25">
        <v>1173</v>
      </c>
      <c r="E38" s="25">
        <v>1033</v>
      </c>
      <c r="F38">
        <v>857</v>
      </c>
      <c r="G38" s="110"/>
      <c r="H38" s="150">
        <f t="shared" si="0"/>
        <v>-0.3878571428571429</v>
      </c>
      <c r="I38" s="34"/>
      <c r="J38" s="25"/>
      <c r="K38" s="25"/>
    </row>
    <row r="39" spans="1:12" ht="15" customHeight="1">
      <c r="A39" s="158"/>
      <c r="B39" s="32"/>
      <c r="C39" s="34"/>
      <c r="D39"/>
      <c r="E39"/>
      <c r="F39"/>
      <c r="G39" s="110"/>
      <c r="H39" s="150"/>
      <c r="I39" s="34"/>
      <c r="J39" s="25"/>
      <c r="K39" s="25"/>
    </row>
    <row r="40" spans="1:12" ht="15" customHeight="1">
      <c r="A40" s="195" t="s">
        <v>77</v>
      </c>
      <c r="B40" s="197">
        <v>14.869490335094643</v>
      </c>
      <c r="C40" s="197">
        <v>14.932356103138172</v>
      </c>
      <c r="D40" s="197">
        <v>14.933015656909463</v>
      </c>
      <c r="E40" s="197">
        <v>14.999862239977958</v>
      </c>
      <c r="F40" s="197">
        <v>15.06618769183285</v>
      </c>
      <c r="G40" s="110"/>
      <c r="H40" s="150"/>
      <c r="I40" s="34"/>
      <c r="J40" s="25"/>
      <c r="K40" s="25"/>
    </row>
    <row r="41" spans="1:12" ht="15" customHeight="1">
      <c r="A41" s="26"/>
      <c r="B41" s="22"/>
      <c r="C41" s="32"/>
      <c r="D41"/>
      <c r="E41"/>
      <c r="F41"/>
      <c r="G41" s="110"/>
      <c r="H41" s="150"/>
      <c r="I41" s="34"/>
      <c r="J41" s="25"/>
      <c r="K41" s="25"/>
    </row>
    <row r="42" spans="1:12" ht="14.25" customHeight="1">
      <c r="A42" s="223" t="s">
        <v>51</v>
      </c>
      <c r="B42" s="22">
        <v>32930</v>
      </c>
      <c r="C42" s="22">
        <v>32733</v>
      </c>
      <c r="D42" s="22">
        <v>33771</v>
      </c>
      <c r="E42" s="22">
        <v>33726</v>
      </c>
      <c r="F42" s="22">
        <v>34207</v>
      </c>
      <c r="G42" s="22"/>
      <c r="H42" s="150">
        <f>IF(OR(B42="..",F42=".."),"..",(IF(OR(B42&lt;50,F42&lt;50),"*",(F42/B42)-1)))</f>
        <v>3.8779228666869114E-2</v>
      </c>
      <c r="I42" s="34"/>
      <c r="J42" s="25"/>
      <c r="K42" s="25"/>
    </row>
    <row r="43" spans="1:12" ht="12" customHeight="1">
      <c r="A43" s="158" t="s">
        <v>52</v>
      </c>
      <c r="B43" s="32">
        <v>102</v>
      </c>
      <c r="C43" s="32">
        <v>99</v>
      </c>
      <c r="D43">
        <v>103</v>
      </c>
      <c r="E43">
        <v>77</v>
      </c>
      <c r="F43">
        <v>76</v>
      </c>
      <c r="G43" s="110"/>
      <c r="H43" s="150">
        <f>IF(OR(B43="..",F43=".."),"..",(IF(OR(B43&lt;50,F43&lt;50),"*",(F43/B43)-1)))</f>
        <v>-0.25490196078431371</v>
      </c>
      <c r="I43" s="34"/>
      <c r="J43"/>
      <c r="K43"/>
    </row>
    <row r="44" spans="1:12">
      <c r="A44" s="158" t="s">
        <v>53</v>
      </c>
      <c r="B44" s="34">
        <v>32842</v>
      </c>
      <c r="C44" s="34">
        <v>32644</v>
      </c>
      <c r="D44" s="25">
        <v>33677</v>
      </c>
      <c r="E44" s="25">
        <v>33657</v>
      </c>
      <c r="F44" s="25">
        <v>34137</v>
      </c>
      <c r="G44" s="110"/>
      <c r="H44" s="150">
        <f>IF(OR(B44="..",F44=".."),"..",(IF(OR(B44&lt;50,F44&lt;50),"*",(F44/B44)-1)))</f>
        <v>3.943121612569267E-2</v>
      </c>
      <c r="I44" s="34"/>
      <c r="J44" s="25"/>
      <c r="K44" s="25"/>
    </row>
    <row r="45" spans="1:12">
      <c r="A45" s="158"/>
      <c r="B45" s="32"/>
      <c r="C45" s="34"/>
      <c r="D45"/>
      <c r="E45" s="25"/>
      <c r="F45"/>
      <c r="G45" s="110"/>
      <c r="H45" s="150"/>
      <c r="I45" s="34"/>
      <c r="J45" s="25"/>
      <c r="K45" s="25"/>
    </row>
    <row r="46" spans="1:12">
      <c r="A46" s="195" t="s">
        <v>78</v>
      </c>
      <c r="B46" s="197">
        <v>18.019219968798751</v>
      </c>
      <c r="C46" s="197">
        <v>18.064788378878674</v>
      </c>
      <c r="D46" s="197">
        <v>18.096846226790248</v>
      </c>
      <c r="E46" s="197">
        <v>18.238478980267189</v>
      </c>
      <c r="F46" s="197">
        <v>18.353828971595881</v>
      </c>
      <c r="G46" s="110"/>
      <c r="H46" s="150"/>
      <c r="I46" s="34"/>
      <c r="J46" s="25"/>
      <c r="K46" s="25"/>
    </row>
    <row r="47" spans="1:12" ht="9.75" customHeight="1">
      <c r="A47" s="26"/>
      <c r="B47" s="32" t="s">
        <v>79</v>
      </c>
      <c r="C47" s="34"/>
      <c r="D47"/>
      <c r="E47" s="25"/>
      <c r="F47" s="25"/>
      <c r="G47" s="110"/>
      <c r="H47" s="150"/>
      <c r="I47" s="32"/>
      <c r="J47"/>
      <c r="K47"/>
      <c r="L47" s="4"/>
    </row>
    <row r="48" spans="1:12" ht="15.75" customHeight="1">
      <c r="A48" s="174" t="s">
        <v>80</v>
      </c>
      <c r="B48" s="22">
        <v>104404</v>
      </c>
      <c r="C48" s="22">
        <v>104833</v>
      </c>
      <c r="D48" s="22">
        <v>105422</v>
      </c>
      <c r="E48" s="22">
        <v>104174</v>
      </c>
      <c r="F48" s="22">
        <v>107881</v>
      </c>
      <c r="G48" s="110"/>
      <c r="H48" s="150">
        <f>IF(OR(B48="..",F48=".."),"..",(IF(OR(B48&lt;50,F48&lt;50),"*",(F48/B48)-1)))</f>
        <v>3.3303321711811718E-2</v>
      </c>
      <c r="I48" s="32"/>
      <c r="J48"/>
      <c r="K48"/>
    </row>
    <row r="49" spans="1:12" s="13" customFormat="1" ht="12.75" customHeight="1">
      <c r="A49" s="159" t="s">
        <v>229</v>
      </c>
      <c r="B49" s="34">
        <v>68340</v>
      </c>
      <c r="C49" s="34">
        <v>68141</v>
      </c>
      <c r="D49" s="25">
        <v>68726</v>
      </c>
      <c r="E49" s="25">
        <v>67756</v>
      </c>
      <c r="F49" s="25">
        <v>71133</v>
      </c>
      <c r="G49" s="110"/>
      <c r="H49" s="150">
        <f>IF(OR(B49="..",F49=".."),"..",(IF(OR(B49&lt;50,F49&lt;50),"*",(F49/B49)-1)))</f>
        <v>4.0869183494293138E-2</v>
      </c>
      <c r="I49" s="32"/>
      <c r="J49"/>
      <c r="K49"/>
      <c r="L49" s="2"/>
    </row>
    <row r="50" spans="1:12">
      <c r="A50" s="159" t="s">
        <v>66</v>
      </c>
      <c r="B50" s="34">
        <v>36588</v>
      </c>
      <c r="C50" s="34">
        <v>37188</v>
      </c>
      <c r="D50" s="25">
        <v>37279</v>
      </c>
      <c r="E50" s="25">
        <v>37056</v>
      </c>
      <c r="F50" s="25">
        <v>37460</v>
      </c>
      <c r="G50" s="110"/>
      <c r="H50" s="150">
        <f>IF(OR(B50="..",F50=".."),"..",(IF(OR(B50&lt;50,F50&lt;50),"*",(F50/B50)-1)))</f>
        <v>2.3832950694216759E-2</v>
      </c>
      <c r="I50" s="32"/>
      <c r="J50"/>
      <c r="K50"/>
    </row>
    <row r="51" spans="1:12">
      <c r="A51" s="27"/>
      <c r="B51" s="336"/>
      <c r="C51" s="336"/>
      <c r="D51" s="336"/>
      <c r="E51" s="336"/>
      <c r="F51" s="336"/>
      <c r="G51" s="336"/>
      <c r="H51" s="336"/>
      <c r="I51" s="110"/>
    </row>
    <row r="52" spans="1:12">
      <c r="A52" s="20"/>
      <c r="B52" s="110"/>
      <c r="C52" s="110"/>
      <c r="D52" s="110"/>
      <c r="E52" s="110"/>
      <c r="F52" s="110"/>
      <c r="G52" s="110"/>
      <c r="H52" s="150"/>
      <c r="I52" s="34"/>
      <c r="J52" s="25"/>
      <c r="K52" s="25"/>
    </row>
    <row r="53" spans="1:12" ht="15">
      <c r="A53" s="174" t="s">
        <v>46</v>
      </c>
      <c r="B53" s="110"/>
      <c r="C53" s="110"/>
      <c r="D53" s="110"/>
      <c r="E53" s="110"/>
      <c r="F53" s="110"/>
      <c r="G53" s="110"/>
      <c r="H53" s="150"/>
      <c r="I53" s="32"/>
      <c r="J53"/>
      <c r="K53"/>
    </row>
    <row r="54" spans="1:12">
      <c r="A54" s="23"/>
      <c r="B54" s="110"/>
      <c r="C54" s="110"/>
      <c r="D54" s="110"/>
      <c r="E54" s="110"/>
      <c r="F54" s="110"/>
      <c r="G54" s="110"/>
      <c r="H54" s="150"/>
      <c r="I54" s="34"/>
      <c r="J54" s="25"/>
      <c r="K54" s="25"/>
    </row>
    <row r="55" spans="1:12" ht="15">
      <c r="A55" s="172" t="s">
        <v>102</v>
      </c>
      <c r="B55" s="22">
        <v>22105</v>
      </c>
      <c r="C55" s="22">
        <v>21792</v>
      </c>
      <c r="D55" s="22">
        <v>21956</v>
      </c>
      <c r="E55" s="22">
        <v>21690</v>
      </c>
      <c r="F55" s="22">
        <v>21916</v>
      </c>
      <c r="G55" s="110"/>
      <c r="H55" s="150">
        <f t="shared" ref="H55:H62" si="1">IF(OR(B55="..",F55=".."),"..",(IF(OR(B55&lt;50,F55&lt;50),"*",(F55/B55)-1)))</f>
        <v>-8.5501017869260565E-3</v>
      </c>
      <c r="I55" s="34"/>
      <c r="J55" s="25"/>
      <c r="K55" s="25"/>
    </row>
    <row r="56" spans="1:12">
      <c r="A56" s="23"/>
      <c r="B56" s="22"/>
      <c r="C56" s="24"/>
      <c r="D56"/>
      <c r="E56" s="24"/>
      <c r="F56" s="22"/>
      <c r="G56" s="110"/>
      <c r="H56" s="150"/>
      <c r="I56" s="34"/>
      <c r="J56" s="25"/>
      <c r="K56" s="25"/>
    </row>
    <row r="57" spans="1:12" s="4" customFormat="1" ht="15">
      <c r="A57" s="173" t="s">
        <v>2</v>
      </c>
      <c r="B57" s="22">
        <v>16970</v>
      </c>
      <c r="C57" s="22">
        <v>16620</v>
      </c>
      <c r="D57" s="22">
        <v>16767</v>
      </c>
      <c r="E57" s="22">
        <v>16564</v>
      </c>
      <c r="F57" s="22">
        <v>16517</v>
      </c>
      <c r="G57" s="110"/>
      <c r="H57" s="150">
        <f t="shared" si="1"/>
        <v>-2.669416617560405E-2</v>
      </c>
      <c r="I57" s="32"/>
      <c r="J57" s="25"/>
      <c r="K57"/>
      <c r="L57" s="2"/>
    </row>
    <row r="58" spans="1:12">
      <c r="A58" s="21"/>
      <c r="B58" s="22"/>
      <c r="C58" s="22"/>
      <c r="D58" s="25"/>
      <c r="E58" s="22"/>
      <c r="F58" s="22"/>
      <c r="G58" s="110"/>
      <c r="H58" s="150"/>
      <c r="I58" s="22"/>
      <c r="J58" s="22"/>
      <c r="K58" s="22"/>
    </row>
    <row r="59" spans="1:12">
      <c r="A59" s="221" t="s">
        <v>50</v>
      </c>
      <c r="B59" s="22">
        <v>11614</v>
      </c>
      <c r="C59" s="22">
        <v>11309</v>
      </c>
      <c r="D59" s="22">
        <v>11334</v>
      </c>
      <c r="E59" s="22">
        <v>11192</v>
      </c>
      <c r="F59" s="25">
        <v>11063</v>
      </c>
      <c r="G59" s="12"/>
      <c r="H59" s="150">
        <f t="shared" si="1"/>
        <v>-4.7442741518856524E-2</v>
      </c>
      <c r="I59" s="34"/>
      <c r="J59" s="25"/>
      <c r="K59" s="25"/>
    </row>
    <row r="60" spans="1:12">
      <c r="A60" s="222" t="s">
        <v>48</v>
      </c>
      <c r="B60" s="34">
        <v>11486</v>
      </c>
      <c r="C60" s="34">
        <v>11197</v>
      </c>
      <c r="D60" s="25">
        <v>11225</v>
      </c>
      <c r="E60" s="25">
        <v>11093</v>
      </c>
      <c r="F60" s="25">
        <v>10977</v>
      </c>
      <c r="G60" s="110"/>
      <c r="H60" s="150">
        <f t="shared" si="1"/>
        <v>-4.4314818039352222E-2</v>
      </c>
      <c r="I60" s="34"/>
      <c r="J60" s="25"/>
      <c r="K60" s="25"/>
    </row>
    <row r="61" spans="1:12">
      <c r="A61" s="222" t="s">
        <v>49</v>
      </c>
      <c r="B61" s="32">
        <v>8</v>
      </c>
      <c r="C61" s="32">
        <v>8</v>
      </c>
      <c r="D61">
        <v>7</v>
      </c>
      <c r="E61">
        <v>9</v>
      </c>
      <c r="F61">
        <v>6</v>
      </c>
      <c r="G61" s="110"/>
      <c r="H61" s="150" t="str">
        <f t="shared" si="1"/>
        <v>*</v>
      </c>
      <c r="I61" s="110"/>
    </row>
    <row r="62" spans="1:12">
      <c r="A62" s="158" t="s">
        <v>111</v>
      </c>
      <c r="B62" s="32">
        <v>128</v>
      </c>
      <c r="C62" s="32">
        <v>112</v>
      </c>
      <c r="D62">
        <v>110</v>
      </c>
      <c r="E62">
        <v>97</v>
      </c>
      <c r="F62">
        <v>84</v>
      </c>
      <c r="G62" s="110"/>
      <c r="H62" s="150">
        <f t="shared" si="1"/>
        <v>-0.34375</v>
      </c>
      <c r="I62" s="110"/>
    </row>
    <row r="63" spans="1:12">
      <c r="A63" s="222"/>
      <c r="B63" s="32"/>
      <c r="C63" s="34"/>
      <c r="D63"/>
      <c r="E63"/>
      <c r="F63"/>
      <c r="G63" s="110"/>
      <c r="H63" s="150"/>
      <c r="I63" s="110"/>
    </row>
    <row r="64" spans="1:12">
      <c r="A64" s="195" t="s">
        <v>77</v>
      </c>
      <c r="B64" s="197">
        <v>12.326650410909419</v>
      </c>
      <c r="C64" s="197">
        <v>12.363577265973253</v>
      </c>
      <c r="D64" s="197">
        <v>12.357001972386588</v>
      </c>
      <c r="E64" s="197">
        <v>12.384023556231003</v>
      </c>
      <c r="F64" s="197">
        <v>12.41928337507224</v>
      </c>
      <c r="G64" s="155"/>
      <c r="H64" s="150"/>
      <c r="I64" s="110"/>
    </row>
    <row r="65" spans="1:12">
      <c r="A65" s="138"/>
      <c r="B65" s="22"/>
      <c r="C65" s="32"/>
      <c r="D65"/>
      <c r="E65"/>
      <c r="F65"/>
      <c r="G65" s="110"/>
      <c r="H65" s="150"/>
      <c r="I65" s="110"/>
    </row>
    <row r="66" spans="1:12">
      <c r="A66" s="223" t="s">
        <v>51</v>
      </c>
      <c r="B66" s="22">
        <v>5665</v>
      </c>
      <c r="C66" s="22">
        <v>5583</v>
      </c>
      <c r="D66" s="22">
        <v>5705</v>
      </c>
      <c r="E66" s="22">
        <v>5621</v>
      </c>
      <c r="F66" s="22">
        <v>5720</v>
      </c>
      <c r="G66" s="110"/>
      <c r="H66" s="150">
        <f>IF(OR(B66="..",F66=".."),"..",(IF(OR(B66&lt;50,F66&lt;50),"*",(F66/B66)-1)))</f>
        <v>9.7087378640776656E-3</v>
      </c>
      <c r="I66" s="110"/>
    </row>
    <row r="67" spans="1:12">
      <c r="A67" s="158" t="s">
        <v>52</v>
      </c>
      <c r="B67" s="32">
        <v>17</v>
      </c>
      <c r="C67" s="32">
        <v>21</v>
      </c>
      <c r="D67">
        <v>23</v>
      </c>
      <c r="E67">
        <v>29</v>
      </c>
      <c r="F67">
        <v>33</v>
      </c>
      <c r="G67" s="110"/>
      <c r="H67" s="150" t="str">
        <f>IF(OR(B67="..",F67=".."),"..",(IF(OR(B67&lt;50,F67&lt;50),"*",(F67/B67)-1)))</f>
        <v>*</v>
      </c>
      <c r="I67" s="110"/>
    </row>
    <row r="68" spans="1:12">
      <c r="A68" s="158" t="s">
        <v>53</v>
      </c>
      <c r="B68" s="34">
        <v>5650</v>
      </c>
      <c r="C68" s="34">
        <v>5565</v>
      </c>
      <c r="D68" s="25">
        <v>5686</v>
      </c>
      <c r="E68" s="25">
        <v>5594</v>
      </c>
      <c r="F68" s="25">
        <v>5688</v>
      </c>
      <c r="G68" s="110"/>
      <c r="H68" s="150">
        <f>IF(OR(B68="..",F68=".."),"..",(IF(OR(B68&lt;50,F68&lt;50),"*",(F68/B68)-1)))</f>
        <v>6.7256637168142674E-3</v>
      </c>
      <c r="I68" s="110"/>
    </row>
    <row r="69" spans="1:12">
      <c r="A69" s="158"/>
      <c r="B69" s="32"/>
      <c r="C69" s="34"/>
      <c r="D69"/>
      <c r="E69" s="25"/>
      <c r="F69"/>
      <c r="G69" s="110"/>
      <c r="H69" s="150"/>
      <c r="I69" s="110"/>
    </row>
    <row r="70" spans="1:12">
      <c r="A70" s="195" t="s">
        <v>78</v>
      </c>
      <c r="B70" s="197">
        <v>17.251638747268753</v>
      </c>
      <c r="C70" s="197">
        <v>17.233141370982722</v>
      </c>
      <c r="D70" s="197">
        <v>17.276556776556777</v>
      </c>
      <c r="E70" s="197">
        <v>17.372897196261682</v>
      </c>
      <c r="F70" s="197">
        <v>17.536999446392322</v>
      </c>
      <c r="G70" s="110"/>
      <c r="H70" s="150"/>
      <c r="I70" s="110"/>
    </row>
    <row r="71" spans="1:12">
      <c r="A71" s="26"/>
      <c r="B71" s="32" t="s">
        <v>79</v>
      </c>
      <c r="C71" s="34"/>
      <c r="D71"/>
      <c r="E71" s="25"/>
      <c r="F71" s="25"/>
      <c r="G71" s="110"/>
      <c r="H71" s="150"/>
      <c r="I71" s="22"/>
      <c r="J71" s="22"/>
      <c r="K71" s="22"/>
    </row>
    <row r="72" spans="1:12" ht="15">
      <c r="A72" s="174" t="s">
        <v>80</v>
      </c>
      <c r="B72" s="22">
        <v>5216</v>
      </c>
      <c r="C72" s="22">
        <v>5253</v>
      </c>
      <c r="D72" s="22">
        <v>5273</v>
      </c>
      <c r="E72" s="22">
        <v>5202</v>
      </c>
      <c r="F72" s="22">
        <v>5496</v>
      </c>
      <c r="G72" s="110"/>
      <c r="H72" s="150">
        <f>IF(OR(B72="..",F72=".."),"..",(IF(OR(B72&lt;50,F72&lt;50),"*",(F72/B72)-1)))</f>
        <v>5.3680981595092048E-2</v>
      </c>
      <c r="I72" s="22"/>
      <c r="J72" s="22"/>
      <c r="K72" s="25"/>
    </row>
    <row r="73" spans="1:12" ht="14.25">
      <c r="A73" s="159" t="s">
        <v>229</v>
      </c>
      <c r="B73" s="34">
        <v>2963</v>
      </c>
      <c r="C73" s="34">
        <v>2988</v>
      </c>
      <c r="D73" s="25">
        <v>3015</v>
      </c>
      <c r="E73" s="25">
        <v>3010</v>
      </c>
      <c r="F73" s="25">
        <v>3300</v>
      </c>
      <c r="G73" s="110"/>
      <c r="H73" s="150">
        <f>IF(OR(B73="..",F73=".."),"..",(IF(OR(B73&lt;50,F73&lt;50),"*",(F73/B73)-1)))</f>
        <v>0.11373607829902133</v>
      </c>
      <c r="I73" s="22"/>
      <c r="J73" s="22"/>
      <c r="K73" s="22"/>
      <c r="L73" s="13"/>
    </row>
    <row r="74" spans="1:12">
      <c r="A74" s="159" t="s">
        <v>66</v>
      </c>
      <c r="B74" s="34">
        <v>2264</v>
      </c>
      <c r="C74" s="34">
        <v>2273</v>
      </c>
      <c r="D74" s="25">
        <v>2273</v>
      </c>
      <c r="E74" s="25">
        <v>2214</v>
      </c>
      <c r="F74" s="25">
        <v>2209</v>
      </c>
      <c r="G74" s="110"/>
      <c r="H74" s="150">
        <f>IF(OR(B74="..",F74=".."),"..",(IF(OR(B74&lt;50,F74&lt;50),"*",(F74/B74)-1)))</f>
        <v>-2.4293286219081223E-2</v>
      </c>
      <c r="I74" s="34"/>
      <c r="J74" s="25"/>
      <c r="K74" s="25"/>
    </row>
    <row r="75" spans="1:12" ht="14.25" customHeight="1">
      <c r="A75" s="27"/>
      <c r="B75" s="39"/>
      <c r="C75" s="39"/>
      <c r="D75" s="39"/>
      <c r="E75" s="39"/>
      <c r="F75" s="39"/>
      <c r="G75" s="337"/>
      <c r="H75" s="226"/>
      <c r="I75" s="34"/>
      <c r="J75" s="25"/>
      <c r="K75" s="25"/>
    </row>
    <row r="76" spans="1:12" ht="14.25" customHeight="1">
      <c r="A76" s="20"/>
      <c r="B76" s="35"/>
      <c r="C76" s="35"/>
      <c r="D76" s="35"/>
      <c r="E76" s="35"/>
      <c r="F76" s="35"/>
      <c r="G76" s="37"/>
      <c r="H76" s="376"/>
      <c r="I76" s="34"/>
      <c r="J76" s="25"/>
      <c r="K76" s="25"/>
    </row>
    <row r="77" spans="1:12" ht="11.25" customHeight="1">
      <c r="A77" s="177" t="s">
        <v>103</v>
      </c>
      <c r="I77" s="25"/>
      <c r="J77"/>
      <c r="K77"/>
    </row>
    <row r="78" spans="1:12" ht="11.25" customHeight="1">
      <c r="A78" s="177"/>
      <c r="I78" s="25"/>
      <c r="J78"/>
      <c r="K78"/>
    </row>
    <row r="79" spans="1:12" ht="27" customHeight="1">
      <c r="A79" s="382" t="s">
        <v>108</v>
      </c>
      <c r="B79" s="394"/>
      <c r="C79" s="394"/>
      <c r="D79" s="394"/>
      <c r="E79" s="394"/>
      <c r="F79" s="394"/>
      <c r="G79" s="394"/>
      <c r="H79" s="394"/>
      <c r="I79"/>
      <c r="J79"/>
      <c r="K79"/>
    </row>
    <row r="80" spans="1:12" ht="27" customHeight="1">
      <c r="A80" s="398" t="s">
        <v>230</v>
      </c>
      <c r="B80" s="398"/>
      <c r="C80" s="398"/>
      <c r="D80" s="398"/>
      <c r="E80" s="398"/>
      <c r="F80" s="398"/>
      <c r="G80" s="398"/>
      <c r="H80" s="398"/>
      <c r="I80"/>
      <c r="J80"/>
      <c r="K80"/>
    </row>
    <row r="81" spans="1:12" ht="14.1" customHeight="1">
      <c r="I81"/>
      <c r="J81"/>
      <c r="K81"/>
    </row>
    <row r="82" spans="1:12">
      <c r="A82" s="9"/>
      <c r="I82" s="25"/>
      <c r="J82" s="25"/>
      <c r="K82" s="25"/>
    </row>
    <row r="83" spans="1:12">
      <c r="I83" s="25"/>
      <c r="J83" s="25"/>
      <c r="K83" s="25"/>
    </row>
    <row r="84" spans="1:12">
      <c r="I84"/>
      <c r="J84"/>
      <c r="K84"/>
    </row>
    <row r="85" spans="1:12" s="4" customFormat="1">
      <c r="B85" s="2"/>
      <c r="C85" s="2"/>
      <c r="D85" s="2"/>
      <c r="E85" s="2"/>
      <c r="F85" s="2"/>
      <c r="G85" s="2"/>
      <c r="H85" s="148"/>
      <c r="I85"/>
      <c r="J85" s="25"/>
      <c r="K85"/>
      <c r="L85" s="2"/>
    </row>
    <row r="86" spans="1:12">
      <c r="I86" s="22"/>
      <c r="J86" s="22"/>
      <c r="K86" s="22"/>
    </row>
    <row r="87" spans="1:12">
      <c r="I87" s="34"/>
      <c r="J87" s="25"/>
      <c r="K87" s="25"/>
    </row>
    <row r="88" spans="1:12" ht="6.75" customHeight="1"/>
    <row r="89" spans="1:12" ht="6" customHeight="1"/>
    <row r="92" spans="1:12" ht="3.75" customHeight="1"/>
  </sheetData>
  <mergeCells count="3">
    <mergeCell ref="A79:H79"/>
    <mergeCell ref="A1:H1"/>
    <mergeCell ref="A80:H80"/>
  </mergeCells>
  <phoneticPr fontId="6" type="noConversion"/>
  <pageMargins left="0.55118110236220474" right="0.55118110236220474" top="0.78740157480314965" bottom="0.59055118110236227" header="0.51181102362204722" footer="0.51181102362204722"/>
  <pageSetup paperSize="9" scale="5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A1:J95"/>
  <sheetViews>
    <sheetView topLeftCell="A53" zoomScale="75" zoomScaleNormal="65" workbookViewId="0">
      <selection sqref="A1:G1"/>
    </sheetView>
  </sheetViews>
  <sheetFormatPr defaultRowHeight="12.75"/>
  <cols>
    <col min="1" max="1" width="36.42578125" style="299" customWidth="1"/>
    <col min="2" max="6" width="15.7109375" style="299" customWidth="1"/>
    <col min="7" max="7" width="24.28515625" style="307" customWidth="1"/>
    <col min="8" max="8" width="9" style="299" customWidth="1"/>
    <col min="9" max="16384" width="9.140625" style="299"/>
  </cols>
  <sheetData>
    <row r="1" spans="1:9" ht="30" customHeight="1">
      <c r="A1" s="399" t="s">
        <v>211</v>
      </c>
      <c r="B1" s="400"/>
      <c r="C1" s="400"/>
      <c r="D1" s="400"/>
      <c r="E1" s="400"/>
      <c r="F1" s="400"/>
      <c r="G1" s="400"/>
    </row>
    <row r="2" spans="1:9" ht="15.75" customHeight="1" thickBot="1">
      <c r="A2" s="300"/>
      <c r="B2" s="301"/>
      <c r="C2" s="301"/>
      <c r="D2" s="301"/>
      <c r="E2" s="301"/>
      <c r="F2" s="301"/>
      <c r="G2" s="302"/>
    </row>
    <row r="3" spans="1:9" ht="47.25" customHeight="1">
      <c r="A3" s="303"/>
      <c r="B3" s="304" t="s">
        <v>121</v>
      </c>
      <c r="C3" s="305" t="s">
        <v>124</v>
      </c>
      <c r="D3" s="305" t="s">
        <v>176</v>
      </c>
      <c r="E3" s="304" t="s">
        <v>184</v>
      </c>
      <c r="F3" s="304" t="s">
        <v>217</v>
      </c>
      <c r="G3" s="271" t="s">
        <v>214</v>
      </c>
    </row>
    <row r="4" spans="1:9" ht="6" customHeight="1">
      <c r="A4" s="306"/>
    </row>
    <row r="5" spans="1:9" ht="15">
      <c r="A5" s="308" t="s">
        <v>3</v>
      </c>
      <c r="I5" s="309"/>
    </row>
    <row r="6" spans="1:9">
      <c r="A6" s="310"/>
      <c r="G6" s="311"/>
    </row>
    <row r="7" spans="1:9" ht="15">
      <c r="A7" s="312" t="s">
        <v>44</v>
      </c>
      <c r="B7" s="313">
        <v>72936</v>
      </c>
      <c r="C7" s="313">
        <v>71442</v>
      </c>
      <c r="D7" s="313">
        <v>72018</v>
      </c>
      <c r="E7" s="313">
        <v>71055</v>
      </c>
      <c r="F7" s="313">
        <v>71161</v>
      </c>
      <c r="G7" s="331">
        <f>IF(OR(B7="..",F7=".."),"..",(IF(OR(B7&lt;50,F7&lt;50),"*",(F7/B7)-1)))</f>
        <v>-2.4336404519030408E-2</v>
      </c>
    </row>
    <row r="8" spans="1:9">
      <c r="A8" s="315" t="s">
        <v>4</v>
      </c>
      <c r="B8" s="338">
        <v>5882</v>
      </c>
      <c r="C8" s="338">
        <v>5770</v>
      </c>
      <c r="D8" s="338">
        <v>5781</v>
      </c>
      <c r="E8" s="338">
        <v>5830</v>
      </c>
      <c r="F8" s="338">
        <v>5992</v>
      </c>
      <c r="G8" s="331">
        <f t="shared" ref="G8:G18" si="0">IF(OR(B8="..",F8=".."),"..",(IF(OR(B8&lt;50,F8&lt;50),"*",(F8/B8)-1)))</f>
        <v>1.8701122067324105E-2</v>
      </c>
    </row>
    <row r="9" spans="1:9">
      <c r="A9" s="315" t="s">
        <v>5</v>
      </c>
      <c r="B9" s="338">
        <v>1909</v>
      </c>
      <c r="C9" s="338">
        <v>1869</v>
      </c>
      <c r="D9" s="338">
        <v>1900</v>
      </c>
      <c r="E9" s="338">
        <v>1893</v>
      </c>
      <c r="F9" s="338">
        <v>1900</v>
      </c>
      <c r="G9" s="331">
        <f t="shared" si="0"/>
        <v>-4.7145102147720941E-3</v>
      </c>
    </row>
    <row r="10" spans="1:9">
      <c r="A10" s="315" t="s">
        <v>6</v>
      </c>
      <c r="B10" s="339">
        <v>129</v>
      </c>
      <c r="C10" s="339">
        <v>113</v>
      </c>
      <c r="D10" s="339">
        <v>122</v>
      </c>
      <c r="E10" s="339">
        <v>111</v>
      </c>
      <c r="F10" s="339">
        <v>98</v>
      </c>
      <c r="G10" s="331">
        <f t="shared" si="0"/>
        <v>-0.24031007751937983</v>
      </c>
    </row>
    <row r="11" spans="1:9">
      <c r="A11" s="315" t="s">
        <v>7</v>
      </c>
      <c r="B11" s="338">
        <v>2377</v>
      </c>
      <c r="C11" s="338">
        <v>2287</v>
      </c>
      <c r="D11" s="338">
        <v>2215</v>
      </c>
      <c r="E11" s="338">
        <v>2154</v>
      </c>
      <c r="F11" s="338">
        <v>2005</v>
      </c>
      <c r="G11" s="331">
        <f t="shared" si="0"/>
        <v>-0.15649978965082034</v>
      </c>
      <c r="H11" s="316"/>
    </row>
    <row r="12" spans="1:9">
      <c r="A12" s="315" t="s">
        <v>8</v>
      </c>
      <c r="B12" s="338">
        <v>13456</v>
      </c>
      <c r="C12" s="338">
        <v>13064</v>
      </c>
      <c r="D12" s="338">
        <v>12904</v>
      </c>
      <c r="E12" s="338">
        <v>12362</v>
      </c>
      <c r="F12" s="338">
        <v>12033</v>
      </c>
      <c r="G12" s="331">
        <f t="shared" si="0"/>
        <v>-0.10575208085612364</v>
      </c>
    </row>
    <row r="13" spans="1:9">
      <c r="A13" s="315" t="s">
        <v>9</v>
      </c>
      <c r="B13" s="338">
        <v>3414</v>
      </c>
      <c r="C13" s="338">
        <v>3278</v>
      </c>
      <c r="D13" s="338">
        <v>3265</v>
      </c>
      <c r="E13" s="338">
        <v>3087</v>
      </c>
      <c r="F13" s="338">
        <v>3069</v>
      </c>
      <c r="G13" s="331">
        <f t="shared" si="0"/>
        <v>-0.10105448154657293</v>
      </c>
    </row>
    <row r="14" spans="1:9">
      <c r="A14" s="315" t="s">
        <v>10</v>
      </c>
      <c r="B14" s="339">
        <v>758</v>
      </c>
      <c r="C14" s="339">
        <v>626</v>
      </c>
      <c r="D14" s="339">
        <v>584</v>
      </c>
      <c r="E14" s="339">
        <v>539</v>
      </c>
      <c r="F14" s="339">
        <v>500</v>
      </c>
      <c r="G14" s="331">
        <f t="shared" si="0"/>
        <v>-0.34036939313984171</v>
      </c>
    </row>
    <row r="15" spans="1:9">
      <c r="A15" s="315" t="s">
        <v>11</v>
      </c>
      <c r="B15" s="339">
        <v>365</v>
      </c>
      <c r="C15" s="339">
        <v>377</v>
      </c>
      <c r="D15" s="339">
        <v>395</v>
      </c>
      <c r="E15" s="339">
        <v>365</v>
      </c>
      <c r="F15" s="339">
        <v>365</v>
      </c>
      <c r="G15" s="331">
        <f t="shared" si="0"/>
        <v>0</v>
      </c>
    </row>
    <row r="16" spans="1:9">
      <c r="A16" s="315" t="s">
        <v>12</v>
      </c>
      <c r="B16" s="338">
        <v>8583</v>
      </c>
      <c r="C16" s="338">
        <v>8388</v>
      </c>
      <c r="D16" s="338">
        <v>8349</v>
      </c>
      <c r="E16" s="338">
        <v>8167</v>
      </c>
      <c r="F16" s="338">
        <v>8027</v>
      </c>
      <c r="G16" s="331">
        <f t="shared" si="0"/>
        <v>-6.4779214726785495E-2</v>
      </c>
    </row>
    <row r="17" spans="1:10">
      <c r="A17" s="315" t="s">
        <v>13</v>
      </c>
      <c r="B17" s="338">
        <v>6717</v>
      </c>
      <c r="C17" s="338">
        <v>6596</v>
      </c>
      <c r="D17" s="338">
        <v>6580</v>
      </c>
      <c r="E17" s="338">
        <v>6439</v>
      </c>
      <c r="F17" s="338">
        <v>6350</v>
      </c>
      <c r="G17" s="331">
        <f t="shared" si="0"/>
        <v>-5.4637486973351246E-2</v>
      </c>
    </row>
    <row r="18" spans="1:10">
      <c r="A18" s="315" t="s">
        <v>14</v>
      </c>
      <c r="B18" s="338">
        <v>29346</v>
      </c>
      <c r="C18" s="338">
        <v>29074</v>
      </c>
      <c r="D18" s="338">
        <v>29923</v>
      </c>
      <c r="E18" s="338">
        <v>30108</v>
      </c>
      <c r="F18" s="338">
        <v>30822</v>
      </c>
      <c r="G18" s="331">
        <f t="shared" si="0"/>
        <v>5.0296462891024296E-2</v>
      </c>
      <c r="I18" s="309"/>
    </row>
    <row r="19" spans="1:10">
      <c r="A19" s="317"/>
      <c r="B19" s="339"/>
      <c r="C19" s="339"/>
      <c r="D19" s="339"/>
      <c r="E19" s="339"/>
      <c r="F19" s="339"/>
      <c r="G19" s="314"/>
    </row>
    <row r="20" spans="1:10" ht="15">
      <c r="A20" s="318" t="s">
        <v>45</v>
      </c>
      <c r="B20" s="313">
        <v>61450</v>
      </c>
      <c r="C20" s="313">
        <v>60245</v>
      </c>
      <c r="D20" s="313">
        <v>60793</v>
      </c>
      <c r="E20" s="313">
        <v>59962</v>
      </c>
      <c r="F20" s="313">
        <v>60184</v>
      </c>
      <c r="G20" s="331">
        <f>IF(OR(B20="..",F20=".."),"..",(IF(OR(B20&lt;50,F20&lt;50),"*",(F20/B20)-1)))</f>
        <v>-2.0602115541090371E-2</v>
      </c>
    </row>
    <row r="21" spans="1:10">
      <c r="A21" s="315" t="s">
        <v>4</v>
      </c>
      <c r="B21" s="338">
        <v>5120</v>
      </c>
      <c r="C21" s="338">
        <v>5046</v>
      </c>
      <c r="D21" s="338">
        <v>5068</v>
      </c>
      <c r="E21" s="338">
        <v>5094</v>
      </c>
      <c r="F21" s="338">
        <v>5210</v>
      </c>
      <c r="G21" s="331">
        <f t="shared" ref="G21:G31" si="1">IF(OR(B21="..",F21=".."),"..",(IF(OR(B21&lt;50,F21&lt;50),"*",(F21/B21)-1)))</f>
        <v>1.7578125E-2</v>
      </c>
    </row>
    <row r="22" spans="1:10">
      <c r="A22" s="315" t="s">
        <v>5</v>
      </c>
      <c r="B22" s="338">
        <v>1891</v>
      </c>
      <c r="C22" s="338">
        <v>1851</v>
      </c>
      <c r="D22" s="338">
        <v>1881</v>
      </c>
      <c r="E22" s="338">
        <v>1875</v>
      </c>
      <c r="F22" s="338">
        <v>1882</v>
      </c>
      <c r="G22" s="331">
        <f t="shared" si="1"/>
        <v>-4.7593865679534941E-3</v>
      </c>
    </row>
    <row r="23" spans="1:10">
      <c r="A23" s="315" t="s">
        <v>6</v>
      </c>
      <c r="B23" s="339">
        <v>110</v>
      </c>
      <c r="C23" s="339">
        <v>95</v>
      </c>
      <c r="D23" s="339">
        <v>97</v>
      </c>
      <c r="E23" s="339">
        <v>89</v>
      </c>
      <c r="F23" s="339">
        <v>77</v>
      </c>
      <c r="G23" s="331">
        <f t="shared" si="1"/>
        <v>-0.30000000000000004</v>
      </c>
    </row>
    <row r="24" spans="1:10">
      <c r="A24" s="315" t="s">
        <v>7</v>
      </c>
      <c r="B24" s="338">
        <v>2187</v>
      </c>
      <c r="C24" s="338">
        <v>2100</v>
      </c>
      <c r="D24" s="338">
        <v>2013</v>
      </c>
      <c r="E24" s="338">
        <v>1975</v>
      </c>
      <c r="F24" s="338">
        <v>1834</v>
      </c>
      <c r="G24" s="331">
        <f t="shared" si="1"/>
        <v>-0.16140832190214904</v>
      </c>
    </row>
    <row r="25" spans="1:10">
      <c r="A25" s="315" t="s">
        <v>8</v>
      </c>
      <c r="B25" s="338">
        <v>10195</v>
      </c>
      <c r="C25" s="338">
        <v>9881</v>
      </c>
      <c r="D25" s="338">
        <v>9821</v>
      </c>
      <c r="E25" s="338">
        <v>9330</v>
      </c>
      <c r="F25" s="338">
        <v>9106</v>
      </c>
      <c r="G25" s="331">
        <f t="shared" si="1"/>
        <v>-0.10681706718979889</v>
      </c>
    </row>
    <row r="26" spans="1:10">
      <c r="A26" s="315" t="s">
        <v>9</v>
      </c>
      <c r="B26" s="338">
        <v>2055</v>
      </c>
      <c r="C26" s="338">
        <v>1990</v>
      </c>
      <c r="D26" s="338">
        <v>1992</v>
      </c>
      <c r="E26" s="338">
        <v>1891</v>
      </c>
      <c r="F26" s="338">
        <v>1879</v>
      </c>
      <c r="G26" s="331">
        <f t="shared" si="1"/>
        <v>-8.5644768856447673E-2</v>
      </c>
    </row>
    <row r="27" spans="1:10">
      <c r="A27" s="315" t="s">
        <v>10</v>
      </c>
      <c r="B27" s="339">
        <v>663</v>
      </c>
      <c r="C27" s="339">
        <v>540</v>
      </c>
      <c r="D27" s="339">
        <v>494</v>
      </c>
      <c r="E27" s="339">
        <v>456</v>
      </c>
      <c r="F27" s="339">
        <v>428</v>
      </c>
      <c r="G27" s="331">
        <f t="shared" si="1"/>
        <v>-0.35444947209653088</v>
      </c>
    </row>
    <row r="28" spans="1:10">
      <c r="A28" s="315" t="s">
        <v>11</v>
      </c>
      <c r="B28" s="339">
        <v>329</v>
      </c>
      <c r="C28" s="339">
        <v>340</v>
      </c>
      <c r="D28" s="339">
        <v>359</v>
      </c>
      <c r="E28" s="339">
        <v>329</v>
      </c>
      <c r="F28" s="339">
        <v>331</v>
      </c>
      <c r="G28" s="331">
        <f t="shared" si="1"/>
        <v>6.0790273556230456E-3</v>
      </c>
    </row>
    <row r="29" spans="1:10">
      <c r="A29" s="315" t="s">
        <v>12</v>
      </c>
      <c r="B29" s="338">
        <v>7777</v>
      </c>
      <c r="C29" s="338">
        <v>7621</v>
      </c>
      <c r="D29" s="338">
        <v>7544</v>
      </c>
      <c r="E29" s="338">
        <v>7353</v>
      </c>
      <c r="F29" s="338">
        <v>7260</v>
      </c>
      <c r="G29" s="331">
        <f t="shared" si="1"/>
        <v>-6.6478076379066442E-2</v>
      </c>
    </row>
    <row r="30" spans="1:10">
      <c r="A30" s="315" t="s">
        <v>13</v>
      </c>
      <c r="B30" s="338">
        <v>5586</v>
      </c>
      <c r="C30" s="338">
        <v>5461</v>
      </c>
      <c r="D30" s="338">
        <v>5493</v>
      </c>
      <c r="E30" s="338">
        <v>5397</v>
      </c>
      <c r="F30" s="338">
        <v>5281</v>
      </c>
      <c r="G30" s="331">
        <f t="shared" si="1"/>
        <v>-5.4600787683494412E-2</v>
      </c>
      <c r="J30" s="297"/>
    </row>
    <row r="31" spans="1:10">
      <c r="A31" s="315" t="s">
        <v>14</v>
      </c>
      <c r="B31" s="338">
        <v>25537</v>
      </c>
      <c r="C31" s="338">
        <v>25320</v>
      </c>
      <c r="D31" s="338">
        <v>26031</v>
      </c>
      <c r="E31" s="338">
        <v>26173</v>
      </c>
      <c r="F31" s="338">
        <v>26896</v>
      </c>
      <c r="G31" s="331">
        <f t="shared" si="1"/>
        <v>5.321690096722409E-2</v>
      </c>
      <c r="I31" s="309"/>
    </row>
    <row r="32" spans="1:10">
      <c r="A32" s="317"/>
      <c r="B32" s="339"/>
      <c r="C32" s="339"/>
      <c r="D32" s="339"/>
      <c r="E32" s="339"/>
      <c r="F32" s="339"/>
      <c r="G32" s="314"/>
    </row>
    <row r="33" spans="1:7" ht="15">
      <c r="A33" s="318" t="s">
        <v>46</v>
      </c>
      <c r="B33" s="313">
        <v>11486</v>
      </c>
      <c r="C33" s="313">
        <v>11197</v>
      </c>
      <c r="D33" s="313">
        <v>11225</v>
      </c>
      <c r="E33" s="313">
        <v>11093</v>
      </c>
      <c r="F33" s="313">
        <v>10977</v>
      </c>
      <c r="G33" s="331">
        <f>IF(OR(B33="..",F33=".."),"..",(IF(OR(B33&lt;50,F33&lt;50),"*",(F33/B33)-1)))</f>
        <v>-4.4314818039352222E-2</v>
      </c>
    </row>
    <row r="34" spans="1:7">
      <c r="A34" s="315" t="s">
        <v>4</v>
      </c>
      <c r="B34" s="339">
        <v>762</v>
      </c>
      <c r="C34" s="339">
        <v>724</v>
      </c>
      <c r="D34" s="339">
        <v>713</v>
      </c>
      <c r="E34" s="339">
        <v>736</v>
      </c>
      <c r="F34" s="339">
        <v>782</v>
      </c>
      <c r="G34" s="331">
        <f t="shared" ref="G34:G44" si="2">IF(OR(B34="..",F34=".."),"..",(IF(OR(B34&lt;50,F34&lt;50),"*",(F34/B34)-1)))</f>
        <v>2.6246719160105014E-2</v>
      </c>
    </row>
    <row r="35" spans="1:7">
      <c r="A35" s="315" t="s">
        <v>5</v>
      </c>
      <c r="B35" s="339">
        <v>18</v>
      </c>
      <c r="C35" s="339">
        <v>18</v>
      </c>
      <c r="D35" s="339">
        <v>19</v>
      </c>
      <c r="E35" s="339">
        <v>18</v>
      </c>
      <c r="F35" s="339">
        <v>18</v>
      </c>
      <c r="G35" s="331" t="str">
        <f t="shared" si="2"/>
        <v>*</v>
      </c>
    </row>
    <row r="36" spans="1:7">
      <c r="A36" s="315" t="s">
        <v>6</v>
      </c>
      <c r="B36" s="339">
        <v>19</v>
      </c>
      <c r="C36" s="339">
        <v>18</v>
      </c>
      <c r="D36" s="339">
        <v>25</v>
      </c>
      <c r="E36" s="339">
        <v>22</v>
      </c>
      <c r="F36" s="339">
        <v>21</v>
      </c>
      <c r="G36" s="331" t="str">
        <f t="shared" si="2"/>
        <v>*</v>
      </c>
    </row>
    <row r="37" spans="1:7">
      <c r="A37" s="315" t="s">
        <v>7</v>
      </c>
      <c r="B37" s="339">
        <v>190</v>
      </c>
      <c r="C37" s="339">
        <v>187</v>
      </c>
      <c r="D37" s="339">
        <v>202</v>
      </c>
      <c r="E37" s="339">
        <v>179</v>
      </c>
      <c r="F37" s="339">
        <v>171</v>
      </c>
      <c r="G37" s="331">
        <f t="shared" si="2"/>
        <v>-9.9999999999999978E-2</v>
      </c>
    </row>
    <row r="38" spans="1:7">
      <c r="A38" s="315" t="s">
        <v>8</v>
      </c>
      <c r="B38" s="338">
        <v>3261</v>
      </c>
      <c r="C38" s="338">
        <v>3183</v>
      </c>
      <c r="D38" s="338">
        <v>3083</v>
      </c>
      <c r="E38" s="338">
        <v>3032</v>
      </c>
      <c r="F38" s="338">
        <v>2927</v>
      </c>
      <c r="G38" s="331">
        <f t="shared" si="2"/>
        <v>-0.10242256976387609</v>
      </c>
    </row>
    <row r="39" spans="1:7">
      <c r="A39" s="315" t="s">
        <v>9</v>
      </c>
      <c r="B39" s="338">
        <v>1359</v>
      </c>
      <c r="C39" s="338">
        <v>1288</v>
      </c>
      <c r="D39" s="338">
        <v>1273</v>
      </c>
      <c r="E39" s="338">
        <v>1196</v>
      </c>
      <c r="F39" s="338">
        <v>1190</v>
      </c>
      <c r="G39" s="331">
        <f t="shared" si="2"/>
        <v>-0.1243561442236939</v>
      </c>
    </row>
    <row r="40" spans="1:7">
      <c r="A40" s="315" t="s">
        <v>10</v>
      </c>
      <c r="B40" s="339">
        <v>95</v>
      </c>
      <c r="C40" s="339">
        <v>86</v>
      </c>
      <c r="D40" s="339">
        <v>90</v>
      </c>
      <c r="E40" s="339">
        <v>83</v>
      </c>
      <c r="F40" s="339">
        <v>72</v>
      </c>
      <c r="G40" s="331">
        <f t="shared" si="2"/>
        <v>-0.24210526315789471</v>
      </c>
    </row>
    <row r="41" spans="1:7">
      <c r="A41" s="315" t="s">
        <v>11</v>
      </c>
      <c r="B41" s="339">
        <v>36</v>
      </c>
      <c r="C41" s="339">
        <v>37</v>
      </c>
      <c r="D41" s="339">
        <v>36</v>
      </c>
      <c r="E41" s="339">
        <v>36</v>
      </c>
      <c r="F41" s="339">
        <v>34</v>
      </c>
      <c r="G41" s="331" t="str">
        <f t="shared" si="2"/>
        <v>*</v>
      </c>
    </row>
    <row r="42" spans="1:7">
      <c r="A42" s="315" t="s">
        <v>12</v>
      </c>
      <c r="B42" s="339">
        <v>806</v>
      </c>
      <c r="C42" s="339">
        <v>767</v>
      </c>
      <c r="D42" s="339">
        <v>805</v>
      </c>
      <c r="E42" s="339">
        <v>814</v>
      </c>
      <c r="F42" s="339">
        <v>767</v>
      </c>
      <c r="G42" s="331">
        <f t="shared" si="2"/>
        <v>-4.8387096774193505E-2</v>
      </c>
    </row>
    <row r="43" spans="1:7">
      <c r="A43" s="315" t="s">
        <v>13</v>
      </c>
      <c r="B43" s="338">
        <v>1131</v>
      </c>
      <c r="C43" s="338">
        <v>1135</v>
      </c>
      <c r="D43" s="338">
        <v>1087</v>
      </c>
      <c r="E43" s="338">
        <v>1042</v>
      </c>
      <c r="F43" s="338">
        <v>1069</v>
      </c>
      <c r="G43" s="331">
        <f t="shared" si="2"/>
        <v>-5.4818744473916881E-2</v>
      </c>
    </row>
    <row r="44" spans="1:7">
      <c r="A44" s="315" t="s">
        <v>14</v>
      </c>
      <c r="B44" s="338">
        <v>3809</v>
      </c>
      <c r="C44" s="338">
        <v>3754</v>
      </c>
      <c r="D44" s="338">
        <v>3892</v>
      </c>
      <c r="E44" s="338">
        <v>3935</v>
      </c>
      <c r="F44" s="338">
        <v>3926</v>
      </c>
      <c r="G44" s="331">
        <f t="shared" si="2"/>
        <v>3.0716723549488067E-2</v>
      </c>
    </row>
    <row r="45" spans="1:7">
      <c r="A45" s="319"/>
      <c r="B45" s="340"/>
      <c r="C45" s="340"/>
      <c r="D45" s="340"/>
      <c r="E45" s="340"/>
      <c r="F45" s="340"/>
      <c r="G45" s="298"/>
    </row>
    <row r="46" spans="1:7" ht="6" customHeight="1">
      <c r="A46" s="320"/>
      <c r="B46" s="341"/>
      <c r="C46" s="341"/>
      <c r="D46" s="341"/>
      <c r="E46" s="341"/>
      <c r="F46" s="341"/>
      <c r="G46" s="342"/>
    </row>
    <row r="47" spans="1:7" ht="15">
      <c r="A47" s="308" t="s">
        <v>15</v>
      </c>
      <c r="B47" s="313"/>
      <c r="C47" s="313"/>
      <c r="D47" s="313"/>
      <c r="E47" s="313"/>
      <c r="F47" s="313"/>
      <c r="G47" s="314"/>
    </row>
    <row r="48" spans="1:7">
      <c r="A48" s="320"/>
      <c r="B48" s="338"/>
      <c r="C48" s="338"/>
      <c r="D48" s="338"/>
      <c r="E48" s="338"/>
      <c r="F48" s="338"/>
      <c r="G48" s="314"/>
    </row>
    <row r="49" spans="1:7" ht="15">
      <c r="A49" s="312" t="s">
        <v>44</v>
      </c>
      <c r="B49" s="313">
        <v>38492</v>
      </c>
      <c r="C49" s="313">
        <v>38209</v>
      </c>
      <c r="D49" s="313">
        <v>39363</v>
      </c>
      <c r="E49" s="313">
        <v>39251</v>
      </c>
      <c r="F49" s="313">
        <v>39825</v>
      </c>
      <c r="G49" s="331">
        <f>IF(OR(B49="..",F49=".."),"..",(IF(OR(B49&lt;50,F49&lt;50),"*",(F49/B49)-1)))</f>
        <v>3.4630572586511477E-2</v>
      </c>
    </row>
    <row r="50" spans="1:7" ht="12.75" customHeight="1">
      <c r="A50" s="315" t="s">
        <v>4</v>
      </c>
      <c r="B50" s="338">
        <v>6591</v>
      </c>
      <c r="C50" s="338">
        <v>6521</v>
      </c>
      <c r="D50" s="338">
        <v>6887</v>
      </c>
      <c r="E50" s="338">
        <v>6974</v>
      </c>
      <c r="F50" s="338">
        <v>7369</v>
      </c>
      <c r="G50" s="331">
        <f t="shared" ref="G50:G60" si="3">IF(OR(B50="..",F50=".."),"..",(IF(OR(B50&lt;50,F50&lt;50),"*",(F50/B50)-1)))</f>
        <v>0.11803975117584575</v>
      </c>
    </row>
    <row r="51" spans="1:7" ht="12.75" customHeight="1">
      <c r="A51" s="315" t="s">
        <v>5</v>
      </c>
      <c r="B51" s="339">
        <v>670</v>
      </c>
      <c r="C51" s="339">
        <v>680</v>
      </c>
      <c r="D51" s="339">
        <v>752</v>
      </c>
      <c r="E51" s="339">
        <v>816</v>
      </c>
      <c r="F51" s="339">
        <v>875</v>
      </c>
      <c r="G51" s="331">
        <f t="shared" si="3"/>
        <v>0.30597014925373145</v>
      </c>
    </row>
    <row r="52" spans="1:7" ht="12.75" customHeight="1">
      <c r="A52" s="315" t="s">
        <v>6</v>
      </c>
      <c r="B52" s="339">
        <v>553</v>
      </c>
      <c r="C52" s="339">
        <v>531</v>
      </c>
      <c r="D52" s="339">
        <v>540</v>
      </c>
      <c r="E52" s="339">
        <v>528</v>
      </c>
      <c r="F52" s="339">
        <v>501</v>
      </c>
      <c r="G52" s="331">
        <f t="shared" si="3"/>
        <v>-9.4032549728752302E-2</v>
      </c>
    </row>
    <row r="53" spans="1:7" ht="12.75" customHeight="1">
      <c r="A53" s="315" t="s">
        <v>7</v>
      </c>
      <c r="B53" s="338">
        <v>2425</v>
      </c>
      <c r="C53" s="338">
        <v>2370</v>
      </c>
      <c r="D53" s="338">
        <v>2431</v>
      </c>
      <c r="E53" s="338">
        <v>2360</v>
      </c>
      <c r="F53" s="338">
        <v>2320</v>
      </c>
      <c r="G53" s="331">
        <f t="shared" si="3"/>
        <v>-4.3298969072164906E-2</v>
      </c>
    </row>
    <row r="54" spans="1:7" ht="12.75" customHeight="1">
      <c r="A54" s="315" t="s">
        <v>8</v>
      </c>
      <c r="B54" s="338">
        <v>4606</v>
      </c>
      <c r="C54" s="338">
        <v>4586</v>
      </c>
      <c r="D54" s="338">
        <v>4587</v>
      </c>
      <c r="E54" s="338">
        <v>4468</v>
      </c>
      <c r="F54" s="338">
        <v>4359</v>
      </c>
      <c r="G54" s="331">
        <f t="shared" si="3"/>
        <v>-5.3625705601389462E-2</v>
      </c>
    </row>
    <row r="55" spans="1:7" ht="12.75" customHeight="1">
      <c r="A55" s="315" t="s">
        <v>9</v>
      </c>
      <c r="B55" s="338">
        <v>2620</v>
      </c>
      <c r="C55" s="338">
        <v>2514</v>
      </c>
      <c r="D55" s="338">
        <v>2483</v>
      </c>
      <c r="E55" s="338">
        <v>2410</v>
      </c>
      <c r="F55" s="338">
        <v>2357</v>
      </c>
      <c r="G55" s="331">
        <f t="shared" si="3"/>
        <v>-0.10038167938931297</v>
      </c>
    </row>
    <row r="56" spans="1:7" ht="12.75" customHeight="1">
      <c r="A56" s="315" t="s">
        <v>10</v>
      </c>
      <c r="B56" s="339">
        <v>351</v>
      </c>
      <c r="C56" s="339">
        <v>318</v>
      </c>
      <c r="D56" s="339">
        <v>297</v>
      </c>
      <c r="E56" s="339">
        <v>291</v>
      </c>
      <c r="F56" s="339">
        <v>298</v>
      </c>
      <c r="G56" s="331">
        <f t="shared" si="3"/>
        <v>-0.15099715099715094</v>
      </c>
    </row>
    <row r="57" spans="1:7" ht="12.75" customHeight="1">
      <c r="A57" s="315" t="s">
        <v>11</v>
      </c>
      <c r="B57" s="339">
        <v>741</v>
      </c>
      <c r="C57" s="339">
        <v>738</v>
      </c>
      <c r="D57" s="339">
        <v>775</v>
      </c>
      <c r="E57" s="339">
        <v>791</v>
      </c>
      <c r="F57" s="339">
        <v>835</v>
      </c>
      <c r="G57" s="331">
        <f t="shared" si="3"/>
        <v>0.12685560053981115</v>
      </c>
    </row>
    <row r="58" spans="1:7" ht="12.75" customHeight="1">
      <c r="A58" s="315" t="s">
        <v>12</v>
      </c>
      <c r="B58" s="338">
        <v>7962</v>
      </c>
      <c r="C58" s="338">
        <v>7949</v>
      </c>
      <c r="D58" s="338">
        <v>8222</v>
      </c>
      <c r="E58" s="338">
        <v>8259</v>
      </c>
      <c r="F58" s="338">
        <v>8511</v>
      </c>
      <c r="G58" s="331">
        <f t="shared" si="3"/>
        <v>6.8952524491333822E-2</v>
      </c>
    </row>
    <row r="59" spans="1:7" ht="12.75" customHeight="1">
      <c r="A59" s="315" t="s">
        <v>13</v>
      </c>
      <c r="B59" s="338">
        <v>2787</v>
      </c>
      <c r="C59" s="338">
        <v>2749</v>
      </c>
      <c r="D59" s="338">
        <v>2764</v>
      </c>
      <c r="E59" s="338">
        <v>2715</v>
      </c>
      <c r="F59" s="338">
        <v>2642</v>
      </c>
      <c r="G59" s="331">
        <f t="shared" si="3"/>
        <v>-5.2027269465374948E-2</v>
      </c>
    </row>
    <row r="60" spans="1:7" ht="12.75" customHeight="1">
      <c r="A60" s="315" t="s">
        <v>14</v>
      </c>
      <c r="B60" s="338">
        <v>9186</v>
      </c>
      <c r="C60" s="338">
        <v>9253</v>
      </c>
      <c r="D60" s="338">
        <v>9625</v>
      </c>
      <c r="E60" s="338">
        <v>9639</v>
      </c>
      <c r="F60" s="338">
        <v>9758</v>
      </c>
      <c r="G60" s="331">
        <f t="shared" si="3"/>
        <v>6.2268669714783398E-2</v>
      </c>
    </row>
    <row r="61" spans="1:7">
      <c r="A61" s="317"/>
      <c r="B61" s="339"/>
      <c r="C61" s="339"/>
      <c r="D61" s="339"/>
      <c r="E61" s="339"/>
      <c r="F61" s="339"/>
      <c r="G61" s="314"/>
    </row>
    <row r="62" spans="1:7" ht="15">
      <c r="A62" s="318" t="s">
        <v>45</v>
      </c>
      <c r="B62" s="313">
        <v>32842</v>
      </c>
      <c r="C62" s="313">
        <v>32644</v>
      </c>
      <c r="D62" s="313">
        <v>33677</v>
      </c>
      <c r="E62" s="313">
        <v>33657</v>
      </c>
      <c r="F62" s="313">
        <v>34137</v>
      </c>
      <c r="G62" s="331">
        <f>IF(OR(B62="..",F62=".."),"..",(IF(OR(B62&lt;50,F62&lt;50),"*",(F62/B62)-1)))</f>
        <v>3.943121612569267E-2</v>
      </c>
    </row>
    <row r="63" spans="1:7" ht="12.75" customHeight="1">
      <c r="A63" s="315" t="s">
        <v>4</v>
      </c>
      <c r="B63" s="338">
        <v>5778</v>
      </c>
      <c r="C63" s="338">
        <v>5724</v>
      </c>
      <c r="D63" s="338">
        <v>6057</v>
      </c>
      <c r="E63" s="338">
        <v>6151</v>
      </c>
      <c r="F63" s="338">
        <v>6471</v>
      </c>
      <c r="G63" s="331">
        <f t="shared" ref="G63:G73" si="4">IF(OR(B63="..",F63=".."),"..",(IF(OR(B63&lt;50,F63&lt;50),"*",(F63/B63)-1)))</f>
        <v>0.1199376947040498</v>
      </c>
    </row>
    <row r="64" spans="1:7" ht="12.75" customHeight="1">
      <c r="A64" s="315" t="s">
        <v>5</v>
      </c>
      <c r="B64" s="339">
        <v>648</v>
      </c>
      <c r="C64" s="339">
        <v>656</v>
      </c>
      <c r="D64" s="339">
        <v>727</v>
      </c>
      <c r="E64" s="339">
        <v>790</v>
      </c>
      <c r="F64" s="339">
        <v>846</v>
      </c>
      <c r="G64" s="331">
        <f t="shared" si="4"/>
        <v>0.30555555555555558</v>
      </c>
    </row>
    <row r="65" spans="1:7" ht="12.75" customHeight="1">
      <c r="A65" s="315" t="s">
        <v>6</v>
      </c>
      <c r="B65" s="339">
        <v>472</v>
      </c>
      <c r="C65" s="339">
        <v>447</v>
      </c>
      <c r="D65" s="339">
        <v>448</v>
      </c>
      <c r="E65" s="339">
        <v>443</v>
      </c>
      <c r="F65" s="339">
        <v>421</v>
      </c>
      <c r="G65" s="331">
        <f t="shared" si="4"/>
        <v>-0.10805084745762716</v>
      </c>
    </row>
    <row r="66" spans="1:7" ht="12.75" customHeight="1">
      <c r="A66" s="315" t="s">
        <v>7</v>
      </c>
      <c r="B66" s="338">
        <v>2234</v>
      </c>
      <c r="C66" s="338">
        <v>2174</v>
      </c>
      <c r="D66" s="338">
        <v>2235</v>
      </c>
      <c r="E66" s="338">
        <v>2166</v>
      </c>
      <c r="F66" s="338">
        <v>2113</v>
      </c>
      <c r="G66" s="331">
        <f t="shared" si="4"/>
        <v>-5.4162936436884523E-2</v>
      </c>
    </row>
    <row r="67" spans="1:7" ht="12.75" customHeight="1">
      <c r="A67" s="315" t="s">
        <v>8</v>
      </c>
      <c r="B67" s="338">
        <v>3611</v>
      </c>
      <c r="C67" s="338">
        <v>3577</v>
      </c>
      <c r="D67" s="338">
        <v>3552</v>
      </c>
      <c r="E67" s="338">
        <v>3442</v>
      </c>
      <c r="F67" s="338">
        <v>3364</v>
      </c>
      <c r="G67" s="331">
        <f t="shared" si="4"/>
        <v>-6.840210468014396E-2</v>
      </c>
    </row>
    <row r="68" spans="1:7" ht="12.75" customHeight="1">
      <c r="A68" s="315" t="s">
        <v>9</v>
      </c>
      <c r="B68" s="338">
        <v>1490</v>
      </c>
      <c r="C68" s="338">
        <v>1453</v>
      </c>
      <c r="D68" s="338">
        <v>1436</v>
      </c>
      <c r="E68" s="338">
        <v>1407</v>
      </c>
      <c r="F68" s="338">
        <v>1369</v>
      </c>
      <c r="G68" s="331">
        <f t="shared" si="4"/>
        <v>-8.120805369127515E-2</v>
      </c>
    </row>
    <row r="69" spans="1:7" ht="12.75" customHeight="1">
      <c r="A69" s="315" t="s">
        <v>10</v>
      </c>
      <c r="B69" s="339">
        <v>288</v>
      </c>
      <c r="C69" s="339">
        <v>247</v>
      </c>
      <c r="D69" s="339">
        <v>229</v>
      </c>
      <c r="E69" s="339">
        <v>223</v>
      </c>
      <c r="F69" s="339">
        <v>229</v>
      </c>
      <c r="G69" s="331">
        <f t="shared" si="4"/>
        <v>-0.20486111111111116</v>
      </c>
    </row>
    <row r="70" spans="1:7" ht="12.75" customHeight="1">
      <c r="A70" s="315" t="s">
        <v>11</v>
      </c>
      <c r="B70" s="339">
        <v>696</v>
      </c>
      <c r="C70" s="339">
        <v>690</v>
      </c>
      <c r="D70" s="339">
        <v>731</v>
      </c>
      <c r="E70" s="339">
        <v>748</v>
      </c>
      <c r="F70" s="339">
        <v>788</v>
      </c>
      <c r="G70" s="331">
        <f t="shared" si="4"/>
        <v>0.13218390804597702</v>
      </c>
    </row>
    <row r="71" spans="1:7" ht="12.75" customHeight="1">
      <c r="A71" s="315" t="s">
        <v>12</v>
      </c>
      <c r="B71" s="338">
        <v>7047</v>
      </c>
      <c r="C71" s="338">
        <v>7073</v>
      </c>
      <c r="D71" s="338">
        <v>7316</v>
      </c>
      <c r="E71" s="338">
        <v>7349</v>
      </c>
      <c r="F71" s="338">
        <v>7546</v>
      </c>
      <c r="G71" s="331">
        <f t="shared" si="4"/>
        <v>7.0810273875407947E-2</v>
      </c>
    </row>
    <row r="72" spans="1:7" ht="12.75" customHeight="1">
      <c r="A72" s="315" t="s">
        <v>13</v>
      </c>
      <c r="B72" s="338">
        <v>2455</v>
      </c>
      <c r="C72" s="338">
        <v>2397</v>
      </c>
      <c r="D72" s="338">
        <v>2413</v>
      </c>
      <c r="E72" s="338">
        <v>2374</v>
      </c>
      <c r="F72" s="338">
        <v>2295</v>
      </c>
      <c r="G72" s="331">
        <f t="shared" si="4"/>
        <v>-6.517311608961307E-2</v>
      </c>
    </row>
    <row r="73" spans="1:7" ht="12.75" customHeight="1">
      <c r="A73" s="315" t="s">
        <v>14</v>
      </c>
      <c r="B73" s="338">
        <v>8123</v>
      </c>
      <c r="C73" s="338">
        <v>8206</v>
      </c>
      <c r="D73" s="338">
        <v>8533</v>
      </c>
      <c r="E73" s="338">
        <v>8564</v>
      </c>
      <c r="F73" s="338">
        <v>8695</v>
      </c>
      <c r="G73" s="331">
        <f t="shared" si="4"/>
        <v>7.0417333497476253E-2</v>
      </c>
    </row>
    <row r="74" spans="1:7">
      <c r="A74" s="317"/>
      <c r="B74" s="339"/>
      <c r="C74" s="339"/>
      <c r="D74" s="339"/>
      <c r="E74" s="339"/>
      <c r="F74" s="339"/>
      <c r="G74" s="314"/>
    </row>
    <row r="75" spans="1:7" ht="15">
      <c r="A75" s="318" t="s">
        <v>46</v>
      </c>
      <c r="B75" s="313">
        <v>5650</v>
      </c>
      <c r="C75" s="313">
        <v>5565</v>
      </c>
      <c r="D75" s="313">
        <v>5686</v>
      </c>
      <c r="E75" s="313">
        <v>5594</v>
      </c>
      <c r="F75" s="313">
        <v>5688</v>
      </c>
      <c r="G75" s="331">
        <f>IF(OR(B75="..",F75=".."),"..",(IF(OR(B75&lt;50,F75&lt;50),"*",(F75/B75)-1)))</f>
        <v>6.7256637168142674E-3</v>
      </c>
    </row>
    <row r="76" spans="1:7" ht="12.75" customHeight="1">
      <c r="A76" s="315" t="s">
        <v>4</v>
      </c>
      <c r="B76" s="339">
        <v>813</v>
      </c>
      <c r="C76" s="339">
        <v>797</v>
      </c>
      <c r="D76" s="339">
        <v>830</v>
      </c>
      <c r="E76" s="339">
        <v>823</v>
      </c>
      <c r="F76" s="339">
        <v>898</v>
      </c>
      <c r="G76" s="331">
        <f t="shared" ref="G76:G86" si="5">IF(OR(B76="..",F76=".."),"..",(IF(OR(B76&lt;50,F76&lt;50),"*",(F76/B76)-1)))</f>
        <v>0.10455104551045502</v>
      </c>
    </row>
    <row r="77" spans="1:7" ht="12.75" customHeight="1">
      <c r="A77" s="315" t="s">
        <v>5</v>
      </c>
      <c r="B77" s="339">
        <v>22</v>
      </c>
      <c r="C77" s="339">
        <v>24</v>
      </c>
      <c r="D77" s="339">
        <v>25</v>
      </c>
      <c r="E77" s="339">
        <v>26</v>
      </c>
      <c r="F77" s="339">
        <v>29</v>
      </c>
      <c r="G77" s="331" t="str">
        <f t="shared" si="5"/>
        <v>*</v>
      </c>
    </row>
    <row r="78" spans="1:7" ht="12.75" customHeight="1">
      <c r="A78" s="315" t="s">
        <v>6</v>
      </c>
      <c r="B78" s="339">
        <v>81</v>
      </c>
      <c r="C78" s="339">
        <v>84</v>
      </c>
      <c r="D78" s="339">
        <v>92</v>
      </c>
      <c r="E78" s="339">
        <v>85</v>
      </c>
      <c r="F78" s="339">
        <v>80</v>
      </c>
      <c r="G78" s="331">
        <f t="shared" si="5"/>
        <v>-1.2345679012345734E-2</v>
      </c>
    </row>
    <row r="79" spans="1:7" ht="12.75" customHeight="1">
      <c r="A79" s="315" t="s">
        <v>7</v>
      </c>
      <c r="B79" s="339">
        <v>191</v>
      </c>
      <c r="C79" s="339">
        <v>196</v>
      </c>
      <c r="D79" s="339">
        <v>196</v>
      </c>
      <c r="E79" s="339">
        <v>194</v>
      </c>
      <c r="F79" s="339">
        <v>207</v>
      </c>
      <c r="G79" s="331">
        <f t="shared" si="5"/>
        <v>8.3769633507853491E-2</v>
      </c>
    </row>
    <row r="80" spans="1:7" ht="12.75" customHeight="1">
      <c r="A80" s="315" t="s">
        <v>8</v>
      </c>
      <c r="B80" s="339">
        <v>995</v>
      </c>
      <c r="C80" s="339">
        <v>1009</v>
      </c>
      <c r="D80" s="339">
        <v>1035</v>
      </c>
      <c r="E80" s="339">
        <v>1026</v>
      </c>
      <c r="F80" s="339">
        <v>995</v>
      </c>
      <c r="G80" s="331">
        <f t="shared" si="5"/>
        <v>0</v>
      </c>
    </row>
    <row r="81" spans="1:7" ht="12.75" customHeight="1">
      <c r="A81" s="315" t="s">
        <v>9</v>
      </c>
      <c r="B81" s="338">
        <v>1130</v>
      </c>
      <c r="C81" s="338">
        <v>1061</v>
      </c>
      <c r="D81" s="338">
        <v>1047</v>
      </c>
      <c r="E81" s="338">
        <v>1003</v>
      </c>
      <c r="F81" s="338">
        <v>988</v>
      </c>
      <c r="G81" s="331">
        <f t="shared" si="5"/>
        <v>-0.12566371681415933</v>
      </c>
    </row>
    <row r="82" spans="1:7" ht="12.75" customHeight="1">
      <c r="A82" s="315" t="s">
        <v>10</v>
      </c>
      <c r="B82" s="339">
        <v>63</v>
      </c>
      <c r="C82" s="339">
        <v>71</v>
      </c>
      <c r="D82" s="339">
        <v>68</v>
      </c>
      <c r="E82" s="339">
        <v>68</v>
      </c>
      <c r="F82" s="339">
        <v>69</v>
      </c>
      <c r="G82" s="331">
        <f t="shared" si="5"/>
        <v>9.5238095238095344E-2</v>
      </c>
    </row>
    <row r="83" spans="1:7" ht="12.75" customHeight="1">
      <c r="A83" s="315" t="s">
        <v>11</v>
      </c>
      <c r="B83" s="339">
        <v>45</v>
      </c>
      <c r="C83" s="339">
        <v>48</v>
      </c>
      <c r="D83" s="339">
        <v>44</v>
      </c>
      <c r="E83" s="339">
        <v>43</v>
      </c>
      <c r="F83" s="339">
        <v>47</v>
      </c>
      <c r="G83" s="331" t="str">
        <f t="shared" si="5"/>
        <v>*</v>
      </c>
    </row>
    <row r="84" spans="1:7" ht="12.75" customHeight="1">
      <c r="A84" s="315" t="s">
        <v>12</v>
      </c>
      <c r="B84" s="339">
        <v>915</v>
      </c>
      <c r="C84" s="339">
        <v>876</v>
      </c>
      <c r="D84" s="339">
        <v>906</v>
      </c>
      <c r="E84" s="339">
        <v>910</v>
      </c>
      <c r="F84" s="339">
        <v>965</v>
      </c>
      <c r="G84" s="331">
        <f t="shared" si="5"/>
        <v>5.464480874316946E-2</v>
      </c>
    </row>
    <row r="85" spans="1:7" ht="12.75" customHeight="1">
      <c r="A85" s="315" t="s">
        <v>13</v>
      </c>
      <c r="B85" s="339">
        <v>332</v>
      </c>
      <c r="C85" s="339">
        <v>352</v>
      </c>
      <c r="D85" s="339">
        <v>351</v>
      </c>
      <c r="E85" s="339">
        <v>341</v>
      </c>
      <c r="F85" s="339">
        <v>347</v>
      </c>
      <c r="G85" s="331">
        <f t="shared" si="5"/>
        <v>4.5180722891566161E-2</v>
      </c>
    </row>
    <row r="86" spans="1:7" ht="12.75" customHeight="1">
      <c r="A86" s="315" t="s">
        <v>14</v>
      </c>
      <c r="B86" s="338">
        <v>1063</v>
      </c>
      <c r="C86" s="338">
        <v>1047</v>
      </c>
      <c r="D86" s="338">
        <v>1092</v>
      </c>
      <c r="E86" s="338">
        <v>1075</v>
      </c>
      <c r="F86" s="338">
        <v>1063</v>
      </c>
      <c r="G86" s="331">
        <f t="shared" si="5"/>
        <v>0</v>
      </c>
    </row>
    <row r="87" spans="1:7" ht="11.25" customHeight="1">
      <c r="A87" s="321"/>
      <c r="B87" s="321"/>
      <c r="C87" s="321"/>
      <c r="D87" s="321"/>
      <c r="E87" s="321"/>
      <c r="F87" s="321"/>
      <c r="G87" s="322"/>
    </row>
    <row r="88" spans="1:7" ht="11.25" customHeight="1">
      <c r="A88" s="378"/>
      <c r="B88" s="378"/>
      <c r="C88" s="378"/>
      <c r="D88" s="378"/>
      <c r="E88" s="378"/>
      <c r="F88" s="378"/>
      <c r="G88" s="379"/>
    </row>
    <row r="89" spans="1:7">
      <c r="A89" s="323" t="s">
        <v>103</v>
      </c>
      <c r="B89" s="324"/>
      <c r="C89" s="324"/>
      <c r="D89" s="324"/>
      <c r="E89" s="324"/>
      <c r="F89" s="324"/>
      <c r="G89" s="325"/>
    </row>
    <row r="90" spans="1:7">
      <c r="B90" s="324"/>
      <c r="C90" s="324"/>
      <c r="D90" s="324"/>
      <c r="E90" s="324"/>
      <c r="F90" s="324"/>
    </row>
    <row r="91" spans="1:7" s="324" customFormat="1">
      <c r="A91" s="326"/>
      <c r="G91" s="327"/>
    </row>
    <row r="92" spans="1:7" s="324" customFormat="1">
      <c r="A92" s="328"/>
      <c r="G92" s="329"/>
    </row>
    <row r="93" spans="1:7" s="324" customFormat="1">
      <c r="A93" s="330"/>
      <c r="G93" s="329"/>
    </row>
    <row r="94" spans="1:7" s="324" customFormat="1">
      <c r="B94" s="299"/>
      <c r="C94" s="299"/>
      <c r="D94" s="299"/>
      <c r="E94" s="299"/>
      <c r="F94" s="299"/>
      <c r="G94" s="329"/>
    </row>
    <row r="95" spans="1:7" s="324" customFormat="1">
      <c r="A95" s="330"/>
      <c r="B95" s="299"/>
      <c r="C95" s="299"/>
      <c r="D95" s="299"/>
      <c r="E95" s="299"/>
      <c r="F95" s="299"/>
      <c r="G95" s="329"/>
    </row>
  </sheetData>
  <mergeCells count="1">
    <mergeCell ref="A1:G1"/>
  </mergeCells>
  <phoneticPr fontId="6" type="noConversion"/>
  <pageMargins left="0.15748031496062992" right="0.19685039370078741" top="0.98425196850393704" bottom="0.98425196850393704" header="0.51181102362204722" footer="0.51181102362204722"/>
  <pageSetup paperSize="9" scale="6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Contents</vt:lpstr>
      <vt:lpstr>Table 4.1</vt:lpstr>
      <vt:lpstr>Table 4.2</vt:lpstr>
      <vt:lpstr>Table 4.3</vt:lpstr>
      <vt:lpstr>Table 4.4</vt:lpstr>
      <vt:lpstr>Table 4.5</vt:lpstr>
      <vt:lpstr>Table 4.6</vt:lpstr>
      <vt:lpstr>Table 4.7</vt:lpstr>
      <vt:lpstr>Table 4.8</vt:lpstr>
      <vt:lpstr>Table 4.9</vt:lpstr>
      <vt:lpstr>Table 4.10</vt:lpstr>
      <vt:lpstr>Table 4.11</vt:lpstr>
      <vt:lpstr>Table 4.12</vt:lpstr>
      <vt:lpstr>Table 4.13</vt:lpstr>
      <vt:lpstr>Contents!Print_Area</vt:lpstr>
      <vt:lpstr>'Table 4.1'!Print_Area</vt:lpstr>
      <vt:lpstr>'Table 4.10'!Print_Area</vt:lpstr>
      <vt:lpstr>'Table 4.11'!Print_Area</vt:lpstr>
      <vt:lpstr>'Table 4.12'!Print_Area</vt:lpstr>
      <vt:lpstr>'Table 4.13'!Print_Area</vt:lpstr>
      <vt:lpstr>'Table 4.2'!Print_Area</vt:lpstr>
      <vt:lpstr>'Table 4.3'!Print_Area</vt:lpstr>
      <vt:lpstr>'Table 4.4'!Print_Area</vt:lpstr>
      <vt:lpstr>'Table 4.5'!Print_Area</vt:lpstr>
      <vt:lpstr>'Table 4.6'!Print_Area</vt:lpstr>
      <vt:lpstr>'Table 4.7'!Print_Area</vt:lpstr>
      <vt:lpstr>'Table 4.9'!Print_Area</vt:lpstr>
    </vt:vector>
  </TitlesOfParts>
  <Company>OGC Buying Solutions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Nisha De Silva</dc:creator>
  <cp:lastModifiedBy>kdv31k</cp:lastModifiedBy>
  <cp:lastPrinted>2015-04-10T11:08:06Z</cp:lastPrinted>
  <dcterms:created xsi:type="dcterms:W3CDTF">2005-02-09T15:23:30Z</dcterms:created>
  <dcterms:modified xsi:type="dcterms:W3CDTF">2015-07-27T14:27:55Z</dcterms:modified>
</cp:coreProperties>
</file>