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90" activeTab="0"/>
  </bookViews>
  <sheets>
    <sheet name="Statistical table 1" sheetId="1" r:id="rId1"/>
    <sheet name="Statistical table 2" sheetId="2" r:id="rId2"/>
    <sheet name="Statistical table 3" sheetId="3" r:id="rId3"/>
    <sheet name="Statistical table 4" sheetId="4" r:id="rId4"/>
    <sheet name="Statistical table 5" sheetId="5" r:id="rId5"/>
    <sheet name="Statistical table 6" sheetId="6" r:id="rId6"/>
    <sheet name="Statistical table 7" sheetId="7" r:id="rId7"/>
    <sheet name="Statistical table 8" sheetId="8" r:id="rId8"/>
  </sheets>
  <definedNames/>
  <calcPr fullCalcOnLoad="1"/>
</workbook>
</file>

<file path=xl/sharedStrings.xml><?xml version="1.0" encoding="utf-8"?>
<sst xmlns="http://schemas.openxmlformats.org/spreadsheetml/2006/main" count="428" uniqueCount="206">
  <si>
    <t>2009-10 Outturn</t>
  </si>
  <si>
    <t>2010-11 Outturn</t>
  </si>
  <si>
    <t>2011-12 Outturn</t>
  </si>
  <si>
    <t>2012-13 Outturn</t>
  </si>
  <si>
    <t>2013-14 Outturn</t>
  </si>
  <si>
    <t>2015-16 Plans</t>
  </si>
  <si>
    <t>Resource DEL</t>
  </si>
  <si>
    <t>HMRC Administration</t>
  </si>
  <si>
    <t>Departmental Unallocated Provision</t>
  </si>
  <si>
    <t>-</t>
  </si>
  <si>
    <t>VOA Administration</t>
  </si>
  <si>
    <t>National Insurance Fund</t>
  </si>
  <si>
    <t>Of which</t>
  </si>
  <si>
    <t>Staff costs</t>
  </si>
  <si>
    <t>Purchase of goods and services</t>
  </si>
  <si>
    <t>Income from sales of goods and services</t>
  </si>
  <si>
    <t>Current grants to persons and non-profit bodies (net)</t>
  </si>
  <si>
    <t>Current grants abroad (net)</t>
  </si>
  <si>
    <t>Rentals</t>
  </si>
  <si>
    <t>Change in pension scheme liabilities</t>
  </si>
  <si>
    <t>Other resource</t>
  </si>
  <si>
    <t>Unallocated funds - resource</t>
  </si>
  <si>
    <t>Resources AME</t>
  </si>
  <si>
    <t>Social benefits and grants</t>
  </si>
  <si>
    <t>Providing payments in lieu of tax relief to certain bodies</t>
  </si>
  <si>
    <t>Filing incentive payments</t>
  </si>
  <si>
    <t>HMRC administration</t>
  </si>
  <si>
    <t>Payments to add capacity</t>
  </si>
  <si>
    <t>Utilised provisions</t>
  </si>
  <si>
    <t>Other reliefs and allowances</t>
  </si>
  <si>
    <t>Total resource AME</t>
  </si>
  <si>
    <t>Income from sales of goods and service</t>
  </si>
  <si>
    <t>Currant grants to persons and non-profit bodies (net)</t>
  </si>
  <si>
    <t>Subsidies to private sector companies</t>
  </si>
  <si>
    <t>Take up of provisions</t>
  </si>
  <si>
    <t>Release of provision</t>
  </si>
  <si>
    <t>Other resources</t>
  </si>
  <si>
    <t>Capital DEL</t>
  </si>
  <si>
    <t>Capital grants to persons and non-profit bodies (net)</t>
  </si>
  <si>
    <t>Purchase of assets</t>
  </si>
  <si>
    <t>Income from sales of assets</t>
  </si>
  <si>
    <t>Unallocated funds – capital</t>
  </si>
  <si>
    <t>Total resource DEL</t>
  </si>
  <si>
    <t>Capital AME</t>
  </si>
  <si>
    <t>Utilise provisions</t>
  </si>
  <si>
    <t>Total departmental spending</t>
  </si>
  <si>
    <t>Total DEL</t>
  </si>
  <si>
    <t>Total AME</t>
  </si>
  <si>
    <t>Of which:</t>
  </si>
  <si>
    <t>Capital budget</t>
  </si>
  <si>
    <t>Total resource budget</t>
  </si>
  <si>
    <t>Resource budget</t>
  </si>
  <si>
    <t>Departmental spending</t>
  </si>
  <si>
    <t>2014-15 Outturn</t>
  </si>
  <si>
    <t>VOA – Payments of rates to local authorities on behalf of certain bodies</t>
  </si>
  <si>
    <t>Total depreciation</t>
  </si>
  <si>
    <t>Total capital DEL</t>
  </si>
  <si>
    <t>Total capital AME</t>
  </si>
  <si>
    <t>Total capital budget</t>
  </si>
  <si>
    <r>
      <t>Of which</t>
    </r>
    <r>
      <rPr>
        <b/>
        <vertAlign val="superscript"/>
        <sz val="10"/>
        <color indexed="8"/>
        <rFont val="Arial"/>
        <family val="2"/>
      </rPr>
      <t>1</t>
    </r>
    <r>
      <rPr>
        <b/>
        <sz val="10"/>
        <color indexed="8"/>
        <rFont val="Arial"/>
        <family val="2"/>
      </rPr>
      <t>:</t>
    </r>
  </si>
  <si>
    <r>
      <t>Depreciation</t>
    </r>
    <r>
      <rPr>
        <vertAlign val="superscript"/>
        <sz val="10"/>
        <color indexed="8"/>
        <rFont val="Arial"/>
        <family val="2"/>
      </rPr>
      <t>2</t>
    </r>
  </si>
  <si>
    <r>
      <rPr>
        <vertAlign val="superscript"/>
        <sz val="10"/>
        <color indexed="8"/>
        <rFont val="Arial"/>
        <family val="2"/>
      </rPr>
      <t>2</t>
    </r>
    <r>
      <rPr>
        <sz val="10"/>
        <color indexed="8"/>
        <rFont val="Arial"/>
        <family val="2"/>
      </rPr>
      <t xml:space="preserve"> Includes impairments.</t>
    </r>
  </si>
  <si>
    <t>Table 1: Total departmental spending (£000)</t>
  </si>
  <si>
    <t>This table provides further detail by category on HMRC spending.</t>
  </si>
  <si>
    <r>
      <rPr>
        <vertAlign val="superscript"/>
        <sz val="10"/>
        <color indexed="8"/>
        <rFont val="Arial"/>
        <family val="2"/>
      </rPr>
      <t>1</t>
    </r>
    <r>
      <rPr>
        <sz val="10"/>
        <color indexed="8"/>
        <rFont val="Arial"/>
        <family val="2"/>
      </rPr>
      <t xml:space="preserve"> Figures for 2012-13 have been restated to correct some spend classification misalignments reported in prior year accounts.</t>
    </r>
  </si>
  <si>
    <t>Personal tax credits</t>
  </si>
  <si>
    <t>Table 2: Public spending control (£million)</t>
  </si>
  <si>
    <t>This table provides details of the Main Estimate (submitted 29 April 2014) for HMRC spending  and the Supplementary Estimate (submitted 11 February 2015) which provide the Final Estimate (Provision) shown. It then shows the actual spend (outturn) against the Final Provision.</t>
  </si>
  <si>
    <t>Main Estimate</t>
  </si>
  <si>
    <t>Supplementary Estimate</t>
  </si>
  <si>
    <t>Final Provision</t>
  </si>
  <si>
    <t>(Adjustment)</t>
  </si>
  <si>
    <t xml:space="preserve">Voted </t>
  </si>
  <si>
    <t>Non-voted</t>
  </si>
  <si>
    <t>Total spending DEL</t>
  </si>
  <si>
    <t>Resource AME</t>
  </si>
  <si>
    <t>Voted</t>
  </si>
  <si>
    <t>e-filing incentive payments</t>
  </si>
  <si>
    <t>Payments to Add Capacity</t>
  </si>
  <si>
    <r>
      <t xml:space="preserve">VOA – payments of rates to local authorities </t>
    </r>
    <r>
      <rPr>
        <sz val="10"/>
        <color indexed="8"/>
        <rFont val="Arial"/>
        <family val="2"/>
      </rPr>
      <t>on behalf of certain bodies</t>
    </r>
  </si>
  <si>
    <t>Utilised Provisions</t>
  </si>
  <si>
    <t xml:space="preserve">Non-voted </t>
  </si>
  <si>
    <t>Other relief and allowances</t>
  </si>
  <si>
    <t>Total spending AME</t>
  </si>
  <si>
    <t>Total capital spending DEL</t>
  </si>
  <si>
    <t>Total capital spending AME</t>
  </si>
  <si>
    <t>Table 3: Capital employed (£million)</t>
  </si>
  <si>
    <t>2009-10</t>
  </si>
  <si>
    <t>2012-13</t>
  </si>
  <si>
    <t>2013-14</t>
  </si>
  <si>
    <t>2014-15</t>
  </si>
  <si>
    <t>2015-16</t>
  </si>
  <si>
    <t>Outturn</t>
  </si>
  <si>
    <t>Plans</t>
  </si>
  <si>
    <t>Non-current assets</t>
  </si>
  <si>
    <t>Tangible</t>
  </si>
  <si>
    <t>Land</t>
  </si>
  <si>
    <t>Buildings</t>
  </si>
  <si>
    <t>Accomm refurbishment</t>
  </si>
  <si>
    <t>Office and computer equipment</t>
  </si>
  <si>
    <t>Vehicles</t>
  </si>
  <si>
    <t>Furniture and fittings</t>
  </si>
  <si>
    <t>Assets under construction</t>
  </si>
  <si>
    <t>Scientific aids</t>
  </si>
  <si>
    <t>Total tangible</t>
  </si>
  <si>
    <t>Intangible</t>
  </si>
  <si>
    <t>Software licences</t>
  </si>
  <si>
    <t>Developed computer software</t>
  </si>
  <si>
    <t>Total intangible</t>
  </si>
  <si>
    <t>Receivables &gt; 1 Year</t>
  </si>
  <si>
    <t>Total non-current assets</t>
  </si>
  <si>
    <t>Total current assets</t>
  </si>
  <si>
    <t>Total assets</t>
  </si>
  <si>
    <t>Liabilities</t>
  </si>
  <si>
    <t>Liabilities &lt; 1 Year</t>
  </si>
  <si>
    <t>Liabilities &gt; 1 Year</t>
  </si>
  <si>
    <t>Provisions</t>
  </si>
  <si>
    <t>Total liabilities</t>
  </si>
  <si>
    <t>Capital employed</t>
  </si>
  <si>
    <t>Assets</t>
  </si>
  <si>
    <t>Total Capital employed</t>
  </si>
  <si>
    <t>NOTE: These figures agree with those included in the relevant audited published Resource Accounts except where restated for machinery of government changes.</t>
  </si>
  <si>
    <r>
      <t>Website development costs</t>
    </r>
    <r>
      <rPr>
        <vertAlign val="superscript"/>
        <sz val="10"/>
        <color indexed="8"/>
        <rFont val="Arial"/>
        <family val="2"/>
      </rPr>
      <t>3</t>
    </r>
  </si>
  <si>
    <r>
      <rPr>
        <vertAlign val="superscript"/>
        <sz val="10"/>
        <color indexed="8"/>
        <rFont val="Arial"/>
        <family val="2"/>
      </rPr>
      <t>1</t>
    </r>
    <r>
      <rPr>
        <sz val="10"/>
        <color indexed="8"/>
        <rFont val="Arial"/>
        <family val="2"/>
      </rPr>
      <t xml:space="preserve"> The figures for 2010-11 have been restated to include receivables and payables for tax credits that transferred to the Resource Accounts from the Trust Statement in 2011-12 under clear line of sight.</t>
    </r>
  </si>
  <si>
    <r>
      <rPr>
        <vertAlign val="superscript"/>
        <sz val="10"/>
        <color indexed="8"/>
        <rFont val="Arial"/>
        <family val="2"/>
      </rPr>
      <t>3</t>
    </r>
    <r>
      <rPr>
        <sz val="10"/>
        <color indexed="8"/>
        <rFont val="Arial"/>
        <family val="2"/>
      </rPr>
      <t xml:space="preserve"> Website development costs, previously reported within developed computer software, have been reported as a separate intangible category in line with IFRS disclosure requirements.</t>
    </r>
  </si>
  <si>
    <t>This table shows a breakdown of HMRC's assets and liabilities, it also shows how capital employed is calculated.</t>
  </si>
  <si>
    <r>
      <t>2010-11</t>
    </r>
    <r>
      <rPr>
        <b/>
        <vertAlign val="superscript"/>
        <sz val="10"/>
        <color indexed="8"/>
        <rFont val="Arial"/>
        <family val="2"/>
      </rPr>
      <t>1</t>
    </r>
  </si>
  <si>
    <r>
      <t>2011-12</t>
    </r>
    <r>
      <rPr>
        <b/>
        <vertAlign val="superscript"/>
        <sz val="10"/>
        <color indexed="8"/>
        <rFont val="Arial"/>
        <family val="2"/>
      </rPr>
      <t>2</t>
    </r>
  </si>
  <si>
    <t>Table 4: Administration budget (£000)</t>
  </si>
  <si>
    <t>This table shows HMRC Administration expenditure, utilised provisions and the Administration element of the National Insurance Fund. This table does not include programme expenditure.</t>
  </si>
  <si>
    <t>Depreciations</t>
  </si>
  <si>
    <r>
      <t>Total A</t>
    </r>
    <r>
      <rPr>
        <b/>
        <sz val="10"/>
        <color indexed="8"/>
        <rFont val="Arial"/>
        <family val="2"/>
      </rPr>
      <t>dministration budget</t>
    </r>
  </si>
  <si>
    <r>
      <t>2012-13</t>
    </r>
    <r>
      <rPr>
        <sz val="10"/>
        <color indexed="8"/>
        <rFont val="Arial"/>
        <family val="2"/>
      </rPr>
      <t xml:space="preserve"> Outturn</t>
    </r>
  </si>
  <si>
    <t>Table 5: Staff numbers</t>
  </si>
  <si>
    <t>This table reflects the average number of full-time equivalent persons employed during the year.</t>
  </si>
  <si>
    <t>Core department</t>
  </si>
  <si>
    <r>
      <t xml:space="preserve">Permanent Staff </t>
    </r>
    <r>
      <rPr>
        <vertAlign val="superscript"/>
        <sz val="10"/>
        <color indexed="8"/>
        <rFont val="Arial"/>
        <family val="2"/>
      </rPr>
      <t>1</t>
    </r>
  </si>
  <si>
    <r>
      <t xml:space="preserve">Others </t>
    </r>
    <r>
      <rPr>
        <vertAlign val="superscript"/>
        <sz val="10"/>
        <color indexed="8"/>
        <rFont val="Arial"/>
        <family val="2"/>
      </rPr>
      <t>2</t>
    </r>
  </si>
  <si>
    <t>Total</t>
  </si>
  <si>
    <t>Valuation Office Agency (VOA)</t>
  </si>
  <si>
    <t>Permanent Staff</t>
  </si>
  <si>
    <r>
      <t>Others</t>
    </r>
    <r>
      <rPr>
        <vertAlign val="superscript"/>
        <sz val="10"/>
        <color indexed="8"/>
        <rFont val="Arial"/>
        <family val="2"/>
      </rPr>
      <t>2</t>
    </r>
  </si>
  <si>
    <t xml:space="preserve">1 The "permanent staff" figures include numbers of staff engaged on capital projects. 2014-15: core department 105 (2013-14: core department 51; 2012-13: core department 0). </t>
  </si>
  <si>
    <r>
      <t>2</t>
    </r>
    <r>
      <rPr>
        <sz val="10"/>
        <rFont val="Arial"/>
        <family val="2"/>
      </rPr>
      <t xml:space="preserve">The "others" figures include values for contingent labour and consultants. 2014-15: core department 109, VOA 17 (2013-14: core department 125, VOA 9; 2012-13: core department 105, VOA 12). </t>
    </r>
  </si>
  <si>
    <t xml:space="preserve">2. The analyses are set within the overall framework of Total Expenditure on Services (TES). TES broadly represents the current and capital expenditure of the public sector, with some differences from the national accounts measure Total Managed Expenditure. The tables show the central government and public corporation elements of TES. They include current and capital spending by the department and its NDPBs, and public corporations’ capital expenditure, but do not include capital finance to public corporations. They do not include payments to local authorities or local authorities own expenditure. </t>
  </si>
  <si>
    <t>4. The data includes both identifiable and non-identifiable spending:</t>
  </si>
  <si>
    <t>A Identifiable expenditure on services – which is capable of being analysed as being for the benefit of individual countries and regions.</t>
  </si>
  <si>
    <t xml:space="preserve">B Expenditure that is incurred for the benefit of the UK as a whole and cannot be disseminated by individual country or region is considered to be non-identifiable. </t>
  </si>
  <si>
    <t xml:space="preserve">5. Across government, most expenditure is not planned or allocated on a regional basis. Social security payments, for example, are paid to eligible individuals irrespective of where they live. Expenditure on other programmes is allocated by looking at how all the projects across the department’s area of responsibility, usually England, compare. So the analyses show the regional outcome of spending decisions that on the whole have not been made primarily on a regional basis. </t>
  </si>
  <si>
    <t>Table 6: Total identifiable expenditure on services by region and country,</t>
  </si>
  <si>
    <t>2009-10 to 2013-14 (£ million)</t>
  </si>
  <si>
    <t>Region</t>
  </si>
  <si>
    <t>2010-11</t>
  </si>
  <si>
    <t>2011-12</t>
  </si>
  <si>
    <t>North East</t>
  </si>
  <si>
    <t>North West</t>
  </si>
  <si>
    <t>Yorkshire and the Humber</t>
  </si>
  <si>
    <t>East Midlands</t>
  </si>
  <si>
    <t>West Midlands</t>
  </si>
  <si>
    <t>East</t>
  </si>
  <si>
    <t>London</t>
  </si>
  <si>
    <t>South East</t>
  </si>
  <si>
    <t>South West</t>
  </si>
  <si>
    <t>2,,770</t>
  </si>
  <si>
    <t>Total England</t>
  </si>
  <si>
    <t>Country</t>
  </si>
  <si>
    <t>England</t>
  </si>
  <si>
    <t>Scotland</t>
  </si>
  <si>
    <t>Wales</t>
  </si>
  <si>
    <t>Northern Ireland</t>
  </si>
  <si>
    <t>Total UK identifiable expenditure</t>
  </si>
  <si>
    <t>Outside UK</t>
  </si>
  <si>
    <t>Total identifiable expenditure</t>
  </si>
  <si>
    <t>Non-identifiable expenditure</t>
  </si>
  <si>
    <t>Total expenditure on services</t>
  </si>
  <si>
    <t>Explanatory notes for tables 6, 7 and  8.</t>
  </si>
  <si>
    <t xml:space="preserve">1.Tables 6, 7 and 8 show analyses of the department’s spending by country and region, and by function. The data presented in these tables is consistent with the country and regional analyses (CRA) published by HM Treasury in the November 2014 release. The figures were largely taken from the Online System for Central Accounting and Reporting (OSCAR) during the summer of 2014 and the regional distributions were completed by the following autumn (taking on board any revisions to departmental totals). Please note that totals may not sum due to rounding. </t>
  </si>
  <si>
    <t xml:space="preserve">3. TES is a cash equivalent measure of public spending. The tables do not include depreciation, cost of capital charges, or movements in provisions that are in departmental budgets. They do include pay, procurement, capital expenditure, and grants and subsidies to individuals and private sector enterprises. Further information on TES can be found in Appendix E of PESA 2014. </t>
  </si>
  <si>
    <t>6. The functional analyses of spending in Table 8 are based on the United Nations Classification of the Functions of Government (COFOG), the international standard. The presentations of spending by function are consistent with those used in Chapter A of the CRA November 2014 release. These are not the same as the strategic priorities shown elsewhere in the report.</t>
  </si>
  <si>
    <t>Table 7: Total identifiable expenditure on services by region and country,</t>
  </si>
  <si>
    <t>per head 2009-10 to 2013-14 (£ per head)</t>
  </si>
  <si>
    <t>UK identifiable expenditure per head</t>
  </si>
  <si>
    <t>Table 8: Total identifiable expenditure on services by function, region and country for 2013-14 (£ million)</t>
  </si>
  <si>
    <t>Yorkshire and The Humber</t>
  </si>
  <si>
    <t>Not Identifiable</t>
  </si>
  <si>
    <t>Totals</t>
  </si>
  <si>
    <t>General public services</t>
  </si>
  <si>
    <t>Executive and legislative organisations, financial and fiscal affairs, external affairs</t>
  </si>
  <si>
    <t>General public services not classified elsewhere</t>
  </si>
  <si>
    <t>Total general public services</t>
  </si>
  <si>
    <t xml:space="preserve">Economic affairs   </t>
  </si>
  <si>
    <t>General economic, commercial and labour affairs</t>
  </si>
  <si>
    <t>Mining, manufacturing and construction</t>
  </si>
  <si>
    <t>R&amp;D economic affairs</t>
  </si>
  <si>
    <t>Total economic affairs</t>
  </si>
  <si>
    <t>Environment protection</t>
  </si>
  <si>
    <t>Environment protection not classified elsewhere</t>
  </si>
  <si>
    <t>Total environment protection</t>
  </si>
  <si>
    <t>Social protection</t>
  </si>
  <si>
    <t>Old age (pensions)</t>
  </si>
  <si>
    <t>Family and children (family benefits, income support and tax credits)</t>
  </si>
  <si>
    <t>Housing</t>
  </si>
  <si>
    <t>Social exclusion not classified elsewhere (family benefits, income support and tax credits)</t>
  </si>
  <si>
    <t>Social protection not classified elsewhere</t>
  </si>
  <si>
    <t>Total social protection</t>
  </si>
  <si>
    <r>
      <rPr>
        <vertAlign val="superscript"/>
        <sz val="10"/>
        <color indexed="8"/>
        <rFont val="Arial"/>
        <family val="2"/>
      </rPr>
      <t>2</t>
    </r>
    <r>
      <rPr>
        <sz val="10"/>
        <color indexed="8"/>
        <rFont val="Arial"/>
        <family val="2"/>
      </rPr>
      <t xml:space="preserve"> The approach agreed with HM Treasury has been that certain penalty charges relating to income tax have been treated as income within the Resource Account and offset against HMRC expenditure. The treatment ceased from 1 April 2012 and the penalty charges are now reported within the Trust Statement as Consolidated Fund Extra Receipts.</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</si>
</sst>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 #,##0.0_-;_-* &quot;-&quot;??_-;_-@_-"/>
    <numFmt numFmtId="169" formatCode="_-* #,##0_-;\-* #,##0_-;_-* &quot;-&quot;??_-;_-@_-"/>
    <numFmt numFmtId="170" formatCode="0.0"/>
    <numFmt numFmtId="171" formatCode="&quot;£&quot;#,##0"/>
    <numFmt numFmtId="172" formatCode="#,##0.0"/>
  </numFmts>
  <fonts count="63">
    <font>
      <sz val="11"/>
      <color theme="1"/>
      <name val="Calibri"/>
      <family val="2"/>
    </font>
    <font>
      <sz val="11"/>
      <color indexed="8"/>
      <name val="Calibri"/>
      <family val="2"/>
    </font>
    <font>
      <b/>
      <sz val="10"/>
      <color indexed="8"/>
      <name val="Arial"/>
      <family val="2"/>
    </font>
    <font>
      <sz val="10"/>
      <color indexed="8"/>
      <name val="Arial"/>
      <family val="2"/>
    </font>
    <font>
      <b/>
      <vertAlign val="superscript"/>
      <sz val="10"/>
      <color indexed="8"/>
      <name val="Arial"/>
      <family val="2"/>
    </font>
    <font>
      <vertAlign val="superscript"/>
      <sz val="10"/>
      <color indexed="8"/>
      <name val="Arial"/>
      <family val="2"/>
    </font>
    <font>
      <sz val="10"/>
      <name val="Arial"/>
      <family val="2"/>
    </font>
    <font>
      <b/>
      <sz val="10"/>
      <name val="Arial"/>
      <family val="2"/>
    </font>
    <font>
      <sz val="9"/>
      <name val="Arial"/>
      <family val="2"/>
    </font>
    <font>
      <sz val="9"/>
      <color indexed="12"/>
      <name val="Arial"/>
      <family val="2"/>
    </font>
    <font>
      <sz val="10"/>
      <color indexed="10"/>
      <name val="Arial"/>
      <family val="2"/>
    </font>
    <font>
      <vertAlign val="superscript"/>
      <sz val="10"/>
      <name val="Arial"/>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8"/>
      <name val="Calibri"/>
      <family val="2"/>
    </font>
    <font>
      <b/>
      <sz val="12"/>
      <color indexed="8"/>
      <name val="Arial"/>
      <family val="2"/>
    </font>
    <font>
      <sz val="11"/>
      <color indexed="8"/>
      <name val="Arial"/>
      <family val="2"/>
    </font>
    <font>
      <sz val="11"/>
      <name val="Calibri"/>
      <family val="2"/>
    </font>
    <font>
      <sz val="12"/>
      <color indexed="8"/>
      <name val="Arial"/>
      <family val="2"/>
    </font>
    <font>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theme="1"/>
      <name val="Arial"/>
      <family val="2"/>
    </font>
    <font>
      <sz val="10"/>
      <color theme="1"/>
      <name val="Arial"/>
      <family val="2"/>
    </font>
    <font>
      <sz val="10"/>
      <color theme="1"/>
      <name val="Calibri"/>
      <family val="2"/>
    </font>
    <font>
      <b/>
      <sz val="12"/>
      <color theme="1"/>
      <name val="Arial"/>
      <family val="2"/>
    </font>
    <font>
      <sz val="11"/>
      <color theme="1"/>
      <name val="Arial"/>
      <family val="2"/>
    </font>
    <font>
      <sz val="10"/>
      <color rgb="FF000000"/>
      <name val="Arial"/>
      <family val="2"/>
    </font>
    <font>
      <sz val="12"/>
      <color theme="1"/>
      <name val="Arial"/>
      <family val="2"/>
    </font>
    <font>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C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right/>
      <top style="medium">
        <color rgb="FF008D8E"/>
      </top>
      <bottom/>
    </border>
    <border>
      <left/>
      <right/>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221">
    <xf numFmtId="0" fontId="0" fillId="0" borderId="0" xfId="0" applyFont="1" applyAlignment="1">
      <alignment/>
    </xf>
    <xf numFmtId="0" fontId="55" fillId="0" borderId="0" xfId="0" applyFont="1" applyAlignment="1">
      <alignment vertical="center" wrapText="1"/>
    </xf>
    <xf numFmtId="0" fontId="55" fillId="0" borderId="0" xfId="0" applyFont="1" applyAlignment="1">
      <alignment vertical="center" wrapText="1"/>
    </xf>
    <xf numFmtId="0" fontId="56" fillId="0" borderId="0" xfId="0" applyFont="1" applyAlignment="1">
      <alignment vertical="center" wrapText="1"/>
    </xf>
    <xf numFmtId="0" fontId="56" fillId="0" borderId="0" xfId="0" applyFont="1" applyAlignment="1">
      <alignment horizontal="right" vertical="center" wrapText="1"/>
    </xf>
    <xf numFmtId="0" fontId="56" fillId="33" borderId="0" xfId="0" applyFont="1" applyFill="1" applyAlignment="1">
      <alignment horizontal="right" vertical="center" wrapText="1"/>
    </xf>
    <xf numFmtId="3" fontId="56" fillId="0" borderId="0" xfId="0" applyNumberFormat="1" applyFont="1" applyAlignment="1">
      <alignment horizontal="right" vertical="center" wrapText="1"/>
    </xf>
    <xf numFmtId="3" fontId="55" fillId="0" borderId="10" xfId="0" applyNumberFormat="1" applyFont="1" applyBorder="1" applyAlignment="1">
      <alignment horizontal="right" vertical="center" wrapText="1"/>
    </xf>
    <xf numFmtId="3" fontId="55" fillId="0" borderId="0" xfId="0" applyNumberFormat="1" applyFont="1" applyAlignment="1">
      <alignment horizontal="right" vertical="center" wrapText="1"/>
    </xf>
    <xf numFmtId="0" fontId="55" fillId="0" borderId="0" xfId="0" applyFont="1" applyAlignment="1">
      <alignment horizontal="right" vertical="center" wrapText="1"/>
    </xf>
    <xf numFmtId="0" fontId="55" fillId="33" borderId="0" xfId="0" applyFont="1" applyFill="1" applyAlignment="1">
      <alignment horizontal="right" vertical="center" wrapText="1"/>
    </xf>
    <xf numFmtId="0" fontId="56" fillId="33" borderId="0" xfId="0" applyFont="1" applyFill="1" applyAlignment="1">
      <alignment vertical="center" wrapText="1"/>
    </xf>
    <xf numFmtId="3" fontId="56" fillId="0" borderId="11" xfId="0" applyNumberFormat="1" applyFont="1" applyBorder="1" applyAlignment="1">
      <alignment horizontal="right" vertical="center" wrapText="1"/>
    </xf>
    <xf numFmtId="0" fontId="56" fillId="0" borderId="11" xfId="0" applyFont="1" applyBorder="1" applyAlignment="1">
      <alignment horizontal="right" vertical="center" wrapText="1"/>
    </xf>
    <xf numFmtId="0" fontId="56" fillId="33" borderId="11" xfId="0" applyFont="1" applyFill="1" applyBorder="1" applyAlignment="1">
      <alignment horizontal="right" vertical="center" wrapText="1"/>
    </xf>
    <xf numFmtId="3" fontId="55" fillId="0" borderId="11" xfId="0" applyNumberFormat="1" applyFont="1" applyBorder="1" applyAlignment="1">
      <alignment horizontal="right" vertical="center" wrapText="1"/>
    </xf>
    <xf numFmtId="0" fontId="55" fillId="0" borderId="11" xfId="0" applyFont="1" applyBorder="1" applyAlignment="1">
      <alignment horizontal="right" vertical="center" wrapText="1"/>
    </xf>
    <xf numFmtId="0" fontId="55" fillId="33" borderId="11" xfId="0" applyFont="1" applyFill="1" applyBorder="1" applyAlignment="1">
      <alignment horizontal="right" vertical="center" wrapText="1"/>
    </xf>
    <xf numFmtId="0" fontId="55" fillId="33" borderId="0" xfId="0" applyFont="1" applyFill="1" applyAlignment="1">
      <alignment vertical="center" wrapText="1"/>
    </xf>
    <xf numFmtId="0" fontId="57" fillId="0" borderId="0" xfId="0" applyFont="1" applyAlignment="1">
      <alignment/>
    </xf>
    <xf numFmtId="3" fontId="55" fillId="0" borderId="11" xfId="0" applyNumberFormat="1" applyFont="1" applyBorder="1" applyAlignment="1">
      <alignment vertical="center" wrapText="1"/>
    </xf>
    <xf numFmtId="0" fontId="55" fillId="0" borderId="11" xfId="0" applyFont="1" applyBorder="1" applyAlignment="1">
      <alignment vertical="center" wrapText="1"/>
    </xf>
    <xf numFmtId="0" fontId="55" fillId="33" borderId="11" xfId="0" applyFont="1" applyFill="1" applyBorder="1" applyAlignment="1">
      <alignment vertical="center" wrapText="1"/>
    </xf>
    <xf numFmtId="3" fontId="55" fillId="0" borderId="0" xfId="0" applyNumberFormat="1" applyFont="1" applyAlignment="1">
      <alignment vertical="center" wrapText="1"/>
    </xf>
    <xf numFmtId="3" fontId="55" fillId="0" borderId="10" xfId="0" applyNumberFormat="1" applyFont="1" applyBorder="1" applyAlignment="1">
      <alignment vertical="center" wrapText="1"/>
    </xf>
    <xf numFmtId="3" fontId="55" fillId="0" borderId="0" xfId="0" applyNumberFormat="1" applyFont="1" applyBorder="1" applyAlignment="1">
      <alignment horizontal="right" vertical="center" wrapText="1"/>
    </xf>
    <xf numFmtId="0" fontId="55" fillId="0" borderId="0" xfId="0" applyFont="1" applyBorder="1" applyAlignment="1">
      <alignment horizontal="right" vertical="center" wrapText="1"/>
    </xf>
    <xf numFmtId="0" fontId="55" fillId="0" borderId="0" xfId="0" applyFont="1" applyBorder="1" applyAlignment="1">
      <alignment vertical="center" wrapText="1"/>
    </xf>
    <xf numFmtId="0" fontId="0" fillId="0" borderId="0" xfId="0" applyBorder="1" applyAlignment="1">
      <alignment/>
    </xf>
    <xf numFmtId="0" fontId="55" fillId="0" borderId="0" xfId="0" applyFont="1" applyFill="1" applyBorder="1" applyAlignment="1">
      <alignment horizontal="right" vertical="center" wrapText="1"/>
    </xf>
    <xf numFmtId="0" fontId="56" fillId="0" borderId="0" xfId="0" applyFont="1" applyAlignment="1">
      <alignment horizontal="left" vertical="center" wrapText="1" indent="2"/>
    </xf>
    <xf numFmtId="0" fontId="0" fillId="0" borderId="11" xfId="0" applyBorder="1" applyAlignment="1">
      <alignment/>
    </xf>
    <xf numFmtId="3" fontId="55" fillId="0" borderId="11" xfId="0" applyNumberFormat="1" applyFont="1" applyBorder="1" applyAlignment="1">
      <alignment/>
    </xf>
    <xf numFmtId="3" fontId="55" fillId="33" borderId="11" xfId="0" applyNumberFormat="1" applyFont="1" applyFill="1" applyBorder="1" applyAlignment="1">
      <alignment horizontal="right" vertical="center" wrapText="1"/>
    </xf>
    <xf numFmtId="3" fontId="55" fillId="0" borderId="10" xfId="0" applyNumberFormat="1" applyFont="1" applyFill="1" applyBorder="1" applyAlignment="1">
      <alignment horizontal="right" vertical="center" wrapText="1"/>
    </xf>
    <xf numFmtId="3" fontId="55" fillId="33" borderId="10" xfId="0" applyNumberFormat="1" applyFont="1" applyFill="1" applyBorder="1" applyAlignment="1">
      <alignment horizontal="right" vertical="center" wrapText="1"/>
    </xf>
    <xf numFmtId="3" fontId="56" fillId="0" borderId="0" xfId="0" applyNumberFormat="1" applyFont="1" applyBorder="1" applyAlignment="1">
      <alignment horizontal="right" vertical="center" wrapText="1"/>
    </xf>
    <xf numFmtId="3" fontId="55" fillId="0" borderId="11" xfId="0" applyNumberFormat="1" applyFont="1" applyFill="1" applyBorder="1" applyAlignment="1">
      <alignment horizontal="right" vertical="center" wrapText="1"/>
    </xf>
    <xf numFmtId="0" fontId="56" fillId="0" borderId="11" xfId="0" applyFont="1" applyFill="1" applyBorder="1" applyAlignment="1">
      <alignment horizontal="right" vertical="center" wrapText="1"/>
    </xf>
    <xf numFmtId="3" fontId="55" fillId="33" borderId="11" xfId="0" applyNumberFormat="1" applyFont="1" applyFill="1" applyBorder="1" applyAlignment="1">
      <alignment vertical="center" wrapText="1"/>
    </xf>
    <xf numFmtId="3" fontId="55" fillId="0" borderId="11" xfId="0" applyNumberFormat="1" applyFont="1" applyFill="1" applyBorder="1" applyAlignment="1">
      <alignment/>
    </xf>
    <xf numFmtId="0" fontId="56" fillId="0" borderId="0" xfId="0" applyFont="1" applyAlignment="1">
      <alignment/>
    </xf>
    <xf numFmtId="169" fontId="56" fillId="33" borderId="0" xfId="42" applyNumberFormat="1" applyFont="1" applyFill="1" applyAlignment="1">
      <alignment horizontal="right" vertical="center" wrapText="1"/>
    </xf>
    <xf numFmtId="169" fontId="56" fillId="33" borderId="0" xfId="42" applyNumberFormat="1" applyFont="1" applyFill="1" applyBorder="1" applyAlignment="1">
      <alignment horizontal="right" vertical="center" wrapText="1"/>
    </xf>
    <xf numFmtId="0" fontId="58" fillId="0" borderId="0" xfId="0" applyFont="1" applyAlignment="1">
      <alignment vertical="center" wrapText="1"/>
    </xf>
    <xf numFmtId="3" fontId="56" fillId="33" borderId="0" xfId="0" applyNumberFormat="1" applyFont="1" applyFill="1" applyAlignment="1">
      <alignment horizontal="right" vertical="center" wrapText="1"/>
    </xf>
    <xf numFmtId="0" fontId="55" fillId="33" borderId="0" xfId="0" applyFont="1" applyFill="1" applyBorder="1" applyAlignment="1">
      <alignment horizontal="right" vertical="center" wrapText="1"/>
    </xf>
    <xf numFmtId="169" fontId="55" fillId="33" borderId="10" xfId="42" applyNumberFormat="1" applyFont="1" applyFill="1" applyBorder="1" applyAlignment="1">
      <alignment horizontal="right" vertical="center" wrapText="1"/>
    </xf>
    <xf numFmtId="0" fontId="3" fillId="0" borderId="0" xfId="0" applyFont="1" applyAlignment="1">
      <alignment/>
    </xf>
    <xf numFmtId="0" fontId="58" fillId="0" borderId="0" xfId="0" applyFont="1" applyAlignment="1">
      <alignment vertical="center" wrapText="1"/>
    </xf>
    <xf numFmtId="0" fontId="55" fillId="0" borderId="0" xfId="0" applyFont="1" applyAlignment="1">
      <alignment vertical="center" wrapText="1"/>
    </xf>
    <xf numFmtId="3" fontId="56" fillId="0" borderId="0" xfId="0" applyNumberFormat="1" applyFont="1" applyFill="1" applyAlignment="1">
      <alignment horizontal="right" vertical="center" wrapText="1"/>
    </xf>
    <xf numFmtId="3" fontId="55" fillId="0" borderId="0" xfId="0" applyNumberFormat="1" applyFont="1" applyFill="1" applyAlignment="1">
      <alignment vertical="center" wrapText="1"/>
    </xf>
    <xf numFmtId="3" fontId="56" fillId="0" borderId="11" xfId="0" applyNumberFormat="1" applyFont="1" applyFill="1" applyBorder="1" applyAlignment="1">
      <alignment horizontal="right" vertical="center" wrapText="1"/>
    </xf>
    <xf numFmtId="3" fontId="56" fillId="0" borderId="0" xfId="0" applyNumberFormat="1" applyFont="1" applyFill="1" applyAlignment="1">
      <alignment vertical="center" wrapText="1"/>
    </xf>
    <xf numFmtId="3" fontId="55" fillId="0" borderId="11" xfId="0" applyNumberFormat="1" applyFont="1" applyFill="1" applyBorder="1" applyAlignment="1">
      <alignment vertical="center" wrapText="1"/>
    </xf>
    <xf numFmtId="3" fontId="55" fillId="0" borderId="0" xfId="0" applyNumberFormat="1" applyFont="1" applyFill="1" applyBorder="1" applyAlignment="1">
      <alignment horizontal="right" vertical="center" wrapText="1"/>
    </xf>
    <xf numFmtId="3" fontId="55" fillId="0" borderId="0" xfId="0" applyNumberFormat="1" applyFont="1" applyFill="1" applyAlignment="1">
      <alignment horizontal="right" vertical="center" wrapText="1"/>
    </xf>
    <xf numFmtId="3" fontId="55" fillId="0" borderId="10" xfId="0" applyNumberFormat="1" applyFont="1" applyFill="1" applyBorder="1" applyAlignment="1">
      <alignment vertical="center" wrapText="1"/>
    </xf>
    <xf numFmtId="3" fontId="55" fillId="33" borderId="10" xfId="0" applyNumberFormat="1" applyFont="1" applyFill="1" applyBorder="1" applyAlignment="1">
      <alignment vertical="center" wrapText="1"/>
    </xf>
    <xf numFmtId="3" fontId="55" fillId="33" borderId="11" xfId="0" applyNumberFormat="1" applyFont="1" applyFill="1" applyBorder="1" applyAlignment="1">
      <alignment/>
    </xf>
    <xf numFmtId="3" fontId="57" fillId="0" borderId="0" xfId="0" applyNumberFormat="1" applyFont="1" applyFill="1" applyAlignment="1">
      <alignment/>
    </xf>
    <xf numFmtId="3" fontId="56" fillId="0" borderId="0" xfId="0" applyNumberFormat="1" applyFont="1" applyFill="1" applyBorder="1" applyAlignment="1">
      <alignment horizontal="right" vertical="center" wrapText="1"/>
    </xf>
    <xf numFmtId="0" fontId="56" fillId="0" borderId="0" xfId="0" applyFont="1" applyFill="1" applyAlignment="1">
      <alignment horizontal="left" vertical="center" wrapText="1" indent="2"/>
    </xf>
    <xf numFmtId="0" fontId="56" fillId="0" borderId="0" xfId="0" applyFont="1" applyFill="1" applyAlignment="1">
      <alignment vertical="center" wrapText="1"/>
    </xf>
    <xf numFmtId="0" fontId="57" fillId="0" borderId="0" xfId="0" applyFont="1" applyBorder="1" applyAlignment="1">
      <alignment/>
    </xf>
    <xf numFmtId="0" fontId="55" fillId="0" borderId="0" xfId="0" applyFont="1" applyFill="1" applyAlignment="1">
      <alignment vertical="center"/>
    </xf>
    <xf numFmtId="0" fontId="55" fillId="33" borderId="0" xfId="0" applyFont="1" applyFill="1" applyAlignment="1">
      <alignment vertical="center"/>
    </xf>
    <xf numFmtId="0" fontId="55" fillId="33" borderId="0" xfId="0" applyFont="1" applyFill="1" applyAlignment="1">
      <alignment horizontal="right" vertical="center"/>
    </xf>
    <xf numFmtId="0" fontId="55" fillId="0" borderId="0" xfId="0" applyFont="1" applyFill="1" applyAlignment="1">
      <alignment vertical="center" wrapText="1"/>
    </xf>
    <xf numFmtId="0" fontId="55" fillId="33" borderId="10" xfId="0" applyFont="1" applyFill="1" applyBorder="1" applyAlignment="1">
      <alignment horizontal="right" vertical="center" wrapText="1"/>
    </xf>
    <xf numFmtId="3" fontId="55" fillId="33" borderId="0" xfId="0" applyNumberFormat="1" applyFont="1" applyFill="1" applyBorder="1" applyAlignment="1">
      <alignment horizontal="right" vertical="center" wrapText="1"/>
    </xf>
    <xf numFmtId="3" fontId="55" fillId="33" borderId="0" xfId="0" applyNumberFormat="1" applyFont="1" applyFill="1" applyAlignment="1">
      <alignment horizontal="right" vertical="center" wrapText="1"/>
    </xf>
    <xf numFmtId="0" fontId="57" fillId="0" borderId="0" xfId="0" applyFont="1" applyFill="1" applyBorder="1" applyAlignment="1">
      <alignment/>
    </xf>
    <xf numFmtId="0" fontId="0" fillId="0" borderId="0" xfId="0" applyFill="1" applyAlignment="1">
      <alignment/>
    </xf>
    <xf numFmtId="0" fontId="56" fillId="0" borderId="0" xfId="0" applyFont="1" applyFill="1" applyAlignment="1">
      <alignment horizontal="left" vertical="center" indent="2"/>
    </xf>
    <xf numFmtId="0" fontId="56" fillId="33" borderId="0" xfId="0" applyFont="1" applyFill="1" applyAlignment="1">
      <alignment vertical="center"/>
    </xf>
    <xf numFmtId="0" fontId="55" fillId="0" borderId="0" xfId="0" applyFont="1" applyFill="1" applyAlignment="1">
      <alignment horizontal="left" vertical="center" wrapText="1"/>
    </xf>
    <xf numFmtId="0" fontId="55" fillId="0" borderId="0" xfId="0" applyFont="1" applyFill="1" applyAlignment="1">
      <alignment/>
    </xf>
    <xf numFmtId="0" fontId="59" fillId="33" borderId="11" xfId="0" applyFont="1" applyFill="1" applyBorder="1" applyAlignment="1">
      <alignment/>
    </xf>
    <xf numFmtId="0" fontId="55" fillId="0" borderId="0" xfId="0" applyFont="1" applyFill="1" applyAlignment="1">
      <alignment horizontal="right" vertical="center" wrapText="1"/>
    </xf>
    <xf numFmtId="0" fontId="6" fillId="0" borderId="0" xfId="0" applyFont="1" applyAlignment="1">
      <alignment/>
    </xf>
    <xf numFmtId="0" fontId="56" fillId="0" borderId="12" xfId="0" applyFont="1" applyBorder="1" applyAlignment="1">
      <alignment/>
    </xf>
    <xf numFmtId="0" fontId="56" fillId="0" borderId="0" xfId="0" applyFont="1" applyBorder="1" applyAlignment="1">
      <alignment/>
    </xf>
    <xf numFmtId="0" fontId="55" fillId="0" borderId="0" xfId="0" applyFont="1" applyAlignment="1">
      <alignment/>
    </xf>
    <xf numFmtId="0" fontId="56" fillId="0" borderId="0" xfId="0" applyFont="1" applyAlignment="1">
      <alignment horizontal="right"/>
    </xf>
    <xf numFmtId="0" fontId="56" fillId="33" borderId="0" xfId="0" applyFont="1" applyFill="1" applyAlignment="1">
      <alignment horizontal="right"/>
    </xf>
    <xf numFmtId="0" fontId="6" fillId="0" borderId="0" xfId="0" applyFont="1" applyAlignment="1">
      <alignment horizontal="right"/>
    </xf>
    <xf numFmtId="0" fontId="55" fillId="0" borderId="0" xfId="0" applyFont="1" applyAlignment="1">
      <alignment horizontal="left" indent="2"/>
    </xf>
    <xf numFmtId="170" fontId="56" fillId="0" borderId="0" xfId="0" applyNumberFormat="1" applyFont="1" applyAlignment="1">
      <alignment/>
    </xf>
    <xf numFmtId="170" fontId="56" fillId="33" borderId="0" xfId="0" applyNumberFormat="1" applyFont="1" applyFill="1" applyAlignment="1">
      <alignment/>
    </xf>
    <xf numFmtId="170" fontId="6" fillId="0" borderId="0" xfId="0" applyNumberFormat="1" applyFont="1" applyAlignment="1">
      <alignment/>
    </xf>
    <xf numFmtId="0" fontId="56" fillId="0" borderId="0" xfId="0" applyFont="1" applyAlignment="1">
      <alignment horizontal="left" indent="2"/>
    </xf>
    <xf numFmtId="0" fontId="56" fillId="0" borderId="0" xfId="0" applyFont="1" applyFill="1" applyAlignment="1">
      <alignment horizontal="left" indent="2"/>
    </xf>
    <xf numFmtId="0" fontId="56" fillId="0" borderId="0" xfId="0" applyFont="1" applyFill="1" applyAlignment="1">
      <alignment/>
    </xf>
    <xf numFmtId="172" fontId="7" fillId="0" borderId="11" xfId="0" applyNumberFormat="1" applyFont="1" applyFill="1" applyBorder="1" applyAlignment="1">
      <alignment/>
    </xf>
    <xf numFmtId="172" fontId="6" fillId="0" borderId="0" xfId="0" applyNumberFormat="1" applyFont="1" applyFill="1" applyAlignment="1">
      <alignment/>
    </xf>
    <xf numFmtId="172" fontId="56" fillId="33" borderId="0" xfId="0" applyNumberFormat="1" applyFont="1" applyFill="1" applyAlignment="1">
      <alignment/>
    </xf>
    <xf numFmtId="172" fontId="7" fillId="0" borderId="10" xfId="0" applyNumberFormat="1" applyFont="1" applyFill="1" applyBorder="1" applyAlignment="1">
      <alignment/>
    </xf>
    <xf numFmtId="172" fontId="55" fillId="33" borderId="11" xfId="0" applyNumberFormat="1" applyFont="1" applyFill="1" applyBorder="1" applyAlignment="1">
      <alignment/>
    </xf>
    <xf numFmtId="0" fontId="34" fillId="0" borderId="0" xfId="0" applyFont="1" applyAlignment="1">
      <alignment/>
    </xf>
    <xf numFmtId="0" fontId="0" fillId="33" borderId="0" xfId="0" applyFill="1" applyAlignment="1">
      <alignment/>
    </xf>
    <xf numFmtId="0" fontId="57" fillId="33" borderId="0" xfId="0" applyFont="1" applyFill="1" applyAlignment="1">
      <alignment/>
    </xf>
    <xf numFmtId="172" fontId="55" fillId="33" borderId="10" xfId="0" applyNumberFormat="1" applyFont="1" applyFill="1" applyBorder="1" applyAlignment="1">
      <alignment/>
    </xf>
    <xf numFmtId="172" fontId="56" fillId="0" borderId="0" xfId="0" applyNumberFormat="1" applyFont="1" applyFill="1" applyAlignment="1">
      <alignment/>
    </xf>
    <xf numFmtId="172" fontId="55" fillId="0" borderId="11" xfId="0" applyNumberFormat="1" applyFont="1" applyFill="1" applyBorder="1" applyAlignment="1">
      <alignment/>
    </xf>
    <xf numFmtId="172" fontId="6" fillId="0" borderId="0" xfId="0" applyNumberFormat="1" applyFont="1" applyAlignment="1">
      <alignment/>
    </xf>
    <xf numFmtId="172" fontId="56" fillId="0" borderId="0" xfId="0" applyNumberFormat="1" applyFont="1" applyAlignment="1">
      <alignment/>
    </xf>
    <xf numFmtId="172" fontId="55" fillId="0" borderId="10" xfId="0" applyNumberFormat="1" applyFont="1" applyFill="1" applyBorder="1" applyAlignment="1">
      <alignment/>
    </xf>
    <xf numFmtId="172" fontId="7" fillId="0" borderId="11" xfId="0" applyNumberFormat="1" applyFont="1" applyBorder="1" applyAlignment="1">
      <alignment/>
    </xf>
    <xf numFmtId="172" fontId="55" fillId="0" borderId="11" xfId="0" applyNumberFormat="1" applyFont="1" applyBorder="1" applyAlignment="1">
      <alignment/>
    </xf>
    <xf numFmtId="172" fontId="7" fillId="0" borderId="10" xfId="0" applyNumberFormat="1" applyFont="1" applyBorder="1" applyAlignment="1">
      <alignment/>
    </xf>
    <xf numFmtId="172" fontId="55" fillId="0" borderId="10" xfId="0" applyNumberFormat="1" applyFont="1" applyBorder="1" applyAlignment="1">
      <alignment/>
    </xf>
    <xf numFmtId="0" fontId="0" fillId="0" borderId="0" xfId="0" applyFont="1" applyAlignment="1">
      <alignment vertical="center" wrapText="1"/>
    </xf>
    <xf numFmtId="0" fontId="56" fillId="0" borderId="0" xfId="0" applyFont="1" applyFill="1" applyAlignment="1">
      <alignment horizontal="right" vertical="center" wrapText="1"/>
    </xf>
    <xf numFmtId="3" fontId="55" fillId="33" borderId="10" xfId="0" applyNumberFormat="1" applyFont="1" applyFill="1" applyBorder="1" applyAlignment="1">
      <alignment vertical="center"/>
    </xf>
    <xf numFmtId="0" fontId="0" fillId="0" borderId="0" xfId="0" applyFont="1" applyAlignment="1">
      <alignment/>
    </xf>
    <xf numFmtId="3" fontId="56" fillId="0" borderId="10" xfId="0" applyNumberFormat="1" applyFont="1" applyFill="1" applyBorder="1" applyAlignment="1">
      <alignment horizontal="right" vertical="center" wrapText="1"/>
    </xf>
    <xf numFmtId="3" fontId="56" fillId="33" borderId="10" xfId="0" applyNumberFormat="1" applyFont="1" applyFill="1" applyBorder="1" applyAlignment="1">
      <alignment horizontal="right" vertical="center" wrapText="1"/>
    </xf>
    <xf numFmtId="0" fontId="56" fillId="33" borderId="0" xfId="0" applyFont="1" applyFill="1" applyBorder="1" applyAlignment="1">
      <alignment horizontal="right" vertical="center" wrapText="1"/>
    </xf>
    <xf numFmtId="0" fontId="8" fillId="0" borderId="0" xfId="0" applyFont="1" applyFill="1" applyBorder="1" applyAlignment="1">
      <alignment horizontal="left" vertical="center"/>
    </xf>
    <xf numFmtId="0" fontId="0" fillId="0" borderId="0" xfId="0" applyFill="1" applyBorder="1" applyAlignment="1">
      <alignment/>
    </xf>
    <xf numFmtId="0" fontId="8" fillId="0" borderId="0" xfId="0" applyFont="1" applyFill="1" applyBorder="1" applyAlignment="1">
      <alignment vertical="center"/>
    </xf>
    <xf numFmtId="0" fontId="9" fillId="0" borderId="0" xfId="0" applyFont="1" applyFill="1" applyBorder="1" applyAlignment="1">
      <alignment horizontal="left" vertical="center"/>
    </xf>
    <xf numFmtId="1" fontId="56" fillId="33" borderId="0" xfId="0" applyNumberFormat="1" applyFont="1" applyFill="1" applyAlignment="1">
      <alignment horizontal="right" vertical="center" wrapText="1"/>
    </xf>
    <xf numFmtId="0" fontId="57" fillId="0" borderId="0" xfId="0" applyFont="1" applyFill="1" applyAlignment="1">
      <alignment/>
    </xf>
    <xf numFmtId="0" fontId="6" fillId="0" borderId="0" xfId="0" applyFont="1" applyFill="1" applyBorder="1" applyAlignment="1">
      <alignment horizontal="left" vertical="center"/>
    </xf>
    <xf numFmtId="0" fontId="6" fillId="0" borderId="0" xfId="0" applyFont="1" applyFill="1" applyBorder="1" applyAlignment="1">
      <alignment vertical="center"/>
    </xf>
    <xf numFmtId="0" fontId="11" fillId="0" borderId="0" xfId="0" applyFont="1" applyFill="1" applyBorder="1" applyAlignment="1">
      <alignment horizontal="left" vertical="center"/>
    </xf>
    <xf numFmtId="0" fontId="6" fillId="0" borderId="0" xfId="0" applyFont="1" applyFill="1" applyBorder="1" applyAlignment="1">
      <alignment horizontal="left" vertical="center" wrapText="1"/>
    </xf>
    <xf numFmtId="0" fontId="10" fillId="0" borderId="0" xfId="0" applyFont="1" applyFill="1" applyBorder="1" applyAlignment="1">
      <alignment vertical="center" wrapText="1"/>
    </xf>
    <xf numFmtId="0" fontId="60" fillId="0" borderId="0" xfId="0" applyFont="1" applyFill="1" applyAlignment="1">
      <alignment vertical="center"/>
    </xf>
    <xf numFmtId="0" fontId="12" fillId="0" borderId="0" xfId="0" applyFont="1" applyAlignment="1">
      <alignment vertical="center" wrapText="1"/>
    </xf>
    <xf numFmtId="3" fontId="56" fillId="0" borderId="13" xfId="0" applyNumberFormat="1" applyFont="1" applyFill="1" applyBorder="1" applyAlignment="1">
      <alignment horizontal="right" vertical="center" wrapText="1"/>
    </xf>
    <xf numFmtId="0" fontId="55" fillId="0" borderId="0" xfId="0" applyFont="1" applyFill="1" applyBorder="1" applyAlignment="1">
      <alignment vertical="center" wrapText="1"/>
    </xf>
    <xf numFmtId="0" fontId="58" fillId="0" borderId="0" xfId="0" applyFont="1" applyFill="1" applyBorder="1" applyAlignment="1">
      <alignment vertical="center" wrapText="1"/>
    </xf>
    <xf numFmtId="0" fontId="56" fillId="0" borderId="0" xfId="0" applyFont="1" applyFill="1" applyBorder="1" applyAlignment="1">
      <alignment horizontal="left" vertical="center" wrapText="1" indent="2"/>
    </xf>
    <xf numFmtId="0" fontId="56" fillId="0" borderId="0" xfId="0" applyFont="1" applyFill="1" applyBorder="1" applyAlignment="1">
      <alignment horizontal="right" vertical="center" wrapText="1"/>
    </xf>
    <xf numFmtId="0" fontId="55" fillId="0" borderId="10" xfId="0" applyFont="1" applyFill="1" applyBorder="1" applyAlignment="1">
      <alignment horizontal="right" vertical="center" wrapText="1"/>
    </xf>
    <xf numFmtId="0" fontId="56" fillId="0" borderId="0" xfId="0" applyFont="1" applyFill="1" applyAlignment="1">
      <alignment horizontal="right" vertical="center" textRotation="180"/>
    </xf>
    <xf numFmtId="0" fontId="56" fillId="0" borderId="0" xfId="0" applyFont="1" applyFill="1" applyBorder="1" applyAlignment="1">
      <alignment horizontal="right" vertical="center" textRotation="180"/>
    </xf>
    <xf numFmtId="0" fontId="56" fillId="0" borderId="0" xfId="0" applyFont="1" applyFill="1" applyBorder="1" applyAlignment="1">
      <alignment/>
    </xf>
    <xf numFmtId="0" fontId="55" fillId="0" borderId="11" xfId="0" applyFont="1" applyFill="1" applyBorder="1" applyAlignment="1">
      <alignment horizontal="right"/>
    </xf>
    <xf numFmtId="3" fontId="55" fillId="0" borderId="11" xfId="0" applyNumberFormat="1" applyFont="1" applyFill="1" applyBorder="1" applyAlignment="1">
      <alignment horizontal="right"/>
    </xf>
    <xf numFmtId="0" fontId="56" fillId="0" borderId="0" xfId="0" applyFont="1" applyFill="1" applyAlignment="1">
      <alignment horizontal="right"/>
    </xf>
    <xf numFmtId="0" fontId="56" fillId="0" borderId="0" xfId="0" applyFont="1" applyFill="1" applyBorder="1" applyAlignment="1">
      <alignment horizontal="right"/>
    </xf>
    <xf numFmtId="0" fontId="56" fillId="0" borderId="0" xfId="0" applyFont="1" applyFill="1" applyAlignment="1">
      <alignment horizontal="right" vertical="center"/>
    </xf>
    <xf numFmtId="0" fontId="55" fillId="0" borderId="0" xfId="0" applyFont="1" applyFill="1" applyBorder="1" applyAlignment="1">
      <alignment horizontal="right"/>
    </xf>
    <xf numFmtId="0" fontId="55" fillId="0" borderId="11" xfId="0" applyFont="1" applyFill="1" applyBorder="1" applyAlignment="1">
      <alignment horizontal="right" vertical="center"/>
    </xf>
    <xf numFmtId="0" fontId="56" fillId="0" borderId="11" xfId="0" applyFont="1" applyFill="1" applyBorder="1" applyAlignment="1">
      <alignment horizontal="right"/>
    </xf>
    <xf numFmtId="0" fontId="56" fillId="0" borderId="11" xfId="0" applyFont="1" applyFill="1" applyBorder="1" applyAlignment="1">
      <alignment horizontal="right" vertical="center"/>
    </xf>
    <xf numFmtId="0" fontId="56" fillId="0" borderId="0" xfId="0" applyFont="1" applyAlignment="1">
      <alignment horizontal="left" wrapText="1" indent="2"/>
    </xf>
    <xf numFmtId="3" fontId="56" fillId="0" borderId="0" xfId="0" applyNumberFormat="1" applyFont="1" applyFill="1" applyAlignment="1">
      <alignment horizontal="right"/>
    </xf>
    <xf numFmtId="3" fontId="55" fillId="0" borderId="0" xfId="0" applyNumberFormat="1" applyFont="1" applyFill="1" applyBorder="1" applyAlignment="1">
      <alignment horizontal="right"/>
    </xf>
    <xf numFmtId="3" fontId="56" fillId="0" borderId="0" xfId="0" applyNumberFormat="1" applyFont="1" applyFill="1" applyBorder="1" applyAlignment="1">
      <alignment horizontal="right"/>
    </xf>
    <xf numFmtId="0" fontId="56" fillId="0" borderId="10" xfId="0" applyFont="1" applyFill="1" applyBorder="1" applyAlignment="1">
      <alignment horizontal="right"/>
    </xf>
    <xf numFmtId="0" fontId="55" fillId="0" borderId="10" xfId="0" applyFont="1" applyFill="1" applyBorder="1" applyAlignment="1">
      <alignment horizontal="right"/>
    </xf>
    <xf numFmtId="0" fontId="55" fillId="0" borderId="0" xfId="0" applyFont="1" applyAlignment="1">
      <alignment horizontal="left"/>
    </xf>
    <xf numFmtId="3" fontId="55" fillId="0" borderId="10" xfId="0" applyNumberFormat="1" applyFont="1" applyFill="1" applyBorder="1" applyAlignment="1">
      <alignment horizontal="right"/>
    </xf>
    <xf numFmtId="0" fontId="56" fillId="0" borderId="11" xfId="0" applyFont="1" applyBorder="1" applyAlignment="1">
      <alignment/>
    </xf>
    <xf numFmtId="0" fontId="56" fillId="0" borderId="13" xfId="0" applyFont="1" applyFill="1" applyBorder="1" applyAlignment="1">
      <alignment horizontal="right"/>
    </xf>
    <xf numFmtId="0" fontId="56" fillId="0" borderId="14" xfId="0" applyFont="1" applyFill="1" applyBorder="1" applyAlignment="1">
      <alignment horizontal="right" vertical="center" textRotation="180"/>
    </xf>
    <xf numFmtId="0" fontId="56" fillId="0" borderId="14" xfId="0" applyFont="1" applyFill="1" applyBorder="1" applyAlignment="1">
      <alignment/>
    </xf>
    <xf numFmtId="0" fontId="55" fillId="0" borderId="15" xfId="0" applyFont="1" applyFill="1" applyBorder="1" applyAlignment="1">
      <alignment horizontal="right"/>
    </xf>
    <xf numFmtId="0" fontId="56" fillId="0" borderId="14" xfId="0" applyFont="1" applyFill="1" applyBorder="1" applyAlignment="1">
      <alignment horizontal="right"/>
    </xf>
    <xf numFmtId="0" fontId="56" fillId="0" borderId="15" xfId="0" applyFont="1" applyFill="1" applyBorder="1" applyAlignment="1">
      <alignment horizontal="right"/>
    </xf>
    <xf numFmtId="3" fontId="56" fillId="0" borderId="14" xfId="0" applyNumberFormat="1" applyFont="1" applyFill="1" applyBorder="1" applyAlignment="1">
      <alignment horizontal="right"/>
    </xf>
    <xf numFmtId="0" fontId="56" fillId="0" borderId="16" xfId="0" applyFont="1" applyFill="1" applyBorder="1" applyAlignment="1">
      <alignment horizontal="right"/>
    </xf>
    <xf numFmtId="3" fontId="55" fillId="0" borderId="15" xfId="0" applyNumberFormat="1" applyFont="1" applyFill="1" applyBorder="1" applyAlignment="1">
      <alignment horizontal="right"/>
    </xf>
    <xf numFmtId="0" fontId="56" fillId="0" borderId="17" xfId="0" applyFont="1" applyFill="1" applyBorder="1" applyAlignment="1">
      <alignment horizontal="right"/>
    </xf>
    <xf numFmtId="3" fontId="55" fillId="0" borderId="17" xfId="0" applyNumberFormat="1" applyFont="1" applyFill="1" applyBorder="1" applyAlignment="1">
      <alignment horizontal="right"/>
    </xf>
    <xf numFmtId="0" fontId="55" fillId="0" borderId="0" xfId="0" applyFont="1" applyFill="1" applyBorder="1" applyAlignment="1">
      <alignment/>
    </xf>
    <xf numFmtId="0" fontId="55" fillId="0" borderId="13" xfId="0" applyFont="1" applyFill="1" applyBorder="1" applyAlignment="1">
      <alignment horizontal="right"/>
    </xf>
    <xf numFmtId="0" fontId="56" fillId="0" borderId="16" xfId="0" applyFont="1" applyFill="1" applyBorder="1" applyAlignment="1">
      <alignment horizontal="right" vertical="center"/>
    </xf>
    <xf numFmtId="0" fontId="55" fillId="0" borderId="15" xfId="0" applyFont="1" applyFill="1" applyBorder="1" applyAlignment="1">
      <alignment horizontal="right" vertical="center"/>
    </xf>
    <xf numFmtId="0" fontId="56" fillId="0" borderId="15" xfId="0" applyFont="1" applyFill="1" applyBorder="1" applyAlignment="1">
      <alignment horizontal="right" vertical="center"/>
    </xf>
    <xf numFmtId="0" fontId="56" fillId="0" borderId="14" xfId="0" applyFont="1" applyFill="1" applyBorder="1" applyAlignment="1">
      <alignment horizontal="right" vertical="center"/>
    </xf>
    <xf numFmtId="172" fontId="6" fillId="0" borderId="11" xfId="0" applyNumberFormat="1" applyFont="1" applyFill="1" applyBorder="1" applyAlignment="1">
      <alignment/>
    </xf>
    <xf numFmtId="172" fontId="56" fillId="0" borderId="11" xfId="0" applyNumberFormat="1" applyFont="1" applyFill="1" applyBorder="1" applyAlignment="1">
      <alignment/>
    </xf>
    <xf numFmtId="172" fontId="56" fillId="33" borderId="11" xfId="0" applyNumberFormat="1" applyFont="1" applyFill="1" applyBorder="1" applyAlignment="1">
      <alignment/>
    </xf>
    <xf numFmtId="172" fontId="6" fillId="0" borderId="11" xfId="0" applyNumberFormat="1" applyFont="1" applyBorder="1" applyAlignment="1">
      <alignment/>
    </xf>
    <xf numFmtId="172" fontId="56" fillId="0" borderId="11" xfId="0" applyNumberFormat="1" applyFont="1" applyBorder="1" applyAlignment="1">
      <alignment/>
    </xf>
    <xf numFmtId="0" fontId="55" fillId="0" borderId="0" xfId="0" applyFont="1" applyAlignment="1">
      <alignment vertical="center" wrapText="1"/>
    </xf>
    <xf numFmtId="0" fontId="58" fillId="0" borderId="0" xfId="0" applyFont="1" applyAlignment="1">
      <alignment vertical="center" wrapText="1"/>
    </xf>
    <xf numFmtId="0" fontId="61" fillId="0" borderId="0" xfId="0" applyFont="1" applyAlignment="1">
      <alignment vertical="center" wrapText="1"/>
    </xf>
    <xf numFmtId="0" fontId="0" fillId="0" borderId="0" xfId="0" applyAlignment="1">
      <alignment vertical="center" wrapText="1"/>
    </xf>
    <xf numFmtId="0" fontId="61" fillId="0" borderId="0" xfId="0" applyFont="1" applyFill="1" applyAlignment="1">
      <alignment vertical="center" wrapText="1"/>
    </xf>
    <xf numFmtId="0" fontId="0" fillId="0" borderId="0" xfId="0" applyFont="1" applyFill="1" applyAlignment="1">
      <alignment vertical="center" wrapText="1"/>
    </xf>
    <xf numFmtId="0" fontId="56" fillId="0" borderId="0" xfId="0" applyFont="1" applyAlignment="1">
      <alignment horizontal="left" vertical="top" wrapText="1"/>
    </xf>
    <xf numFmtId="0" fontId="0" fillId="0" borderId="0" xfId="0" applyAlignment="1">
      <alignment horizontal="left" vertical="top" wrapText="1"/>
    </xf>
    <xf numFmtId="0" fontId="3" fillId="0" borderId="0" xfId="0" applyFont="1" applyAlignment="1">
      <alignment wrapText="1"/>
    </xf>
    <xf numFmtId="0" fontId="0" fillId="0" borderId="0" xfId="0" applyAlignment="1">
      <alignment wrapText="1"/>
    </xf>
    <xf numFmtId="0" fontId="56" fillId="0" borderId="0" xfId="0" applyFont="1" applyAlignment="1">
      <alignment vertical="top" wrapText="1"/>
    </xf>
    <xf numFmtId="0" fontId="0" fillId="0" borderId="0" xfId="0" applyAlignment="1">
      <alignment vertical="top" wrapText="1"/>
    </xf>
    <xf numFmtId="0" fontId="0" fillId="0" borderId="0" xfId="0" applyFont="1" applyAlignment="1">
      <alignment/>
    </xf>
    <xf numFmtId="0" fontId="0" fillId="0" borderId="0" xfId="0" applyFont="1" applyAlignment="1">
      <alignment vertical="center" wrapText="1"/>
    </xf>
    <xf numFmtId="0" fontId="62" fillId="0" borderId="0" xfId="0" applyFont="1" applyAlignment="1">
      <alignment/>
    </xf>
    <xf numFmtId="0" fontId="55" fillId="0" borderId="0" xfId="0" applyFont="1" applyFill="1" applyAlignment="1">
      <alignment vertical="center" wrapText="1"/>
    </xf>
    <xf numFmtId="0" fontId="56" fillId="0" borderId="0" xfId="0" applyFont="1" applyFill="1" applyAlignment="1">
      <alignment vertical="center" wrapText="1"/>
    </xf>
    <xf numFmtId="0" fontId="0" fillId="0" borderId="0" xfId="0" applyAlignment="1">
      <alignment/>
    </xf>
    <xf numFmtId="0" fontId="60" fillId="0" borderId="0" xfId="0" applyFont="1" applyFill="1" applyAlignment="1">
      <alignment vertical="center" wrapText="1"/>
    </xf>
    <xf numFmtId="0" fontId="0" fillId="0" borderId="0" xfId="0" applyFill="1" applyAlignment="1">
      <alignment wrapText="1"/>
    </xf>
    <xf numFmtId="0" fontId="0" fillId="0" borderId="0" xfId="0" applyFont="1" applyFill="1" applyAlignment="1">
      <alignment wrapText="1"/>
    </xf>
    <xf numFmtId="0" fontId="12" fillId="0" borderId="0" xfId="0" applyFont="1" applyAlignment="1">
      <alignment vertical="center" wrapText="1"/>
    </xf>
    <xf numFmtId="0" fontId="58" fillId="0" borderId="0" xfId="0" applyFont="1" applyFill="1" applyBorder="1" applyAlignment="1">
      <alignment vertical="center" wrapText="1"/>
    </xf>
    <xf numFmtId="0" fontId="56" fillId="0" borderId="0" xfId="0" applyFont="1" applyFill="1" applyAlignment="1">
      <alignment horizontal="right" vertical="center"/>
    </xf>
    <xf numFmtId="0" fontId="0" fillId="0" borderId="0" xfId="0" applyFill="1" applyAlignment="1">
      <alignment horizontal="right" vertical="center"/>
    </xf>
    <xf numFmtId="0" fontId="56" fillId="0" borderId="14" xfId="0" applyFont="1" applyFill="1" applyBorder="1" applyAlignment="1">
      <alignment horizontal="right" vertical="center"/>
    </xf>
    <xf numFmtId="0" fontId="0" fillId="0" borderId="14" xfId="0" applyFill="1" applyBorder="1" applyAlignment="1">
      <alignment horizontal="right" vertical="center"/>
    </xf>
    <xf numFmtId="0" fontId="55" fillId="0" borderId="0" xfId="0" applyFont="1" applyFill="1" applyBorder="1" applyAlignment="1">
      <alignment horizontal="right" vertical="center"/>
    </xf>
    <xf numFmtId="0" fontId="53" fillId="0" borderId="0" xfId="0" applyFont="1" applyFill="1" applyBorder="1" applyAlignment="1">
      <alignment horizontal="right" vertical="center"/>
    </xf>
    <xf numFmtId="0" fontId="56" fillId="0" borderId="0" xfId="0" applyFont="1" applyFill="1" applyBorder="1" applyAlignment="1">
      <alignment horizontal="right" vertical="center"/>
    </xf>
    <xf numFmtId="0" fontId="0" fillId="0" borderId="0" xfId="0" applyFill="1" applyBorder="1" applyAlignment="1">
      <alignment horizontal="right" vertical="center"/>
    </xf>
    <xf numFmtId="0" fontId="56" fillId="0" borderId="0" xfId="0" applyFont="1" applyAlignment="1">
      <alignment horizontal="left" vertical="center" wrapText="1" indent="2"/>
    </xf>
    <xf numFmtId="0" fontId="0" fillId="0" borderId="0" xfId="0" applyAlignment="1">
      <alignment horizontal="left" vertical="center" wrapText="1" indent="2"/>
    </xf>
    <xf numFmtId="0" fontId="53" fillId="0" borderId="13" xfId="0" applyFont="1" applyFill="1" applyBorder="1" applyAlignment="1">
      <alignment horizontal="right" vertical="center"/>
    </xf>
    <xf numFmtId="0" fontId="0" fillId="0" borderId="13" xfId="0" applyFill="1" applyBorder="1" applyAlignment="1">
      <alignment horizontal="right" vertical="center"/>
    </xf>
    <xf numFmtId="3" fontId="56" fillId="0" borderId="14" xfId="0" applyNumberFormat="1" applyFont="1" applyFill="1" applyBorder="1" applyAlignment="1">
      <alignment horizontal="right" vertical="center"/>
    </xf>
    <xf numFmtId="3" fontId="0" fillId="0" borderId="14" xfId="0" applyNumberFormat="1" applyFill="1" applyBorder="1" applyAlignment="1">
      <alignment horizontal="right" vertical="center"/>
    </xf>
    <xf numFmtId="3" fontId="55" fillId="0" borderId="0" xfId="0" applyNumberFormat="1" applyFont="1" applyFill="1" applyBorder="1" applyAlignment="1">
      <alignment horizontal="right" vertical="center"/>
    </xf>
    <xf numFmtId="3" fontId="53" fillId="0" borderId="0" xfId="0" applyNumberFormat="1" applyFont="1" applyFill="1" applyBorder="1" applyAlignment="1">
      <alignment horizontal="righ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3:H116"/>
  <sheetViews>
    <sheetView showGridLines="0" tabSelected="1" zoomScalePageLayoutView="0" workbookViewId="0" topLeftCell="A1">
      <selection activeCell="H112" sqref="H112"/>
    </sheetView>
  </sheetViews>
  <sheetFormatPr defaultColWidth="9.140625" defaultRowHeight="15"/>
  <cols>
    <col min="1" max="1" width="25.57421875" style="0" customWidth="1"/>
    <col min="2" max="6" width="10.140625" style="0" bestFit="1" customWidth="1"/>
    <col min="7" max="7" width="11.28125" style="0" bestFit="1" customWidth="1"/>
    <col min="8" max="8" width="10.140625" style="0" bestFit="1" customWidth="1"/>
  </cols>
  <sheetData>
    <row r="3" spans="1:8" ht="15" customHeight="1">
      <c r="A3" s="183" t="s">
        <v>62</v>
      </c>
      <c r="B3" s="183"/>
      <c r="C3" s="183"/>
      <c r="D3" s="183"/>
      <c r="E3" s="183"/>
      <c r="F3" s="183"/>
      <c r="G3" s="183"/>
      <c r="H3" s="183"/>
    </row>
    <row r="4" spans="1:8" ht="15" customHeight="1">
      <c r="A4" s="44"/>
      <c r="B4" s="44"/>
      <c r="C4" s="44"/>
      <c r="D4" s="44"/>
      <c r="E4" s="44"/>
      <c r="F4" s="44"/>
      <c r="G4" s="44"/>
      <c r="H4" s="44"/>
    </row>
    <row r="5" spans="1:8" ht="15" customHeight="1">
      <c r="A5" s="184" t="s">
        <v>63</v>
      </c>
      <c r="B5" s="185"/>
      <c r="C5" s="185"/>
      <c r="D5" s="185"/>
      <c r="E5" s="185"/>
      <c r="F5" s="185"/>
      <c r="G5" s="185"/>
      <c r="H5" s="185"/>
    </row>
    <row r="6" spans="1:8" ht="15" customHeight="1">
      <c r="A6" s="44"/>
      <c r="B6" s="44"/>
      <c r="C6" s="44"/>
      <c r="D6" s="44"/>
      <c r="E6" s="44"/>
      <c r="F6" s="44"/>
      <c r="G6" s="44"/>
      <c r="H6" s="44"/>
    </row>
    <row r="7" spans="1:8" ht="25.5">
      <c r="A7" s="3"/>
      <c r="B7" s="4" t="s">
        <v>0</v>
      </c>
      <c r="C7" s="4" t="s">
        <v>1</v>
      </c>
      <c r="D7" s="4" t="s">
        <v>2</v>
      </c>
      <c r="E7" s="4" t="s">
        <v>3</v>
      </c>
      <c r="F7" s="4" t="s">
        <v>4</v>
      </c>
      <c r="G7" s="5" t="s">
        <v>53</v>
      </c>
      <c r="H7" s="4" t="s">
        <v>5</v>
      </c>
    </row>
    <row r="8" spans="1:8" ht="15">
      <c r="A8" s="182" t="s">
        <v>6</v>
      </c>
      <c r="B8" s="182"/>
      <c r="C8" s="182"/>
      <c r="D8" s="182"/>
      <c r="E8" s="182"/>
      <c r="F8" s="182"/>
      <c r="G8" s="11"/>
      <c r="H8" s="3"/>
    </row>
    <row r="9" spans="1:8" ht="15">
      <c r="A9" s="30" t="s">
        <v>7</v>
      </c>
      <c r="B9" s="6">
        <v>3596631</v>
      </c>
      <c r="C9" s="6">
        <v>3345192</v>
      </c>
      <c r="D9" s="6">
        <v>3311468</v>
      </c>
      <c r="E9" s="6">
        <v>3289624</v>
      </c>
      <c r="F9" s="6">
        <v>3292167</v>
      </c>
      <c r="G9" s="45">
        <v>3106554</v>
      </c>
      <c r="H9" s="51">
        <v>3226646</v>
      </c>
    </row>
    <row r="10" spans="1:8" ht="25.5">
      <c r="A10" s="30" t="s">
        <v>8</v>
      </c>
      <c r="B10" s="4" t="s">
        <v>9</v>
      </c>
      <c r="C10" s="4" t="s">
        <v>9</v>
      </c>
      <c r="D10" s="4" t="s">
        <v>9</v>
      </c>
      <c r="E10" s="4" t="s">
        <v>9</v>
      </c>
      <c r="F10" s="4" t="s">
        <v>9</v>
      </c>
      <c r="G10" s="45" t="s">
        <v>9</v>
      </c>
      <c r="H10" s="51">
        <v>34631</v>
      </c>
    </row>
    <row r="11" spans="1:8" ht="15">
      <c r="A11" s="30" t="s">
        <v>10</v>
      </c>
      <c r="B11" s="4">
        <v>644</v>
      </c>
      <c r="C11" s="6">
        <v>1298</v>
      </c>
      <c r="D11" s="6">
        <v>5835</v>
      </c>
      <c r="E11" s="6">
        <v>-1978</v>
      </c>
      <c r="F11" s="6">
        <v>-2085</v>
      </c>
      <c r="G11" s="45">
        <v>-2420</v>
      </c>
      <c r="H11" s="51">
        <v>1</v>
      </c>
    </row>
    <row r="12" spans="1:8" ht="15">
      <c r="A12" s="30" t="s">
        <v>28</v>
      </c>
      <c r="B12" s="6">
        <v>54283</v>
      </c>
      <c r="C12" s="6">
        <v>48381</v>
      </c>
      <c r="D12" s="6">
        <v>47599</v>
      </c>
      <c r="E12" s="6">
        <v>40954</v>
      </c>
      <c r="F12" s="6">
        <v>33160</v>
      </c>
      <c r="G12" s="45">
        <v>31057</v>
      </c>
      <c r="H12" s="51">
        <v>166488</v>
      </c>
    </row>
    <row r="13" spans="1:8" ht="15">
      <c r="A13" s="30" t="s">
        <v>11</v>
      </c>
      <c r="B13" s="6">
        <v>433818</v>
      </c>
      <c r="C13" s="6">
        <v>411362</v>
      </c>
      <c r="D13" s="6">
        <v>340644</v>
      </c>
      <c r="E13" s="6">
        <v>334541</v>
      </c>
      <c r="F13" s="6">
        <v>322125</v>
      </c>
      <c r="G13" s="45">
        <v>328902</v>
      </c>
      <c r="H13" s="51">
        <v>296960</v>
      </c>
    </row>
    <row r="14" spans="1:8" ht="15">
      <c r="A14" s="1" t="s">
        <v>42</v>
      </c>
      <c r="B14" s="7">
        <v>4085376</v>
      </c>
      <c r="C14" s="34">
        <v>3806233</v>
      </c>
      <c r="D14" s="7">
        <v>3705546</v>
      </c>
      <c r="E14" s="34">
        <v>3663141</v>
      </c>
      <c r="F14" s="34">
        <v>3645367</v>
      </c>
      <c r="G14" s="35">
        <v>3464093</v>
      </c>
      <c r="H14" s="34">
        <v>3724726</v>
      </c>
    </row>
    <row r="15" spans="1:8" ht="15">
      <c r="A15" s="1"/>
      <c r="B15" s="25"/>
      <c r="C15" s="25"/>
      <c r="D15" s="25"/>
      <c r="E15" s="25"/>
      <c r="F15" s="26"/>
      <c r="G15" s="46"/>
      <c r="H15" s="56"/>
    </row>
    <row r="16" spans="1:8" ht="15">
      <c r="A16" s="1"/>
      <c r="B16" s="25"/>
      <c r="C16" s="25"/>
      <c r="D16" s="25"/>
      <c r="E16" s="25"/>
      <c r="F16" s="26"/>
      <c r="G16" s="46"/>
      <c r="H16" s="56"/>
    </row>
    <row r="17" spans="1:8" ht="15">
      <c r="A17" s="182" t="s">
        <v>59</v>
      </c>
      <c r="B17" s="182"/>
      <c r="C17" s="182"/>
      <c r="D17" s="182"/>
      <c r="E17" s="182"/>
      <c r="F17" s="182"/>
      <c r="G17" s="18"/>
      <c r="H17" s="52"/>
    </row>
    <row r="18" spans="1:8" ht="15">
      <c r="A18" s="30" t="s">
        <v>13</v>
      </c>
      <c r="B18" s="6">
        <v>2510589</v>
      </c>
      <c r="C18" s="6">
        <v>2421423</v>
      </c>
      <c r="D18" s="6">
        <v>2373043</v>
      </c>
      <c r="E18" s="6">
        <v>2270672</v>
      </c>
      <c r="F18" s="6">
        <v>2260253</v>
      </c>
      <c r="G18" s="45">
        <v>2171463</v>
      </c>
      <c r="H18" s="51">
        <v>2115913</v>
      </c>
    </row>
    <row r="19" spans="1:8" ht="25.5">
      <c r="A19" s="30" t="s">
        <v>14</v>
      </c>
      <c r="B19" s="6">
        <v>1417643</v>
      </c>
      <c r="C19" s="6">
        <v>1153093</v>
      </c>
      <c r="D19" s="6">
        <v>1086949</v>
      </c>
      <c r="E19" s="6">
        <v>1069561</v>
      </c>
      <c r="F19" s="6">
        <v>1130017</v>
      </c>
      <c r="G19" s="45">
        <v>1061320</v>
      </c>
      <c r="H19" s="51">
        <v>1372374</v>
      </c>
    </row>
    <row r="20" spans="1:8" ht="25.5">
      <c r="A20" s="30" t="s">
        <v>15</v>
      </c>
      <c r="B20" s="6">
        <v>-339163</v>
      </c>
      <c r="C20" s="6">
        <v>-310604</v>
      </c>
      <c r="D20" s="6">
        <v>-329140</v>
      </c>
      <c r="E20" s="6">
        <v>-313498</v>
      </c>
      <c r="F20" s="6">
        <v>-321142</v>
      </c>
      <c r="G20" s="45">
        <v>-342428</v>
      </c>
      <c r="H20" s="51">
        <v>-414499</v>
      </c>
    </row>
    <row r="21" spans="1:8" ht="25.5">
      <c r="A21" s="30" t="s">
        <v>16</v>
      </c>
      <c r="B21" s="6">
        <v>8572</v>
      </c>
      <c r="C21" s="6">
        <v>40628</v>
      </c>
      <c r="D21" s="6">
        <v>11240</v>
      </c>
      <c r="E21" s="6">
        <v>29944</v>
      </c>
      <c r="F21" s="6">
        <v>4012</v>
      </c>
      <c r="G21" s="45">
        <v>4214</v>
      </c>
      <c r="H21" s="51">
        <v>972</v>
      </c>
    </row>
    <row r="22" spans="1:8" ht="25.5">
      <c r="A22" s="30" t="s">
        <v>17</v>
      </c>
      <c r="B22" s="4">
        <v>627</v>
      </c>
      <c r="C22" s="4">
        <v>595</v>
      </c>
      <c r="D22" s="4">
        <v>576</v>
      </c>
      <c r="E22" s="4">
        <v>594</v>
      </c>
      <c r="F22" s="4">
        <v>449</v>
      </c>
      <c r="G22" s="45">
        <v>424</v>
      </c>
      <c r="H22" s="51">
        <v>450</v>
      </c>
    </row>
    <row r="23" spans="1:8" ht="15">
      <c r="A23" s="30" t="s">
        <v>18</v>
      </c>
      <c r="B23" s="6">
        <v>271867</v>
      </c>
      <c r="C23" s="6">
        <v>259820</v>
      </c>
      <c r="D23" s="6">
        <v>265590</v>
      </c>
      <c r="E23" s="6">
        <v>262455</v>
      </c>
      <c r="F23" s="6">
        <v>225422</v>
      </c>
      <c r="G23" s="45">
        <v>184626</v>
      </c>
      <c r="H23" s="51">
        <v>234455</v>
      </c>
    </row>
    <row r="24" spans="1:8" ht="15">
      <c r="A24" s="30" t="s">
        <v>60</v>
      </c>
      <c r="B24" s="6">
        <v>203386</v>
      </c>
      <c r="C24" s="6">
        <v>215373</v>
      </c>
      <c r="D24" s="6">
        <v>217296</v>
      </c>
      <c r="E24" s="6">
        <v>226075</v>
      </c>
      <c r="F24" s="6">
        <v>233890</v>
      </c>
      <c r="G24" s="45">
        <v>275817</v>
      </c>
      <c r="H24" s="51">
        <v>271373</v>
      </c>
    </row>
    <row r="25" spans="1:8" ht="25.5">
      <c r="A25" s="30" t="s">
        <v>19</v>
      </c>
      <c r="B25" s="6">
        <v>2963</v>
      </c>
      <c r="C25" s="4" t="s">
        <v>9</v>
      </c>
      <c r="D25" s="4" t="s">
        <v>9</v>
      </c>
      <c r="E25" s="6">
        <v>1255</v>
      </c>
      <c r="F25" s="6">
        <v>2788</v>
      </c>
      <c r="G25" s="45">
        <v>2975</v>
      </c>
      <c r="H25" s="51" t="s">
        <v>9</v>
      </c>
    </row>
    <row r="26" spans="1:8" ht="15">
      <c r="A26" s="30" t="s">
        <v>20</v>
      </c>
      <c r="B26" s="6">
        <v>8892</v>
      </c>
      <c r="C26" s="6">
        <v>25905</v>
      </c>
      <c r="D26" s="6">
        <v>79992</v>
      </c>
      <c r="E26" s="6">
        <v>116083</v>
      </c>
      <c r="F26" s="6">
        <v>109678</v>
      </c>
      <c r="G26" s="45">
        <v>105682</v>
      </c>
      <c r="H26" s="51">
        <v>109057</v>
      </c>
    </row>
    <row r="27" spans="1:8" ht="25.5">
      <c r="A27" s="30" t="s">
        <v>21</v>
      </c>
      <c r="B27" s="4" t="s">
        <v>9</v>
      </c>
      <c r="C27" s="4" t="s">
        <v>9</v>
      </c>
      <c r="D27" s="4" t="s">
        <v>9</v>
      </c>
      <c r="E27" s="4" t="s">
        <v>9</v>
      </c>
      <c r="F27" s="4" t="s">
        <v>9</v>
      </c>
      <c r="G27" s="45"/>
      <c r="H27" s="51">
        <v>34631</v>
      </c>
    </row>
    <row r="28" spans="1:8" ht="15">
      <c r="A28" s="2"/>
      <c r="B28" s="7">
        <f aca="true" t="shared" si="0" ref="B28:G28">SUM(B18:B27)</f>
        <v>4085376</v>
      </c>
      <c r="C28" s="34">
        <f t="shared" si="0"/>
        <v>3806233</v>
      </c>
      <c r="D28" s="7">
        <f t="shared" si="0"/>
        <v>3705546</v>
      </c>
      <c r="E28" s="34">
        <f t="shared" si="0"/>
        <v>3663141</v>
      </c>
      <c r="F28" s="34">
        <f t="shared" si="0"/>
        <v>3645367</v>
      </c>
      <c r="G28" s="35">
        <f t="shared" si="0"/>
        <v>3464093</v>
      </c>
      <c r="H28" s="34">
        <v>3724726</v>
      </c>
    </row>
    <row r="29" ht="15">
      <c r="G29" s="101"/>
    </row>
    <row r="30" ht="15">
      <c r="G30" s="101"/>
    </row>
    <row r="31" spans="1:8" ht="25.5">
      <c r="A31" s="3"/>
      <c r="B31" s="4" t="s">
        <v>0</v>
      </c>
      <c r="C31" s="4" t="s">
        <v>1</v>
      </c>
      <c r="D31" s="4" t="s">
        <v>2</v>
      </c>
      <c r="E31" s="4" t="s">
        <v>3</v>
      </c>
      <c r="F31" s="4" t="s">
        <v>4</v>
      </c>
      <c r="G31" s="5" t="s">
        <v>53</v>
      </c>
      <c r="H31" s="51" t="s">
        <v>5</v>
      </c>
    </row>
    <row r="32" spans="1:8" ht="15">
      <c r="A32" s="182" t="s">
        <v>22</v>
      </c>
      <c r="B32" s="182"/>
      <c r="C32" s="182"/>
      <c r="D32" s="182"/>
      <c r="E32" s="182"/>
      <c r="F32" s="182"/>
      <c r="G32" s="11"/>
      <c r="H32" s="54"/>
    </row>
    <row r="33" spans="1:8" ht="15">
      <c r="A33" s="30" t="s">
        <v>23</v>
      </c>
      <c r="B33" s="6">
        <v>12179253</v>
      </c>
      <c r="C33" s="6">
        <v>12259046</v>
      </c>
      <c r="D33" s="6">
        <v>12134533</v>
      </c>
      <c r="E33" s="6">
        <v>12160117</v>
      </c>
      <c r="F33" s="6">
        <v>11492064</v>
      </c>
      <c r="G33" s="42">
        <v>11601947</v>
      </c>
      <c r="H33" s="51">
        <v>11668374</v>
      </c>
    </row>
    <row r="34" spans="1:8" ht="38.25">
      <c r="A34" s="30" t="s">
        <v>24</v>
      </c>
      <c r="B34" s="6">
        <v>154513</v>
      </c>
      <c r="C34" s="6">
        <v>176852</v>
      </c>
      <c r="D34" s="6">
        <v>101532</v>
      </c>
      <c r="E34" s="6">
        <v>57134</v>
      </c>
      <c r="F34" s="6">
        <v>76396</v>
      </c>
      <c r="G34" s="42">
        <v>99703</v>
      </c>
      <c r="H34" s="51">
        <v>105083</v>
      </c>
    </row>
    <row r="35" spans="1:8" ht="15">
      <c r="A35" s="30" t="s">
        <v>25</v>
      </c>
      <c r="B35" s="6">
        <v>100069</v>
      </c>
      <c r="C35" s="4" t="s">
        <v>9</v>
      </c>
      <c r="D35" s="4" t="s">
        <v>9</v>
      </c>
      <c r="E35" s="4" t="s">
        <v>9</v>
      </c>
      <c r="F35" s="4" t="s">
        <v>9</v>
      </c>
      <c r="G35" s="42" t="s">
        <v>9</v>
      </c>
      <c r="H35" s="51" t="s">
        <v>9</v>
      </c>
    </row>
    <row r="36" spans="1:8" ht="15">
      <c r="A36" s="30" t="s">
        <v>26</v>
      </c>
      <c r="B36" s="6">
        <v>106926</v>
      </c>
      <c r="C36" s="6">
        <v>64776</v>
      </c>
      <c r="D36" s="6">
        <v>3967</v>
      </c>
      <c r="E36" s="6">
        <v>19596</v>
      </c>
      <c r="F36" s="6">
        <v>24631</v>
      </c>
      <c r="G36" s="42">
        <v>70610</v>
      </c>
      <c r="H36" s="51">
        <v>30000</v>
      </c>
    </row>
    <row r="37" spans="1:8" ht="25.5">
      <c r="A37" s="30" t="s">
        <v>27</v>
      </c>
      <c r="B37" s="4" t="s">
        <v>9</v>
      </c>
      <c r="C37" s="4" t="s">
        <v>9</v>
      </c>
      <c r="D37" s="4" t="s">
        <v>9</v>
      </c>
      <c r="E37" s="4" t="s">
        <v>9</v>
      </c>
      <c r="F37" s="4" t="s">
        <v>9</v>
      </c>
      <c r="G37" s="42">
        <v>2732</v>
      </c>
      <c r="H37" s="51" t="s">
        <v>9</v>
      </c>
    </row>
    <row r="38" spans="1:8" ht="38.25">
      <c r="A38" s="30" t="s">
        <v>54</v>
      </c>
      <c r="B38" s="6">
        <v>32049</v>
      </c>
      <c r="C38" s="6">
        <v>39603</v>
      </c>
      <c r="D38" s="6">
        <v>47537</v>
      </c>
      <c r="E38" s="6">
        <v>55747</v>
      </c>
      <c r="F38" s="6">
        <v>60085</v>
      </c>
      <c r="G38" s="42">
        <v>65939</v>
      </c>
      <c r="H38" s="51">
        <v>74190</v>
      </c>
    </row>
    <row r="39" spans="1:8" ht="15">
      <c r="A39" s="30" t="s">
        <v>10</v>
      </c>
      <c r="B39" s="6">
        <v>5416</v>
      </c>
      <c r="C39" s="6">
        <v>5126</v>
      </c>
      <c r="D39" s="6">
        <v>1139</v>
      </c>
      <c r="E39" s="4">
        <v>-398</v>
      </c>
      <c r="F39" s="4">
        <v>825</v>
      </c>
      <c r="G39" s="42">
        <v>963</v>
      </c>
      <c r="H39" s="51">
        <v>1</v>
      </c>
    </row>
    <row r="40" spans="1:8" ht="15">
      <c r="A40" s="30" t="s">
        <v>28</v>
      </c>
      <c r="B40" s="6">
        <v>-141317</v>
      </c>
      <c r="C40" s="6">
        <v>-185491</v>
      </c>
      <c r="D40" s="6">
        <v>-56271</v>
      </c>
      <c r="E40" s="6">
        <v>-41500</v>
      </c>
      <c r="F40" s="6">
        <v>-33383</v>
      </c>
      <c r="G40" s="45">
        <v>-31068</v>
      </c>
      <c r="H40" s="51">
        <v>-166788</v>
      </c>
    </row>
    <row r="41" spans="1:8" ht="15">
      <c r="A41" s="63" t="s">
        <v>65</v>
      </c>
      <c r="B41" s="6">
        <v>27600898</v>
      </c>
      <c r="C41" s="6">
        <v>28870775</v>
      </c>
      <c r="D41" s="6">
        <v>29914314</v>
      </c>
      <c r="E41" s="6">
        <v>29699832</v>
      </c>
      <c r="F41" s="6">
        <v>29329220</v>
      </c>
      <c r="G41" s="42">
        <v>29123165</v>
      </c>
      <c r="H41" s="51">
        <v>29453632</v>
      </c>
    </row>
    <row r="42" spans="1:8" ht="25.5">
      <c r="A42" s="30" t="s">
        <v>29</v>
      </c>
      <c r="B42" s="6">
        <v>416046</v>
      </c>
      <c r="C42" s="6">
        <v>492718</v>
      </c>
      <c r="D42" s="6">
        <v>634429</v>
      </c>
      <c r="E42" s="6">
        <v>739496</v>
      </c>
      <c r="F42" s="6">
        <v>1624497</v>
      </c>
      <c r="G42" s="42">
        <v>1997314</v>
      </c>
      <c r="H42" s="51">
        <v>2106675</v>
      </c>
    </row>
    <row r="43" spans="1:8" ht="15">
      <c r="A43" s="27" t="s">
        <v>30</v>
      </c>
      <c r="B43" s="7">
        <f aca="true" t="shared" si="1" ref="B43:G43">SUM(B33:B42)</f>
        <v>40453853</v>
      </c>
      <c r="C43" s="7">
        <f t="shared" si="1"/>
        <v>41723405</v>
      </c>
      <c r="D43" s="7">
        <f t="shared" si="1"/>
        <v>42781180</v>
      </c>
      <c r="E43" s="7">
        <f t="shared" si="1"/>
        <v>42690024</v>
      </c>
      <c r="F43" s="7">
        <f t="shared" si="1"/>
        <v>42574335</v>
      </c>
      <c r="G43" s="35">
        <f t="shared" si="1"/>
        <v>42931305</v>
      </c>
      <c r="H43" s="34">
        <v>43271167</v>
      </c>
    </row>
    <row r="44" spans="1:8" ht="15">
      <c r="A44" s="19"/>
      <c r="B44" s="19"/>
      <c r="C44" s="19"/>
      <c r="D44" s="19"/>
      <c r="E44" s="19"/>
      <c r="F44" s="19"/>
      <c r="G44" s="5"/>
      <c r="H44" s="61"/>
    </row>
    <row r="45" spans="1:8" ht="15">
      <c r="A45" s="19"/>
      <c r="B45" s="19"/>
      <c r="C45" s="19"/>
      <c r="D45" s="19"/>
      <c r="E45" s="19"/>
      <c r="F45" s="19"/>
      <c r="G45" s="5"/>
      <c r="H45" s="61"/>
    </row>
    <row r="46" spans="1:8" ht="15">
      <c r="A46" s="182" t="s">
        <v>48</v>
      </c>
      <c r="B46" s="182"/>
      <c r="C46" s="182"/>
      <c r="D46" s="182"/>
      <c r="E46" s="182"/>
      <c r="F46" s="182"/>
      <c r="G46" s="11"/>
      <c r="H46" s="54"/>
    </row>
    <row r="47" spans="1:8" ht="25.5">
      <c r="A47" s="30" t="s">
        <v>14</v>
      </c>
      <c r="B47" s="6">
        <v>48327</v>
      </c>
      <c r="C47" s="6">
        <v>52360</v>
      </c>
      <c r="D47" s="6">
        <v>79369</v>
      </c>
      <c r="E47" s="6">
        <v>74927</v>
      </c>
      <c r="F47" s="6">
        <v>74442</v>
      </c>
      <c r="G47" s="42">
        <v>85715</v>
      </c>
      <c r="H47" s="51">
        <v>78200</v>
      </c>
    </row>
    <row r="48" spans="1:8" ht="25.5">
      <c r="A48" s="30" t="s">
        <v>31</v>
      </c>
      <c r="B48" s="6">
        <v>-2155</v>
      </c>
      <c r="C48" s="6">
        <v>-2365</v>
      </c>
      <c r="D48" s="6">
        <v>-2846</v>
      </c>
      <c r="E48" s="6">
        <v>-3312</v>
      </c>
      <c r="F48" s="6">
        <v>-3702</v>
      </c>
      <c r="G48" s="45">
        <v>-4064</v>
      </c>
      <c r="H48" s="51">
        <v>-4010</v>
      </c>
    </row>
    <row r="49" spans="1:8" ht="25.5">
      <c r="A49" s="30" t="s">
        <v>32</v>
      </c>
      <c r="B49" s="6">
        <v>40078530</v>
      </c>
      <c r="C49" s="6">
        <v>41378570</v>
      </c>
      <c r="D49" s="6">
        <v>42386319</v>
      </c>
      <c r="E49" s="6">
        <v>42200664</v>
      </c>
      <c r="F49" s="6">
        <v>41963365</v>
      </c>
      <c r="G49" s="42">
        <v>42037716</v>
      </c>
      <c r="H49" s="51">
        <v>42019946</v>
      </c>
    </row>
    <row r="50" spans="1:8" ht="25.5">
      <c r="A50" s="30" t="s">
        <v>33</v>
      </c>
      <c r="B50" s="6">
        <v>272963</v>
      </c>
      <c r="C50" s="6">
        <v>308509</v>
      </c>
      <c r="D50" s="6">
        <v>443358</v>
      </c>
      <c r="E50" s="6">
        <v>465118</v>
      </c>
      <c r="F50" s="6">
        <v>551816</v>
      </c>
      <c r="G50" s="42">
        <v>764666</v>
      </c>
      <c r="H50" s="51">
        <v>1313818</v>
      </c>
    </row>
    <row r="51" spans="1:8" ht="15">
      <c r="A51" s="30" t="s">
        <v>60</v>
      </c>
      <c r="B51" s="6">
        <v>-3034</v>
      </c>
      <c r="C51" s="6">
        <v>40054</v>
      </c>
      <c r="D51" s="6">
        <v>-9270</v>
      </c>
      <c r="E51" s="4">
        <v>-489</v>
      </c>
      <c r="F51" s="6">
        <v>2859</v>
      </c>
      <c r="G51" s="42">
        <v>2072</v>
      </c>
      <c r="H51" s="51">
        <v>1</v>
      </c>
    </row>
    <row r="52" spans="1:8" ht="15">
      <c r="A52" s="30" t="s">
        <v>34</v>
      </c>
      <c r="B52" s="6">
        <v>234910</v>
      </c>
      <c r="C52" s="6">
        <v>136108</v>
      </c>
      <c r="D52" s="6">
        <v>14376</v>
      </c>
      <c r="E52" s="6">
        <v>3829</v>
      </c>
      <c r="F52" s="6">
        <v>20219</v>
      </c>
      <c r="G52" s="42">
        <v>69501</v>
      </c>
      <c r="H52" s="51">
        <v>30000</v>
      </c>
    </row>
    <row r="53" spans="1:8" ht="15">
      <c r="A53" s="30" t="s">
        <v>35</v>
      </c>
      <c r="B53" s="6">
        <v>-175507</v>
      </c>
      <c r="C53" s="6">
        <v>-196050</v>
      </c>
      <c r="D53" s="6">
        <v>-142802</v>
      </c>
      <c r="E53" s="6">
        <v>-41500</v>
      </c>
      <c r="F53" s="6">
        <v>-33383</v>
      </c>
      <c r="G53" s="45">
        <v>-31068</v>
      </c>
      <c r="H53" s="51">
        <v>-166788</v>
      </c>
    </row>
    <row r="54" spans="1:8" ht="15">
      <c r="A54" s="30" t="s">
        <v>36</v>
      </c>
      <c r="B54" s="4">
        <v>-181</v>
      </c>
      <c r="C54" s="6">
        <v>6219</v>
      </c>
      <c r="D54" s="6">
        <v>12676</v>
      </c>
      <c r="E54" s="6">
        <v>-9213</v>
      </c>
      <c r="F54" s="6">
        <v>-1281</v>
      </c>
      <c r="G54" s="42">
        <v>6767</v>
      </c>
      <c r="H54" s="51" t="s">
        <v>9</v>
      </c>
    </row>
    <row r="55" spans="1:8" ht="15">
      <c r="A55" s="27"/>
      <c r="B55" s="7">
        <f aca="true" t="shared" si="2" ref="B55:G55">SUM(B47:B54)</f>
        <v>40453853</v>
      </c>
      <c r="C55" s="34">
        <f t="shared" si="2"/>
        <v>41723405</v>
      </c>
      <c r="D55" s="7">
        <f t="shared" si="2"/>
        <v>42781180</v>
      </c>
      <c r="E55" s="7">
        <f t="shared" si="2"/>
        <v>42690024</v>
      </c>
      <c r="F55" s="7">
        <f t="shared" si="2"/>
        <v>42574335</v>
      </c>
      <c r="G55" s="35">
        <f t="shared" si="2"/>
        <v>42931305</v>
      </c>
      <c r="H55" s="34">
        <v>43271167</v>
      </c>
    </row>
    <row r="56" spans="1:8" ht="15">
      <c r="A56" s="19"/>
      <c r="B56" s="19"/>
      <c r="C56" s="19"/>
      <c r="D56" s="19"/>
      <c r="E56" s="19"/>
      <c r="F56" s="19"/>
      <c r="G56" s="102"/>
      <c r="H56" s="61"/>
    </row>
    <row r="57" spans="1:8" ht="15">
      <c r="A57" s="19"/>
      <c r="B57" s="19"/>
      <c r="C57" s="19"/>
      <c r="D57" s="19"/>
      <c r="E57" s="19"/>
      <c r="F57" s="19"/>
      <c r="G57" s="102"/>
      <c r="H57" s="61"/>
    </row>
    <row r="58" spans="1:8" ht="25.5">
      <c r="A58" s="50"/>
      <c r="B58" s="4" t="s">
        <v>0</v>
      </c>
      <c r="C58" s="4" t="s">
        <v>1</v>
      </c>
      <c r="D58" s="4" t="s">
        <v>2</v>
      </c>
      <c r="E58" s="4" t="s">
        <v>3</v>
      </c>
      <c r="F58" s="4" t="s">
        <v>4</v>
      </c>
      <c r="G58" s="5" t="s">
        <v>53</v>
      </c>
      <c r="H58" s="51" t="s">
        <v>5</v>
      </c>
    </row>
    <row r="59" spans="1:8" ht="15">
      <c r="A59" s="50" t="s">
        <v>51</v>
      </c>
      <c r="B59" s="4"/>
      <c r="C59" s="4"/>
      <c r="D59" s="4"/>
      <c r="E59" s="4"/>
      <c r="F59" s="4"/>
      <c r="G59" s="5"/>
      <c r="H59" s="51"/>
    </row>
    <row r="60" spans="1:8" ht="15">
      <c r="A60" s="30" t="s">
        <v>42</v>
      </c>
      <c r="B60" s="6">
        <v>4085376</v>
      </c>
      <c r="C60" s="6">
        <v>3806233</v>
      </c>
      <c r="D60" s="6">
        <v>3705546</v>
      </c>
      <c r="E60" s="6">
        <v>3663141</v>
      </c>
      <c r="F60" s="6">
        <v>3645367</v>
      </c>
      <c r="G60" s="45">
        <v>3464093</v>
      </c>
      <c r="H60" s="51">
        <v>3724726</v>
      </c>
    </row>
    <row r="61" spans="1:8" ht="15">
      <c r="A61" s="30" t="s">
        <v>30</v>
      </c>
      <c r="B61" s="6">
        <v>40453853</v>
      </c>
      <c r="C61" s="6">
        <v>41723405</v>
      </c>
      <c r="D61" s="6">
        <v>42781180</v>
      </c>
      <c r="E61" s="6">
        <v>42690024</v>
      </c>
      <c r="F61" s="6">
        <v>42574335</v>
      </c>
      <c r="G61" s="42">
        <v>42931305</v>
      </c>
      <c r="H61" s="51">
        <v>43271167</v>
      </c>
    </row>
    <row r="62" spans="1:8" ht="15">
      <c r="A62" s="50" t="s">
        <v>50</v>
      </c>
      <c r="B62" s="7">
        <v>44539229</v>
      </c>
      <c r="C62" s="7">
        <v>45529638</v>
      </c>
      <c r="D62" s="7">
        <v>46486726</v>
      </c>
      <c r="E62" s="7">
        <v>46353165</v>
      </c>
      <c r="F62" s="7">
        <v>46219702</v>
      </c>
      <c r="G62" s="35">
        <v>46395398</v>
      </c>
      <c r="H62" s="34">
        <v>46995893</v>
      </c>
    </row>
    <row r="63" spans="1:8" ht="15">
      <c r="A63" s="50"/>
      <c r="B63" s="8"/>
      <c r="C63" s="8"/>
      <c r="D63" s="8"/>
      <c r="E63" s="8"/>
      <c r="F63" s="9"/>
      <c r="G63" s="10"/>
      <c r="H63" s="57"/>
    </row>
    <row r="64" spans="1:8" ht="15">
      <c r="A64" s="182" t="s">
        <v>48</v>
      </c>
      <c r="B64" s="182"/>
      <c r="C64" s="182"/>
      <c r="D64" s="182"/>
      <c r="E64" s="182"/>
      <c r="F64" s="182"/>
      <c r="G64" s="11"/>
      <c r="H64" s="54"/>
    </row>
    <row r="65" spans="1:8" ht="15">
      <c r="A65" s="30" t="s">
        <v>60</v>
      </c>
      <c r="B65" s="36">
        <v>200352</v>
      </c>
      <c r="C65" s="36">
        <v>255427</v>
      </c>
      <c r="D65" s="36">
        <v>208026</v>
      </c>
      <c r="E65" s="36">
        <v>225586</v>
      </c>
      <c r="F65" s="36">
        <v>236749</v>
      </c>
      <c r="G65" s="43">
        <v>277889</v>
      </c>
      <c r="H65" s="62">
        <v>271374</v>
      </c>
    </row>
    <row r="66" ht="15">
      <c r="G66" s="101"/>
    </row>
    <row r="67" ht="15">
      <c r="G67" s="101"/>
    </row>
    <row r="68" spans="1:8" ht="25.5">
      <c r="A68" s="3"/>
      <c r="B68" s="4" t="s">
        <v>0</v>
      </c>
      <c r="C68" s="4" t="s">
        <v>1</v>
      </c>
      <c r="D68" s="4" t="s">
        <v>2</v>
      </c>
      <c r="E68" s="4" t="s">
        <v>3</v>
      </c>
      <c r="F68" s="4" t="s">
        <v>4</v>
      </c>
      <c r="G68" s="5" t="s">
        <v>53</v>
      </c>
      <c r="H68" s="51" t="s">
        <v>5</v>
      </c>
    </row>
    <row r="69" spans="1:8" ht="15">
      <c r="A69" s="50" t="s">
        <v>37</v>
      </c>
      <c r="B69" s="4"/>
      <c r="C69" s="4"/>
      <c r="D69" s="4"/>
      <c r="E69" s="4"/>
      <c r="F69" s="4"/>
      <c r="G69" s="5"/>
      <c r="H69" s="51"/>
    </row>
    <row r="70" spans="1:8" ht="15">
      <c r="A70" s="30" t="s">
        <v>7</v>
      </c>
      <c r="B70" s="6">
        <v>214312</v>
      </c>
      <c r="C70" s="6">
        <v>161073</v>
      </c>
      <c r="D70" s="6">
        <v>215064</v>
      </c>
      <c r="E70" s="6">
        <v>190063</v>
      </c>
      <c r="F70" s="6">
        <v>211019</v>
      </c>
      <c r="G70" s="42">
        <v>223985</v>
      </c>
      <c r="H70" s="51">
        <v>154079</v>
      </c>
    </row>
    <row r="71" spans="1:8" ht="25.5">
      <c r="A71" s="30" t="s">
        <v>8</v>
      </c>
      <c r="B71" s="4" t="s">
        <v>9</v>
      </c>
      <c r="C71" s="4" t="s">
        <v>9</v>
      </c>
      <c r="D71" s="4" t="s">
        <v>9</v>
      </c>
      <c r="E71" s="4" t="s">
        <v>9</v>
      </c>
      <c r="F71" s="4" t="s">
        <v>9</v>
      </c>
      <c r="G71" s="42" t="s">
        <v>9</v>
      </c>
      <c r="H71" s="51">
        <v>1441</v>
      </c>
    </row>
    <row r="72" spans="1:8" ht="15">
      <c r="A72" s="30" t="s">
        <v>10</v>
      </c>
      <c r="B72" s="6">
        <v>14432</v>
      </c>
      <c r="C72" s="6">
        <v>7334</v>
      </c>
      <c r="D72" s="6">
        <v>5156</v>
      </c>
      <c r="E72" s="6">
        <v>3968</v>
      </c>
      <c r="F72" s="6">
        <v>7101</v>
      </c>
      <c r="G72" s="42">
        <v>7694</v>
      </c>
      <c r="H72" s="51">
        <v>7300</v>
      </c>
    </row>
    <row r="73" spans="1:8" ht="15">
      <c r="A73" s="50" t="s">
        <v>56</v>
      </c>
      <c r="B73" s="15">
        <f aca="true" t="shared" si="3" ref="B73:H73">SUM(B70:B72)</f>
        <v>228744</v>
      </c>
      <c r="C73" s="15">
        <f t="shared" si="3"/>
        <v>168407</v>
      </c>
      <c r="D73" s="15">
        <f t="shared" si="3"/>
        <v>220220</v>
      </c>
      <c r="E73" s="15">
        <f t="shared" si="3"/>
        <v>194031</v>
      </c>
      <c r="F73" s="15">
        <f t="shared" si="3"/>
        <v>218120</v>
      </c>
      <c r="G73" s="33">
        <f t="shared" si="3"/>
        <v>231679</v>
      </c>
      <c r="H73" s="37">
        <f t="shared" si="3"/>
        <v>162820</v>
      </c>
    </row>
    <row r="74" spans="1:8" ht="15">
      <c r="A74" s="50"/>
      <c r="B74" s="15"/>
      <c r="C74" s="15"/>
      <c r="D74" s="15"/>
      <c r="E74" s="15"/>
      <c r="F74" s="16"/>
      <c r="G74" s="17"/>
      <c r="H74" s="37"/>
    </row>
    <row r="75" spans="1:8" ht="15">
      <c r="A75" s="182" t="s">
        <v>48</v>
      </c>
      <c r="B75" s="182"/>
      <c r="C75" s="182"/>
      <c r="D75" s="182"/>
      <c r="E75" s="182"/>
      <c r="F75" s="182"/>
      <c r="G75" s="18"/>
      <c r="H75" s="52"/>
    </row>
    <row r="76" spans="1:8" ht="25.5">
      <c r="A76" s="30" t="s">
        <v>38</v>
      </c>
      <c r="B76" s="4" t="s">
        <v>9</v>
      </c>
      <c r="C76" s="4" t="s">
        <v>9</v>
      </c>
      <c r="D76" s="4" t="s">
        <v>9</v>
      </c>
      <c r="E76" s="4" t="s">
        <v>9</v>
      </c>
      <c r="F76" s="4" t="s">
        <v>9</v>
      </c>
      <c r="G76" s="5" t="s">
        <v>9</v>
      </c>
      <c r="H76" s="4" t="s">
        <v>9</v>
      </c>
    </row>
    <row r="77" spans="1:8" ht="15">
      <c r="A77" s="30" t="s">
        <v>39</v>
      </c>
      <c r="B77" s="6">
        <v>232902</v>
      </c>
      <c r="C77" s="6">
        <v>172696</v>
      </c>
      <c r="D77" s="6">
        <v>221589</v>
      </c>
      <c r="E77" s="6">
        <v>199245</v>
      </c>
      <c r="F77" s="6">
        <v>220229</v>
      </c>
      <c r="G77" s="42">
        <v>237864</v>
      </c>
      <c r="H77" s="51">
        <v>162379</v>
      </c>
    </row>
    <row r="78" spans="1:8" ht="25.5">
      <c r="A78" s="30" t="s">
        <v>40</v>
      </c>
      <c r="B78" s="6">
        <v>-4158</v>
      </c>
      <c r="C78" s="6">
        <v>-4289</v>
      </c>
      <c r="D78" s="6">
        <v>-1369</v>
      </c>
      <c r="E78" s="6">
        <v>-5214</v>
      </c>
      <c r="F78" s="6">
        <v>-2109</v>
      </c>
      <c r="G78" s="45">
        <v>-6185</v>
      </c>
      <c r="H78" s="51">
        <v>-1000</v>
      </c>
    </row>
    <row r="79" spans="1:8" ht="25.5">
      <c r="A79" s="30" t="s">
        <v>41</v>
      </c>
      <c r="B79" s="4" t="s">
        <v>9</v>
      </c>
      <c r="C79" s="4" t="s">
        <v>9</v>
      </c>
      <c r="D79" s="4" t="s">
        <v>9</v>
      </c>
      <c r="E79" s="4" t="s">
        <v>9</v>
      </c>
      <c r="F79" s="4" t="s">
        <v>9</v>
      </c>
      <c r="G79" s="42"/>
      <c r="H79" s="51">
        <v>1441</v>
      </c>
    </row>
    <row r="80" spans="1:8" ht="15">
      <c r="A80" s="50"/>
      <c r="B80" s="15">
        <f aca="true" t="shared" si="4" ref="B80:G80">SUM(B77:B79)</f>
        <v>228744</v>
      </c>
      <c r="C80" s="15">
        <f t="shared" si="4"/>
        <v>168407</v>
      </c>
      <c r="D80" s="37">
        <f t="shared" si="4"/>
        <v>220220</v>
      </c>
      <c r="E80" s="15">
        <f t="shared" si="4"/>
        <v>194031</v>
      </c>
      <c r="F80" s="15">
        <f t="shared" si="4"/>
        <v>218120</v>
      </c>
      <c r="G80" s="33">
        <f t="shared" si="4"/>
        <v>231679</v>
      </c>
      <c r="H80" s="37">
        <v>162820</v>
      </c>
    </row>
    <row r="81" spans="1:8" ht="15">
      <c r="A81" s="30"/>
      <c r="B81" s="13"/>
      <c r="C81" s="13"/>
      <c r="D81" s="38"/>
      <c r="E81" s="13"/>
      <c r="F81" s="13"/>
      <c r="G81" s="14"/>
      <c r="H81" s="53"/>
    </row>
    <row r="82" spans="1:8" ht="15">
      <c r="A82" s="30"/>
      <c r="B82" s="4"/>
      <c r="C82" s="4"/>
      <c r="D82" s="4"/>
      <c r="E82" s="4"/>
      <c r="F82" s="4"/>
      <c r="G82" s="5"/>
      <c r="H82" s="51"/>
    </row>
    <row r="83" spans="1:8" ht="15">
      <c r="A83" s="182" t="s">
        <v>43</v>
      </c>
      <c r="B83" s="182"/>
      <c r="C83" s="182"/>
      <c r="D83" s="182"/>
      <c r="E83" s="182"/>
      <c r="F83" s="182"/>
      <c r="G83" s="11"/>
      <c r="H83" s="54"/>
    </row>
    <row r="84" spans="1:8" ht="15">
      <c r="A84" s="30" t="s">
        <v>23</v>
      </c>
      <c r="B84" s="6">
        <v>306302</v>
      </c>
      <c r="C84" s="6">
        <v>226677</v>
      </c>
      <c r="D84" s="6">
        <v>86255</v>
      </c>
      <c r="E84" s="4">
        <v>547</v>
      </c>
      <c r="F84" s="4">
        <v>223</v>
      </c>
      <c r="G84" s="42">
        <v>11</v>
      </c>
      <c r="H84" s="51">
        <v>300</v>
      </c>
    </row>
    <row r="85" spans="1:8" ht="15">
      <c r="A85" s="30" t="s">
        <v>44</v>
      </c>
      <c r="B85" s="6">
        <v>80691</v>
      </c>
      <c r="C85" s="6">
        <v>113996</v>
      </c>
      <c r="D85" s="4" t="s">
        <v>9</v>
      </c>
      <c r="E85" s="4" t="s">
        <v>9</v>
      </c>
      <c r="F85" s="4" t="s">
        <v>9</v>
      </c>
      <c r="G85" s="42" t="s">
        <v>9</v>
      </c>
      <c r="H85" s="51" t="s">
        <v>9</v>
      </c>
    </row>
    <row r="86" spans="1:8" ht="15">
      <c r="A86" s="50" t="s">
        <v>57</v>
      </c>
      <c r="B86" s="20">
        <f aca="true" t="shared" si="5" ref="B86:G86">SUM(B84:B85)</f>
        <v>386993</v>
      </c>
      <c r="C86" s="20">
        <f t="shared" si="5"/>
        <v>340673</v>
      </c>
      <c r="D86" s="20">
        <f t="shared" si="5"/>
        <v>86255</v>
      </c>
      <c r="E86" s="20">
        <f t="shared" si="5"/>
        <v>547</v>
      </c>
      <c r="F86" s="20">
        <f t="shared" si="5"/>
        <v>223</v>
      </c>
      <c r="G86" s="39">
        <f t="shared" si="5"/>
        <v>11</v>
      </c>
      <c r="H86" s="55">
        <v>300</v>
      </c>
    </row>
    <row r="87" spans="1:8" ht="15">
      <c r="A87" s="50"/>
      <c r="B87" s="20"/>
      <c r="C87" s="20"/>
      <c r="D87" s="20"/>
      <c r="E87" s="21"/>
      <c r="F87" s="21"/>
      <c r="G87" s="22"/>
      <c r="H87" s="55"/>
    </row>
    <row r="88" spans="1:8" ht="15">
      <c r="A88" s="182" t="s">
        <v>48</v>
      </c>
      <c r="B88" s="182"/>
      <c r="C88" s="182"/>
      <c r="D88" s="182"/>
      <c r="E88" s="182"/>
      <c r="F88" s="182"/>
      <c r="G88" s="11"/>
      <c r="H88" s="54"/>
    </row>
    <row r="89" spans="1:8" ht="25.5">
      <c r="A89" s="30" t="s">
        <v>38</v>
      </c>
      <c r="B89" s="6">
        <v>386993</v>
      </c>
      <c r="C89" s="6">
        <v>340673</v>
      </c>
      <c r="D89" s="6">
        <v>86255</v>
      </c>
      <c r="E89" s="4">
        <v>547</v>
      </c>
      <c r="F89" s="4">
        <v>223</v>
      </c>
      <c r="G89" s="42">
        <v>11</v>
      </c>
      <c r="H89" s="51">
        <v>300</v>
      </c>
    </row>
    <row r="90" spans="1:8" ht="15">
      <c r="A90" s="50"/>
      <c r="B90" s="20">
        <f aca="true" t="shared" si="6" ref="B90:G90">SUM(B89)</f>
        <v>386993</v>
      </c>
      <c r="C90" s="20">
        <f t="shared" si="6"/>
        <v>340673</v>
      </c>
      <c r="D90" s="20">
        <f t="shared" si="6"/>
        <v>86255</v>
      </c>
      <c r="E90" s="20">
        <f t="shared" si="6"/>
        <v>547</v>
      </c>
      <c r="F90" s="20">
        <f t="shared" si="6"/>
        <v>223</v>
      </c>
      <c r="G90" s="39">
        <f t="shared" si="6"/>
        <v>11</v>
      </c>
      <c r="H90" s="55">
        <v>300</v>
      </c>
    </row>
    <row r="91" spans="1:8" ht="15">
      <c r="A91" s="30"/>
      <c r="B91" s="12"/>
      <c r="C91" s="12"/>
      <c r="D91" s="12"/>
      <c r="E91" s="13"/>
      <c r="F91" s="13"/>
      <c r="G91" s="14"/>
      <c r="H91" s="53"/>
    </row>
    <row r="92" spans="1:8" ht="15">
      <c r="A92" s="30"/>
      <c r="B92" s="6"/>
      <c r="C92" s="6"/>
      <c r="D92" s="6"/>
      <c r="E92" s="4"/>
      <c r="F92" s="4"/>
      <c r="G92" s="5"/>
      <c r="H92" s="51"/>
    </row>
    <row r="93" spans="1:8" ht="15">
      <c r="A93" s="50" t="s">
        <v>49</v>
      </c>
      <c r="B93" s="6"/>
      <c r="C93" s="6"/>
      <c r="D93" s="6"/>
      <c r="E93" s="4"/>
      <c r="F93" s="4"/>
      <c r="G93" s="5"/>
      <c r="H93" s="51"/>
    </row>
    <row r="94" spans="1:8" ht="15">
      <c r="A94" s="30" t="s">
        <v>56</v>
      </c>
      <c r="B94" s="6">
        <f>B73</f>
        <v>228744</v>
      </c>
      <c r="C94" s="6">
        <f>C73</f>
        <v>168407</v>
      </c>
      <c r="D94" s="6">
        <f>D73</f>
        <v>220220</v>
      </c>
      <c r="E94" s="6">
        <f>E73</f>
        <v>194031</v>
      </c>
      <c r="F94" s="6">
        <v>218120</v>
      </c>
      <c r="G94" s="42">
        <v>231679</v>
      </c>
      <c r="H94" s="51">
        <v>162820</v>
      </c>
    </row>
    <row r="95" spans="1:8" ht="15">
      <c r="A95" s="30" t="s">
        <v>57</v>
      </c>
      <c r="B95" s="6">
        <f>B86</f>
        <v>386993</v>
      </c>
      <c r="C95" s="6">
        <f>C86</f>
        <v>340673</v>
      </c>
      <c r="D95" s="6">
        <f>D86</f>
        <v>86255</v>
      </c>
      <c r="E95" s="6">
        <f>E86</f>
        <v>547</v>
      </c>
      <c r="F95" s="6">
        <v>223</v>
      </c>
      <c r="G95" s="42">
        <v>11</v>
      </c>
      <c r="H95" s="51">
        <v>300</v>
      </c>
    </row>
    <row r="96" spans="1:8" ht="15">
      <c r="A96" s="50" t="s">
        <v>58</v>
      </c>
      <c r="B96" s="15">
        <f aca="true" t="shared" si="7" ref="B96:G96">SUM(B94:B95)</f>
        <v>615737</v>
      </c>
      <c r="C96" s="15">
        <f t="shared" si="7"/>
        <v>509080</v>
      </c>
      <c r="D96" s="15">
        <f t="shared" si="7"/>
        <v>306475</v>
      </c>
      <c r="E96" s="15">
        <f t="shared" si="7"/>
        <v>194578</v>
      </c>
      <c r="F96" s="15">
        <f t="shared" si="7"/>
        <v>218343</v>
      </c>
      <c r="G96" s="47">
        <f t="shared" si="7"/>
        <v>231690</v>
      </c>
      <c r="H96" s="37">
        <v>163120</v>
      </c>
    </row>
    <row r="97" spans="1:8" ht="15">
      <c r="A97" s="50"/>
      <c r="B97" s="15"/>
      <c r="C97" s="15"/>
      <c r="D97" s="15"/>
      <c r="E97" s="15"/>
      <c r="F97" s="16"/>
      <c r="G97" s="17"/>
      <c r="H97" s="37"/>
    </row>
    <row r="98" spans="1:8" ht="15">
      <c r="A98" s="50"/>
      <c r="B98" s="25"/>
      <c r="C98" s="25"/>
      <c r="D98" s="25"/>
      <c r="E98" s="25"/>
      <c r="F98" s="26"/>
      <c r="G98" s="46"/>
      <c r="H98" s="56"/>
    </row>
    <row r="99" spans="1:8" ht="15">
      <c r="A99" s="50"/>
      <c r="B99" s="25"/>
      <c r="C99" s="25"/>
      <c r="D99" s="25"/>
      <c r="E99" s="25"/>
      <c r="F99" s="26"/>
      <c r="G99" s="46"/>
      <c r="H99" s="56"/>
    </row>
    <row r="100" spans="1:8" ht="15">
      <c r="A100" s="50"/>
      <c r="B100" s="25"/>
      <c r="C100" s="25"/>
      <c r="D100" s="25"/>
      <c r="E100" s="25"/>
      <c r="F100" s="26"/>
      <c r="G100" s="46"/>
      <c r="H100" s="56"/>
    </row>
    <row r="101" spans="1:8" ht="15">
      <c r="A101" s="50"/>
      <c r="B101" s="25"/>
      <c r="C101" s="25"/>
      <c r="D101" s="25"/>
      <c r="E101" s="25"/>
      <c r="F101" s="26"/>
      <c r="G101" s="46"/>
      <c r="H101" s="56"/>
    </row>
    <row r="102" spans="1:8" ht="25.5">
      <c r="A102" s="50"/>
      <c r="B102" s="4" t="s">
        <v>0</v>
      </c>
      <c r="C102" s="4" t="s">
        <v>1</v>
      </c>
      <c r="D102" s="4" t="s">
        <v>2</v>
      </c>
      <c r="E102" s="4" t="s">
        <v>3</v>
      </c>
      <c r="F102" s="4" t="s">
        <v>4</v>
      </c>
      <c r="G102" s="5" t="s">
        <v>53</v>
      </c>
      <c r="H102" s="51" t="s">
        <v>5</v>
      </c>
    </row>
    <row r="103" spans="1:8" ht="15">
      <c r="A103" s="50" t="s">
        <v>52</v>
      </c>
      <c r="B103" s="8"/>
      <c r="C103" s="8"/>
      <c r="D103" s="8"/>
      <c r="E103" s="8"/>
      <c r="F103" s="9"/>
      <c r="G103" s="10"/>
      <c r="H103" s="57"/>
    </row>
    <row r="104" spans="1:8" ht="15">
      <c r="A104" s="30" t="s">
        <v>50</v>
      </c>
      <c r="B104" s="6">
        <v>44539229</v>
      </c>
      <c r="C104" s="6">
        <v>45529638</v>
      </c>
      <c r="D104" s="6">
        <v>46486726</v>
      </c>
      <c r="E104" s="6">
        <v>46353165</v>
      </c>
      <c r="F104" s="6">
        <v>46219702</v>
      </c>
      <c r="G104" s="42">
        <v>46395398</v>
      </c>
      <c r="H104" s="51">
        <v>46995893</v>
      </c>
    </row>
    <row r="105" spans="1:8" ht="15">
      <c r="A105" s="30" t="s">
        <v>55</v>
      </c>
      <c r="B105" s="6">
        <v>-200352</v>
      </c>
      <c r="C105" s="6">
        <v>-255427</v>
      </c>
      <c r="D105" s="6">
        <v>-208026</v>
      </c>
      <c r="E105" s="6">
        <v>-225586</v>
      </c>
      <c r="F105" s="6">
        <v>-236749</v>
      </c>
      <c r="G105" s="42">
        <v>-277889</v>
      </c>
      <c r="H105" s="51">
        <v>-271374</v>
      </c>
    </row>
    <row r="106" spans="1:8" ht="15">
      <c r="A106" s="30" t="s">
        <v>58</v>
      </c>
      <c r="B106" s="6">
        <v>615737</v>
      </c>
      <c r="C106" s="6">
        <v>509080</v>
      </c>
      <c r="D106" s="6">
        <v>306475</v>
      </c>
      <c r="E106" s="6">
        <v>194578</v>
      </c>
      <c r="F106" s="6">
        <v>218343</v>
      </c>
      <c r="G106" s="42">
        <v>231690</v>
      </c>
      <c r="H106" s="51">
        <v>163120</v>
      </c>
    </row>
    <row r="107" spans="1:8" ht="25.5">
      <c r="A107" s="50" t="s">
        <v>45</v>
      </c>
      <c r="B107" s="24">
        <v>44954614</v>
      </c>
      <c r="C107" s="24">
        <v>45783291</v>
      </c>
      <c r="D107" s="24">
        <v>46585175</v>
      </c>
      <c r="E107" s="24">
        <v>46322157</v>
      </c>
      <c r="F107" s="24">
        <v>46201296</v>
      </c>
      <c r="G107" s="59">
        <v>46349199</v>
      </c>
      <c r="H107" s="58">
        <v>46887639</v>
      </c>
    </row>
    <row r="108" spans="1:8" ht="15">
      <c r="A108" s="50"/>
      <c r="B108" s="23"/>
      <c r="C108" s="23"/>
      <c r="D108" s="23"/>
      <c r="E108" s="23"/>
      <c r="F108" s="50"/>
      <c r="G108" s="18"/>
      <c r="H108" s="52"/>
    </row>
    <row r="109" spans="1:8" ht="15">
      <c r="A109" s="182" t="s">
        <v>12</v>
      </c>
      <c r="B109" s="182"/>
      <c r="C109" s="182"/>
      <c r="D109" s="182"/>
      <c r="E109" s="182"/>
      <c r="F109" s="182"/>
      <c r="G109" s="11"/>
      <c r="H109" s="54"/>
    </row>
    <row r="110" spans="1:8" ht="15">
      <c r="A110" s="30" t="s">
        <v>46</v>
      </c>
      <c r="B110" s="6">
        <v>4110734</v>
      </c>
      <c r="C110" s="6">
        <v>3759267</v>
      </c>
      <c r="D110" s="6">
        <v>3708470</v>
      </c>
      <c r="E110" s="6">
        <v>3631097</v>
      </c>
      <c r="F110" s="6">
        <v>3629597</v>
      </c>
      <c r="G110" s="42">
        <v>3419955</v>
      </c>
      <c r="H110" s="51">
        <v>3616173</v>
      </c>
    </row>
    <row r="111" spans="1:8" ht="15">
      <c r="A111" s="30" t="s">
        <v>47</v>
      </c>
      <c r="B111" s="6">
        <v>40843880</v>
      </c>
      <c r="C111" s="6">
        <v>42024024</v>
      </c>
      <c r="D111" s="6">
        <v>42876705</v>
      </c>
      <c r="E111" s="6">
        <v>42691060</v>
      </c>
      <c r="F111" s="6">
        <v>42571699</v>
      </c>
      <c r="G111" s="42">
        <v>42929244</v>
      </c>
      <c r="H111" s="51">
        <v>43271466</v>
      </c>
    </row>
    <row r="112" spans="2:8" ht="15">
      <c r="B112" s="32">
        <f aca="true" t="shared" si="8" ref="B112:H112">SUM(B110:B111)</f>
        <v>44954614</v>
      </c>
      <c r="C112" s="32">
        <f t="shared" si="8"/>
        <v>45783291</v>
      </c>
      <c r="D112" s="32">
        <f t="shared" si="8"/>
        <v>46585175</v>
      </c>
      <c r="E112" s="40">
        <f t="shared" si="8"/>
        <v>46322157</v>
      </c>
      <c r="F112" s="40">
        <f t="shared" si="8"/>
        <v>46201296</v>
      </c>
      <c r="G112" s="60">
        <f t="shared" si="8"/>
        <v>46349199</v>
      </c>
      <c r="H112" s="40">
        <f t="shared" si="8"/>
        <v>46887639</v>
      </c>
    </row>
    <row r="115" ht="15">
      <c r="A115" s="48" t="s">
        <v>64</v>
      </c>
    </row>
    <row r="116" ht="15">
      <c r="A116" s="41" t="s">
        <v>61</v>
      </c>
    </row>
  </sheetData>
  <sheetProtection/>
  <mergeCells count="11">
    <mergeCell ref="A3:H3"/>
    <mergeCell ref="A8:F8"/>
    <mergeCell ref="A17:F17"/>
    <mergeCell ref="A5:H5"/>
    <mergeCell ref="A32:F32"/>
    <mergeCell ref="A46:F46"/>
    <mergeCell ref="A64:F64"/>
    <mergeCell ref="A75:F75"/>
    <mergeCell ref="A83:F83"/>
    <mergeCell ref="A88:F88"/>
    <mergeCell ref="A109:F109"/>
  </mergeCells>
  <printOptions/>
  <pageMargins left="0.7" right="0.7" top="0.75" bottom="0.75" header="0.3" footer="0.3"/>
  <pageSetup fitToHeight="0" fitToWidth="1"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2:J43"/>
  <sheetViews>
    <sheetView showGridLines="0" zoomScalePageLayoutView="0" workbookViewId="0" topLeftCell="A1">
      <selection activeCell="H8" sqref="H8"/>
    </sheetView>
  </sheetViews>
  <sheetFormatPr defaultColWidth="9.140625" defaultRowHeight="15"/>
  <cols>
    <col min="1" max="1" width="37.28125" style="0" customWidth="1"/>
    <col min="2" max="2" width="11.57421875" style="0" customWidth="1"/>
    <col min="3" max="3" width="15.7109375" style="0" customWidth="1"/>
    <col min="4" max="4" width="12.7109375" style="0" customWidth="1"/>
    <col min="5" max="5" width="11.8515625" style="0" customWidth="1"/>
    <col min="6" max="6" width="8.8515625" style="28" customWidth="1"/>
    <col min="8" max="8" width="26.7109375" style="0" bestFit="1" customWidth="1"/>
  </cols>
  <sheetData>
    <row r="2" spans="1:5" ht="30.75" customHeight="1">
      <c r="A2" s="183" t="s">
        <v>66</v>
      </c>
      <c r="B2" s="183"/>
      <c r="C2" s="183"/>
      <c r="D2" s="183"/>
      <c r="E2" s="183"/>
    </row>
    <row r="3" spans="1:5" ht="30.75" customHeight="1">
      <c r="A3" s="186" t="s">
        <v>67</v>
      </c>
      <c r="B3" s="187"/>
      <c r="C3" s="187"/>
      <c r="D3" s="187"/>
      <c r="E3" s="187"/>
    </row>
    <row r="4" spans="1:5" ht="30.75" customHeight="1">
      <c r="A4" s="187"/>
      <c r="B4" s="187"/>
      <c r="C4" s="187"/>
      <c r="D4" s="187"/>
      <c r="E4" s="187"/>
    </row>
    <row r="5" spans="1:10" ht="30.75" customHeight="1">
      <c r="A5" s="187"/>
      <c r="B5" s="187"/>
      <c r="C5" s="187"/>
      <c r="D5" s="187"/>
      <c r="E5" s="187"/>
      <c r="G5" s="74"/>
      <c r="H5" s="74"/>
      <c r="I5" s="74"/>
      <c r="J5" s="74"/>
    </row>
    <row r="6" spans="1:10" ht="25.5">
      <c r="A6" s="64"/>
      <c r="B6" s="10" t="s">
        <v>68</v>
      </c>
      <c r="C6" s="10" t="s">
        <v>69</v>
      </c>
      <c r="D6" s="10" t="s">
        <v>70</v>
      </c>
      <c r="E6" s="10" t="s">
        <v>53</v>
      </c>
      <c r="F6" s="65"/>
      <c r="G6" s="74"/>
      <c r="H6" s="74"/>
      <c r="I6" s="74"/>
      <c r="J6" s="74"/>
    </row>
    <row r="7" spans="1:10" ht="15">
      <c r="A7" s="66" t="s">
        <v>6</v>
      </c>
      <c r="B7" s="67"/>
      <c r="C7" s="68" t="s">
        <v>71</v>
      </c>
      <c r="D7" s="67"/>
      <c r="E7" s="10"/>
      <c r="F7" s="65"/>
      <c r="G7" s="74"/>
      <c r="H7" s="74"/>
      <c r="I7" s="74"/>
      <c r="J7" s="74"/>
    </row>
    <row r="8" spans="1:10" ht="15">
      <c r="A8" s="66" t="s">
        <v>72</v>
      </c>
      <c r="B8" s="67"/>
      <c r="C8" s="67"/>
      <c r="D8" s="67"/>
      <c r="E8" s="10"/>
      <c r="F8" s="65"/>
      <c r="G8" s="74"/>
      <c r="H8" s="74"/>
      <c r="I8" s="74"/>
      <c r="J8" s="74"/>
    </row>
    <row r="9" spans="1:10" ht="15">
      <c r="A9" s="63" t="s">
        <v>7</v>
      </c>
      <c r="B9" s="45">
        <v>3278</v>
      </c>
      <c r="C9" s="5">
        <v>-101</v>
      </c>
      <c r="D9" s="45">
        <v>3178</v>
      </c>
      <c r="E9" s="45">
        <v>3107</v>
      </c>
      <c r="F9" s="65"/>
      <c r="G9" s="74"/>
      <c r="H9" s="74"/>
      <c r="I9" s="74"/>
      <c r="J9" s="74"/>
    </row>
    <row r="10" spans="1:10" ht="15">
      <c r="A10" s="63" t="s">
        <v>8</v>
      </c>
      <c r="B10" s="5">
        <v>35</v>
      </c>
      <c r="C10" s="5">
        <v>-35</v>
      </c>
      <c r="D10" s="5">
        <v>0</v>
      </c>
      <c r="E10" s="5">
        <v>0</v>
      </c>
      <c r="F10" s="65"/>
      <c r="G10" s="74"/>
      <c r="H10" s="74"/>
      <c r="I10" s="74"/>
      <c r="J10" s="74"/>
    </row>
    <row r="11" spans="1:6" ht="15">
      <c r="A11" s="63" t="s">
        <v>10</v>
      </c>
      <c r="B11" s="5">
        <v>0</v>
      </c>
      <c r="C11" s="5">
        <v>0</v>
      </c>
      <c r="D11" s="5">
        <v>0</v>
      </c>
      <c r="E11" s="5">
        <v>-2</v>
      </c>
      <c r="F11" s="65"/>
    </row>
    <row r="12" spans="1:6" ht="15">
      <c r="A12" s="63" t="s">
        <v>28</v>
      </c>
      <c r="B12" s="5">
        <v>39</v>
      </c>
      <c r="C12" s="5">
        <v>0</v>
      </c>
      <c r="D12" s="5">
        <v>39</v>
      </c>
      <c r="E12" s="5">
        <v>31</v>
      </c>
      <c r="F12" s="65"/>
    </row>
    <row r="13" spans="1:6" ht="15">
      <c r="A13" s="66" t="s">
        <v>73</v>
      </c>
      <c r="B13" s="67"/>
      <c r="C13" s="67"/>
      <c r="D13" s="67"/>
      <c r="E13" s="67"/>
      <c r="F13" s="65"/>
    </row>
    <row r="14" spans="1:6" ht="15">
      <c r="A14" s="63" t="s">
        <v>11</v>
      </c>
      <c r="B14" s="5">
        <v>302</v>
      </c>
      <c r="C14" s="5">
        <v>0</v>
      </c>
      <c r="D14" s="5">
        <v>302</v>
      </c>
      <c r="E14" s="5">
        <v>329</v>
      </c>
      <c r="F14" s="65"/>
    </row>
    <row r="15" spans="1:6" ht="15">
      <c r="A15" s="69" t="s">
        <v>74</v>
      </c>
      <c r="B15" s="35">
        <v>3654</v>
      </c>
      <c r="C15" s="70">
        <v>-136</v>
      </c>
      <c r="D15" s="35">
        <v>3519</v>
      </c>
      <c r="E15" s="35">
        <v>3465</v>
      </c>
      <c r="F15" s="65"/>
    </row>
    <row r="16" spans="1:6" ht="15">
      <c r="A16" s="69"/>
      <c r="B16" s="71"/>
      <c r="C16" s="46"/>
      <c r="D16" s="46"/>
      <c r="E16" s="46"/>
      <c r="F16" s="65"/>
    </row>
    <row r="17" spans="1:6" ht="15">
      <c r="A17" s="69"/>
      <c r="B17" s="72"/>
      <c r="C17" s="10"/>
      <c r="D17" s="10"/>
      <c r="E17" s="10"/>
      <c r="F17" s="65"/>
    </row>
    <row r="18" spans="1:6" ht="15">
      <c r="A18" s="66" t="s">
        <v>75</v>
      </c>
      <c r="B18" s="67"/>
      <c r="C18" s="67"/>
      <c r="D18" s="67"/>
      <c r="E18" s="5"/>
      <c r="F18" s="65"/>
    </row>
    <row r="19" spans="1:6" ht="15">
      <c r="A19" s="66" t="s">
        <v>76</v>
      </c>
      <c r="B19" s="67"/>
      <c r="C19" s="67"/>
      <c r="D19" s="67"/>
      <c r="E19" s="5"/>
      <c r="F19" s="65"/>
    </row>
    <row r="20" spans="1:6" ht="15">
      <c r="A20" s="63" t="s">
        <v>23</v>
      </c>
      <c r="B20" s="45">
        <v>11703</v>
      </c>
      <c r="C20" s="5">
        <v>132</v>
      </c>
      <c r="D20" s="45">
        <v>11835</v>
      </c>
      <c r="E20" s="45">
        <v>11602</v>
      </c>
      <c r="F20" s="65"/>
    </row>
    <row r="21" spans="1:6" ht="25.5">
      <c r="A21" s="63" t="s">
        <v>24</v>
      </c>
      <c r="B21" s="5">
        <v>172</v>
      </c>
      <c r="C21" s="5">
        <v>-74</v>
      </c>
      <c r="D21" s="5">
        <v>98</v>
      </c>
      <c r="E21" s="5">
        <v>100</v>
      </c>
      <c r="F21" s="65"/>
    </row>
    <row r="22" spans="1:6" ht="15">
      <c r="A22" s="63" t="s">
        <v>77</v>
      </c>
      <c r="B22" s="5">
        <v>0</v>
      </c>
      <c r="C22" s="5">
        <v>0</v>
      </c>
      <c r="D22" s="5">
        <v>0</v>
      </c>
      <c r="E22" s="5">
        <v>0</v>
      </c>
      <c r="F22" s="65"/>
    </row>
    <row r="23" spans="1:6" ht="15">
      <c r="A23" s="63" t="s">
        <v>7</v>
      </c>
      <c r="B23" s="5">
        <v>30</v>
      </c>
      <c r="C23" s="5">
        <v>115</v>
      </c>
      <c r="D23" s="5">
        <v>145</v>
      </c>
      <c r="E23" s="5">
        <v>71</v>
      </c>
      <c r="F23" s="65"/>
    </row>
    <row r="24" spans="1:7" ht="15">
      <c r="A24" s="63" t="s">
        <v>78</v>
      </c>
      <c r="B24" s="5">
        <v>8</v>
      </c>
      <c r="C24" s="5">
        <v>0</v>
      </c>
      <c r="D24" s="5">
        <v>8</v>
      </c>
      <c r="E24" s="45">
        <v>2.732</v>
      </c>
      <c r="F24" s="73"/>
      <c r="G24" s="74"/>
    </row>
    <row r="25" spans="1:6" ht="25.5">
      <c r="A25" s="63" t="s">
        <v>79</v>
      </c>
      <c r="B25" s="5">
        <v>73</v>
      </c>
      <c r="C25" s="5">
        <v>0</v>
      </c>
      <c r="D25" s="5">
        <v>73</v>
      </c>
      <c r="E25" s="5">
        <v>66</v>
      </c>
      <c r="F25" s="65"/>
    </row>
    <row r="26" spans="1:6" ht="15">
      <c r="A26" s="63" t="s">
        <v>10</v>
      </c>
      <c r="B26" s="5">
        <v>0</v>
      </c>
      <c r="C26" s="5">
        <v>0</v>
      </c>
      <c r="D26" s="5">
        <v>0</v>
      </c>
      <c r="E26" s="5">
        <v>1</v>
      </c>
      <c r="F26" s="65"/>
    </row>
    <row r="27" spans="1:6" ht="15">
      <c r="A27" s="75" t="s">
        <v>80</v>
      </c>
      <c r="B27" s="76">
        <v>-40</v>
      </c>
      <c r="C27" s="76">
        <v>0</v>
      </c>
      <c r="D27" s="76">
        <v>-40</v>
      </c>
      <c r="E27" s="76">
        <v>-31</v>
      </c>
      <c r="F27" s="65"/>
    </row>
    <row r="28" spans="1:6" ht="15">
      <c r="A28" s="77" t="s">
        <v>81</v>
      </c>
      <c r="B28" s="5"/>
      <c r="C28" s="5"/>
      <c r="D28" s="5"/>
      <c r="E28" s="5"/>
      <c r="F28" s="65"/>
    </row>
    <row r="29" spans="1:9" ht="15">
      <c r="A29" s="63" t="s">
        <v>65</v>
      </c>
      <c r="B29" s="45">
        <v>29695</v>
      </c>
      <c r="C29" s="5">
        <v>797</v>
      </c>
      <c r="D29" s="45">
        <v>30492</v>
      </c>
      <c r="E29" s="45">
        <v>29123</v>
      </c>
      <c r="F29" s="73"/>
      <c r="G29" s="74"/>
      <c r="H29" s="74"/>
      <c r="I29" s="74"/>
    </row>
    <row r="30" spans="1:9" ht="15">
      <c r="A30" s="63" t="s">
        <v>82</v>
      </c>
      <c r="B30" s="45">
        <v>1914</v>
      </c>
      <c r="C30" s="5">
        <v>97</v>
      </c>
      <c r="D30" s="45">
        <v>2011</v>
      </c>
      <c r="E30" s="45">
        <v>1997</v>
      </c>
      <c r="F30" s="73"/>
      <c r="G30" s="74"/>
      <c r="H30" s="74"/>
      <c r="I30" s="74"/>
    </row>
    <row r="31" spans="1:9" ht="15">
      <c r="A31" s="69" t="s">
        <v>83</v>
      </c>
      <c r="B31" s="35">
        <v>43555</v>
      </c>
      <c r="C31" s="35">
        <v>1067</v>
      </c>
      <c r="D31" s="35">
        <v>44622</v>
      </c>
      <c r="E31" s="35">
        <v>42932</v>
      </c>
      <c r="F31" s="73"/>
      <c r="G31" s="74"/>
      <c r="H31" s="74"/>
      <c r="I31" s="74"/>
    </row>
    <row r="32" spans="1:9" ht="15">
      <c r="A32" s="69"/>
      <c r="B32" s="72"/>
      <c r="C32" s="10"/>
      <c r="D32" s="10"/>
      <c r="E32" s="10"/>
      <c r="F32" s="73"/>
      <c r="G32" s="74"/>
      <c r="H32" s="74"/>
      <c r="I32" s="74"/>
    </row>
    <row r="33" spans="1:9" ht="15">
      <c r="A33" s="66" t="s">
        <v>37</v>
      </c>
      <c r="B33" s="67"/>
      <c r="C33" s="67"/>
      <c r="D33" s="67"/>
      <c r="E33" s="5"/>
      <c r="F33" s="73"/>
      <c r="G33" s="74"/>
      <c r="H33" s="74"/>
      <c r="I33" s="74"/>
    </row>
    <row r="34" spans="1:9" ht="15">
      <c r="A34" s="63" t="s">
        <v>7</v>
      </c>
      <c r="B34" s="5">
        <v>163</v>
      </c>
      <c r="C34" s="5">
        <v>78</v>
      </c>
      <c r="D34" s="5">
        <v>241</v>
      </c>
      <c r="E34" s="5">
        <v>224</v>
      </c>
      <c r="F34" s="73"/>
      <c r="G34" s="74"/>
      <c r="H34" s="74"/>
      <c r="I34" s="74"/>
    </row>
    <row r="35" spans="1:9" ht="15">
      <c r="A35" s="63" t="s">
        <v>8</v>
      </c>
      <c r="B35" s="5">
        <v>1</v>
      </c>
      <c r="C35" s="5">
        <v>-1</v>
      </c>
      <c r="D35" s="5">
        <v>0</v>
      </c>
      <c r="E35" s="5">
        <v>0</v>
      </c>
      <c r="F35" s="73"/>
      <c r="G35" s="74"/>
      <c r="H35" s="74"/>
      <c r="I35" s="74"/>
    </row>
    <row r="36" spans="1:9" ht="15">
      <c r="A36" s="63" t="s">
        <v>10</v>
      </c>
      <c r="B36" s="5">
        <v>9</v>
      </c>
      <c r="C36" s="5">
        <v>0</v>
      </c>
      <c r="D36" s="5">
        <v>9</v>
      </c>
      <c r="E36" s="5">
        <v>8</v>
      </c>
      <c r="F36" s="73"/>
      <c r="G36" s="74"/>
      <c r="H36" s="74"/>
      <c r="I36" s="74"/>
    </row>
    <row r="37" spans="1:9" ht="15">
      <c r="A37" s="77" t="s">
        <v>84</v>
      </c>
      <c r="B37" s="17">
        <v>173</v>
      </c>
      <c r="C37" s="17">
        <v>77</v>
      </c>
      <c r="D37" s="17">
        <v>250</v>
      </c>
      <c r="E37" s="17">
        <v>232</v>
      </c>
      <c r="F37" s="73"/>
      <c r="G37" s="74"/>
      <c r="H37" s="74"/>
      <c r="I37" s="74"/>
    </row>
    <row r="38" spans="1:9" ht="15">
      <c r="A38" s="63"/>
      <c r="B38" s="14"/>
      <c r="C38" s="14"/>
      <c r="D38" s="14"/>
      <c r="E38" s="14"/>
      <c r="F38" s="73"/>
      <c r="G38" s="74"/>
      <c r="H38" s="74"/>
      <c r="I38" s="74"/>
    </row>
    <row r="39" spans="1:9" ht="15">
      <c r="A39" s="63"/>
      <c r="B39" s="5"/>
      <c r="C39" s="5"/>
      <c r="D39" s="5"/>
      <c r="E39" s="5"/>
      <c r="F39" s="73"/>
      <c r="G39" s="74"/>
      <c r="H39" s="74"/>
      <c r="I39" s="74"/>
    </row>
    <row r="40" spans="1:9" ht="15">
      <c r="A40" s="66" t="s">
        <v>43</v>
      </c>
      <c r="B40" s="67"/>
      <c r="C40" s="67"/>
      <c r="D40" s="67"/>
      <c r="E40" s="67"/>
      <c r="F40" s="73"/>
      <c r="G40" s="74"/>
      <c r="H40" s="74"/>
      <c r="I40" s="74"/>
    </row>
    <row r="41" spans="1:9" ht="15">
      <c r="A41" s="63" t="s">
        <v>23</v>
      </c>
      <c r="B41" s="11">
        <v>1</v>
      </c>
      <c r="C41" s="11">
        <v>0</v>
      </c>
      <c r="D41" s="11">
        <v>1</v>
      </c>
      <c r="E41" s="11">
        <v>0</v>
      </c>
      <c r="F41" s="73"/>
      <c r="G41" s="74"/>
      <c r="H41" s="74"/>
      <c r="I41" s="74"/>
    </row>
    <row r="42" spans="1:5" ht="15">
      <c r="A42" s="78" t="s">
        <v>85</v>
      </c>
      <c r="B42" s="79">
        <v>1</v>
      </c>
      <c r="C42" s="79">
        <v>0</v>
      </c>
      <c r="D42" s="79">
        <v>1</v>
      </c>
      <c r="E42" s="79">
        <v>0</v>
      </c>
    </row>
    <row r="43" spans="2:5" ht="15">
      <c r="B43" s="31"/>
      <c r="C43" s="31"/>
      <c r="D43" s="31"/>
      <c r="E43" s="31"/>
    </row>
  </sheetData>
  <sheetProtection/>
  <mergeCells count="2">
    <mergeCell ref="A2:E2"/>
    <mergeCell ref="A3:E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K54"/>
  <sheetViews>
    <sheetView showGridLines="0" zoomScalePageLayoutView="0" workbookViewId="0" topLeftCell="A1">
      <selection activeCell="P30" sqref="P30"/>
    </sheetView>
  </sheetViews>
  <sheetFormatPr defaultColWidth="9.140625" defaultRowHeight="15"/>
  <cols>
    <col min="1" max="1" width="34.7109375" style="0" bestFit="1" customWidth="1"/>
    <col min="2" max="3" width="0" style="0" hidden="1" customWidth="1"/>
    <col min="10" max="10" width="8.8515625" style="100" customWidth="1"/>
  </cols>
  <sheetData>
    <row r="1" spans="1:11" ht="15">
      <c r="A1" s="41"/>
      <c r="B1" s="41"/>
      <c r="C1" s="41"/>
      <c r="D1" s="41"/>
      <c r="E1" s="41"/>
      <c r="F1" s="41"/>
      <c r="G1" s="41"/>
      <c r="H1" s="41"/>
      <c r="I1" s="41"/>
      <c r="J1" s="81"/>
      <c r="K1" s="41"/>
    </row>
    <row r="2" spans="1:11" ht="15.75">
      <c r="A2" s="183" t="s">
        <v>86</v>
      </c>
      <c r="B2" s="183"/>
      <c r="C2" s="183"/>
      <c r="D2" s="183"/>
      <c r="E2" s="183"/>
      <c r="F2" s="183"/>
      <c r="G2" s="183"/>
      <c r="H2" s="183"/>
      <c r="I2" s="41"/>
      <c r="J2" s="81"/>
      <c r="K2" s="41"/>
    </row>
    <row r="3" spans="1:11" ht="43.5" customHeight="1">
      <c r="A3" s="184" t="s">
        <v>125</v>
      </c>
      <c r="B3" s="194"/>
      <c r="C3" s="194"/>
      <c r="D3" s="194"/>
      <c r="E3" s="194"/>
      <c r="F3" s="194"/>
      <c r="G3" s="194"/>
      <c r="H3" s="194"/>
      <c r="I3" s="194"/>
      <c r="J3" s="194"/>
      <c r="K3" s="41"/>
    </row>
    <row r="4" spans="1:11" ht="16.5" thickBot="1">
      <c r="A4" s="49"/>
      <c r="B4" s="49"/>
      <c r="C4" s="49"/>
      <c r="D4" s="49"/>
      <c r="E4" s="49"/>
      <c r="F4" s="49"/>
      <c r="G4" s="49"/>
      <c r="H4" s="49"/>
      <c r="I4" s="41"/>
      <c r="J4" s="81"/>
      <c r="K4" s="41"/>
    </row>
    <row r="5" spans="1:11" ht="15">
      <c r="A5" s="83"/>
      <c r="B5" s="82"/>
      <c r="C5" s="82"/>
      <c r="D5" s="4" t="s">
        <v>87</v>
      </c>
      <c r="E5" s="4" t="s">
        <v>126</v>
      </c>
      <c r="F5" s="4" t="s">
        <v>127</v>
      </c>
      <c r="G5" s="4" t="s">
        <v>88</v>
      </c>
      <c r="H5" s="4" t="s">
        <v>89</v>
      </c>
      <c r="I5" s="5" t="s">
        <v>90</v>
      </c>
      <c r="J5" s="4" t="s">
        <v>91</v>
      </c>
      <c r="K5" s="41"/>
    </row>
    <row r="6" spans="1:11" ht="15">
      <c r="A6" s="83"/>
      <c r="B6" s="83"/>
      <c r="C6" s="83"/>
      <c r="D6" s="4" t="s">
        <v>92</v>
      </c>
      <c r="E6" s="4" t="s">
        <v>92</v>
      </c>
      <c r="F6" s="4" t="s">
        <v>92</v>
      </c>
      <c r="G6" s="4" t="s">
        <v>92</v>
      </c>
      <c r="H6" s="4" t="s">
        <v>92</v>
      </c>
      <c r="I6" s="5" t="s">
        <v>92</v>
      </c>
      <c r="J6" s="4" t="s">
        <v>93</v>
      </c>
      <c r="K6" s="41"/>
    </row>
    <row r="7" spans="1:11" ht="15">
      <c r="A7" s="84" t="s">
        <v>94</v>
      </c>
      <c r="B7" s="41"/>
      <c r="C7" s="41"/>
      <c r="D7" s="85"/>
      <c r="E7" s="85"/>
      <c r="F7" s="85"/>
      <c r="G7" s="85"/>
      <c r="H7" s="85"/>
      <c r="I7" s="86"/>
      <c r="J7" s="87"/>
      <c r="K7" s="41"/>
    </row>
    <row r="8" spans="1:11" ht="15">
      <c r="A8" s="88" t="s">
        <v>95</v>
      </c>
      <c r="B8" s="41"/>
      <c r="C8" s="41"/>
      <c r="E8" s="89"/>
      <c r="F8" s="89"/>
      <c r="G8" s="89"/>
      <c r="H8" s="89"/>
      <c r="I8" s="90"/>
      <c r="J8" s="91"/>
      <c r="K8" s="41"/>
    </row>
    <row r="9" spans="1:11" ht="15">
      <c r="A9" s="92" t="s">
        <v>96</v>
      </c>
      <c r="B9" s="41"/>
      <c r="C9" s="41"/>
      <c r="D9" s="106">
        <v>24</v>
      </c>
      <c r="E9" s="106">
        <v>24</v>
      </c>
      <c r="F9" s="106">
        <v>28.9</v>
      </c>
      <c r="G9" s="106">
        <v>28.9</v>
      </c>
      <c r="H9" s="107">
        <v>28.9</v>
      </c>
      <c r="I9" s="97">
        <v>50</v>
      </c>
      <c r="J9" s="106">
        <v>50</v>
      </c>
      <c r="K9" s="41"/>
    </row>
    <row r="10" spans="1:11" ht="15">
      <c r="A10" s="92" t="s">
        <v>97</v>
      </c>
      <c r="B10" s="41"/>
      <c r="C10" s="41"/>
      <c r="D10" s="106">
        <v>359.3</v>
      </c>
      <c r="E10" s="106">
        <v>328.5</v>
      </c>
      <c r="F10" s="106">
        <v>285.1</v>
      </c>
      <c r="G10" s="106">
        <v>253</v>
      </c>
      <c r="H10" s="107">
        <v>232.29999999999998</v>
      </c>
      <c r="I10" s="97">
        <v>282</v>
      </c>
      <c r="J10" s="96">
        <v>291.56138751586275</v>
      </c>
      <c r="K10" s="41"/>
    </row>
    <row r="11" spans="1:11" ht="15">
      <c r="A11" s="92" t="s">
        <v>98</v>
      </c>
      <c r="B11" s="41"/>
      <c r="C11" s="41"/>
      <c r="D11" s="106">
        <v>74.2</v>
      </c>
      <c r="E11" s="106">
        <v>70.2</v>
      </c>
      <c r="F11" s="106">
        <v>84.7</v>
      </c>
      <c r="G11" s="106">
        <v>74.6</v>
      </c>
      <c r="H11" s="107">
        <v>75.2</v>
      </c>
      <c r="I11" s="97">
        <v>65</v>
      </c>
      <c r="J11" s="96">
        <v>72.26130912407123</v>
      </c>
      <c r="K11" s="41"/>
    </row>
    <row r="12" spans="1:11" ht="15">
      <c r="A12" s="92" t="s">
        <v>99</v>
      </c>
      <c r="B12" s="41"/>
      <c r="C12" s="41"/>
      <c r="D12" s="106">
        <v>97.7</v>
      </c>
      <c r="E12" s="106">
        <v>84.4</v>
      </c>
      <c r="F12" s="106">
        <v>82.7</v>
      </c>
      <c r="G12" s="106">
        <v>66.1</v>
      </c>
      <c r="H12" s="107">
        <v>66.3</v>
      </c>
      <c r="I12" s="97">
        <v>84.2</v>
      </c>
      <c r="J12" s="96">
        <v>73.00818910152074</v>
      </c>
      <c r="K12" s="41"/>
    </row>
    <row r="13" spans="1:11" ht="15">
      <c r="A13" s="92" t="s">
        <v>100</v>
      </c>
      <c r="B13" s="41"/>
      <c r="C13" s="41"/>
      <c r="D13" s="106">
        <v>6.1</v>
      </c>
      <c r="E13" s="106">
        <v>4.7</v>
      </c>
      <c r="F13" s="106">
        <v>8.9</v>
      </c>
      <c r="G13" s="106">
        <v>7</v>
      </c>
      <c r="H13" s="107">
        <v>9.7</v>
      </c>
      <c r="I13" s="97">
        <v>9.7</v>
      </c>
      <c r="J13" s="106">
        <v>9.881391768816588</v>
      </c>
      <c r="K13" s="41"/>
    </row>
    <row r="14" spans="1:11" ht="15">
      <c r="A14" s="92" t="s">
        <v>101</v>
      </c>
      <c r="B14" s="41"/>
      <c r="C14" s="41"/>
      <c r="D14" s="106">
        <v>36.3</v>
      </c>
      <c r="E14" s="106">
        <v>35</v>
      </c>
      <c r="F14" s="106">
        <v>31.4</v>
      </c>
      <c r="G14" s="106">
        <v>29</v>
      </c>
      <c r="H14" s="107">
        <v>26.2</v>
      </c>
      <c r="I14" s="97">
        <v>26.2</v>
      </c>
      <c r="J14" s="96">
        <v>26.922674162670532</v>
      </c>
      <c r="K14" s="41"/>
    </row>
    <row r="15" spans="1:11" ht="15">
      <c r="A15" s="92" t="s">
        <v>102</v>
      </c>
      <c r="B15" s="41"/>
      <c r="C15" s="41"/>
      <c r="D15" s="106">
        <v>38.2</v>
      </c>
      <c r="E15" s="106">
        <v>30.6</v>
      </c>
      <c r="F15" s="106">
        <v>10.5</v>
      </c>
      <c r="G15" s="106">
        <v>22.5</v>
      </c>
      <c r="H15" s="107">
        <v>23.1</v>
      </c>
      <c r="I15" s="97">
        <v>11.400000000000004</v>
      </c>
      <c r="J15" s="96">
        <v>12.280296610169495</v>
      </c>
      <c r="K15" s="41"/>
    </row>
    <row r="16" spans="1:11" ht="15">
      <c r="A16" s="92" t="s">
        <v>103</v>
      </c>
      <c r="B16" s="41"/>
      <c r="C16" s="41"/>
      <c r="D16" s="106">
        <v>4.4</v>
      </c>
      <c r="E16" s="106">
        <v>2.9</v>
      </c>
      <c r="F16" s="106">
        <v>4</v>
      </c>
      <c r="G16" s="106">
        <v>3.7</v>
      </c>
      <c r="H16" s="107">
        <v>2.6</v>
      </c>
      <c r="I16" s="97">
        <v>1.5999999999999996</v>
      </c>
      <c r="J16" s="106">
        <v>1.3534256742935624</v>
      </c>
      <c r="K16" s="41"/>
    </row>
    <row r="17" spans="1:11" ht="15">
      <c r="A17" s="88" t="s">
        <v>104</v>
      </c>
      <c r="B17" s="41"/>
      <c r="C17" s="41"/>
      <c r="D17" s="95">
        <v>640.2</v>
      </c>
      <c r="E17" s="95">
        <v>580.3</v>
      </c>
      <c r="F17" s="95">
        <v>536.1999999999999</v>
      </c>
      <c r="G17" s="95">
        <v>484.8</v>
      </c>
      <c r="H17" s="105">
        <v>464.3</v>
      </c>
      <c r="I17" s="99">
        <v>530.0999999999999</v>
      </c>
      <c r="J17" s="95">
        <v>537.2686739574049</v>
      </c>
      <c r="K17" s="41"/>
    </row>
    <row r="18" spans="1:11" ht="15">
      <c r="A18" s="84"/>
      <c r="B18" s="41"/>
      <c r="C18" s="41"/>
      <c r="D18" s="177"/>
      <c r="E18" s="177"/>
      <c r="F18" s="177"/>
      <c r="G18" s="177"/>
      <c r="H18" s="178"/>
      <c r="I18" s="179"/>
      <c r="J18" s="177"/>
      <c r="K18" s="41"/>
    </row>
    <row r="19" spans="1:11" ht="15">
      <c r="A19" s="88" t="s">
        <v>105</v>
      </c>
      <c r="B19" s="41"/>
      <c r="C19" s="41"/>
      <c r="D19" s="106"/>
      <c r="E19" s="106"/>
      <c r="F19" s="106"/>
      <c r="G19" s="106"/>
      <c r="H19" s="107"/>
      <c r="I19" s="97"/>
      <c r="J19" s="96"/>
      <c r="K19" s="41"/>
    </row>
    <row r="20" spans="1:11" ht="15">
      <c r="A20" s="93" t="s">
        <v>106</v>
      </c>
      <c r="B20" s="94"/>
      <c r="C20" s="94"/>
      <c r="D20" s="96">
        <v>13.4</v>
      </c>
      <c r="E20" s="96">
        <v>13.5</v>
      </c>
      <c r="F20" s="96">
        <v>10</v>
      </c>
      <c r="G20" s="96">
        <v>6.4</v>
      </c>
      <c r="H20" s="104">
        <v>6.700000000000003</v>
      </c>
      <c r="I20" s="97">
        <v>4.4</v>
      </c>
      <c r="J20" s="96">
        <v>3.8283625329385815</v>
      </c>
      <c r="K20" s="41"/>
    </row>
    <row r="21" spans="1:11" ht="15">
      <c r="A21" s="93" t="s">
        <v>107</v>
      </c>
      <c r="B21" s="94"/>
      <c r="C21" s="94"/>
      <c r="D21" s="96">
        <v>1003</v>
      </c>
      <c r="E21" s="96">
        <v>1058</v>
      </c>
      <c r="F21" s="96">
        <v>1031.5</v>
      </c>
      <c r="G21" s="96">
        <v>1040.7</v>
      </c>
      <c r="H21" s="104">
        <v>1020.6999999999997</v>
      </c>
      <c r="I21" s="97">
        <v>1019.9</v>
      </c>
      <c r="J21" s="96">
        <v>998.4962255907428</v>
      </c>
      <c r="K21" s="41"/>
    </row>
    <row r="22" spans="1:11" ht="15">
      <c r="A22" s="93" t="s">
        <v>122</v>
      </c>
      <c r="B22" s="94"/>
      <c r="C22" s="94"/>
      <c r="D22" s="96">
        <v>0</v>
      </c>
      <c r="E22" s="96">
        <v>0</v>
      </c>
      <c r="F22" s="96">
        <v>1.4</v>
      </c>
      <c r="G22" s="96">
        <v>3.9</v>
      </c>
      <c r="H22" s="104">
        <v>5.2</v>
      </c>
      <c r="I22" s="97">
        <v>6.6</v>
      </c>
      <c r="J22" s="96">
        <v>5.65</v>
      </c>
      <c r="K22" s="41"/>
    </row>
    <row r="23" spans="1:11" ht="15">
      <c r="A23" s="93" t="s">
        <v>102</v>
      </c>
      <c r="B23" s="94"/>
      <c r="C23" s="94"/>
      <c r="D23" s="96">
        <v>182.7</v>
      </c>
      <c r="E23" s="96">
        <v>135.6</v>
      </c>
      <c r="F23" s="96">
        <v>162.5</v>
      </c>
      <c r="G23" s="96">
        <v>143.8</v>
      </c>
      <c r="H23" s="104">
        <v>160.2</v>
      </c>
      <c r="I23" s="97">
        <v>172.00000000000003</v>
      </c>
      <c r="J23" s="96">
        <v>154.68177456316243</v>
      </c>
      <c r="K23" s="41"/>
    </row>
    <row r="24" spans="1:11" ht="15">
      <c r="A24" s="88" t="s">
        <v>108</v>
      </c>
      <c r="B24" s="41"/>
      <c r="C24" s="41"/>
      <c r="D24" s="95">
        <v>1199.1</v>
      </c>
      <c r="E24" s="95">
        <v>1207.1</v>
      </c>
      <c r="F24" s="95">
        <v>1205.4</v>
      </c>
      <c r="G24" s="95">
        <v>1194.8000000000002</v>
      </c>
      <c r="H24" s="105">
        <v>1192.7999999999997</v>
      </c>
      <c r="I24" s="99">
        <v>1202.9</v>
      </c>
      <c r="J24" s="95">
        <v>1162.6563626868437</v>
      </c>
      <c r="K24" s="41"/>
    </row>
    <row r="25" spans="1:11" ht="15">
      <c r="A25" s="41"/>
      <c r="B25" s="41"/>
      <c r="C25" s="41"/>
      <c r="D25" s="180"/>
      <c r="E25" s="180"/>
      <c r="F25" s="180"/>
      <c r="G25" s="180"/>
      <c r="H25" s="181"/>
      <c r="I25" s="179"/>
      <c r="J25" s="177"/>
      <c r="K25" s="41"/>
    </row>
    <row r="26" spans="1:11" ht="15">
      <c r="A26" s="41"/>
      <c r="B26" s="41"/>
      <c r="C26" s="41"/>
      <c r="D26" s="106"/>
      <c r="E26" s="106"/>
      <c r="F26" s="106"/>
      <c r="G26" s="106"/>
      <c r="H26" s="107"/>
      <c r="I26" s="97"/>
      <c r="J26" s="96"/>
      <c r="K26" s="41"/>
    </row>
    <row r="27" spans="1:11" ht="15">
      <c r="A27" s="41" t="s">
        <v>104</v>
      </c>
      <c r="B27" s="41"/>
      <c r="C27" s="41"/>
      <c r="D27" s="106">
        <v>640.2</v>
      </c>
      <c r="E27" s="106">
        <v>580.3</v>
      </c>
      <c r="F27" s="106">
        <v>536.1999999999999</v>
      </c>
      <c r="G27" s="106">
        <v>484.8</v>
      </c>
      <c r="H27" s="107">
        <v>464.3</v>
      </c>
      <c r="I27" s="97">
        <v>530.0999999999999</v>
      </c>
      <c r="J27" s="96">
        <v>537.2686739574049</v>
      </c>
      <c r="K27" s="41"/>
    </row>
    <row r="28" spans="1:11" ht="15">
      <c r="A28" s="41" t="s">
        <v>108</v>
      </c>
      <c r="B28" s="41"/>
      <c r="C28" s="41"/>
      <c r="D28" s="106">
        <v>1199.1</v>
      </c>
      <c r="E28" s="106">
        <v>1207.1</v>
      </c>
      <c r="F28" s="106">
        <v>1205.4</v>
      </c>
      <c r="G28" s="106">
        <v>1194.8000000000002</v>
      </c>
      <c r="H28" s="107">
        <v>1192.7999999999997</v>
      </c>
      <c r="I28" s="97">
        <v>1202.9</v>
      </c>
      <c r="J28" s="96">
        <v>1162.6563626868437</v>
      </c>
      <c r="K28" s="41"/>
    </row>
    <row r="29" spans="1:11" ht="15">
      <c r="A29" s="41" t="s">
        <v>109</v>
      </c>
      <c r="B29" s="41"/>
      <c r="C29" s="41"/>
      <c r="D29" s="96">
        <v>0</v>
      </c>
      <c r="E29" s="96">
        <v>1093</v>
      </c>
      <c r="F29" s="96">
        <v>1099.3</v>
      </c>
      <c r="G29" s="96">
        <v>1214.4</v>
      </c>
      <c r="H29" s="104">
        <v>1467.5</v>
      </c>
      <c r="I29" s="97">
        <v>1740.6</v>
      </c>
      <c r="J29" s="96">
        <v>1810.224</v>
      </c>
      <c r="K29" s="41"/>
    </row>
    <row r="30" spans="1:11" ht="15">
      <c r="A30" s="84" t="s">
        <v>110</v>
      </c>
      <c r="B30" s="41"/>
      <c r="C30" s="41"/>
      <c r="D30" s="98">
        <v>1839.3</v>
      </c>
      <c r="E30" s="98">
        <v>2880.3999999999996</v>
      </c>
      <c r="F30" s="98">
        <v>2840.8999999999996</v>
      </c>
      <c r="G30" s="98">
        <v>2894</v>
      </c>
      <c r="H30" s="108">
        <v>3124.5999999999995</v>
      </c>
      <c r="I30" s="103">
        <v>3473.6</v>
      </c>
      <c r="J30" s="98">
        <v>3510.1490366442486</v>
      </c>
      <c r="K30" s="41"/>
    </row>
    <row r="31" spans="1:11" ht="15">
      <c r="A31" s="41"/>
      <c r="B31" s="41"/>
      <c r="C31" s="41"/>
      <c r="D31" s="96"/>
      <c r="E31" s="96"/>
      <c r="F31" s="96"/>
      <c r="G31" s="96"/>
      <c r="H31" s="104"/>
      <c r="I31" s="97"/>
      <c r="J31" s="96"/>
      <c r="K31" s="41"/>
    </row>
    <row r="32" spans="1:11" ht="15">
      <c r="A32" s="84" t="s">
        <v>111</v>
      </c>
      <c r="B32" s="41"/>
      <c r="C32" s="41"/>
      <c r="D32" s="95">
        <v>287.1</v>
      </c>
      <c r="E32" s="95">
        <v>885.8</v>
      </c>
      <c r="F32" s="95">
        <v>782.8</v>
      </c>
      <c r="G32" s="95">
        <v>963.7</v>
      </c>
      <c r="H32" s="105">
        <v>1078.9</v>
      </c>
      <c r="I32" s="99">
        <v>1348.3</v>
      </c>
      <c r="J32" s="95">
        <v>1402.9720000000002</v>
      </c>
      <c r="K32" s="41"/>
    </row>
    <row r="33" spans="1:11" ht="15">
      <c r="A33" s="41"/>
      <c r="B33" s="41"/>
      <c r="C33" s="41"/>
      <c r="D33" s="177"/>
      <c r="E33" s="177"/>
      <c r="F33" s="177"/>
      <c r="G33" s="177"/>
      <c r="H33" s="178"/>
      <c r="I33" s="179"/>
      <c r="J33" s="177"/>
      <c r="K33" s="41"/>
    </row>
    <row r="34" spans="1:11" ht="15">
      <c r="A34" s="84" t="s">
        <v>112</v>
      </c>
      <c r="B34" s="41"/>
      <c r="C34" s="41"/>
      <c r="D34" s="109">
        <v>2126.4</v>
      </c>
      <c r="E34" s="109">
        <v>3766.2</v>
      </c>
      <c r="F34" s="109">
        <v>3623.7</v>
      </c>
      <c r="G34" s="109">
        <v>3857.7</v>
      </c>
      <c r="H34" s="110">
        <v>4203.5</v>
      </c>
      <c r="I34" s="99">
        <v>4821.9</v>
      </c>
      <c r="J34" s="95">
        <v>4913.121036644248</v>
      </c>
      <c r="K34" s="41"/>
    </row>
    <row r="35" spans="1:11" ht="15">
      <c r="A35" s="41"/>
      <c r="B35" s="41"/>
      <c r="C35" s="41"/>
      <c r="D35" s="180"/>
      <c r="E35" s="180"/>
      <c r="F35" s="180"/>
      <c r="G35" s="180"/>
      <c r="H35" s="181"/>
      <c r="I35" s="179"/>
      <c r="J35" s="177"/>
      <c r="K35" s="41"/>
    </row>
    <row r="36" spans="1:11" ht="15">
      <c r="A36" s="84" t="s">
        <v>113</v>
      </c>
      <c r="B36" s="41"/>
      <c r="C36" s="41"/>
      <c r="D36" s="106"/>
      <c r="E36" s="106"/>
      <c r="F36" s="106"/>
      <c r="G36" s="106"/>
      <c r="H36" s="107"/>
      <c r="I36" s="97"/>
      <c r="J36" s="96"/>
      <c r="K36" s="41"/>
    </row>
    <row r="37" spans="1:11" ht="15">
      <c r="A37" s="92" t="s">
        <v>114</v>
      </c>
      <c r="B37" s="41"/>
      <c r="C37" s="41"/>
      <c r="D37" s="96">
        <v>-1100.4</v>
      </c>
      <c r="E37" s="96">
        <v>-1918.8</v>
      </c>
      <c r="F37" s="96">
        <v>-1975</v>
      </c>
      <c r="G37" s="96">
        <v>-1998.6</v>
      </c>
      <c r="H37" s="104">
        <v>-2720</v>
      </c>
      <c r="I37" s="97">
        <v>-2837.7</v>
      </c>
      <c r="J37" s="96">
        <v>-2950.8239999999996</v>
      </c>
      <c r="K37" s="41"/>
    </row>
    <row r="38" spans="1:11" ht="15">
      <c r="A38" s="92" t="s">
        <v>115</v>
      </c>
      <c r="B38" s="41"/>
      <c r="C38" s="41"/>
      <c r="D38" s="96">
        <v>-201.4</v>
      </c>
      <c r="E38" s="96">
        <v>-418.8</v>
      </c>
      <c r="F38" s="96">
        <v>-381.1</v>
      </c>
      <c r="G38" s="96">
        <v>-344.3</v>
      </c>
      <c r="H38" s="104">
        <v>-335.09999999999997</v>
      </c>
      <c r="I38" s="97">
        <v>-311.2</v>
      </c>
      <c r="J38" s="96">
        <v>-326.1</v>
      </c>
      <c r="K38" s="41"/>
    </row>
    <row r="39" spans="1:11" ht="15">
      <c r="A39" s="92" t="s">
        <v>116</v>
      </c>
      <c r="B39" s="41"/>
      <c r="C39" s="41"/>
      <c r="D39" s="96">
        <v>-355.9</v>
      </c>
      <c r="E39" s="96">
        <v>-296</v>
      </c>
      <c r="F39" s="96">
        <v>-168.9</v>
      </c>
      <c r="G39" s="96">
        <v>-129.6</v>
      </c>
      <c r="H39" s="104">
        <v>-116.4</v>
      </c>
      <c r="I39" s="97">
        <v>-152.7</v>
      </c>
      <c r="J39" s="96">
        <v>-161.832</v>
      </c>
      <c r="K39" s="41"/>
    </row>
    <row r="40" spans="1:11" ht="15">
      <c r="A40" s="84" t="s">
        <v>117</v>
      </c>
      <c r="B40" s="41"/>
      <c r="C40" s="41"/>
      <c r="D40" s="95">
        <v>-1657.7000000000003</v>
      </c>
      <c r="E40" s="95">
        <v>-2633.6</v>
      </c>
      <c r="F40" s="95">
        <v>-2525</v>
      </c>
      <c r="G40" s="95">
        <v>-2472.5</v>
      </c>
      <c r="H40" s="105">
        <v>-3171.5</v>
      </c>
      <c r="I40" s="99">
        <v>-3301.6</v>
      </c>
      <c r="J40" s="95">
        <v>-3438.7559999999994</v>
      </c>
      <c r="K40" s="41"/>
    </row>
    <row r="41" spans="1:11" ht="15">
      <c r="A41" s="41"/>
      <c r="B41" s="41"/>
      <c r="C41" s="41"/>
      <c r="D41" s="177"/>
      <c r="E41" s="177"/>
      <c r="F41" s="177"/>
      <c r="G41" s="177"/>
      <c r="H41" s="178"/>
      <c r="I41" s="179"/>
      <c r="J41" s="177"/>
      <c r="K41" s="41"/>
    </row>
    <row r="42" spans="1:11" ht="15">
      <c r="A42" s="84" t="s">
        <v>118</v>
      </c>
      <c r="B42" s="41"/>
      <c r="C42" s="41"/>
      <c r="D42" s="96"/>
      <c r="E42" s="96"/>
      <c r="F42" s="96"/>
      <c r="G42" s="96"/>
      <c r="H42" s="104"/>
      <c r="I42" s="97"/>
      <c r="J42" s="96"/>
      <c r="K42" s="41"/>
    </row>
    <row r="43" spans="1:11" ht="15">
      <c r="A43" s="92" t="s">
        <v>119</v>
      </c>
      <c r="B43" s="41"/>
      <c r="C43" s="41"/>
      <c r="D43" s="96">
        <v>2126.4</v>
      </c>
      <c r="E43" s="96">
        <v>3766.2</v>
      </c>
      <c r="F43" s="96">
        <v>3623.7</v>
      </c>
      <c r="G43" s="96">
        <v>3857.7</v>
      </c>
      <c r="H43" s="104">
        <v>4203.5</v>
      </c>
      <c r="I43" s="97">
        <v>4821.9</v>
      </c>
      <c r="J43" s="96">
        <v>4913.121036644248</v>
      </c>
      <c r="K43" s="41"/>
    </row>
    <row r="44" spans="1:11" ht="15">
      <c r="A44" s="92" t="s">
        <v>113</v>
      </c>
      <c r="B44" s="41"/>
      <c r="C44" s="41"/>
      <c r="D44" s="96">
        <v>-1657.7000000000003</v>
      </c>
      <c r="E44" s="96">
        <v>-2633.6</v>
      </c>
      <c r="F44" s="96">
        <v>-2525</v>
      </c>
      <c r="G44" s="96">
        <v>-2472.5</v>
      </c>
      <c r="H44" s="104">
        <v>-3171.5</v>
      </c>
      <c r="I44" s="97">
        <v>-3301.6</v>
      </c>
      <c r="J44" s="96">
        <v>-3438.7559999999994</v>
      </c>
      <c r="K44" s="41"/>
    </row>
    <row r="45" spans="1:11" ht="15">
      <c r="A45" s="84" t="s">
        <v>120</v>
      </c>
      <c r="B45" s="41"/>
      <c r="C45" s="41"/>
      <c r="D45" s="111">
        <v>468.6999999999998</v>
      </c>
      <c r="E45" s="111">
        <v>1132.6</v>
      </c>
      <c r="F45" s="111">
        <v>1098.6999999999998</v>
      </c>
      <c r="G45" s="111">
        <v>1385.1999999999998</v>
      </c>
      <c r="H45" s="112">
        <v>1032</v>
      </c>
      <c r="I45" s="103">
        <v>1520.3</v>
      </c>
      <c r="J45" s="98">
        <v>1474.365036644249</v>
      </c>
      <c r="K45" s="41"/>
    </row>
    <row r="46" spans="1:11" ht="15">
      <c r="A46" s="41"/>
      <c r="B46" s="41"/>
      <c r="C46" s="41"/>
      <c r="D46" s="41"/>
      <c r="E46" s="41"/>
      <c r="F46" s="41"/>
      <c r="G46" s="41"/>
      <c r="H46" s="41"/>
      <c r="I46" s="41"/>
      <c r="J46" s="81"/>
      <c r="K46" s="41"/>
    </row>
    <row r="47" spans="1:11" ht="15">
      <c r="A47" s="41"/>
      <c r="B47" s="41"/>
      <c r="C47" s="41"/>
      <c r="D47" s="41"/>
      <c r="E47" s="41"/>
      <c r="F47" s="41"/>
      <c r="G47" s="41"/>
      <c r="H47" s="41"/>
      <c r="I47" s="41"/>
      <c r="J47" s="81"/>
      <c r="K47" s="41"/>
    </row>
    <row r="48" spans="1:11" ht="29.25" customHeight="1">
      <c r="A48" s="188" t="s">
        <v>123</v>
      </c>
      <c r="B48" s="189"/>
      <c r="C48" s="189"/>
      <c r="D48" s="189"/>
      <c r="E48" s="189"/>
      <c r="F48" s="189"/>
      <c r="G48" s="189"/>
      <c r="H48" s="189"/>
      <c r="I48" s="189"/>
      <c r="J48" s="189"/>
      <c r="K48" s="189"/>
    </row>
    <row r="49" spans="1:11" ht="15">
      <c r="A49" s="190" t="s">
        <v>205</v>
      </c>
      <c r="B49" s="191"/>
      <c r="C49" s="191"/>
      <c r="D49" s="191"/>
      <c r="E49" s="191"/>
      <c r="F49" s="191"/>
      <c r="G49" s="191"/>
      <c r="H49" s="191"/>
      <c r="I49" s="191"/>
      <c r="J49" s="191"/>
      <c r="K49" s="191"/>
    </row>
    <row r="50" spans="1:11" ht="27" customHeight="1">
      <c r="A50" s="191"/>
      <c r="B50" s="191"/>
      <c r="C50" s="191"/>
      <c r="D50" s="191"/>
      <c r="E50" s="191"/>
      <c r="F50" s="191"/>
      <c r="G50" s="191"/>
      <c r="H50" s="191"/>
      <c r="I50" s="191"/>
      <c r="J50" s="191"/>
      <c r="K50" s="191"/>
    </row>
    <row r="51" spans="1:11" ht="15">
      <c r="A51" s="192" t="s">
        <v>124</v>
      </c>
      <c r="B51" s="193"/>
      <c r="C51" s="193"/>
      <c r="D51" s="193"/>
      <c r="E51" s="193"/>
      <c r="F51" s="193"/>
      <c r="G51" s="193"/>
      <c r="H51" s="193"/>
      <c r="I51" s="193"/>
      <c r="J51" s="193"/>
      <c r="K51" s="193"/>
    </row>
    <row r="52" spans="1:11" ht="16.5" customHeight="1">
      <c r="A52" s="193"/>
      <c r="B52" s="193"/>
      <c r="C52" s="193"/>
      <c r="D52" s="193"/>
      <c r="E52" s="193"/>
      <c r="F52" s="193"/>
      <c r="G52" s="193"/>
      <c r="H52" s="193"/>
      <c r="I52" s="193"/>
      <c r="J52" s="193"/>
      <c r="K52" s="193"/>
    </row>
    <row r="53" spans="1:11" ht="15">
      <c r="A53" s="192" t="s">
        <v>121</v>
      </c>
      <c r="B53" s="193"/>
      <c r="C53" s="193"/>
      <c r="D53" s="193"/>
      <c r="E53" s="193"/>
      <c r="F53" s="193"/>
      <c r="G53" s="193"/>
      <c r="H53" s="193"/>
      <c r="I53" s="193"/>
      <c r="J53" s="193"/>
      <c r="K53" s="193"/>
    </row>
    <row r="54" spans="1:11" ht="15">
      <c r="A54" s="193"/>
      <c r="B54" s="193"/>
      <c r="C54" s="193"/>
      <c r="D54" s="193"/>
      <c r="E54" s="193"/>
      <c r="F54" s="193"/>
      <c r="G54" s="193"/>
      <c r="H54" s="193"/>
      <c r="I54" s="193"/>
      <c r="J54" s="193"/>
      <c r="K54" s="193"/>
    </row>
  </sheetData>
  <sheetProtection/>
  <mergeCells count="6">
    <mergeCell ref="A48:K48"/>
    <mergeCell ref="A49:K50"/>
    <mergeCell ref="A51:K52"/>
    <mergeCell ref="A53:K54"/>
    <mergeCell ref="A2:H2"/>
    <mergeCell ref="A3:J3"/>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I26"/>
  <sheetViews>
    <sheetView showGridLines="0" zoomScalePageLayoutView="0" workbookViewId="0" topLeftCell="A1">
      <selection activeCell="L15" sqref="L15"/>
    </sheetView>
  </sheetViews>
  <sheetFormatPr defaultColWidth="9.140625" defaultRowHeight="15"/>
  <cols>
    <col min="1" max="1" width="26.00390625" style="0" customWidth="1"/>
    <col min="2" max="3" width="9.8515625" style="0" bestFit="1" customWidth="1"/>
    <col min="4" max="6" width="9.00390625" style="0" bestFit="1" customWidth="1"/>
    <col min="7" max="7" width="11.8515625" style="0" bestFit="1" customWidth="1"/>
  </cols>
  <sheetData>
    <row r="2" spans="1:8" ht="15" customHeight="1">
      <c r="A2" s="183" t="s">
        <v>128</v>
      </c>
      <c r="B2" s="183"/>
      <c r="C2" s="183"/>
      <c r="D2" s="183"/>
      <c r="E2" s="183"/>
      <c r="F2" s="183"/>
      <c r="G2" s="183"/>
      <c r="H2" s="183"/>
    </row>
    <row r="3" spans="1:8" ht="15" customHeight="1">
      <c r="A3" s="184" t="s">
        <v>129</v>
      </c>
      <c r="B3" s="195"/>
      <c r="C3" s="195"/>
      <c r="D3" s="195"/>
      <c r="E3" s="195"/>
      <c r="F3" s="195"/>
      <c r="G3" s="195"/>
      <c r="H3" s="195"/>
    </row>
    <row r="4" spans="1:8" ht="15" customHeight="1">
      <c r="A4" s="195"/>
      <c r="B4" s="195"/>
      <c r="C4" s="195"/>
      <c r="D4" s="195"/>
      <c r="E4" s="195"/>
      <c r="F4" s="195"/>
      <c r="G4" s="195"/>
      <c r="H4" s="195"/>
    </row>
    <row r="5" spans="1:8" ht="15" customHeight="1">
      <c r="A5" s="113"/>
      <c r="B5" s="113"/>
      <c r="C5" s="113"/>
      <c r="D5" s="113"/>
      <c r="E5" s="113"/>
      <c r="F5" s="113"/>
      <c r="G5" s="113"/>
      <c r="H5" s="113"/>
    </row>
    <row r="6" spans="1:8" ht="25.5">
      <c r="A6" s="64"/>
      <c r="B6" s="114" t="s">
        <v>0</v>
      </c>
      <c r="C6" s="114" t="s">
        <v>1</v>
      </c>
      <c r="D6" s="114" t="s">
        <v>2</v>
      </c>
      <c r="E6" s="114" t="s">
        <v>132</v>
      </c>
      <c r="F6" s="114" t="s">
        <v>4</v>
      </c>
      <c r="G6" s="5" t="s">
        <v>53</v>
      </c>
      <c r="H6" s="114" t="s">
        <v>5</v>
      </c>
    </row>
    <row r="7" spans="1:8" ht="15">
      <c r="A7" s="66" t="s">
        <v>6</v>
      </c>
      <c r="B7" s="66"/>
      <c r="C7" s="66"/>
      <c r="D7" s="66"/>
      <c r="E7" s="66"/>
      <c r="F7" s="66"/>
      <c r="G7" s="11"/>
      <c r="H7" s="64"/>
    </row>
    <row r="8" spans="1:8" ht="15">
      <c r="A8" s="63" t="s">
        <v>7</v>
      </c>
      <c r="B8" s="51">
        <v>3483369</v>
      </c>
      <c r="C8" s="51">
        <v>3217450</v>
      </c>
      <c r="D8" s="51">
        <v>871766</v>
      </c>
      <c r="E8" s="51">
        <v>849599</v>
      </c>
      <c r="F8" s="51">
        <v>777741</v>
      </c>
      <c r="G8" s="42">
        <v>706563</v>
      </c>
      <c r="H8" s="51">
        <v>711733</v>
      </c>
    </row>
    <row r="9" spans="1:8" ht="25.5">
      <c r="A9" s="63" t="s">
        <v>8</v>
      </c>
      <c r="B9" s="114" t="s">
        <v>9</v>
      </c>
      <c r="C9" s="114" t="s">
        <v>9</v>
      </c>
      <c r="D9" s="114" t="s">
        <v>9</v>
      </c>
      <c r="E9" s="114" t="s">
        <v>9</v>
      </c>
      <c r="F9" s="114" t="s">
        <v>9</v>
      </c>
      <c r="G9" s="42"/>
      <c r="H9" s="51">
        <v>34631</v>
      </c>
    </row>
    <row r="10" spans="1:8" ht="15">
      <c r="A10" s="63" t="s">
        <v>80</v>
      </c>
      <c r="B10" s="51">
        <v>54283</v>
      </c>
      <c r="C10" s="51">
        <v>48381</v>
      </c>
      <c r="D10" s="51">
        <v>40850</v>
      </c>
      <c r="E10" s="51">
        <v>32971</v>
      </c>
      <c r="F10" s="51">
        <v>26156</v>
      </c>
      <c r="G10" s="42">
        <v>18831</v>
      </c>
      <c r="H10" s="51">
        <v>13902</v>
      </c>
    </row>
    <row r="11" spans="1:8" ht="15">
      <c r="A11" s="63" t="s">
        <v>11</v>
      </c>
      <c r="B11" s="114" t="s">
        <v>9</v>
      </c>
      <c r="C11" s="114" t="s">
        <v>9</v>
      </c>
      <c r="D11" s="51">
        <v>48953</v>
      </c>
      <c r="E11" s="51">
        <v>64838</v>
      </c>
      <c r="F11" s="51">
        <v>60254</v>
      </c>
      <c r="G11" s="42">
        <v>71647</v>
      </c>
      <c r="H11" s="51">
        <v>71109</v>
      </c>
    </row>
    <row r="12" spans="1:8" ht="25.5">
      <c r="A12" s="69" t="s">
        <v>131</v>
      </c>
      <c r="B12" s="34">
        <f>SUM(B8:B11)</f>
        <v>3537652</v>
      </c>
      <c r="C12" s="34">
        <f aca="true" t="shared" si="0" ref="C12:H12">SUM(C8:C11)</f>
        <v>3265831</v>
      </c>
      <c r="D12" s="34">
        <f t="shared" si="0"/>
        <v>961569</v>
      </c>
      <c r="E12" s="34">
        <f t="shared" si="0"/>
        <v>947408</v>
      </c>
      <c r="F12" s="34">
        <f t="shared" si="0"/>
        <v>864151</v>
      </c>
      <c r="G12" s="115">
        <f t="shared" si="0"/>
        <v>797041</v>
      </c>
      <c r="H12" s="34">
        <f t="shared" si="0"/>
        <v>831375</v>
      </c>
    </row>
    <row r="13" spans="1:8" ht="15">
      <c r="A13" s="69"/>
      <c r="B13" s="56"/>
      <c r="C13" s="56"/>
      <c r="D13" s="56"/>
      <c r="E13" s="56"/>
      <c r="F13" s="56"/>
      <c r="G13" s="46"/>
      <c r="H13" s="29"/>
    </row>
    <row r="14" spans="1:8" ht="15">
      <c r="A14" s="69"/>
      <c r="B14" s="57"/>
      <c r="C14" s="57"/>
      <c r="D14" s="57"/>
      <c r="E14" s="57"/>
      <c r="F14" s="57"/>
      <c r="G14" s="10"/>
      <c r="H14" s="80"/>
    </row>
    <row r="15" spans="1:8" ht="15">
      <c r="A15" s="66" t="s">
        <v>48</v>
      </c>
      <c r="B15" s="66"/>
      <c r="C15" s="66"/>
      <c r="D15" s="66"/>
      <c r="E15" s="66"/>
      <c r="F15" s="66"/>
      <c r="G15" s="11"/>
      <c r="H15" s="64"/>
    </row>
    <row r="16" spans="1:8" ht="15">
      <c r="A16" s="63" t="s">
        <v>13</v>
      </c>
      <c r="B16" s="51">
        <v>2510589</v>
      </c>
      <c r="C16" s="51">
        <v>2421423</v>
      </c>
      <c r="D16" s="51">
        <v>335549</v>
      </c>
      <c r="E16" s="51">
        <v>303503</v>
      </c>
      <c r="F16" s="51">
        <v>306449</v>
      </c>
      <c r="G16" s="42">
        <v>311376</v>
      </c>
      <c r="H16" s="51">
        <v>307750</v>
      </c>
    </row>
    <row r="17" spans="1:8" ht="25.5">
      <c r="A17" s="63" t="s">
        <v>14</v>
      </c>
      <c r="B17" s="51">
        <v>861565</v>
      </c>
      <c r="C17" s="51">
        <v>643079</v>
      </c>
      <c r="D17" s="51">
        <v>413024</v>
      </c>
      <c r="E17" s="51">
        <v>391306</v>
      </c>
      <c r="F17" s="51">
        <v>401842</v>
      </c>
      <c r="G17" s="42">
        <v>354374</v>
      </c>
      <c r="H17" s="51">
        <v>349325</v>
      </c>
    </row>
    <row r="18" spans="1:8" ht="25.5">
      <c r="A18" s="63" t="s">
        <v>31</v>
      </c>
      <c r="B18" s="51">
        <v>-316102</v>
      </c>
      <c r="C18" s="51">
        <v>-296264</v>
      </c>
      <c r="D18" s="51">
        <v>-88623</v>
      </c>
      <c r="E18" s="51">
        <v>-59518</v>
      </c>
      <c r="F18" s="51">
        <v>-68469</v>
      </c>
      <c r="G18" s="42">
        <v>-95341</v>
      </c>
      <c r="H18" s="51">
        <v>-127000</v>
      </c>
    </row>
    <row r="19" spans="1:8" ht="25.5">
      <c r="A19" s="63" t="s">
        <v>16</v>
      </c>
      <c r="B19" s="114" t="s">
        <v>9</v>
      </c>
      <c r="C19" s="114" t="s">
        <v>9</v>
      </c>
      <c r="D19" s="51">
        <v>1999</v>
      </c>
      <c r="E19" s="51">
        <v>2001</v>
      </c>
      <c r="F19" s="51">
        <v>2981</v>
      </c>
      <c r="G19" s="42">
        <v>3027</v>
      </c>
      <c r="H19" s="114" t="s">
        <v>9</v>
      </c>
    </row>
    <row r="20" spans="1:8" ht="15">
      <c r="A20" s="63" t="s">
        <v>18</v>
      </c>
      <c r="B20" s="51">
        <v>271867</v>
      </c>
      <c r="C20" s="51">
        <v>259820</v>
      </c>
      <c r="D20" s="51">
        <v>178377</v>
      </c>
      <c r="E20" s="51">
        <v>195916</v>
      </c>
      <c r="F20" s="51">
        <v>139403</v>
      </c>
      <c r="G20" s="42">
        <v>116203</v>
      </c>
      <c r="H20" s="51">
        <v>151170</v>
      </c>
    </row>
    <row r="21" spans="1:8" ht="15">
      <c r="A21" s="63" t="s">
        <v>130</v>
      </c>
      <c r="B21" s="51">
        <v>201586</v>
      </c>
      <c r="C21" s="51">
        <v>213166</v>
      </c>
      <c r="D21" s="51">
        <v>66611</v>
      </c>
      <c r="E21" s="51">
        <v>55000</v>
      </c>
      <c r="F21" s="51">
        <v>67232</v>
      </c>
      <c r="G21" s="42">
        <v>96617</v>
      </c>
      <c r="H21" s="51">
        <v>77300</v>
      </c>
    </row>
    <row r="22" spans="1:8" ht="25.5">
      <c r="A22" s="63" t="s">
        <v>19</v>
      </c>
      <c r="B22" s="51">
        <v>2963</v>
      </c>
      <c r="C22" s="114" t="s">
        <v>9</v>
      </c>
      <c r="D22" s="114" t="s">
        <v>9</v>
      </c>
      <c r="E22" s="114" t="s">
        <v>9</v>
      </c>
      <c r="F22" s="114" t="s">
        <v>9</v>
      </c>
      <c r="G22" s="42"/>
      <c r="H22" s="114" t="s">
        <v>9</v>
      </c>
    </row>
    <row r="23" spans="1:8" ht="15">
      <c r="A23" s="63" t="s">
        <v>20</v>
      </c>
      <c r="B23" s="51">
        <v>5184</v>
      </c>
      <c r="C23" s="51">
        <v>24607</v>
      </c>
      <c r="D23" s="51">
        <v>54632</v>
      </c>
      <c r="E23" s="51">
        <v>59200</v>
      </c>
      <c r="F23" s="51">
        <v>14713</v>
      </c>
      <c r="G23" s="42">
        <v>10785</v>
      </c>
      <c r="H23" s="51">
        <v>38199</v>
      </c>
    </row>
    <row r="24" spans="1:8" ht="25.5">
      <c r="A24" s="63" t="s">
        <v>21</v>
      </c>
      <c r="B24" s="114" t="s">
        <v>9</v>
      </c>
      <c r="C24" s="114" t="s">
        <v>9</v>
      </c>
      <c r="D24" s="114" t="s">
        <v>9</v>
      </c>
      <c r="E24" s="114" t="s">
        <v>9</v>
      </c>
      <c r="F24" s="114" t="s">
        <v>9</v>
      </c>
      <c r="G24" s="5"/>
      <c r="H24" s="51">
        <v>34631</v>
      </c>
    </row>
    <row r="25" spans="1:9" ht="15">
      <c r="A25" s="74"/>
      <c r="B25" s="40">
        <f>SUM(B16:B24)</f>
        <v>3537652</v>
      </c>
      <c r="C25" s="40">
        <f aca="true" t="shared" si="1" ref="C25:H25">SUM(C16:C24)</f>
        <v>3265831</v>
      </c>
      <c r="D25" s="40">
        <f t="shared" si="1"/>
        <v>961569</v>
      </c>
      <c r="E25" s="40">
        <f t="shared" si="1"/>
        <v>947408</v>
      </c>
      <c r="F25" s="40">
        <f t="shared" si="1"/>
        <v>864151</v>
      </c>
      <c r="G25" s="60">
        <f t="shared" si="1"/>
        <v>797041</v>
      </c>
      <c r="H25" s="34">
        <f t="shared" si="1"/>
        <v>831375</v>
      </c>
      <c r="I25" s="84"/>
    </row>
    <row r="26" spans="2:8" ht="15">
      <c r="B26" s="31"/>
      <c r="C26" s="31"/>
      <c r="D26" s="31"/>
      <c r="E26" s="31"/>
      <c r="F26" s="31"/>
      <c r="G26" s="31"/>
      <c r="H26" s="31"/>
    </row>
  </sheetData>
  <sheetProtection/>
  <mergeCells count="2">
    <mergeCell ref="A2:H2"/>
    <mergeCell ref="A3:H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2:Q24"/>
  <sheetViews>
    <sheetView showGridLines="0" zoomScalePageLayoutView="0" workbookViewId="0" topLeftCell="A1">
      <selection activeCell="H7" sqref="H7"/>
    </sheetView>
  </sheetViews>
  <sheetFormatPr defaultColWidth="9.140625" defaultRowHeight="15"/>
  <cols>
    <col min="1" max="1" width="24.00390625" style="0" customWidth="1"/>
    <col min="2" max="2" width="10.7109375" style="0" customWidth="1"/>
    <col min="3" max="3" width="10.140625" style="0" customWidth="1"/>
  </cols>
  <sheetData>
    <row r="2" spans="1:4" ht="15" customHeight="1">
      <c r="A2" s="183" t="s">
        <v>133</v>
      </c>
      <c r="B2" s="183"/>
      <c r="C2" s="183"/>
      <c r="D2" s="183"/>
    </row>
    <row r="3" spans="1:4" ht="15" customHeight="1">
      <c r="A3" s="49"/>
      <c r="B3" s="49"/>
      <c r="C3" s="49"/>
      <c r="D3" s="49"/>
    </row>
    <row r="4" spans="1:6" ht="15" customHeight="1">
      <c r="A4" s="184" t="s">
        <v>134</v>
      </c>
      <c r="B4" s="196"/>
      <c r="C4" s="196"/>
      <c r="D4" s="196"/>
      <c r="E4" s="196"/>
      <c r="F4" s="196"/>
    </row>
    <row r="5" spans="1:6" ht="15" customHeight="1">
      <c r="A5" s="196"/>
      <c r="B5" s="196"/>
      <c r="C5" s="196"/>
      <c r="D5" s="196"/>
      <c r="E5" s="196"/>
      <c r="F5" s="196"/>
    </row>
    <row r="6" spans="1:6" ht="15" customHeight="1">
      <c r="A6" s="116"/>
      <c r="B6" s="116"/>
      <c r="C6" s="116"/>
      <c r="D6" s="116"/>
      <c r="E6" s="116"/>
      <c r="F6" s="116"/>
    </row>
    <row r="7" spans="1:4" ht="25.5">
      <c r="A7" s="64"/>
      <c r="B7" s="114" t="s">
        <v>3</v>
      </c>
      <c r="C7" s="114" t="s">
        <v>4</v>
      </c>
      <c r="D7" s="5" t="s">
        <v>53</v>
      </c>
    </row>
    <row r="8" spans="1:4" ht="15">
      <c r="A8" s="197" t="s">
        <v>135</v>
      </c>
      <c r="B8" s="197"/>
      <c r="C8" s="197"/>
      <c r="D8" s="5"/>
    </row>
    <row r="9" spans="1:4" ht="15">
      <c r="A9" s="64" t="s">
        <v>136</v>
      </c>
      <c r="B9" s="51">
        <v>61568</v>
      </c>
      <c r="C9" s="51">
        <v>59494</v>
      </c>
      <c r="D9" s="45">
        <v>57510</v>
      </c>
    </row>
    <row r="10" spans="1:4" ht="15">
      <c r="A10" s="64" t="s">
        <v>137</v>
      </c>
      <c r="B10" s="51">
        <v>3577</v>
      </c>
      <c r="C10" s="51">
        <v>3692</v>
      </c>
      <c r="D10" s="45">
        <f>1292+104.75+4.5</f>
        <v>1401.25</v>
      </c>
    </row>
    <row r="11" spans="1:8" ht="15">
      <c r="A11" s="64" t="s">
        <v>138</v>
      </c>
      <c r="B11" s="117">
        <v>65145</v>
      </c>
      <c r="C11" s="117">
        <v>63186</v>
      </c>
      <c r="D11" s="118">
        <f>SUM(D9:D10)</f>
        <v>58911.25</v>
      </c>
      <c r="H11" s="74"/>
    </row>
    <row r="12" spans="1:14" ht="15">
      <c r="A12" s="64"/>
      <c r="B12" s="62"/>
      <c r="C12" s="62"/>
      <c r="D12" s="119"/>
      <c r="H12" s="120"/>
      <c r="I12" s="120"/>
      <c r="J12" s="120"/>
      <c r="K12" s="120"/>
      <c r="L12" s="120"/>
      <c r="M12" s="120"/>
      <c r="N12" s="121"/>
    </row>
    <row r="13" spans="1:14" ht="15">
      <c r="A13" s="64"/>
      <c r="B13" s="62"/>
      <c r="C13" s="62"/>
      <c r="D13" s="119"/>
      <c r="H13" s="120"/>
      <c r="I13" s="122"/>
      <c r="J13" s="122"/>
      <c r="K13" s="123"/>
      <c r="L13" s="120"/>
      <c r="M13" s="122"/>
      <c r="N13" s="121"/>
    </row>
    <row r="14" spans="1:8" ht="15">
      <c r="A14" s="197" t="s">
        <v>139</v>
      </c>
      <c r="B14" s="197"/>
      <c r="C14" s="197"/>
      <c r="D14" s="5"/>
      <c r="H14" s="74"/>
    </row>
    <row r="15" spans="1:4" ht="15">
      <c r="A15" s="64" t="s">
        <v>140</v>
      </c>
      <c r="B15" s="51">
        <v>3418</v>
      </c>
      <c r="C15" s="51">
        <v>3408</v>
      </c>
      <c r="D15" s="45">
        <v>3346</v>
      </c>
    </row>
    <row r="16" spans="1:4" ht="15">
      <c r="A16" s="64" t="s">
        <v>141</v>
      </c>
      <c r="B16" s="114">
        <v>74</v>
      </c>
      <c r="C16" s="114">
        <v>112</v>
      </c>
      <c r="D16" s="124">
        <f>74+16.62</f>
        <v>90.62</v>
      </c>
    </row>
    <row r="17" spans="1:4" ht="15">
      <c r="A17" s="64" t="s">
        <v>138</v>
      </c>
      <c r="B17" s="117">
        <f>SUM(B15:B16)</f>
        <v>3492</v>
      </c>
      <c r="C17" s="117">
        <f>SUM(C15:C16)</f>
        <v>3520</v>
      </c>
      <c r="D17" s="118">
        <f>SUM(D15:D16)</f>
        <v>3436.62</v>
      </c>
    </row>
    <row r="18" spans="1:4" ht="15">
      <c r="A18" s="125"/>
      <c r="B18" s="125"/>
      <c r="C18" s="125"/>
      <c r="D18" s="125"/>
    </row>
    <row r="19" spans="1:17" ht="15">
      <c r="A19" s="127" t="s">
        <v>142</v>
      </c>
      <c r="B19" s="127"/>
      <c r="C19" s="127"/>
      <c r="D19" s="129"/>
      <c r="E19" s="130"/>
      <c r="F19" s="127"/>
      <c r="G19" s="121"/>
      <c r="H19" s="74"/>
      <c r="I19" s="74"/>
      <c r="J19" s="74"/>
      <c r="K19" s="74"/>
      <c r="L19" s="74"/>
      <c r="M19" s="74"/>
      <c r="N19" s="74"/>
      <c r="O19" s="74"/>
      <c r="P19" s="74"/>
      <c r="Q19" s="74"/>
    </row>
    <row r="20" spans="1:17" ht="15">
      <c r="A20" s="128" t="s">
        <v>143</v>
      </c>
      <c r="B20" s="126"/>
      <c r="C20" s="126"/>
      <c r="D20" s="126"/>
      <c r="E20" s="126"/>
      <c r="F20" s="126"/>
      <c r="G20" s="121"/>
      <c r="H20" s="74"/>
      <c r="I20" s="74"/>
      <c r="J20" s="74"/>
      <c r="K20" s="74"/>
      <c r="L20" s="74"/>
      <c r="M20" s="74"/>
      <c r="N20" s="74"/>
      <c r="O20" s="74"/>
      <c r="P20" s="74"/>
      <c r="Q20" s="74"/>
    </row>
    <row r="21" spans="1:17" ht="15">
      <c r="A21" s="127"/>
      <c r="B21" s="127"/>
      <c r="C21" s="127"/>
      <c r="D21" s="126"/>
      <c r="E21" s="126"/>
      <c r="F21" s="127"/>
      <c r="G21" s="121"/>
      <c r="H21" s="74"/>
      <c r="I21" s="74"/>
      <c r="J21" s="74"/>
      <c r="K21" s="74"/>
      <c r="L21" s="74"/>
      <c r="M21" s="74"/>
      <c r="N21" s="74"/>
      <c r="O21" s="74"/>
      <c r="P21" s="74"/>
      <c r="Q21" s="74"/>
    </row>
    <row r="22" spans="1:7" ht="15">
      <c r="A22" s="126"/>
      <c r="B22" s="127"/>
      <c r="C22" s="127"/>
      <c r="D22" s="126"/>
      <c r="E22" s="126"/>
      <c r="F22" s="127"/>
      <c r="G22" s="28"/>
    </row>
    <row r="23" spans="1:7" ht="15">
      <c r="A23" s="28"/>
      <c r="B23" s="28"/>
      <c r="C23" s="28"/>
      <c r="D23" s="28"/>
      <c r="E23" s="28"/>
      <c r="F23" s="28"/>
      <c r="G23" s="28"/>
    </row>
    <row r="24" spans="1:4" ht="27.75" customHeight="1">
      <c r="A24" s="198"/>
      <c r="B24" s="199"/>
      <c r="C24" s="199"/>
      <c r="D24" s="199"/>
    </row>
  </sheetData>
  <sheetProtection/>
  <mergeCells count="5">
    <mergeCell ref="A2:D2"/>
    <mergeCell ref="A4:F5"/>
    <mergeCell ref="A8:C8"/>
    <mergeCell ref="A14:C14"/>
    <mergeCell ref="A24:D24"/>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2:M38"/>
  <sheetViews>
    <sheetView showGridLines="0" zoomScalePageLayoutView="0" workbookViewId="0" topLeftCell="A1">
      <selection activeCell="E20" sqref="E20"/>
    </sheetView>
  </sheetViews>
  <sheetFormatPr defaultColWidth="9.140625" defaultRowHeight="15"/>
  <cols>
    <col min="1" max="1" width="41.7109375" style="0" customWidth="1"/>
  </cols>
  <sheetData>
    <row r="2" spans="1:7" ht="15">
      <c r="A2" s="66" t="s">
        <v>175</v>
      </c>
      <c r="B2" s="74"/>
      <c r="C2" s="74"/>
      <c r="D2" s="74"/>
      <c r="E2" s="74"/>
      <c r="F2" s="74"/>
      <c r="G2" s="74"/>
    </row>
    <row r="3" spans="1:7" ht="15">
      <c r="A3" s="131"/>
      <c r="B3" s="74"/>
      <c r="C3" s="74"/>
      <c r="D3" s="74"/>
      <c r="E3" s="74"/>
      <c r="F3" s="74"/>
      <c r="G3" s="74"/>
    </row>
    <row r="4" spans="1:13" ht="70.5" customHeight="1">
      <c r="A4" s="198" t="s">
        <v>176</v>
      </c>
      <c r="B4" s="202"/>
      <c r="C4" s="202"/>
      <c r="D4" s="202"/>
      <c r="E4" s="202"/>
      <c r="F4" s="202"/>
      <c r="G4" s="202"/>
      <c r="I4" s="74"/>
      <c r="J4" s="74"/>
      <c r="K4" s="74"/>
      <c r="L4" s="74"/>
      <c r="M4" s="74"/>
    </row>
    <row r="5" spans="1:13" ht="81" customHeight="1">
      <c r="A5" s="200" t="s">
        <v>144</v>
      </c>
      <c r="B5" s="201"/>
      <c r="C5" s="201"/>
      <c r="D5" s="201"/>
      <c r="E5" s="201"/>
      <c r="F5" s="201"/>
      <c r="G5" s="201"/>
      <c r="I5" s="74"/>
      <c r="J5" s="74"/>
      <c r="K5" s="74"/>
      <c r="L5" s="74"/>
      <c r="M5" s="74"/>
    </row>
    <row r="6" spans="1:7" ht="57" customHeight="1">
      <c r="A6" s="198" t="s">
        <v>177</v>
      </c>
      <c r="B6" s="202"/>
      <c r="C6" s="202"/>
      <c r="D6" s="202"/>
      <c r="E6" s="202"/>
      <c r="F6" s="202"/>
      <c r="G6" s="202"/>
    </row>
    <row r="7" spans="1:7" ht="15">
      <c r="A7" s="200" t="s">
        <v>145</v>
      </c>
      <c r="B7" s="201"/>
      <c r="C7" s="201"/>
      <c r="D7" s="201"/>
      <c r="E7" s="201"/>
      <c r="F7" s="201"/>
      <c r="G7" s="201"/>
    </row>
    <row r="8" spans="1:7" ht="24.75" customHeight="1">
      <c r="A8" s="200" t="s">
        <v>146</v>
      </c>
      <c r="B8" s="201"/>
      <c r="C8" s="201"/>
      <c r="D8" s="201"/>
      <c r="E8" s="201"/>
      <c r="F8" s="201"/>
      <c r="G8" s="201"/>
    </row>
    <row r="9" spans="1:7" ht="25.5" customHeight="1">
      <c r="A9" s="200" t="s">
        <v>147</v>
      </c>
      <c r="B9" s="201"/>
      <c r="C9" s="201"/>
      <c r="D9" s="201"/>
      <c r="E9" s="201"/>
      <c r="F9" s="201"/>
      <c r="G9" s="201"/>
    </row>
    <row r="10" spans="1:7" ht="66.75" customHeight="1">
      <c r="A10" s="200" t="s">
        <v>148</v>
      </c>
      <c r="B10" s="201"/>
      <c r="C10" s="201"/>
      <c r="D10" s="201"/>
      <c r="E10" s="201"/>
      <c r="F10" s="201"/>
      <c r="G10" s="201"/>
    </row>
    <row r="11" spans="1:7" ht="54" customHeight="1">
      <c r="A11" s="198" t="s">
        <v>178</v>
      </c>
      <c r="B11" s="202"/>
      <c r="C11" s="202"/>
      <c r="D11" s="202"/>
      <c r="E11" s="202"/>
      <c r="F11" s="202"/>
      <c r="G11" s="202"/>
    </row>
    <row r="14" spans="1:6" ht="30.75" customHeight="1">
      <c r="A14" s="203" t="s">
        <v>149</v>
      </c>
      <c r="B14" s="203"/>
      <c r="C14" s="203"/>
      <c r="D14" s="203"/>
      <c r="E14" s="203"/>
      <c r="F14" s="203"/>
    </row>
    <row r="15" spans="1:6" ht="15" customHeight="1">
      <c r="A15" s="203" t="s">
        <v>150</v>
      </c>
      <c r="B15" s="203"/>
      <c r="C15" s="203"/>
      <c r="D15" s="203"/>
      <c r="E15" s="203"/>
      <c r="F15" s="203"/>
    </row>
    <row r="16" spans="1:6" ht="15" customHeight="1">
      <c r="A16" s="132"/>
      <c r="B16" s="132"/>
      <c r="C16" s="132"/>
      <c r="D16" s="132"/>
      <c r="E16" s="132"/>
      <c r="F16" s="132"/>
    </row>
    <row r="17" spans="1:6" ht="15">
      <c r="A17" s="69" t="s">
        <v>151</v>
      </c>
      <c r="B17" s="114" t="s">
        <v>87</v>
      </c>
      <c r="C17" s="114" t="s">
        <v>152</v>
      </c>
      <c r="D17" s="114" t="s">
        <v>153</v>
      </c>
      <c r="E17" s="114" t="s">
        <v>88</v>
      </c>
      <c r="F17" s="114" t="s">
        <v>89</v>
      </c>
    </row>
    <row r="18" spans="1:6" ht="15">
      <c r="A18" s="63" t="s">
        <v>154</v>
      </c>
      <c r="B18" s="51">
        <v>1535</v>
      </c>
      <c r="C18" s="51">
        <v>1584</v>
      </c>
      <c r="D18" s="51">
        <v>1649</v>
      </c>
      <c r="E18" s="51">
        <v>1729</v>
      </c>
      <c r="F18" s="51">
        <v>1680</v>
      </c>
    </row>
    <row r="19" spans="1:6" ht="15">
      <c r="A19" s="63" t="s">
        <v>155</v>
      </c>
      <c r="B19" s="51">
        <v>4298</v>
      </c>
      <c r="C19" s="51">
        <v>4447</v>
      </c>
      <c r="D19" s="51">
        <v>4668</v>
      </c>
      <c r="E19" s="51">
        <v>4902</v>
      </c>
      <c r="F19" s="51">
        <v>4791</v>
      </c>
    </row>
    <row r="20" spans="1:6" ht="15">
      <c r="A20" s="63" t="s">
        <v>156</v>
      </c>
      <c r="B20" s="51">
        <v>3171</v>
      </c>
      <c r="C20" s="51">
        <v>3281</v>
      </c>
      <c r="D20" s="51">
        <v>3452</v>
      </c>
      <c r="E20" s="51">
        <v>3628</v>
      </c>
      <c r="F20" s="51">
        <v>3544</v>
      </c>
    </row>
    <row r="21" spans="1:6" ht="15">
      <c r="A21" s="63" t="s">
        <v>157</v>
      </c>
      <c r="B21" s="51">
        <v>2534</v>
      </c>
      <c r="C21" s="51">
        <v>2631</v>
      </c>
      <c r="D21" s="51">
        <v>2751</v>
      </c>
      <c r="E21" s="51">
        <v>2886</v>
      </c>
      <c r="F21" s="51">
        <v>2813</v>
      </c>
    </row>
    <row r="22" spans="1:6" ht="15">
      <c r="A22" s="63" t="s">
        <v>158</v>
      </c>
      <c r="B22" s="51">
        <v>3390</v>
      </c>
      <c r="C22" s="51">
        <v>3521</v>
      </c>
      <c r="D22" s="51">
        <v>3715</v>
      </c>
      <c r="E22" s="51">
        <v>3904</v>
      </c>
      <c r="F22" s="51">
        <v>3822</v>
      </c>
    </row>
    <row r="23" spans="1:6" ht="15">
      <c r="A23" s="63" t="s">
        <v>159</v>
      </c>
      <c r="B23" s="51">
        <v>2940</v>
      </c>
      <c r="C23" s="51">
        <v>3061</v>
      </c>
      <c r="D23" s="51">
        <v>3209</v>
      </c>
      <c r="E23" s="51">
        <v>3357</v>
      </c>
      <c r="F23" s="51">
        <v>3241</v>
      </c>
    </row>
    <row r="24" spans="1:6" ht="15">
      <c r="A24" s="63" t="s">
        <v>160</v>
      </c>
      <c r="B24" s="51">
        <v>4695</v>
      </c>
      <c r="C24" s="51">
        <v>4899</v>
      </c>
      <c r="D24" s="51">
        <v>5246</v>
      </c>
      <c r="E24" s="51">
        <v>5517</v>
      </c>
      <c r="F24" s="51">
        <v>5402</v>
      </c>
    </row>
    <row r="25" spans="1:6" ht="15">
      <c r="A25" s="63" t="s">
        <v>161</v>
      </c>
      <c r="B25" s="51">
        <v>4069</v>
      </c>
      <c r="C25" s="51">
        <v>4225</v>
      </c>
      <c r="D25" s="51">
        <v>4415</v>
      </c>
      <c r="E25" s="51">
        <v>4609</v>
      </c>
      <c r="F25" s="51">
        <v>4402</v>
      </c>
    </row>
    <row r="26" spans="1:6" ht="15">
      <c r="A26" s="63" t="s">
        <v>162</v>
      </c>
      <c r="B26" s="51">
        <v>2668</v>
      </c>
      <c r="C26" s="114" t="s">
        <v>163</v>
      </c>
      <c r="D26" s="51">
        <v>2897</v>
      </c>
      <c r="E26" s="51">
        <v>3034</v>
      </c>
      <c r="F26" s="133">
        <v>2944</v>
      </c>
    </row>
    <row r="27" spans="1:6" ht="15">
      <c r="A27" s="63" t="s">
        <v>164</v>
      </c>
      <c r="B27" s="53">
        <v>29300</v>
      </c>
      <c r="C27" s="53">
        <v>30418</v>
      </c>
      <c r="D27" s="53">
        <v>32002</v>
      </c>
      <c r="E27" s="53">
        <v>33567</v>
      </c>
      <c r="F27" s="51">
        <v>32640</v>
      </c>
    </row>
    <row r="28" spans="1:6" ht="15">
      <c r="A28" s="64"/>
      <c r="B28" s="62"/>
      <c r="C28" s="62"/>
      <c r="D28" s="62"/>
      <c r="E28" s="62"/>
      <c r="F28" s="51"/>
    </row>
    <row r="29" spans="1:6" ht="15">
      <c r="A29" s="69" t="s">
        <v>165</v>
      </c>
      <c r="B29" s="62"/>
      <c r="C29" s="62"/>
      <c r="D29" s="62"/>
      <c r="E29" s="62"/>
      <c r="F29" s="51"/>
    </row>
    <row r="30" spans="1:6" ht="15">
      <c r="A30" s="63" t="s">
        <v>166</v>
      </c>
      <c r="B30" s="62">
        <v>29300</v>
      </c>
      <c r="C30" s="62">
        <v>30418</v>
      </c>
      <c r="D30" s="62">
        <v>32002</v>
      </c>
      <c r="E30" s="62">
        <v>33567</v>
      </c>
      <c r="F30" s="51">
        <v>32640</v>
      </c>
    </row>
    <row r="31" spans="1:6" ht="15">
      <c r="A31" s="63" t="s">
        <v>167</v>
      </c>
      <c r="B31" s="51">
        <v>2713</v>
      </c>
      <c r="C31" s="51">
        <v>2776</v>
      </c>
      <c r="D31" s="51">
        <v>2865</v>
      </c>
      <c r="E31" s="51">
        <v>2996</v>
      </c>
      <c r="F31" s="51">
        <v>2877</v>
      </c>
    </row>
    <row r="32" spans="1:7" ht="15">
      <c r="A32" s="63" t="s">
        <v>168</v>
      </c>
      <c r="B32" s="51">
        <v>1767</v>
      </c>
      <c r="C32" s="51">
        <v>1825</v>
      </c>
      <c r="D32" s="51">
        <v>1908</v>
      </c>
      <c r="E32" s="51">
        <v>2003</v>
      </c>
      <c r="F32" s="51">
        <v>1948</v>
      </c>
      <c r="G32" s="74"/>
    </row>
    <row r="33" spans="1:7" ht="15">
      <c r="A33" s="63" t="s">
        <v>169</v>
      </c>
      <c r="B33" s="51">
        <v>1169</v>
      </c>
      <c r="C33" s="51">
        <v>1221</v>
      </c>
      <c r="D33" s="51">
        <v>1296</v>
      </c>
      <c r="E33" s="51">
        <v>1362</v>
      </c>
      <c r="F33" s="133">
        <v>1342</v>
      </c>
      <c r="G33" s="74"/>
    </row>
    <row r="34" spans="1:7" ht="15">
      <c r="A34" s="64" t="s">
        <v>170</v>
      </c>
      <c r="B34" s="53">
        <v>34948</v>
      </c>
      <c r="C34" s="53">
        <v>36239</v>
      </c>
      <c r="D34" s="53">
        <v>38071</v>
      </c>
      <c r="E34" s="53">
        <v>39927</v>
      </c>
      <c r="F34" s="53">
        <v>38807</v>
      </c>
      <c r="G34" s="74"/>
    </row>
    <row r="35" spans="1:7" ht="15">
      <c r="A35" s="63" t="s">
        <v>171</v>
      </c>
      <c r="B35" s="114">
        <v>62</v>
      </c>
      <c r="C35" s="114">
        <v>62</v>
      </c>
      <c r="D35" s="114">
        <v>76</v>
      </c>
      <c r="E35" s="114">
        <v>118</v>
      </c>
      <c r="F35" s="114">
        <v>141</v>
      </c>
      <c r="G35" s="74"/>
    </row>
    <row r="36" spans="1:10" ht="15">
      <c r="A36" s="64" t="s">
        <v>172</v>
      </c>
      <c r="B36" s="53">
        <v>35010</v>
      </c>
      <c r="C36" s="53">
        <v>36301</v>
      </c>
      <c r="D36" s="53">
        <v>38147</v>
      </c>
      <c r="E36" s="53">
        <v>40045</v>
      </c>
      <c r="F36" s="53">
        <v>38948</v>
      </c>
      <c r="J36" s="28"/>
    </row>
    <row r="37" spans="1:6" ht="15">
      <c r="A37" s="63" t="s">
        <v>173</v>
      </c>
      <c r="B37" s="51">
        <v>4194</v>
      </c>
      <c r="C37" s="51">
        <v>3846</v>
      </c>
      <c r="D37" s="51">
        <v>3728</v>
      </c>
      <c r="E37" s="51">
        <v>3632</v>
      </c>
      <c r="F37" s="51">
        <v>3575</v>
      </c>
    </row>
    <row r="38" spans="1:6" ht="15">
      <c r="A38" s="134" t="s">
        <v>174</v>
      </c>
      <c r="B38" s="34">
        <v>39203</v>
      </c>
      <c r="C38" s="34">
        <v>40147</v>
      </c>
      <c r="D38" s="34">
        <v>41876</v>
      </c>
      <c r="E38" s="34">
        <v>43677</v>
      </c>
      <c r="F38" s="34">
        <v>42522</v>
      </c>
    </row>
  </sheetData>
  <sheetProtection/>
  <mergeCells count="10">
    <mergeCell ref="A10:G10"/>
    <mergeCell ref="A11:G11"/>
    <mergeCell ref="A14:F14"/>
    <mergeCell ref="A15:F15"/>
    <mergeCell ref="A4:G4"/>
    <mergeCell ref="A5:G5"/>
    <mergeCell ref="A6:G6"/>
    <mergeCell ref="A7:G7"/>
    <mergeCell ref="A8:G8"/>
    <mergeCell ref="A9:G9"/>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2:F21"/>
  <sheetViews>
    <sheetView showGridLines="0" zoomScalePageLayoutView="0" workbookViewId="0" topLeftCell="A1">
      <selection activeCell="I23" sqref="I23"/>
    </sheetView>
  </sheetViews>
  <sheetFormatPr defaultColWidth="9.140625" defaultRowHeight="15"/>
  <cols>
    <col min="1" max="1" width="38.8515625" style="0" customWidth="1"/>
  </cols>
  <sheetData>
    <row r="2" spans="1:6" ht="30.75" customHeight="1">
      <c r="A2" s="204" t="s">
        <v>179</v>
      </c>
      <c r="B2" s="204"/>
      <c r="C2" s="204"/>
      <c r="D2" s="204"/>
      <c r="E2" s="204"/>
      <c r="F2" s="204"/>
    </row>
    <row r="3" spans="1:6" ht="15.75">
      <c r="A3" s="204" t="s">
        <v>180</v>
      </c>
      <c r="B3" s="204"/>
      <c r="C3" s="204"/>
      <c r="D3" s="204"/>
      <c r="E3" s="204"/>
      <c r="F3" s="204"/>
    </row>
    <row r="4" spans="1:6" ht="15.75">
      <c r="A4" s="135"/>
      <c r="B4" s="135"/>
      <c r="C4" s="135"/>
      <c r="D4" s="135"/>
      <c r="E4" s="135"/>
      <c r="F4" s="135"/>
    </row>
    <row r="5" spans="1:6" ht="15">
      <c r="A5" s="134" t="s">
        <v>151</v>
      </c>
      <c r="B5" s="29" t="s">
        <v>87</v>
      </c>
      <c r="C5" s="29" t="s">
        <v>152</v>
      </c>
      <c r="D5" s="29" t="s">
        <v>153</v>
      </c>
      <c r="E5" s="29" t="s">
        <v>88</v>
      </c>
      <c r="F5" s="29" t="s">
        <v>89</v>
      </c>
    </row>
    <row r="6" spans="1:6" ht="15">
      <c r="A6" s="136" t="s">
        <v>154</v>
      </c>
      <c r="B6" s="137">
        <v>596</v>
      </c>
      <c r="C6" s="137">
        <v>612</v>
      </c>
      <c r="D6" s="137">
        <v>635</v>
      </c>
      <c r="E6" s="137">
        <v>692</v>
      </c>
      <c r="F6" s="137">
        <v>644</v>
      </c>
    </row>
    <row r="7" spans="1:6" ht="15">
      <c r="A7" s="136" t="s">
        <v>155</v>
      </c>
      <c r="B7" s="137">
        <v>516</v>
      </c>
      <c r="C7" s="137">
        <v>633</v>
      </c>
      <c r="D7" s="137">
        <v>662</v>
      </c>
      <c r="E7" s="137">
        <v>682</v>
      </c>
      <c r="F7" s="137">
        <v>674</v>
      </c>
    </row>
    <row r="8" spans="1:6" ht="15">
      <c r="A8" s="136" t="s">
        <v>156</v>
      </c>
      <c r="B8" s="137">
        <v>607</v>
      </c>
      <c r="C8" s="137">
        <v>624</v>
      </c>
      <c r="D8" s="137">
        <v>653</v>
      </c>
      <c r="E8" s="137">
        <v>632</v>
      </c>
      <c r="F8" s="137">
        <v>664</v>
      </c>
    </row>
    <row r="9" spans="1:6" ht="15">
      <c r="A9" s="136" t="s">
        <v>157</v>
      </c>
      <c r="B9" s="137">
        <v>567</v>
      </c>
      <c r="C9" s="137">
        <v>584</v>
      </c>
      <c r="D9" s="137">
        <v>606</v>
      </c>
      <c r="E9" s="137">
        <v>692</v>
      </c>
      <c r="F9" s="137">
        <v>612</v>
      </c>
    </row>
    <row r="10" spans="1:6" ht="15">
      <c r="A10" s="136" t="s">
        <v>158</v>
      </c>
      <c r="B10" s="137">
        <v>613</v>
      </c>
      <c r="C10" s="137">
        <v>633</v>
      </c>
      <c r="D10" s="137">
        <v>662</v>
      </c>
      <c r="E10" s="137">
        <v>568</v>
      </c>
      <c r="F10" s="137">
        <v>673</v>
      </c>
    </row>
    <row r="11" spans="1:6" ht="15">
      <c r="A11" s="136" t="s">
        <v>159</v>
      </c>
      <c r="B11" s="137">
        <v>511</v>
      </c>
      <c r="C11" s="137">
        <v>527</v>
      </c>
      <c r="D11" s="137">
        <v>547</v>
      </c>
      <c r="E11" s="137">
        <v>664</v>
      </c>
      <c r="F11" s="137">
        <v>544</v>
      </c>
    </row>
    <row r="12" spans="1:6" ht="15">
      <c r="A12" s="136" t="s">
        <v>160</v>
      </c>
      <c r="B12" s="137">
        <v>591</v>
      </c>
      <c r="C12" s="137">
        <v>608</v>
      </c>
      <c r="D12" s="137">
        <v>639</v>
      </c>
      <c r="E12" s="137">
        <v>528</v>
      </c>
      <c r="F12" s="137">
        <v>642</v>
      </c>
    </row>
    <row r="13" spans="1:6" ht="15">
      <c r="A13" s="136" t="s">
        <v>161</v>
      </c>
      <c r="B13" s="137">
        <v>479</v>
      </c>
      <c r="C13" s="137">
        <v>493</v>
      </c>
      <c r="D13" s="137">
        <v>510</v>
      </c>
      <c r="E13" s="137">
        <v>528</v>
      </c>
      <c r="F13" s="137">
        <v>501</v>
      </c>
    </row>
    <row r="14" spans="1:6" ht="15">
      <c r="A14" s="136" t="s">
        <v>162</v>
      </c>
      <c r="B14" s="137">
        <v>511</v>
      </c>
      <c r="C14" s="137">
        <v>526</v>
      </c>
      <c r="D14" s="137">
        <v>546</v>
      </c>
      <c r="E14" s="137">
        <v>568</v>
      </c>
      <c r="F14" s="137">
        <v>547</v>
      </c>
    </row>
    <row r="15" spans="1:6" ht="15">
      <c r="A15" s="136"/>
      <c r="B15" s="137"/>
      <c r="C15" s="137"/>
      <c r="D15" s="137"/>
      <c r="E15" s="137"/>
      <c r="F15" s="137"/>
    </row>
    <row r="16" spans="1:6" ht="15">
      <c r="A16" s="134" t="s">
        <v>165</v>
      </c>
      <c r="B16" s="137"/>
      <c r="C16" s="137"/>
      <c r="D16" s="137"/>
      <c r="E16" s="137"/>
      <c r="F16" s="137"/>
    </row>
    <row r="17" spans="1:6" ht="15">
      <c r="A17" s="136" t="s">
        <v>166</v>
      </c>
      <c r="B17" s="137">
        <v>561</v>
      </c>
      <c r="C17" s="137">
        <v>578</v>
      </c>
      <c r="D17" s="137">
        <v>603</v>
      </c>
      <c r="E17" s="137">
        <v>627</v>
      </c>
      <c r="F17" s="137">
        <v>606</v>
      </c>
    </row>
    <row r="18" spans="1:6" ht="15">
      <c r="A18" s="136" t="s">
        <v>167</v>
      </c>
      <c r="B18" s="137">
        <v>522</v>
      </c>
      <c r="C18" s="137">
        <v>532</v>
      </c>
      <c r="D18" s="137">
        <v>541</v>
      </c>
      <c r="E18" s="137">
        <v>564</v>
      </c>
      <c r="F18" s="137">
        <v>540</v>
      </c>
    </row>
    <row r="19" spans="1:6" ht="15">
      <c r="A19" s="136" t="s">
        <v>168</v>
      </c>
      <c r="B19" s="137">
        <v>581</v>
      </c>
      <c r="C19" s="137">
        <v>598</v>
      </c>
      <c r="D19" s="137">
        <v>623</v>
      </c>
      <c r="E19" s="137">
        <v>651</v>
      </c>
      <c r="F19" s="137">
        <v>632</v>
      </c>
    </row>
    <row r="20" spans="1:6" ht="15">
      <c r="A20" s="136" t="s">
        <v>169</v>
      </c>
      <c r="B20" s="137">
        <v>652</v>
      </c>
      <c r="C20" s="137">
        <v>676</v>
      </c>
      <c r="D20" s="137">
        <v>714</v>
      </c>
      <c r="E20" s="137">
        <v>747</v>
      </c>
      <c r="F20" s="137">
        <v>733</v>
      </c>
    </row>
    <row r="21" spans="1:6" ht="15">
      <c r="A21" s="134" t="s">
        <v>181</v>
      </c>
      <c r="B21" s="138">
        <v>562</v>
      </c>
      <c r="C21" s="138">
        <v>578</v>
      </c>
      <c r="D21" s="138">
        <v>602</v>
      </c>
      <c r="E21" s="138">
        <v>627</v>
      </c>
      <c r="F21" s="138">
        <v>605</v>
      </c>
    </row>
  </sheetData>
  <sheetProtection/>
  <mergeCells count="2">
    <mergeCell ref="A2:F2"/>
    <mergeCell ref="A3:F3"/>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3:R30"/>
  <sheetViews>
    <sheetView showGridLines="0" zoomScalePageLayoutView="0" workbookViewId="0" topLeftCell="A1">
      <selection activeCell="E32" sqref="E32"/>
    </sheetView>
  </sheetViews>
  <sheetFormatPr defaultColWidth="8.8515625" defaultRowHeight="15"/>
  <cols>
    <col min="1" max="1" width="40.28125" style="41" customWidth="1"/>
    <col min="2" max="16384" width="8.8515625" style="41" customWidth="1"/>
  </cols>
  <sheetData>
    <row r="3" spans="1:16" ht="12.75">
      <c r="A3" s="84" t="s">
        <v>182</v>
      </c>
      <c r="J3" s="94"/>
      <c r="K3" s="94"/>
      <c r="L3" s="94"/>
      <c r="M3" s="94"/>
      <c r="N3" s="94"/>
      <c r="O3" s="94"/>
      <c r="P3" s="94"/>
    </row>
    <row r="4" spans="2:18" ht="123">
      <c r="B4" s="139" t="s">
        <v>154</v>
      </c>
      <c r="C4" s="139" t="s">
        <v>155</v>
      </c>
      <c r="D4" s="139" t="s">
        <v>183</v>
      </c>
      <c r="E4" s="139" t="s">
        <v>157</v>
      </c>
      <c r="F4" s="139" t="s">
        <v>158</v>
      </c>
      <c r="G4" s="139" t="s">
        <v>159</v>
      </c>
      <c r="H4" s="139" t="s">
        <v>160</v>
      </c>
      <c r="I4" s="139" t="s">
        <v>161</v>
      </c>
      <c r="J4" s="161" t="s">
        <v>162</v>
      </c>
      <c r="K4" s="140" t="s">
        <v>166</v>
      </c>
      <c r="L4" s="139" t="s">
        <v>167</v>
      </c>
      <c r="M4" s="139" t="s">
        <v>168</v>
      </c>
      <c r="N4" s="139" t="s">
        <v>169</v>
      </c>
      <c r="O4" s="139" t="s">
        <v>171</v>
      </c>
      <c r="P4" s="161" t="s">
        <v>184</v>
      </c>
      <c r="Q4" s="140" t="s">
        <v>185</v>
      </c>
      <c r="R4" s="83"/>
    </row>
    <row r="5" spans="1:18" ht="12.75">
      <c r="A5" s="84" t="s">
        <v>186</v>
      </c>
      <c r="B5" s="94"/>
      <c r="C5" s="94"/>
      <c r="D5" s="94"/>
      <c r="E5" s="94"/>
      <c r="F5" s="94"/>
      <c r="G5" s="94"/>
      <c r="H5" s="94"/>
      <c r="I5" s="94"/>
      <c r="J5" s="162"/>
      <c r="K5" s="141"/>
      <c r="L5" s="94"/>
      <c r="M5" s="94"/>
      <c r="N5" s="94"/>
      <c r="O5" s="94"/>
      <c r="P5" s="162"/>
      <c r="Q5" s="171"/>
      <c r="R5" s="83"/>
    </row>
    <row r="6" spans="1:18" ht="12.75">
      <c r="A6" s="213" t="s">
        <v>187</v>
      </c>
      <c r="B6" s="205">
        <v>2</v>
      </c>
      <c r="C6" s="205">
        <v>4</v>
      </c>
      <c r="D6" s="205">
        <v>4</v>
      </c>
      <c r="E6" s="205">
        <v>3</v>
      </c>
      <c r="F6" s="205">
        <v>4</v>
      </c>
      <c r="G6" s="205">
        <v>4</v>
      </c>
      <c r="H6" s="205">
        <v>5</v>
      </c>
      <c r="I6" s="205">
        <v>6</v>
      </c>
      <c r="J6" s="207">
        <v>5</v>
      </c>
      <c r="K6" s="211">
        <v>37</v>
      </c>
      <c r="L6" s="205">
        <v>2</v>
      </c>
      <c r="M6" s="205">
        <v>3</v>
      </c>
      <c r="N6" s="205">
        <v>2</v>
      </c>
      <c r="O6" s="205">
        <v>20</v>
      </c>
      <c r="P6" s="217">
        <v>3562</v>
      </c>
      <c r="Q6" s="219">
        <v>3627</v>
      </c>
      <c r="R6" s="83"/>
    </row>
    <row r="7" spans="1:18" ht="12.75">
      <c r="A7" s="214"/>
      <c r="B7" s="206"/>
      <c r="C7" s="206"/>
      <c r="D7" s="206"/>
      <c r="E7" s="206"/>
      <c r="F7" s="206"/>
      <c r="G7" s="206"/>
      <c r="H7" s="206"/>
      <c r="I7" s="206"/>
      <c r="J7" s="208"/>
      <c r="K7" s="212"/>
      <c r="L7" s="206"/>
      <c r="M7" s="206"/>
      <c r="N7" s="206"/>
      <c r="O7" s="206"/>
      <c r="P7" s="218"/>
      <c r="Q7" s="220"/>
      <c r="R7" s="83"/>
    </row>
    <row r="8" spans="1:18" ht="12.75">
      <c r="A8" s="213" t="s">
        <v>188</v>
      </c>
      <c r="B8" s="205">
        <v>0</v>
      </c>
      <c r="C8" s="205">
        <v>1</v>
      </c>
      <c r="D8" s="205">
        <v>1</v>
      </c>
      <c r="E8" s="205">
        <v>0</v>
      </c>
      <c r="F8" s="205">
        <v>1</v>
      </c>
      <c r="G8" s="205">
        <v>1</v>
      </c>
      <c r="H8" s="205">
        <v>1</v>
      </c>
      <c r="I8" s="205">
        <v>1</v>
      </c>
      <c r="J8" s="207">
        <v>1</v>
      </c>
      <c r="K8" s="211">
        <v>5</v>
      </c>
      <c r="L8" s="205">
        <v>1</v>
      </c>
      <c r="M8" s="205">
        <v>0</v>
      </c>
      <c r="N8" s="205">
        <v>0</v>
      </c>
      <c r="O8" s="205">
        <v>0</v>
      </c>
      <c r="P8" s="207">
        <v>13</v>
      </c>
      <c r="Q8" s="209">
        <v>19</v>
      </c>
      <c r="R8" s="83"/>
    </row>
    <row r="9" spans="1:18" ht="11.25" customHeight="1">
      <c r="A9" s="214"/>
      <c r="B9" s="206"/>
      <c r="C9" s="206"/>
      <c r="D9" s="206"/>
      <c r="E9" s="206"/>
      <c r="F9" s="206"/>
      <c r="G9" s="206"/>
      <c r="H9" s="206"/>
      <c r="I9" s="206"/>
      <c r="J9" s="208"/>
      <c r="K9" s="216"/>
      <c r="L9" s="206"/>
      <c r="M9" s="206"/>
      <c r="N9" s="206"/>
      <c r="O9" s="206"/>
      <c r="P9" s="208"/>
      <c r="Q9" s="215"/>
      <c r="R9" s="83"/>
    </row>
    <row r="10" spans="1:18" ht="12.75" customHeight="1">
      <c r="A10" s="84" t="s">
        <v>189</v>
      </c>
      <c r="B10" s="142">
        <f>SUM(B6:B9)</f>
        <v>2</v>
      </c>
      <c r="C10" s="142">
        <f aca="true" t="shared" si="0" ref="C10:Q10">SUM(C6:C9)</f>
        <v>5</v>
      </c>
      <c r="D10" s="142">
        <f t="shared" si="0"/>
        <v>5</v>
      </c>
      <c r="E10" s="142">
        <f t="shared" si="0"/>
        <v>3</v>
      </c>
      <c r="F10" s="142">
        <f t="shared" si="0"/>
        <v>5</v>
      </c>
      <c r="G10" s="142">
        <f t="shared" si="0"/>
        <v>5</v>
      </c>
      <c r="H10" s="142">
        <f t="shared" si="0"/>
        <v>6</v>
      </c>
      <c r="I10" s="142">
        <f t="shared" si="0"/>
        <v>7</v>
      </c>
      <c r="J10" s="163">
        <f t="shared" si="0"/>
        <v>6</v>
      </c>
      <c r="K10" s="156">
        <f t="shared" si="0"/>
        <v>42</v>
      </c>
      <c r="L10" s="142">
        <f t="shared" si="0"/>
        <v>3</v>
      </c>
      <c r="M10" s="142">
        <f t="shared" si="0"/>
        <v>3</v>
      </c>
      <c r="N10" s="142">
        <f t="shared" si="0"/>
        <v>2</v>
      </c>
      <c r="O10" s="142">
        <f t="shared" si="0"/>
        <v>20</v>
      </c>
      <c r="P10" s="168">
        <f t="shared" si="0"/>
        <v>3575</v>
      </c>
      <c r="Q10" s="158">
        <f t="shared" si="0"/>
        <v>3646</v>
      </c>
      <c r="R10" s="83"/>
    </row>
    <row r="11" spans="1:18" ht="12.75" customHeight="1">
      <c r="A11" s="84" t="s">
        <v>190</v>
      </c>
      <c r="B11" s="142"/>
      <c r="C11" s="142"/>
      <c r="D11" s="142"/>
      <c r="E11" s="142"/>
      <c r="F11" s="142"/>
      <c r="G11" s="142"/>
      <c r="H11" s="142"/>
      <c r="I11" s="142"/>
      <c r="J11" s="163"/>
      <c r="K11" s="142"/>
      <c r="L11" s="142"/>
      <c r="M11" s="142"/>
      <c r="N11" s="142"/>
      <c r="O11" s="142"/>
      <c r="P11" s="163"/>
      <c r="Q11" s="142"/>
      <c r="R11" s="83"/>
    </row>
    <row r="12" spans="1:18" ht="12.75">
      <c r="A12" s="213" t="s">
        <v>191</v>
      </c>
      <c r="B12" s="205">
        <v>10</v>
      </c>
      <c r="C12" s="205">
        <v>29</v>
      </c>
      <c r="D12" s="205">
        <v>21</v>
      </c>
      <c r="E12" s="205">
        <v>19</v>
      </c>
      <c r="F12" s="205">
        <v>22</v>
      </c>
      <c r="G12" s="205">
        <v>28</v>
      </c>
      <c r="H12" s="205">
        <v>60</v>
      </c>
      <c r="I12" s="205">
        <v>47</v>
      </c>
      <c r="J12" s="207">
        <v>23</v>
      </c>
      <c r="K12" s="211">
        <v>258</v>
      </c>
      <c r="L12" s="205">
        <v>24</v>
      </c>
      <c r="M12" s="205">
        <v>11</v>
      </c>
      <c r="N12" s="205">
        <v>7</v>
      </c>
      <c r="O12" s="205" t="s">
        <v>9</v>
      </c>
      <c r="P12" s="207" t="s">
        <v>9</v>
      </c>
      <c r="Q12" s="209">
        <v>299</v>
      </c>
      <c r="R12" s="83"/>
    </row>
    <row r="13" spans="1:18" ht="12.75">
      <c r="A13" s="214"/>
      <c r="B13" s="206"/>
      <c r="C13" s="206"/>
      <c r="D13" s="206"/>
      <c r="E13" s="206"/>
      <c r="F13" s="206"/>
      <c r="G13" s="206"/>
      <c r="H13" s="206"/>
      <c r="I13" s="206"/>
      <c r="J13" s="208"/>
      <c r="K13" s="212"/>
      <c r="L13" s="206"/>
      <c r="M13" s="206"/>
      <c r="N13" s="206"/>
      <c r="O13" s="206"/>
      <c r="P13" s="208"/>
      <c r="Q13" s="210"/>
      <c r="R13" s="83"/>
    </row>
    <row r="14" spans="1:18" ht="12.75">
      <c r="A14" s="213" t="s">
        <v>192</v>
      </c>
      <c r="B14" s="205">
        <v>0</v>
      </c>
      <c r="C14" s="205">
        <v>0</v>
      </c>
      <c r="D14" s="205">
        <v>0</v>
      </c>
      <c r="E14" s="205">
        <v>0</v>
      </c>
      <c r="F14" s="205">
        <v>0</v>
      </c>
      <c r="G14" s="205">
        <v>0</v>
      </c>
      <c r="H14" s="205">
        <v>0</v>
      </c>
      <c r="I14" s="205">
        <v>0</v>
      </c>
      <c r="J14" s="207">
        <v>0</v>
      </c>
      <c r="K14" s="211">
        <v>0</v>
      </c>
      <c r="L14" s="205">
        <v>0</v>
      </c>
      <c r="M14" s="205">
        <v>0</v>
      </c>
      <c r="N14" s="205">
        <v>0</v>
      </c>
      <c r="O14" s="205" t="s">
        <v>9</v>
      </c>
      <c r="P14" s="207" t="s">
        <v>9</v>
      </c>
      <c r="Q14" s="209">
        <v>0</v>
      </c>
      <c r="R14" s="83"/>
    </row>
    <row r="15" spans="1:18" ht="12.75" customHeight="1">
      <c r="A15" s="214"/>
      <c r="B15" s="206"/>
      <c r="C15" s="206"/>
      <c r="D15" s="206"/>
      <c r="E15" s="206"/>
      <c r="F15" s="206"/>
      <c r="G15" s="206"/>
      <c r="H15" s="206"/>
      <c r="I15" s="206"/>
      <c r="J15" s="208"/>
      <c r="K15" s="212"/>
      <c r="L15" s="206"/>
      <c r="M15" s="206"/>
      <c r="N15" s="206"/>
      <c r="O15" s="206"/>
      <c r="P15" s="208"/>
      <c r="Q15" s="210"/>
      <c r="R15" s="83"/>
    </row>
    <row r="16" spans="1:18" ht="12.75">
      <c r="A16" s="92" t="s">
        <v>193</v>
      </c>
      <c r="B16" s="144">
        <v>7</v>
      </c>
      <c r="C16" s="144">
        <v>22</v>
      </c>
      <c r="D16" s="144">
        <v>16</v>
      </c>
      <c r="E16" s="144">
        <v>14</v>
      </c>
      <c r="F16" s="144">
        <v>17</v>
      </c>
      <c r="G16" s="144">
        <v>22</v>
      </c>
      <c r="H16" s="144">
        <v>47</v>
      </c>
      <c r="I16" s="144">
        <v>37</v>
      </c>
      <c r="J16" s="164">
        <v>18</v>
      </c>
      <c r="K16" s="160">
        <v>200</v>
      </c>
      <c r="L16" s="144">
        <v>19</v>
      </c>
      <c r="M16" s="144">
        <v>8</v>
      </c>
      <c r="N16" s="144">
        <v>5</v>
      </c>
      <c r="O16" s="146" t="s">
        <v>9</v>
      </c>
      <c r="P16" s="173" t="s">
        <v>9</v>
      </c>
      <c r="Q16" s="147">
        <v>233</v>
      </c>
      <c r="R16" s="83"/>
    </row>
    <row r="17" spans="1:18" ht="12.75">
      <c r="A17" s="84" t="s">
        <v>194</v>
      </c>
      <c r="B17" s="142">
        <f>SUM(B12:B16)</f>
        <v>17</v>
      </c>
      <c r="C17" s="142">
        <f aca="true" t="shared" si="1" ref="C17:N17">SUM(C12:C16)</f>
        <v>51</v>
      </c>
      <c r="D17" s="142">
        <f t="shared" si="1"/>
        <v>37</v>
      </c>
      <c r="E17" s="142">
        <f t="shared" si="1"/>
        <v>33</v>
      </c>
      <c r="F17" s="142">
        <f t="shared" si="1"/>
        <v>39</v>
      </c>
      <c r="G17" s="142">
        <f t="shared" si="1"/>
        <v>50</v>
      </c>
      <c r="H17" s="142">
        <f t="shared" si="1"/>
        <v>107</v>
      </c>
      <c r="I17" s="142">
        <f t="shared" si="1"/>
        <v>84</v>
      </c>
      <c r="J17" s="163">
        <f t="shared" si="1"/>
        <v>41</v>
      </c>
      <c r="K17" s="156">
        <f t="shared" si="1"/>
        <v>458</v>
      </c>
      <c r="L17" s="142">
        <f t="shared" si="1"/>
        <v>43</v>
      </c>
      <c r="M17" s="142">
        <f t="shared" si="1"/>
        <v>19</v>
      </c>
      <c r="N17" s="142">
        <f t="shared" si="1"/>
        <v>12</v>
      </c>
      <c r="O17" s="148" t="s">
        <v>9</v>
      </c>
      <c r="P17" s="174" t="s">
        <v>9</v>
      </c>
      <c r="Q17" s="156">
        <v>532</v>
      </c>
      <c r="R17" s="83"/>
    </row>
    <row r="18" spans="1:18" ht="12.75">
      <c r="A18" s="84" t="s">
        <v>195</v>
      </c>
      <c r="B18" s="149"/>
      <c r="C18" s="149"/>
      <c r="D18" s="149"/>
      <c r="E18" s="149"/>
      <c r="F18" s="149"/>
      <c r="G18" s="149"/>
      <c r="H18" s="149"/>
      <c r="I18" s="149"/>
      <c r="J18" s="165"/>
      <c r="K18" s="149"/>
      <c r="L18" s="149"/>
      <c r="M18" s="149"/>
      <c r="N18" s="149"/>
      <c r="O18" s="150"/>
      <c r="P18" s="175"/>
      <c r="Q18" s="142"/>
      <c r="R18" s="83"/>
    </row>
    <row r="19" spans="1:18" ht="15" customHeight="1">
      <c r="A19" s="92" t="s">
        <v>196</v>
      </c>
      <c r="B19" s="144">
        <v>0</v>
      </c>
      <c r="C19" s="144">
        <v>0</v>
      </c>
      <c r="D19" s="144">
        <v>0</v>
      </c>
      <c r="E19" s="144">
        <v>0</v>
      </c>
      <c r="F19" s="144">
        <v>0</v>
      </c>
      <c r="G19" s="144">
        <v>0</v>
      </c>
      <c r="H19" s="144">
        <v>1</v>
      </c>
      <c r="I19" s="144">
        <v>0</v>
      </c>
      <c r="J19" s="164">
        <v>0</v>
      </c>
      <c r="K19" s="160">
        <v>4</v>
      </c>
      <c r="L19" s="144">
        <v>0</v>
      </c>
      <c r="M19" s="144">
        <v>0</v>
      </c>
      <c r="N19" s="144">
        <v>0</v>
      </c>
      <c r="O19" s="146" t="s">
        <v>9</v>
      </c>
      <c r="P19" s="176" t="s">
        <v>9</v>
      </c>
      <c r="Q19" s="172">
        <v>5</v>
      </c>
      <c r="R19" s="83"/>
    </row>
    <row r="20" spans="1:18" ht="12.75">
      <c r="A20" s="84" t="s">
        <v>197</v>
      </c>
      <c r="B20" s="142">
        <f aca="true" t="shared" si="2" ref="B20:N20">SUM(B18:B19)</f>
        <v>0</v>
      </c>
      <c r="C20" s="142">
        <f t="shared" si="2"/>
        <v>0</v>
      </c>
      <c r="D20" s="142">
        <f t="shared" si="2"/>
        <v>0</v>
      </c>
      <c r="E20" s="142">
        <f t="shared" si="2"/>
        <v>0</v>
      </c>
      <c r="F20" s="142">
        <f t="shared" si="2"/>
        <v>0</v>
      </c>
      <c r="G20" s="142">
        <f t="shared" si="2"/>
        <v>0</v>
      </c>
      <c r="H20" s="142">
        <f t="shared" si="2"/>
        <v>1</v>
      </c>
      <c r="I20" s="142">
        <f t="shared" si="2"/>
        <v>0</v>
      </c>
      <c r="J20" s="163">
        <f t="shared" si="2"/>
        <v>0</v>
      </c>
      <c r="K20" s="156">
        <f t="shared" si="2"/>
        <v>4</v>
      </c>
      <c r="L20" s="142">
        <f t="shared" si="2"/>
        <v>0</v>
      </c>
      <c r="M20" s="142">
        <f t="shared" si="2"/>
        <v>0</v>
      </c>
      <c r="N20" s="142">
        <f t="shared" si="2"/>
        <v>0</v>
      </c>
      <c r="O20" s="148" t="s">
        <v>9</v>
      </c>
      <c r="P20" s="174" t="s">
        <v>9</v>
      </c>
      <c r="Q20" s="156">
        <v>5</v>
      </c>
      <c r="R20" s="83"/>
    </row>
    <row r="21" spans="1:18" ht="12.75">
      <c r="A21" s="84" t="s">
        <v>198</v>
      </c>
      <c r="B21" s="149"/>
      <c r="C21" s="149"/>
      <c r="D21" s="149"/>
      <c r="E21" s="149"/>
      <c r="F21" s="149"/>
      <c r="G21" s="149"/>
      <c r="H21" s="149"/>
      <c r="I21" s="149"/>
      <c r="J21" s="165"/>
      <c r="K21" s="149"/>
      <c r="L21" s="149"/>
      <c r="M21" s="149"/>
      <c r="N21" s="149"/>
      <c r="O21" s="149"/>
      <c r="P21" s="165"/>
      <c r="Q21" s="142"/>
      <c r="R21" s="83"/>
    </row>
    <row r="22" spans="1:18" ht="12.75">
      <c r="A22" s="92" t="s">
        <v>199</v>
      </c>
      <c r="B22" s="144">
        <v>2</v>
      </c>
      <c r="C22" s="144">
        <v>5</v>
      </c>
      <c r="D22" s="144">
        <v>3</v>
      </c>
      <c r="E22" s="144">
        <v>3</v>
      </c>
      <c r="F22" s="144">
        <v>3</v>
      </c>
      <c r="G22" s="144">
        <v>5</v>
      </c>
      <c r="H22" s="144">
        <v>4</v>
      </c>
      <c r="I22" s="144">
        <v>10</v>
      </c>
      <c r="J22" s="164">
        <v>8</v>
      </c>
      <c r="K22" s="144">
        <v>44</v>
      </c>
      <c r="L22" s="144">
        <v>4</v>
      </c>
      <c r="M22" s="144">
        <v>3</v>
      </c>
      <c r="N22" s="144">
        <v>1</v>
      </c>
      <c r="O22" s="146">
        <v>3</v>
      </c>
      <c r="P22" s="176" t="s">
        <v>9</v>
      </c>
      <c r="Q22" s="147">
        <v>55</v>
      </c>
      <c r="R22" s="83"/>
    </row>
    <row r="23" spans="1:18" ht="25.5">
      <c r="A23" s="151" t="s">
        <v>200</v>
      </c>
      <c r="B23" s="144">
        <v>464</v>
      </c>
      <c r="C23" s="152">
        <v>1321</v>
      </c>
      <c r="D23" s="152">
        <v>985</v>
      </c>
      <c r="E23" s="144">
        <v>829</v>
      </c>
      <c r="F23" s="152">
        <v>1076</v>
      </c>
      <c r="G23" s="152">
        <v>1051</v>
      </c>
      <c r="H23" s="152">
        <v>1540</v>
      </c>
      <c r="I23" s="152">
        <v>1487</v>
      </c>
      <c r="J23" s="164">
        <v>911</v>
      </c>
      <c r="K23" s="152">
        <v>9664</v>
      </c>
      <c r="L23" s="144">
        <v>859</v>
      </c>
      <c r="M23" s="144">
        <v>550</v>
      </c>
      <c r="N23" s="144">
        <v>379</v>
      </c>
      <c r="O23" s="144">
        <v>46</v>
      </c>
      <c r="P23" s="176" t="s">
        <v>9</v>
      </c>
      <c r="Q23" s="153">
        <v>11498</v>
      </c>
      <c r="R23" s="83"/>
    </row>
    <row r="24" spans="1:18" ht="12.75">
      <c r="A24" s="92" t="s">
        <v>201</v>
      </c>
      <c r="B24" s="144">
        <v>0</v>
      </c>
      <c r="C24" s="144">
        <v>0</v>
      </c>
      <c r="D24" s="144">
        <v>0</v>
      </c>
      <c r="E24" s="144">
        <v>0</v>
      </c>
      <c r="F24" s="144">
        <v>0</v>
      </c>
      <c r="G24" s="144">
        <v>0</v>
      </c>
      <c r="H24" s="144">
        <v>0</v>
      </c>
      <c r="I24" s="144">
        <v>0</v>
      </c>
      <c r="J24" s="164">
        <v>0</v>
      </c>
      <c r="K24" s="145">
        <v>0</v>
      </c>
      <c r="L24" s="144">
        <v>0</v>
      </c>
      <c r="M24" s="144">
        <v>0</v>
      </c>
      <c r="N24" s="144">
        <v>0</v>
      </c>
      <c r="O24" s="146" t="s">
        <v>9</v>
      </c>
      <c r="P24" s="176" t="s">
        <v>9</v>
      </c>
      <c r="Q24" s="147">
        <v>0</v>
      </c>
      <c r="R24" s="83"/>
    </row>
    <row r="25" spans="1:18" ht="38.25">
      <c r="A25" s="151" t="s">
        <v>202</v>
      </c>
      <c r="B25" s="152">
        <v>1194</v>
      </c>
      <c r="C25" s="152">
        <v>3408</v>
      </c>
      <c r="D25" s="152">
        <v>2513</v>
      </c>
      <c r="E25" s="152">
        <v>1943</v>
      </c>
      <c r="F25" s="152">
        <v>2699</v>
      </c>
      <c r="G25" s="152">
        <v>2128</v>
      </c>
      <c r="H25" s="152">
        <v>3740</v>
      </c>
      <c r="I25" s="152">
        <v>2813</v>
      </c>
      <c r="J25" s="166">
        <v>1977</v>
      </c>
      <c r="K25" s="154">
        <v>22415</v>
      </c>
      <c r="L25" s="152">
        <v>1966</v>
      </c>
      <c r="M25" s="152">
        <v>1372</v>
      </c>
      <c r="N25" s="144">
        <v>946</v>
      </c>
      <c r="O25" s="144">
        <v>71</v>
      </c>
      <c r="P25" s="164">
        <v>0</v>
      </c>
      <c r="Q25" s="153">
        <v>26771</v>
      </c>
      <c r="R25" s="83"/>
    </row>
    <row r="26" spans="1:18" ht="12.75">
      <c r="A26" s="92" t="s">
        <v>203</v>
      </c>
      <c r="B26" s="144">
        <v>1</v>
      </c>
      <c r="C26" s="144">
        <v>1</v>
      </c>
      <c r="D26" s="144">
        <v>1</v>
      </c>
      <c r="E26" s="144">
        <v>1</v>
      </c>
      <c r="F26" s="144">
        <v>1</v>
      </c>
      <c r="G26" s="144">
        <v>1</v>
      </c>
      <c r="H26" s="144">
        <v>3</v>
      </c>
      <c r="I26" s="144">
        <v>1</v>
      </c>
      <c r="J26" s="167">
        <v>1</v>
      </c>
      <c r="K26" s="144">
        <v>11</v>
      </c>
      <c r="L26" s="144">
        <v>2</v>
      </c>
      <c r="M26" s="144">
        <v>1</v>
      </c>
      <c r="N26" s="144">
        <v>2</v>
      </c>
      <c r="O26" s="146" t="s">
        <v>9</v>
      </c>
      <c r="P26" s="176" t="s">
        <v>9</v>
      </c>
      <c r="Q26" s="172">
        <v>16</v>
      </c>
      <c r="R26" s="83"/>
    </row>
    <row r="27" spans="1:18" ht="12.75">
      <c r="A27" s="84" t="s">
        <v>204</v>
      </c>
      <c r="B27" s="143">
        <v>1661</v>
      </c>
      <c r="C27" s="143">
        <v>4735</v>
      </c>
      <c r="D27" s="143">
        <v>3503</v>
      </c>
      <c r="E27" s="143">
        <v>2776</v>
      </c>
      <c r="F27" s="143">
        <v>3778</v>
      </c>
      <c r="G27" s="143">
        <v>3186</v>
      </c>
      <c r="H27" s="143">
        <v>5288</v>
      </c>
      <c r="I27" s="143">
        <v>4311</v>
      </c>
      <c r="J27" s="168">
        <v>2898</v>
      </c>
      <c r="K27" s="158">
        <v>32135</v>
      </c>
      <c r="L27" s="143">
        <v>2831</v>
      </c>
      <c r="M27" s="143">
        <v>1926</v>
      </c>
      <c r="N27" s="143">
        <v>1328</v>
      </c>
      <c r="O27" s="142">
        <v>120</v>
      </c>
      <c r="P27" s="163">
        <v>0</v>
      </c>
      <c r="Q27" s="158">
        <v>38340</v>
      </c>
      <c r="R27" s="83"/>
    </row>
    <row r="28" spans="2:18" ht="12.75">
      <c r="B28" s="155"/>
      <c r="C28" s="155"/>
      <c r="D28" s="155"/>
      <c r="E28" s="155"/>
      <c r="F28" s="155"/>
      <c r="G28" s="155"/>
      <c r="H28" s="155"/>
      <c r="I28" s="155"/>
      <c r="J28" s="169"/>
      <c r="K28" s="155"/>
      <c r="L28" s="155"/>
      <c r="M28" s="155"/>
      <c r="N28" s="155"/>
      <c r="O28" s="155"/>
      <c r="P28" s="169"/>
      <c r="Q28" s="156"/>
      <c r="R28" s="83"/>
    </row>
    <row r="29" spans="1:18" ht="12.75">
      <c r="A29" s="157" t="s">
        <v>138</v>
      </c>
      <c r="B29" s="143">
        <v>1680</v>
      </c>
      <c r="C29" s="143">
        <v>4791</v>
      </c>
      <c r="D29" s="143">
        <v>3544</v>
      </c>
      <c r="E29" s="143">
        <v>2813</v>
      </c>
      <c r="F29" s="143">
        <v>3822</v>
      </c>
      <c r="G29" s="143">
        <v>3241</v>
      </c>
      <c r="H29" s="143">
        <v>5402</v>
      </c>
      <c r="I29" s="143">
        <v>4402</v>
      </c>
      <c r="J29" s="170">
        <v>2944</v>
      </c>
      <c r="K29" s="158">
        <v>32640</v>
      </c>
      <c r="L29" s="143">
        <v>2877</v>
      </c>
      <c r="M29" s="143">
        <v>1948</v>
      </c>
      <c r="N29" s="143">
        <v>1342</v>
      </c>
      <c r="O29" s="142">
        <v>141</v>
      </c>
      <c r="P29" s="170">
        <v>3575</v>
      </c>
      <c r="Q29" s="158">
        <v>42522</v>
      </c>
      <c r="R29" s="83"/>
    </row>
    <row r="30" spans="2:18" ht="12.75">
      <c r="B30" s="159"/>
      <c r="C30" s="159"/>
      <c r="D30" s="159"/>
      <c r="E30" s="159"/>
      <c r="F30" s="159"/>
      <c r="G30" s="159"/>
      <c r="H30" s="159"/>
      <c r="I30" s="159"/>
      <c r="J30" s="159"/>
      <c r="K30" s="159"/>
      <c r="L30" s="159"/>
      <c r="M30" s="159"/>
      <c r="N30" s="159"/>
      <c r="O30" s="159"/>
      <c r="P30" s="159"/>
      <c r="Q30" s="159"/>
      <c r="R30" s="83"/>
    </row>
  </sheetData>
  <sheetProtection/>
  <mergeCells count="68">
    <mergeCell ref="A6:A7"/>
    <mergeCell ref="B6:B7"/>
    <mergeCell ref="C6:C7"/>
    <mergeCell ref="D6:D7"/>
    <mergeCell ref="E6:E7"/>
    <mergeCell ref="F6:F7"/>
    <mergeCell ref="G6:G7"/>
    <mergeCell ref="H6:H7"/>
    <mergeCell ref="I6:I7"/>
    <mergeCell ref="J6:J7"/>
    <mergeCell ref="K6:K7"/>
    <mergeCell ref="L6:L7"/>
    <mergeCell ref="M6:M7"/>
    <mergeCell ref="N6:N7"/>
    <mergeCell ref="O6:O7"/>
    <mergeCell ref="P6:P7"/>
    <mergeCell ref="Q6:Q7"/>
    <mergeCell ref="A8:A9"/>
    <mergeCell ref="B8:B9"/>
    <mergeCell ref="C8:C9"/>
    <mergeCell ref="D8:D9"/>
    <mergeCell ref="E8:E9"/>
    <mergeCell ref="F8:F9"/>
    <mergeCell ref="G8:G9"/>
    <mergeCell ref="H8:H9"/>
    <mergeCell ref="I8:I9"/>
    <mergeCell ref="J8:J9"/>
    <mergeCell ref="K8:K9"/>
    <mergeCell ref="L8:L9"/>
    <mergeCell ref="M8:M9"/>
    <mergeCell ref="N8:N9"/>
    <mergeCell ref="O8:O9"/>
    <mergeCell ref="P8:P9"/>
    <mergeCell ref="Q8:Q9"/>
    <mergeCell ref="A12:A13"/>
    <mergeCell ref="B12:B13"/>
    <mergeCell ref="C12:C13"/>
    <mergeCell ref="D12:D13"/>
    <mergeCell ref="E12:E13"/>
    <mergeCell ref="F12:F13"/>
    <mergeCell ref="G12:G13"/>
    <mergeCell ref="H12:H13"/>
    <mergeCell ref="I12:I13"/>
    <mergeCell ref="J12:J13"/>
    <mergeCell ref="K12:K13"/>
    <mergeCell ref="L12:L13"/>
    <mergeCell ref="M12:M13"/>
    <mergeCell ref="N12:N13"/>
    <mergeCell ref="O12:O13"/>
    <mergeCell ref="P12:P13"/>
    <mergeCell ref="Q12:Q13"/>
    <mergeCell ref="A14:A15"/>
    <mergeCell ref="B14:B15"/>
    <mergeCell ref="C14:C15"/>
    <mergeCell ref="D14:D15"/>
    <mergeCell ref="E14:E15"/>
    <mergeCell ref="F14:F15"/>
    <mergeCell ref="G14:G15"/>
    <mergeCell ref="H14:H15"/>
    <mergeCell ref="I14:I15"/>
    <mergeCell ref="J14:J15"/>
    <mergeCell ref="K14:K15"/>
    <mergeCell ref="L14:L15"/>
    <mergeCell ref="M14:M15"/>
    <mergeCell ref="N14:N15"/>
    <mergeCell ref="O14:O15"/>
    <mergeCell ref="P14:P15"/>
    <mergeCell ref="Q14:Q1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HM Revenue and Customs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Dowson, Mark (Finance)</dc:creator>
  <cp:keywords/>
  <dc:description/>
  <cp:lastModifiedBy>Tom Freestone</cp:lastModifiedBy>
  <cp:lastPrinted>2015-04-20T07:50:29Z</cp:lastPrinted>
  <dcterms:created xsi:type="dcterms:W3CDTF">2015-03-24T09:50:12Z</dcterms:created>
  <dcterms:modified xsi:type="dcterms:W3CDTF">2015-07-16T16:13:38Z</dcterms:modified>
  <cp:category/>
  <cp:version/>
  <cp:contentType/>
  <cp:contentStatus/>
</cp:coreProperties>
</file>