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160" yWindow="-120" windowWidth="14955" windowHeight="8850"/>
  </bookViews>
  <sheets>
    <sheet name="Table 10" sheetId="2" r:id="rId1"/>
    <sheet name="Data" sheetId="1" r:id="rId2"/>
  </sheets>
  <externalReferences>
    <externalReference r:id="rId3"/>
  </externalReferences>
  <definedNames>
    <definedName name="_xlnm._FilterDatabase" localSheetId="1" hidden="1">Data!$A$1:$H$423</definedName>
    <definedName name="LALIST">Data!$B$2:$B$423</definedName>
    <definedName name="_xlnm.Print_Area" localSheetId="1">Data!$A$1:$F$427</definedName>
  </definedNames>
  <calcPr calcId="145621"/>
</workbook>
</file>

<file path=xl/calcChain.xml><?xml version="1.0" encoding="utf-8"?>
<calcChain xmlns="http://schemas.openxmlformats.org/spreadsheetml/2006/main">
  <c r="K5" i="2" l="1"/>
  <c r="A7" i="2"/>
  <c r="A13" i="2" l="1"/>
  <c r="F3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3" i="1"/>
  <c r="E10" i="2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3" i="1"/>
  <c r="F10" i="2" s="1"/>
  <c r="H423" i="1" l="1"/>
  <c r="G423" i="1" l="1"/>
  <c r="G168" i="1" l="1"/>
  <c r="H211" i="1"/>
  <c r="G198" i="1"/>
  <c r="G407" i="1"/>
  <c r="H180" i="1"/>
  <c r="G180" i="1"/>
  <c r="H80" i="1"/>
  <c r="G80" i="1"/>
  <c r="G263" i="1"/>
  <c r="H263" i="1"/>
  <c r="G156" i="1"/>
  <c r="H156" i="1"/>
  <c r="H354" i="1"/>
  <c r="G354" i="1"/>
  <c r="H356" i="1"/>
  <c r="G356" i="1"/>
  <c r="G391" i="1"/>
  <c r="H391" i="1"/>
  <c r="G258" i="1"/>
  <c r="H258" i="1"/>
  <c r="H329" i="1"/>
  <c r="G329" i="1"/>
  <c r="H394" i="1"/>
  <c r="G394" i="1"/>
  <c r="G414" i="1"/>
  <c r="H414" i="1"/>
  <c r="H326" i="1"/>
  <c r="G326" i="1"/>
  <c r="H217" i="1"/>
  <c r="G217" i="1"/>
  <c r="G115" i="1"/>
  <c r="H115" i="1"/>
  <c r="G399" i="1"/>
  <c r="H399" i="1"/>
  <c r="G405" i="1"/>
  <c r="H405" i="1"/>
  <c r="H221" i="1"/>
  <c r="G221" i="1"/>
  <c r="H276" i="1"/>
  <c r="G276" i="1"/>
  <c r="H31" i="1"/>
  <c r="G31" i="1"/>
  <c r="H218" i="1"/>
  <c r="G218" i="1"/>
  <c r="G360" i="1"/>
  <c r="H360" i="1"/>
  <c r="G285" i="1"/>
  <c r="H285" i="1"/>
  <c r="G163" i="1"/>
  <c r="H163" i="1"/>
  <c r="H362" i="1"/>
  <c r="G362" i="1"/>
  <c r="G201" i="1"/>
  <c r="H201" i="1"/>
  <c r="G29" i="1"/>
  <c r="H29" i="1"/>
  <c r="H411" i="1"/>
  <c r="G411" i="1"/>
  <c r="H295" i="1"/>
  <c r="G295" i="1"/>
  <c r="G78" i="1"/>
  <c r="H78" i="1"/>
  <c r="H305" i="1"/>
  <c r="G305" i="1"/>
  <c r="H85" i="1"/>
  <c r="G85" i="1"/>
  <c r="H318" i="1"/>
  <c r="G318" i="1"/>
  <c r="G13" i="1"/>
  <c r="H13" i="1"/>
  <c r="H40" i="1"/>
  <c r="G40" i="1"/>
  <c r="G153" i="1"/>
  <c r="H153" i="1"/>
  <c r="H282" i="1"/>
  <c r="G282" i="1"/>
  <c r="G261" i="1"/>
  <c r="H261" i="1"/>
  <c r="G188" i="1"/>
  <c r="H188" i="1"/>
  <c r="H307" i="1"/>
  <c r="G307" i="1"/>
  <c r="H183" i="1"/>
  <c r="G183" i="1"/>
  <c r="G82" i="1"/>
  <c r="H82" i="1"/>
  <c r="H119" i="1"/>
  <c r="G119" i="1"/>
  <c r="G89" i="1"/>
  <c r="H89" i="1"/>
  <c r="G321" i="1"/>
  <c r="H321" i="1"/>
  <c r="G56" i="1"/>
  <c r="H56" i="1"/>
  <c r="H299" i="1"/>
  <c r="G299" i="1"/>
  <c r="H138" i="1"/>
  <c r="G138" i="1"/>
  <c r="G328" i="1"/>
  <c r="H328" i="1"/>
  <c r="H12" i="1"/>
  <c r="G12" i="1"/>
  <c r="H52" i="1"/>
  <c r="G52" i="1"/>
  <c r="H372" i="1"/>
  <c r="G372" i="1"/>
  <c r="G176" i="1"/>
  <c r="H176" i="1"/>
  <c r="H14" i="1"/>
  <c r="G14" i="1"/>
  <c r="H178" i="1"/>
  <c r="G178" i="1"/>
  <c r="H254" i="1"/>
  <c r="G254" i="1"/>
  <c r="G120" i="1"/>
  <c r="H120" i="1"/>
  <c r="H44" i="1"/>
  <c r="G44" i="1"/>
  <c r="H286" i="1"/>
  <c r="G286" i="1"/>
  <c r="H172" i="1"/>
  <c r="G172" i="1"/>
  <c r="H279" i="1"/>
  <c r="G279" i="1"/>
  <c r="G355" i="1"/>
  <c r="H355" i="1"/>
  <c r="H60" i="1"/>
  <c r="G60" i="1"/>
  <c r="H353" i="1"/>
  <c r="G353" i="1"/>
  <c r="G49" i="1"/>
  <c r="H49" i="1"/>
  <c r="G325" i="1"/>
  <c r="H325" i="1"/>
  <c r="G385" i="1"/>
  <c r="H385" i="1"/>
  <c r="G239" i="1"/>
  <c r="H239" i="1"/>
  <c r="H220" i="1"/>
  <c r="G220" i="1"/>
  <c r="G384" i="1"/>
  <c r="H384" i="1"/>
  <c r="G293" i="1"/>
  <c r="H293" i="1"/>
  <c r="G37" i="1"/>
  <c r="H37" i="1"/>
  <c r="G287" i="1"/>
  <c r="H287" i="1"/>
  <c r="H415" i="1"/>
  <c r="G415" i="1"/>
  <c r="G270" i="1"/>
  <c r="H270" i="1"/>
  <c r="G283" i="1"/>
  <c r="H283" i="1"/>
  <c r="H162" i="1"/>
  <c r="G162" i="1"/>
  <c r="G366" i="1"/>
  <c r="H366" i="1"/>
  <c r="H28" i="1"/>
  <c r="G28" i="1"/>
  <c r="H137" i="1"/>
  <c r="G137" i="1"/>
  <c r="G150" i="1"/>
  <c r="H150" i="1"/>
  <c r="G47" i="1"/>
  <c r="H47" i="1"/>
  <c r="G149" i="1"/>
  <c r="H149" i="1"/>
  <c r="G129" i="1"/>
  <c r="H129" i="1"/>
  <c r="H292" i="1"/>
  <c r="G292" i="1"/>
  <c r="G301" i="1"/>
  <c r="H301" i="1"/>
  <c r="H160" i="1"/>
  <c r="G160" i="1"/>
  <c r="G158" i="1"/>
  <c r="H158" i="1"/>
  <c r="H175" i="1"/>
  <c r="G175" i="1"/>
  <c r="G181" i="1"/>
  <c r="H181" i="1"/>
  <c r="G265" i="1"/>
  <c r="H265" i="1"/>
  <c r="G5" i="1"/>
  <c r="H5" i="1"/>
  <c r="H124" i="1"/>
  <c r="G124" i="1"/>
  <c r="G294" i="1"/>
  <c r="H294" i="1"/>
  <c r="G320" i="1"/>
  <c r="H320" i="1"/>
  <c r="G413" i="1"/>
  <c r="H413" i="1"/>
  <c r="H357" i="1"/>
  <c r="G357" i="1"/>
  <c r="G225" i="1"/>
  <c r="H225" i="1"/>
  <c r="H91" i="1"/>
  <c r="G91" i="1"/>
  <c r="G334" i="1"/>
  <c r="G179" i="1"/>
  <c r="H157" i="1"/>
  <c r="H349" i="1"/>
  <c r="H72" i="1"/>
  <c r="G72" i="1"/>
  <c r="G241" i="1"/>
  <c r="H241" i="1"/>
  <c r="G233" i="1"/>
  <c r="H233" i="1"/>
  <c r="G108" i="1"/>
  <c r="H108" i="1"/>
  <c r="G88" i="1"/>
  <c r="H88" i="1"/>
  <c r="H25" i="1"/>
  <c r="G25" i="1"/>
  <c r="H35" i="1"/>
  <c r="G35" i="1"/>
  <c r="G419" i="1"/>
  <c r="H419" i="1"/>
  <c r="H296" i="1"/>
  <c r="G296" i="1"/>
  <c r="H226" i="1"/>
  <c r="G226" i="1"/>
  <c r="G374" i="1"/>
  <c r="H374" i="1"/>
  <c r="H206" i="1"/>
  <c r="G206" i="1"/>
  <c r="H264" i="1"/>
  <c r="G264" i="1"/>
  <c r="G33" i="1"/>
  <c r="H33" i="1"/>
  <c r="H19" i="1"/>
  <c r="G19" i="1"/>
  <c r="H248" i="1"/>
  <c r="G248" i="1"/>
  <c r="G11" i="1"/>
  <c r="H11" i="1"/>
  <c r="H83" i="1"/>
  <c r="G83" i="1"/>
  <c r="H309" i="1"/>
  <c r="G309" i="1"/>
  <c r="H277" i="1"/>
  <c r="G277" i="1"/>
  <c r="H27" i="1"/>
  <c r="G27" i="1"/>
  <c r="G234" i="1"/>
  <c r="H234" i="1"/>
  <c r="G50" i="1"/>
  <c r="H50" i="1"/>
  <c r="H377" i="1"/>
  <c r="G377" i="1"/>
  <c r="G192" i="1"/>
  <c r="H192" i="1"/>
  <c r="H275" i="1"/>
  <c r="G275" i="1"/>
  <c r="G84" i="1"/>
  <c r="H84" i="1"/>
  <c r="H111" i="1"/>
  <c r="G111" i="1"/>
  <c r="H144" i="1"/>
  <c r="G144" i="1"/>
  <c r="G378" i="1"/>
  <c r="H378" i="1"/>
  <c r="H361" i="1"/>
  <c r="G361" i="1"/>
  <c r="G259" i="1"/>
  <c r="H259" i="1"/>
  <c r="G134" i="1"/>
  <c r="H134" i="1"/>
  <c r="H26" i="1"/>
  <c r="G26" i="1"/>
  <c r="G332" i="1"/>
  <c r="H332" i="1"/>
  <c r="H274" i="1"/>
  <c r="G274" i="1"/>
  <c r="G62" i="1"/>
  <c r="H62" i="1"/>
  <c r="G167" i="1"/>
  <c r="H167" i="1"/>
  <c r="G22" i="1"/>
  <c r="H22" i="1"/>
  <c r="G102" i="1"/>
  <c r="H102" i="1"/>
  <c r="H227" i="1"/>
  <c r="G227" i="1"/>
  <c r="H247" i="1"/>
  <c r="G247" i="1"/>
  <c r="H281" i="1"/>
  <c r="G281" i="1"/>
  <c r="G308" i="1"/>
  <c r="H308" i="1"/>
  <c r="H417" i="1"/>
  <c r="G417" i="1"/>
  <c r="G185" i="1"/>
  <c r="H185" i="1"/>
  <c r="G375" i="1"/>
  <c r="H375" i="1"/>
  <c r="G390" i="1"/>
  <c r="H390" i="1"/>
  <c r="H337" i="1"/>
  <c r="G337" i="1"/>
  <c r="G253" i="1"/>
  <c r="H253" i="1"/>
  <c r="H196" i="1"/>
  <c r="G196" i="1"/>
  <c r="G199" i="1"/>
  <c r="H199" i="1"/>
  <c r="H94" i="1"/>
  <c r="G94" i="1"/>
  <c r="G130" i="1"/>
  <c r="H130" i="1"/>
  <c r="H187" i="1"/>
  <c r="G187" i="1"/>
  <c r="G148" i="1"/>
  <c r="H148" i="1"/>
  <c r="G400" i="1"/>
  <c r="H400" i="1"/>
  <c r="H92" i="1"/>
  <c r="G92" i="1"/>
  <c r="H212" i="1"/>
  <c r="G212" i="1"/>
  <c r="H238" i="1"/>
  <c r="G238" i="1"/>
  <c r="G214" i="1"/>
  <c r="H214" i="1"/>
  <c r="G370" i="1"/>
  <c r="H370" i="1"/>
  <c r="H140" i="1"/>
  <c r="G140" i="1"/>
  <c r="H58" i="1"/>
  <c r="G58" i="1"/>
  <c r="G7" i="1"/>
  <c r="H7" i="1"/>
  <c r="H398" i="1"/>
  <c r="G398" i="1"/>
  <c r="G51" i="1"/>
  <c r="H51" i="1"/>
  <c r="G8" i="1"/>
  <c r="H8" i="1"/>
  <c r="G182" i="1"/>
  <c r="H182" i="1"/>
  <c r="H315" i="1"/>
  <c r="G315" i="1"/>
  <c r="H232" i="1"/>
  <c r="G232" i="1"/>
  <c r="G376" i="1"/>
  <c r="H376" i="1"/>
  <c r="H159" i="1"/>
  <c r="G159" i="1"/>
  <c r="G73" i="1"/>
  <c r="H73" i="1"/>
  <c r="G208" i="1"/>
  <c r="H208" i="1"/>
  <c r="H18" i="1"/>
  <c r="G18" i="1"/>
  <c r="G340" i="1"/>
  <c r="H340" i="1"/>
  <c r="G280" i="1"/>
  <c r="H280" i="1"/>
  <c r="G193" i="1"/>
  <c r="H193" i="1"/>
  <c r="G230" i="1"/>
  <c r="H230" i="1"/>
  <c r="H145" i="1"/>
  <c r="G145" i="1"/>
  <c r="G331" i="1"/>
  <c r="H331" i="1"/>
  <c r="G300" i="1"/>
  <c r="H300" i="1"/>
  <c r="H408" i="1"/>
  <c r="G408" i="1"/>
  <c r="G38" i="1"/>
  <c r="H38" i="1"/>
  <c r="G397" i="1"/>
  <c r="H397" i="1"/>
  <c r="H131" i="1"/>
  <c r="G131" i="1"/>
  <c r="H278" i="1"/>
  <c r="G278" i="1"/>
  <c r="H224" i="1"/>
  <c r="G224" i="1"/>
  <c r="H215" i="1"/>
  <c r="G215" i="1"/>
  <c r="G216" i="1"/>
  <c r="H216" i="1"/>
  <c r="H412" i="1"/>
  <c r="G412" i="1"/>
  <c r="H57" i="1"/>
  <c r="G57" i="1"/>
  <c r="G290" i="1"/>
  <c r="H290" i="1"/>
  <c r="G267" i="1"/>
  <c r="G100" i="1"/>
  <c r="H402" i="1"/>
  <c r="G10" i="1"/>
  <c r="G113" i="1"/>
  <c r="H113" i="1"/>
  <c r="G304" i="1"/>
  <c r="H304" i="1"/>
  <c r="G53" i="1"/>
  <c r="H53" i="1"/>
  <c r="G103" i="1"/>
  <c r="H103" i="1"/>
  <c r="H139" i="1"/>
  <c r="G139" i="1"/>
  <c r="G317" i="1"/>
  <c r="H317" i="1"/>
  <c r="H164" i="1"/>
  <c r="G164" i="1"/>
  <c r="G403" i="1"/>
  <c r="H403" i="1"/>
  <c r="H338" i="1"/>
  <c r="G338" i="1"/>
  <c r="H339" i="1"/>
  <c r="G339" i="1"/>
  <c r="G231" i="1"/>
  <c r="H231" i="1"/>
  <c r="H110" i="1"/>
  <c r="G110" i="1"/>
  <c r="H420" i="1"/>
  <c r="G420" i="1"/>
  <c r="G20" i="1"/>
  <c r="H20" i="1"/>
  <c r="G16" i="1"/>
  <c r="H16" i="1"/>
  <c r="G177" i="1"/>
  <c r="H177" i="1"/>
  <c r="G112" i="1"/>
  <c r="H112" i="1"/>
  <c r="G312" i="1"/>
  <c r="H312" i="1"/>
  <c r="H242" i="1"/>
  <c r="G242" i="1"/>
  <c r="G327" i="1"/>
  <c r="H327" i="1"/>
  <c r="G268" i="1"/>
  <c r="H268" i="1"/>
  <c r="H123" i="1"/>
  <c r="G123" i="1"/>
  <c r="G289" i="1"/>
  <c r="H289" i="1"/>
  <c r="H421" i="1"/>
  <c r="G421" i="1"/>
  <c r="H122" i="1"/>
  <c r="G122" i="1"/>
  <c r="H380" i="1"/>
  <c r="G380" i="1"/>
  <c r="G364" i="1"/>
  <c r="H364" i="1"/>
  <c r="H64" i="1"/>
  <c r="G64" i="1"/>
  <c r="G310" i="1"/>
  <c r="H310" i="1"/>
  <c r="G367" i="1"/>
  <c r="H367" i="1"/>
  <c r="H71" i="1"/>
  <c r="G71" i="1"/>
  <c r="G223" i="1"/>
  <c r="H223" i="1"/>
  <c r="H81" i="1"/>
  <c r="G81" i="1"/>
  <c r="G101" i="1"/>
  <c r="H101" i="1"/>
  <c r="H302" i="1"/>
  <c r="G302" i="1"/>
  <c r="H386" i="1"/>
  <c r="G386" i="1"/>
  <c r="G344" i="1"/>
  <c r="H344" i="1"/>
  <c r="H392" i="1"/>
  <c r="G392" i="1"/>
  <c r="H42" i="1"/>
  <c r="G42" i="1"/>
  <c r="H75" i="1"/>
  <c r="G75" i="1"/>
  <c r="G67" i="1"/>
  <c r="H67" i="1"/>
  <c r="H262" i="1"/>
  <c r="G262" i="1"/>
  <c r="G345" i="1"/>
  <c r="H345" i="1"/>
  <c r="H121" i="1"/>
  <c r="G121" i="1"/>
  <c r="H143" i="1"/>
  <c r="G143" i="1"/>
  <c r="H291" i="1"/>
  <c r="G291" i="1"/>
  <c r="H368" i="1"/>
  <c r="G368" i="1"/>
  <c r="H36" i="1"/>
  <c r="G36" i="1"/>
  <c r="G30" i="1"/>
  <c r="H30" i="1"/>
  <c r="H209" i="1"/>
  <c r="G209" i="1"/>
  <c r="H410" i="1"/>
  <c r="G410" i="1"/>
  <c r="H151" i="1"/>
  <c r="G151" i="1"/>
  <c r="H152" i="1"/>
  <c r="G152" i="1"/>
  <c r="G116" i="1"/>
  <c r="H116" i="1"/>
  <c r="H311" i="1"/>
  <c r="G311" i="1"/>
  <c r="H381" i="1"/>
  <c r="G381" i="1"/>
  <c r="G271" i="1"/>
  <c r="H271" i="1"/>
  <c r="H273" i="1"/>
  <c r="G273" i="1"/>
  <c r="G269" i="1"/>
  <c r="H269" i="1"/>
  <c r="G319" i="1"/>
  <c r="H319" i="1"/>
  <c r="H136" i="1"/>
  <c r="G136" i="1"/>
  <c r="G379" i="1"/>
  <c r="H379" i="1"/>
  <c r="G117" i="1"/>
  <c r="H117" i="1"/>
  <c r="G114" i="1"/>
  <c r="H114" i="1"/>
  <c r="G422" i="1"/>
  <c r="H422" i="1"/>
  <c r="H17" i="1"/>
  <c r="G17" i="1"/>
  <c r="G348" i="1"/>
  <c r="H348" i="1"/>
  <c r="H365" i="1"/>
  <c r="G365" i="1"/>
  <c r="G109" i="1"/>
  <c r="H109" i="1"/>
  <c r="H343" i="1"/>
  <c r="G343" i="1"/>
  <c r="G74" i="1"/>
  <c r="H74" i="1"/>
  <c r="G389" i="1"/>
  <c r="H389" i="1"/>
  <c r="H65" i="1"/>
  <c r="G65" i="1"/>
  <c r="G207" i="1"/>
  <c r="H207" i="1"/>
  <c r="G77" i="1"/>
  <c r="H77" i="1"/>
  <c r="G97" i="1"/>
  <c r="H97" i="1"/>
  <c r="G54" i="1"/>
  <c r="H54" i="1"/>
  <c r="G142" i="1"/>
  <c r="H142" i="1"/>
  <c r="H155" i="1"/>
  <c r="G155" i="1"/>
  <c r="G404" i="1"/>
  <c r="H404" i="1"/>
  <c r="G418" i="1"/>
  <c r="H418" i="1"/>
  <c r="G34" i="1"/>
  <c r="H34" i="1"/>
  <c r="H186" i="1"/>
  <c r="G186" i="1"/>
  <c r="G243" i="1"/>
  <c r="H243" i="1"/>
  <c r="H341" i="1"/>
  <c r="G341" i="1"/>
  <c r="G314" i="1"/>
  <c r="H314" i="1"/>
  <c r="H306" i="1"/>
  <c r="G306" i="1"/>
  <c r="G189" i="1"/>
  <c r="H303" i="1"/>
  <c r="H107" i="1"/>
  <c r="H257" i="1"/>
  <c r="H96" i="1"/>
  <c r="G104" i="1"/>
  <c r="H93" i="1"/>
  <c r="G93" i="1"/>
  <c r="H256" i="1"/>
  <c r="G256" i="1"/>
  <c r="G184" i="1"/>
  <c r="H184" i="1"/>
  <c r="H213" i="1"/>
  <c r="G213" i="1"/>
  <c r="G135" i="1"/>
  <c r="H135" i="1"/>
  <c r="G235" i="1"/>
  <c r="H235" i="1"/>
  <c r="G195" i="1"/>
  <c r="H195" i="1"/>
  <c r="H154" i="1"/>
  <c r="G154" i="1"/>
  <c r="H141" i="1"/>
  <c r="G141" i="1"/>
  <c r="G3" i="1"/>
  <c r="H10" i="2" s="1"/>
  <c r="H3" i="1"/>
  <c r="J10" i="2" s="1"/>
  <c r="H351" i="1"/>
  <c r="G351" i="1"/>
  <c r="H63" i="1"/>
  <c r="G63" i="1"/>
  <c r="G272" i="1"/>
  <c r="H272" i="1"/>
  <c r="G166" i="1"/>
  <c r="H166" i="1"/>
  <c r="H146" i="1"/>
  <c r="G146" i="1"/>
  <c r="G90" i="1"/>
  <c r="H90" i="1"/>
  <c r="H219" i="1"/>
  <c r="G219" i="1"/>
  <c r="G202" i="1"/>
  <c r="H202" i="1"/>
  <c r="G32" i="1"/>
  <c r="H32" i="1"/>
  <c r="H133" i="1"/>
  <c r="G133" i="1"/>
  <c r="H6" i="1"/>
  <c r="G6" i="1"/>
  <c r="G359" i="1"/>
  <c r="H359" i="1"/>
  <c r="G161" i="1"/>
  <c r="H161" i="1"/>
  <c r="G4" i="1"/>
  <c r="H4" i="1"/>
  <c r="G41" i="1"/>
  <c r="H41" i="1"/>
  <c r="H246" i="1"/>
  <c r="G246" i="1"/>
  <c r="G169" i="1"/>
  <c r="H169" i="1"/>
  <c r="H245" i="1"/>
  <c r="G245" i="1"/>
  <c r="H59" i="1"/>
  <c r="G59" i="1"/>
  <c r="G61" i="1"/>
  <c r="H61" i="1"/>
  <c r="H126" i="1"/>
  <c r="G126" i="1"/>
  <c r="G335" i="1"/>
  <c r="G244" i="1"/>
  <c r="H244" i="1"/>
  <c r="G46" i="1"/>
  <c r="H46" i="1"/>
  <c r="G210" i="1"/>
  <c r="H210" i="1"/>
  <c r="G205" i="1"/>
  <c r="H205" i="1"/>
  <c r="G229" i="1"/>
  <c r="H229" i="1"/>
  <c r="H369" i="1"/>
  <c r="G369" i="1"/>
  <c r="H240" i="1"/>
  <c r="G240" i="1"/>
  <c r="G388" i="1"/>
  <c r="H388" i="1"/>
  <c r="G313" i="1"/>
  <c r="H313" i="1"/>
  <c r="G228" i="1"/>
  <c r="H228" i="1"/>
  <c r="H393" i="1"/>
  <c r="G393" i="1"/>
  <c r="H322" i="1"/>
  <c r="G322" i="1"/>
  <c r="H174" i="1"/>
  <c r="G174" i="1"/>
  <c r="H76" i="1"/>
  <c r="G76" i="1"/>
  <c r="G87" i="1"/>
  <c r="H87" i="1"/>
  <c r="H179" i="1"/>
  <c r="H416" i="1"/>
  <c r="G416" i="1"/>
  <c r="G406" i="1"/>
  <c r="H406" i="1"/>
  <c r="G346" i="1"/>
  <c r="H346" i="1"/>
  <c r="G371" i="1"/>
  <c r="H371" i="1"/>
  <c r="G21" i="1"/>
  <c r="H21" i="1"/>
  <c r="H358" i="1"/>
  <c r="G358" i="1"/>
  <c r="H165" i="1"/>
  <c r="G165" i="1"/>
  <c r="G125" i="1"/>
  <c r="H125" i="1"/>
  <c r="H86" i="1"/>
  <c r="G86" i="1"/>
  <c r="H95" i="1"/>
  <c r="G95" i="1"/>
  <c r="H191" i="1"/>
  <c r="G191" i="1"/>
  <c r="H118" i="1"/>
  <c r="G118" i="1"/>
  <c r="H190" i="1"/>
  <c r="G190" i="1"/>
  <c r="H66" i="1"/>
  <c r="G66" i="1"/>
  <c r="H43" i="1"/>
  <c r="G43" i="1"/>
  <c r="G352" i="1"/>
  <c r="H352" i="1"/>
  <c r="G39" i="1"/>
  <c r="H39" i="1"/>
  <c r="G45" i="1"/>
  <c r="H45" i="1"/>
  <c r="H194" i="1"/>
  <c r="G194" i="1"/>
  <c r="G266" i="1"/>
  <c r="H266" i="1"/>
  <c r="H128" i="1"/>
  <c r="G128" i="1"/>
  <c r="G200" i="1"/>
  <c r="H200" i="1"/>
  <c r="G284" i="1"/>
  <c r="H284" i="1"/>
  <c r="H387" i="1"/>
  <c r="G387" i="1"/>
  <c r="H69" i="1"/>
  <c r="G69" i="1"/>
  <c r="H342" i="1"/>
  <c r="G342" i="1"/>
  <c r="H105" i="1"/>
  <c r="G105" i="1"/>
  <c r="G298" i="1"/>
  <c r="H298" i="1"/>
  <c r="H382" i="1"/>
  <c r="G382" i="1"/>
  <c r="G288" i="1"/>
  <c r="H288" i="1"/>
  <c r="G409" i="1"/>
  <c r="H409" i="1"/>
  <c r="H249" i="1"/>
  <c r="G249" i="1"/>
  <c r="H106" i="1"/>
  <c r="G106" i="1"/>
  <c r="H204" i="1"/>
  <c r="G204" i="1"/>
  <c r="H79" i="1"/>
  <c r="G79" i="1"/>
  <c r="G173" i="1"/>
  <c r="H173" i="1"/>
  <c r="G297" i="1"/>
  <c r="H297" i="1"/>
  <c r="G330" i="1"/>
  <c r="H330" i="1"/>
  <c r="G316" i="1"/>
  <c r="H316" i="1"/>
  <c r="H70" i="1"/>
  <c r="G70" i="1"/>
  <c r="G15" i="1"/>
  <c r="H15" i="1"/>
  <c r="H127" i="1"/>
  <c r="G127" i="1"/>
  <c r="G211" i="1" l="1"/>
  <c r="H168" i="1"/>
  <c r="G157" i="1"/>
  <c r="G402" i="1"/>
  <c r="G96" i="1"/>
  <c r="G349" i="1"/>
  <c r="H334" i="1"/>
  <c r="G303" i="1"/>
  <c r="H198" i="1"/>
  <c r="H407" i="1"/>
  <c r="G48" i="1"/>
  <c r="H48" i="1"/>
  <c r="G9" i="1"/>
  <c r="H9" i="1"/>
  <c r="H401" i="1"/>
  <c r="G401" i="1"/>
  <c r="H251" i="1"/>
  <c r="G251" i="1"/>
  <c r="H10" i="1"/>
  <c r="H100" i="1"/>
  <c r="H396" i="1"/>
  <c r="G396" i="1"/>
  <c r="G257" i="1"/>
  <c r="G170" i="1"/>
  <c r="H170" i="1"/>
  <c r="H189" i="1"/>
  <c r="G323" i="1"/>
  <c r="H323" i="1"/>
  <c r="G24" i="1"/>
  <c r="H24" i="1"/>
  <c r="H363" i="1"/>
  <c r="G363" i="1"/>
  <c r="H324" i="1"/>
  <c r="G324" i="1"/>
  <c r="G107" i="1"/>
  <c r="G250" i="1"/>
  <c r="H250" i="1"/>
  <c r="H255" i="1"/>
  <c r="G255" i="1"/>
  <c r="H267" i="1"/>
  <c r="G333" i="1"/>
  <c r="H333" i="1"/>
  <c r="G98" i="1"/>
  <c r="H98" i="1"/>
  <c r="H203" i="1"/>
  <c r="G203" i="1"/>
  <c r="G373" i="1"/>
  <c r="H373" i="1"/>
  <c r="G147" i="1"/>
  <c r="H147" i="1"/>
  <c r="H68" i="1"/>
  <c r="G68" i="1"/>
  <c r="G171" i="1"/>
  <c r="H171" i="1"/>
  <c r="G197" i="1"/>
  <c r="H197" i="1"/>
  <c r="H99" i="1"/>
  <c r="G99" i="1"/>
  <c r="H336" i="1"/>
  <c r="G336" i="1"/>
  <c r="H104" i="1"/>
  <c r="H23" i="1"/>
  <c r="G23" i="1"/>
  <c r="G260" i="1"/>
  <c r="H260" i="1"/>
  <c r="G252" i="1"/>
  <c r="H252" i="1"/>
  <c r="G347" i="1"/>
  <c r="H347" i="1"/>
  <c r="G395" i="1"/>
  <c r="H395" i="1"/>
  <c r="H132" i="1"/>
  <c r="G132" i="1"/>
  <c r="G222" i="1"/>
  <c r="H222" i="1"/>
  <c r="H55" i="1"/>
  <c r="G55" i="1"/>
  <c r="G383" i="1"/>
  <c r="H383" i="1"/>
  <c r="H350" i="1"/>
  <c r="G350" i="1"/>
  <c r="G237" i="1"/>
  <c r="H237" i="1"/>
  <c r="H236" i="1"/>
  <c r="G236" i="1"/>
</calcChain>
</file>

<file path=xl/sharedStrings.xml><?xml version="1.0" encoding="utf-8"?>
<sst xmlns="http://schemas.openxmlformats.org/spreadsheetml/2006/main" count="1289" uniqueCount="872">
  <si>
    <t>E code</t>
  </si>
  <si>
    <t>Local authority</t>
  </si>
  <si>
    <t>Class</t>
  </si>
  <si>
    <t>E5011</t>
  </si>
  <si>
    <t>Camden</t>
  </si>
  <si>
    <t>ILB</t>
  </si>
  <si>
    <t>E5010</t>
  </si>
  <si>
    <t>City of London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</si>
  <si>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</si>
  <si>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</si>
  <si>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</si>
  <si>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</si>
  <si>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</si>
  <si>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</si>
  <si>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</si>
  <si>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</si>
  <si>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</si>
  <si>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</si>
  <si>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</si>
  <si>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</si>
  <si>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</si>
  <si>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</si>
  <si>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</si>
  <si>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</si>
  <si>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</si>
  <si>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</si>
  <si>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</si>
  <si>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</si>
  <si>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</si>
  <si>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</si>
  <si>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E4401</t>
  </si>
  <si>
    <t>Barnsley</t>
  </si>
  <si>
    <t>MD</t>
  </si>
  <si>
    <t>E4601</t>
  </si>
  <si>
    <t>Birmingham</t>
  </si>
  <si>
    <t>E4201</t>
  </si>
  <si>
    <t>Bolton</t>
  </si>
  <si>
    <t>E4701</t>
  </si>
  <si>
    <t>Bradford</t>
  </si>
  <si>
    <t>E4202</t>
  </si>
  <si>
    <t>Bury</t>
  </si>
  <si>
    <t>E4702</t>
  </si>
  <si>
    <t>Calderdale</t>
  </si>
  <si>
    <t>E4602</t>
  </si>
  <si>
    <t>Coventry</t>
  </si>
  <si>
    <t>E4402</t>
  </si>
  <si>
    <t>Doncaster</t>
  </si>
  <si>
    <t>E4603</t>
  </si>
  <si>
    <t>Dudley</t>
  </si>
  <si>
    <t>E4501</t>
  </si>
  <si>
    <t>Gateshead</t>
  </si>
  <si>
    <t>E4703</t>
  </si>
  <si>
    <t>Kirklees</t>
  </si>
  <si>
    <t>E4301</t>
  </si>
  <si>
    <t>Knowsley</t>
  </si>
  <si>
    <t>E4704</t>
  </si>
  <si>
    <t>Leeds</t>
  </si>
  <si>
    <t>E4302</t>
  </si>
  <si>
    <t>Liverpool</t>
  </si>
  <si>
    <t>E4203</t>
  </si>
  <si>
    <t>Manchester</t>
  </si>
  <si>
    <t>E4502</t>
  </si>
  <si>
    <t>Newcastle-upon-Tyne</t>
  </si>
  <si>
    <t>E4503</t>
  </si>
  <si>
    <t>North Tyneside</t>
  </si>
  <si>
    <t>E4204</t>
  </si>
  <si>
    <t>Oldham</t>
  </si>
  <si>
    <t>E4205</t>
  </si>
  <si>
    <t>Rochdale</t>
  </si>
  <si>
    <t>E4403</t>
  </si>
  <si>
    <t>Rotherham</t>
  </si>
  <si>
    <t>E4206</t>
  </si>
  <si>
    <t>Salford</t>
  </si>
  <si>
    <t>E4604</t>
  </si>
  <si>
    <t>Sandwell</t>
  </si>
  <si>
    <t>E4304</t>
  </si>
  <si>
    <t>Sefton</t>
  </si>
  <si>
    <t>E4404</t>
  </si>
  <si>
    <t>Sheffield</t>
  </si>
  <si>
    <t>E4605</t>
  </si>
  <si>
    <t>Solihull</t>
  </si>
  <si>
    <t>E4504</t>
  </si>
  <si>
    <t>South Tyneside</t>
  </si>
  <si>
    <t>E4303</t>
  </si>
  <si>
    <t>St Helens</t>
  </si>
  <si>
    <t>E4207</t>
  </si>
  <si>
    <t>Stockport</t>
  </si>
  <si>
    <t>E4505</t>
  </si>
  <si>
    <t>Sunderland</t>
  </si>
  <si>
    <t>E4208</t>
  </si>
  <si>
    <t>Tameside</t>
  </si>
  <si>
    <t>E4209</t>
  </si>
  <si>
    <t>Trafford</t>
  </si>
  <si>
    <t>E4705</t>
  </si>
  <si>
    <t>Wakefield</t>
  </si>
  <si>
    <t>E4606</t>
  </si>
  <si>
    <t>Walsall</t>
  </si>
  <si>
    <t>E4210</t>
  </si>
  <si>
    <t>Wigan</t>
  </si>
  <si>
    <t>E4305</t>
  </si>
  <si>
    <t>Wirral</t>
  </si>
  <si>
    <t>E4607</t>
  </si>
  <si>
    <t>Wolverhampton</t>
  </si>
  <si>
    <t>E5030</t>
  </si>
  <si>
    <t>Barking &amp; Dagenham</t>
  </si>
  <si>
    <t>OLB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</si>
  <si>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</si>
  <si>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</si>
  <si>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</si>
  <si>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</si>
  <si>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</si>
  <si>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</si>
  <si>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</si>
  <si>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</si>
  <si>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</si>
  <si>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</si>
  <si>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</si>
  <si>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</si>
  <si>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</si>
  <si>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</si>
  <si>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</si>
  <si>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</si>
  <si>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</si>
  <si>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</si>
  <si>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</si>
  <si>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</si>
  <si>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</si>
  <si>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</si>
  <si>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</si>
  <si>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</si>
  <si>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</si>
  <si>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Kingston-upon-Thames</t>
  </si>
  <si>
    <t>E5044</t>
  </si>
  <si>
    <t>Merton</t>
  </si>
  <si>
    <t>E5045</t>
  </si>
  <si>
    <t>Newham</t>
  </si>
  <si>
    <t>E5046</t>
  </si>
  <si>
    <t>Redbridge</t>
  </si>
  <si>
    <t>E5047</t>
  </si>
  <si>
    <t>Richmond-upon-Thames</t>
  </si>
  <si>
    <t>E5048</t>
  </si>
  <si>
    <t>Sutton</t>
  </si>
  <si>
    <t>E5049</t>
  </si>
  <si>
    <t>Waltham Forest</t>
  </si>
  <si>
    <t>E3831</t>
  </si>
  <si>
    <t>Adur</t>
  </si>
  <si>
    <t>SD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</si>
  <si>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</si>
  <si>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</si>
  <si>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</si>
  <si>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</si>
  <si>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</si>
  <si>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</si>
  <si>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</si>
  <si>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</si>
  <si>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</si>
  <si>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</si>
  <si>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</si>
  <si>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</si>
  <si>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</si>
  <si>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</si>
  <si>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</si>
  <si>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</si>
  <si>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</si>
  <si>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</si>
  <si>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</si>
  <si>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</si>
  <si>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</si>
  <si>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</si>
  <si>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E2431</t>
  </si>
  <si>
    <t>Blaby</t>
  </si>
  <si>
    <t>E1032</t>
  </si>
  <si>
    <t>Bolsover</t>
  </si>
  <si>
    <t>E2531</t>
  </si>
  <si>
    <t>Boston</t>
  </si>
  <si>
    <t>E1532</t>
  </si>
  <si>
    <t>Braintree</t>
  </si>
  <si>
    <t>E2631</t>
  </si>
  <si>
    <t>Breckland</t>
  </si>
  <si>
    <t>E1533</t>
  </si>
  <si>
    <t>Brentwood</t>
  </si>
  <si>
    <t>E2632</t>
  </si>
  <si>
    <t>Broadland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</si>
  <si>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</si>
  <si>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</si>
  <si>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</si>
  <si>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</si>
  <si>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</si>
  <si>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</si>
  <si>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</si>
  <si>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</si>
  <si>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E0531</t>
  </si>
  <si>
    <t>Cambridge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</si>
  <si>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</si>
  <si>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</si>
  <si>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</si>
  <si>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</si>
  <si>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</si>
  <si>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</si>
  <si>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</si>
  <si>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</si>
  <si>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</si>
  <si>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</si>
  <si>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</si>
  <si>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</si>
  <si>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</si>
  <si>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</si>
  <si>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</si>
  <si>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</si>
  <si>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</si>
  <si>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</si>
  <si>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</si>
  <si>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</si>
  <si>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</si>
  <si>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</si>
  <si>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</si>
  <si>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</si>
  <si>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</si>
  <si>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</si>
  <si>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E1536</t>
  </si>
  <si>
    <t>Colchester</t>
  </si>
  <si>
    <t>E0934</t>
  </si>
  <si>
    <t>Copeland</t>
  </si>
  <si>
    <t>E2831</t>
  </si>
  <si>
    <t>Corby</t>
  </si>
  <si>
    <t>E1632</t>
  </si>
  <si>
    <t>Cotswold</t>
  </si>
  <si>
    <t>E2731</t>
  </si>
  <si>
    <t>Craven</t>
  </si>
  <si>
    <t>E3834</t>
  </si>
  <si>
    <t>Crawley</t>
  </si>
  <si>
    <t>E1932</t>
  </si>
  <si>
    <t>Dacorum</t>
  </si>
  <si>
    <t>E2233</t>
  </si>
  <si>
    <t>Dartford</t>
  </si>
  <si>
    <t>E2832</t>
  </si>
  <si>
    <t>Daventry</t>
  </si>
  <si>
    <t>E1035</t>
  </si>
  <si>
    <t>Derbyshire Dales</t>
  </si>
  <si>
    <t>E2234</t>
  </si>
  <si>
    <t>Dover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</si>
  <si>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</si>
  <si>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</si>
  <si>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</si>
  <si>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</si>
  <si>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</si>
  <si>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</si>
  <si>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</si>
  <si>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</si>
  <si>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</si>
  <si>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</si>
  <si>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</si>
  <si>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</si>
  <si>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</si>
  <si>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</si>
  <si>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</si>
  <si>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</si>
  <si>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</si>
  <si>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</si>
  <si>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</si>
  <si>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</si>
  <si>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</si>
  <si>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</si>
  <si>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</si>
  <si>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</si>
  <si>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</si>
  <si>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</si>
  <si>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</si>
  <si>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</si>
  <si>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</si>
  <si>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</si>
  <si>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</si>
  <si>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</si>
  <si>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</si>
  <si>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</si>
  <si>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</si>
  <si>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</si>
  <si>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</si>
  <si>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</si>
  <si>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</si>
  <si>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</si>
  <si>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</si>
  <si>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</si>
  <si>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</si>
  <si>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</si>
  <si>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</si>
  <si>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</si>
  <si>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</si>
  <si>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</si>
  <si>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</si>
  <si>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</si>
  <si>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</si>
  <si>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</si>
  <si>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E3633</t>
  </si>
  <si>
    <t>Guildford</t>
  </si>
  <si>
    <t>E2732</t>
  </si>
  <si>
    <t>Hambleton</t>
  </si>
  <si>
    <t>E2433</t>
  </si>
  <si>
    <t>Harborough</t>
  </si>
  <si>
    <t>E1538</t>
  </si>
  <si>
    <t>Harlow</t>
  </si>
  <si>
    <t>E2753</t>
  </si>
  <si>
    <t>Harrogate</t>
  </si>
  <si>
    <t>E1736</t>
  </si>
  <si>
    <t>Hart</t>
  </si>
  <si>
    <t>E1433</t>
  </si>
  <si>
    <t>Hastings</t>
  </si>
  <si>
    <t>E1737</t>
  </si>
  <si>
    <t>Havant</t>
  </si>
  <si>
    <t>E1934</t>
  </si>
  <si>
    <t>Hertsmere</t>
  </si>
  <si>
    <t>E1037</t>
  </si>
  <si>
    <t>High Peak</t>
  </si>
  <si>
    <t>E2434</t>
  </si>
  <si>
    <t>Hinckley &amp; Bosworth</t>
  </si>
  <si>
    <t>E3835</t>
  </si>
  <si>
    <t>Horsham</t>
  </si>
  <si>
    <t>E0551</t>
  </si>
  <si>
    <t>Huntingdonshire</t>
  </si>
  <si>
    <t>E2336</t>
  </si>
  <si>
    <t>Hyndburn</t>
  </si>
  <si>
    <t>E3533</t>
  </si>
  <si>
    <t>Ipswich</t>
  </si>
  <si>
    <t>E2834</t>
  </si>
  <si>
    <t>Kettering</t>
  </si>
  <si>
    <t>E2634</t>
  </si>
  <si>
    <t>King's Lynn &amp; West Norfolk</t>
  </si>
  <si>
    <t>E2337</t>
  </si>
  <si>
    <t>Lancaster</t>
  </si>
  <si>
    <t>E1435</t>
  </si>
  <si>
    <t>Lewes</t>
  </si>
  <si>
    <t>E3433</t>
  </si>
  <si>
    <t>Lichfield</t>
  </si>
  <si>
    <t>E2533</t>
  </si>
  <si>
    <t>Lincoln</t>
  </si>
  <si>
    <t>E2237</t>
  </si>
  <si>
    <t>Maidstone</t>
  </si>
  <si>
    <t>E1539</t>
  </si>
  <si>
    <t>Maldon</t>
  </si>
  <si>
    <t>E1851</t>
  </si>
  <si>
    <t>Malvern Hills</t>
  </si>
  <si>
    <t>E3035</t>
  </si>
  <si>
    <t>Mansfield</t>
  </si>
  <si>
    <t>E2436</t>
  </si>
  <si>
    <t>Melton</t>
  </si>
  <si>
    <t>E3331</t>
  </si>
  <si>
    <t>Mendip</t>
  </si>
  <si>
    <t>E1133</t>
  </si>
  <si>
    <t>Mid Devon</t>
  </si>
  <si>
    <t>E3534</t>
  </si>
  <si>
    <t>Mid Suffolk</t>
  </si>
  <si>
    <t>E3836</t>
  </si>
  <si>
    <t>Mid Sussex</t>
  </si>
  <si>
    <t>E3634</t>
  </si>
  <si>
    <t>Mole Valley</t>
  </si>
  <si>
    <t>E1738</t>
  </si>
  <si>
    <t>New Forest</t>
  </si>
  <si>
    <t>E3036</t>
  </si>
  <si>
    <t>Newark &amp; Sherwood</t>
  </si>
  <si>
    <t>E3434</t>
  </si>
  <si>
    <t>Newcastle-under-Lyme</t>
  </si>
  <si>
    <t>E1134</t>
  </si>
  <si>
    <t>North Devon</t>
  </si>
  <si>
    <t>E1234</t>
  </si>
  <si>
    <t>North Dorset</t>
  </si>
  <si>
    <t>E1038</t>
  </si>
  <si>
    <t>North East Derbyshire</t>
  </si>
  <si>
    <t>E1935</t>
  </si>
  <si>
    <t>North Hertfordshire</t>
  </si>
  <si>
    <t>E2534</t>
  </si>
  <si>
    <t>North Kesteven</t>
  </si>
  <si>
    <t>E2635</t>
  </si>
  <si>
    <t>North Norfolk</t>
  </si>
  <si>
    <t>E3731</t>
  </si>
  <si>
    <t>North Warwickshire</t>
  </si>
  <si>
    <t>E2437</t>
  </si>
  <si>
    <t>North West Leicestershire</t>
  </si>
  <si>
    <t>E2835</t>
  </si>
  <si>
    <t>Northampton</t>
  </si>
  <si>
    <t>E2636</t>
  </si>
  <si>
    <t>Norwich</t>
  </si>
  <si>
    <t>E3732</t>
  </si>
  <si>
    <t>Nuneaton &amp; Bedworth</t>
  </si>
  <si>
    <t>E2438</t>
  </si>
  <si>
    <t>Oadby &amp; Wigston</t>
  </si>
  <si>
    <t>E3132</t>
  </si>
  <si>
    <t>Oxford</t>
  </si>
  <si>
    <t>E2338</t>
  </si>
  <si>
    <t>Pendle</t>
  </si>
  <si>
    <t>E2339</t>
  </si>
  <si>
    <t>Preston</t>
  </si>
  <si>
    <t>E1236</t>
  </si>
  <si>
    <t>Purbeck</t>
  </si>
  <si>
    <t>E1835</t>
  </si>
  <si>
    <t>Redditch</t>
  </si>
  <si>
    <t>E3635</t>
  </si>
  <si>
    <t>Reigate &amp; Banstead</t>
  </si>
  <si>
    <t>E2340</t>
  </si>
  <si>
    <t>Ribble Valley</t>
  </si>
  <si>
    <t>E2734</t>
  </si>
  <si>
    <t>Richmondshire</t>
  </si>
  <si>
    <t>E1540</t>
  </si>
  <si>
    <t>Rochford</t>
  </si>
  <si>
    <t>E2341</t>
  </si>
  <si>
    <t>Rossendale</t>
  </si>
  <si>
    <t>E1436</t>
  </si>
  <si>
    <t>Rother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</si>
  <si>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</si>
  <si>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</si>
  <si>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</si>
  <si>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</si>
  <si>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</si>
  <si>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</si>
  <si>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</si>
  <si>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</si>
  <si>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E2755</t>
  </si>
  <si>
    <t>Ryedale</t>
  </si>
  <si>
    <t>E2736</t>
  </si>
  <si>
    <t>Scarborough</t>
  </si>
  <si>
    <t>E3332</t>
  </si>
  <si>
    <t>Sedgemoor</t>
  </si>
  <si>
    <t>E2757</t>
  </si>
  <si>
    <t>Selby</t>
  </si>
  <si>
    <t>E2239</t>
  </si>
  <si>
    <t>Sevenoaks</t>
  </si>
  <si>
    <t>E2240</t>
  </si>
  <si>
    <t>Shepway</t>
  </si>
  <si>
    <t>E0434</t>
  </si>
  <si>
    <t>South Bucks</t>
  </si>
  <si>
    <t>E0536</t>
  </si>
  <si>
    <t>South Cambridgeshire</t>
  </si>
  <si>
    <t>E1039</t>
  </si>
  <si>
    <t>South Derbyshire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</si>
  <si>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</si>
  <si>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</si>
  <si>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</si>
  <si>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</si>
  <si>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</si>
  <si>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</si>
  <si>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</si>
  <si>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</si>
  <si>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</si>
  <si>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</si>
  <si>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</si>
  <si>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</si>
  <si>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</si>
  <si>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</si>
  <si>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</si>
  <si>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</si>
  <si>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</si>
  <si>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</si>
  <si>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</si>
  <si>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</si>
  <si>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E3637</t>
  </si>
  <si>
    <t>Spelthorne</t>
  </si>
  <si>
    <t>E1936</t>
  </si>
  <si>
    <t>St Albans</t>
  </si>
  <si>
    <t>E3535</t>
  </si>
  <si>
    <t>St Edmundsbury</t>
  </si>
  <si>
    <t>E3436</t>
  </si>
  <si>
    <t>Stafford</t>
  </si>
  <si>
    <t>E3437</t>
  </si>
  <si>
    <t>Staffordshire Moorlands</t>
  </si>
  <si>
    <t>E1937</t>
  </si>
  <si>
    <t>Stevenage</t>
  </si>
  <si>
    <t>E3734</t>
  </si>
  <si>
    <t>Stratford-on-Avon</t>
  </si>
  <si>
    <t>E1635</t>
  </si>
  <si>
    <t>Stroud</t>
  </si>
  <si>
    <t>E3536</t>
  </si>
  <si>
    <t>Suffolk Coastal</t>
  </si>
  <si>
    <t>E3638</t>
  </si>
  <si>
    <t>Surrey Heath</t>
  </si>
  <si>
    <t>E2241</t>
  </si>
  <si>
    <t>Swale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</si>
  <si>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</si>
  <si>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</si>
  <si>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</si>
  <si>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</si>
  <si>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</si>
  <si>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</si>
  <si>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</si>
  <si>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</si>
  <si>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E1542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</si>
  <si>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</si>
  <si>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</si>
  <si>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</si>
  <si>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</si>
  <si>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</si>
  <si>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</si>
  <si>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</si>
  <si>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</si>
  <si>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E2243</t>
  </si>
  <si>
    <t>Tonbridge &amp; Malling</t>
  </si>
  <si>
    <t>E1139</t>
  </si>
  <si>
    <t>Torridge</t>
  </si>
  <si>
    <t>E2244</t>
  </si>
  <si>
    <t>Tunbridge Wells</t>
  </si>
  <si>
    <t>E1544</t>
  </si>
  <si>
    <t>Uttlesford</t>
  </si>
  <si>
    <t>E3134</t>
  </si>
  <si>
    <t>Vale of White Horse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</si>
  <si>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</si>
  <si>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</si>
  <si>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</si>
  <si>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</si>
  <si>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</si>
  <si>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</si>
  <si>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</si>
  <si>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</si>
  <si>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</si>
  <si>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</si>
  <si>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</si>
  <si>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</si>
  <si>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</si>
  <si>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</si>
  <si>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</si>
  <si>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</si>
  <si>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</si>
  <si>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</si>
  <si>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</si>
  <si>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</si>
  <si>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</si>
  <si>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</si>
  <si>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</si>
  <si>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</si>
  <si>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</si>
  <si>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</si>
  <si>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E1238</t>
  </si>
  <si>
    <t>Weymouth &amp; Portland</t>
  </si>
  <si>
    <t>E1743</t>
  </si>
  <si>
    <t>Winchester</t>
  </si>
  <si>
    <t>E3641</t>
  </si>
  <si>
    <t>Woking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</si>
  <si>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</si>
  <si>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</si>
  <si>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</si>
  <si>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</si>
  <si>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</si>
  <si>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</si>
  <si>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</si>
  <si>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</si>
  <si>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</si>
  <si>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</si>
  <si>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</si>
  <si>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</si>
  <si>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E0101</t>
  </si>
  <si>
    <t>Bath &amp; North East Somerset UA</t>
  </si>
  <si>
    <t>UA</t>
  </si>
  <si>
    <t>E0202</t>
  </si>
  <si>
    <t>Bedford UA</t>
  </si>
  <si>
    <t>E2301</t>
  </si>
  <si>
    <t>Blackburn with Darwen UA</t>
  </si>
  <si>
    <t>E2302</t>
  </si>
  <si>
    <t>Blackpool UA</t>
  </si>
  <si>
    <t>E1202</t>
  </si>
  <si>
    <t>Bournemouth UA</t>
  </si>
  <si>
    <t>E0301</t>
  </si>
  <si>
    <t>Bracknell Forest UA</t>
  </si>
  <si>
    <t>E1401</t>
  </si>
  <si>
    <t>Brighton &amp; Hove UA</t>
  </si>
  <si>
    <t>E0102</t>
  </si>
  <si>
    <t>Bristol UA</t>
  </si>
  <si>
    <t>E0203</t>
  </si>
  <si>
    <t>Central Bedfordshire UA</t>
  </si>
  <si>
    <t>E0603</t>
  </si>
  <si>
    <t>Cheshire East UA</t>
  </si>
  <si>
    <t>E0604</t>
  </si>
  <si>
    <t>Cheshire West and Chester UA</t>
  </si>
  <si>
    <t>E0801</t>
  </si>
  <si>
    <t>Cornwall UA</t>
  </si>
  <si>
    <t>E1301</t>
  </si>
  <si>
    <t>Darlington UA</t>
  </si>
  <si>
    <t>E1001</t>
  </si>
  <si>
    <t>Derby UA</t>
  </si>
  <si>
    <t>E1302</t>
  </si>
  <si>
    <t>Durham UA</t>
  </si>
  <si>
    <t>E2001</t>
  </si>
  <si>
    <t>East Riding of Yorkshire UA</t>
  </si>
  <si>
    <t>E0601</t>
  </si>
  <si>
    <t>Halton UA</t>
  </si>
  <si>
    <t>E0701</t>
  </si>
  <si>
    <t>Hartlepool UA</t>
  </si>
  <si>
    <t>E1801</t>
  </si>
  <si>
    <t>Herefordshire UA</t>
  </si>
  <si>
    <t>E2101</t>
  </si>
  <si>
    <t>Isle of Wight Council UA</t>
  </si>
  <si>
    <t>E4001</t>
  </si>
  <si>
    <t>Isles of Scilly</t>
  </si>
  <si>
    <t>E2002</t>
  </si>
  <si>
    <t>Kingston-upon-Hull UA</t>
  </si>
  <si>
    <t>E2401</t>
  </si>
  <si>
    <t>Leicester UA</t>
  </si>
  <si>
    <t>E0201</t>
  </si>
  <si>
    <t>Luton UA</t>
  </si>
  <si>
    <t>E2201</t>
  </si>
  <si>
    <t>Medway UA</t>
  </si>
  <si>
    <t>E0702</t>
  </si>
  <si>
    <t>Middlesbrough UA</t>
  </si>
  <si>
    <t>E0401</t>
  </si>
  <si>
    <t>Milton Keynes UA</t>
  </si>
  <si>
    <t>E2003</t>
  </si>
  <si>
    <t>North East Lincolnshire UA</t>
  </si>
  <si>
    <t>E2004</t>
  </si>
  <si>
    <t>North Lincolnshire UA</t>
  </si>
  <si>
    <t>E0104</t>
  </si>
  <si>
    <t>North Somerset UA</t>
  </si>
  <si>
    <t>E2901</t>
  </si>
  <si>
    <t>Northumberland UA</t>
  </si>
  <si>
    <t>E3001</t>
  </si>
  <si>
    <t>Nottingham UA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</si>
  <si>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</si>
  <si>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</si>
  <si>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</si>
  <si>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</si>
  <si>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</si>
  <si>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</si>
  <si>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</si>
  <si>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</si>
  <si>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E0303</t>
  </si>
  <si>
    <t>Reading UA</t>
  </si>
  <si>
    <t>E0703</t>
  </si>
  <si>
    <t>Redcar &amp; Cleveland UA</t>
  </si>
  <si>
    <t>E2402</t>
  </si>
  <si>
    <t>Rutland UA</t>
  </si>
  <si>
    <t>E3202</t>
  </si>
  <si>
    <t>Shropshire UA</t>
  </si>
  <si>
    <t>E0304</t>
  </si>
  <si>
    <t>Slough UA</t>
  </si>
  <si>
    <t>E0103</t>
  </si>
  <si>
    <t>South Gloucestershire UA</t>
  </si>
  <si>
    <t>E1702</t>
  </si>
  <si>
    <t>Southampton UA</t>
  </si>
  <si>
    <t>E1501</t>
  </si>
  <si>
    <t>Southend-on-Sea UA</t>
  </si>
  <si>
    <t>E0704</t>
  </si>
  <si>
    <t>Stockton-on-Tees UA</t>
  </si>
  <si>
    <t>E3401</t>
  </si>
  <si>
    <t>Stoke-on-Trent UA</t>
  </si>
  <si>
    <t>E3901</t>
  </si>
  <si>
    <t>Swindon UA</t>
  </si>
  <si>
    <t>E3201</t>
  </si>
  <si>
    <t>Telford &amp; Wrekin UA</t>
  </si>
  <si>
    <t>E1502</t>
  </si>
  <si>
    <t>Thurrock UA</t>
  </si>
  <si>
    <t>E1102</t>
  </si>
  <si>
    <t>Torbay UA</t>
  </si>
  <si>
    <t>E0602</t>
  </si>
  <si>
    <t>Warrington UA</t>
  </si>
  <si>
    <t>E0302</t>
  </si>
  <si>
    <t>West Berkshire UA</t>
  </si>
  <si>
    <t>E3902</t>
  </si>
  <si>
    <t>Wiltshire UA</t>
  </si>
  <si>
    <t>E0305</t>
  </si>
  <si>
    <t>Windsor &amp; Maidenhead UA</t>
  </si>
  <si>
    <t>E0306</t>
  </si>
  <si>
    <t>Wokingham UA</t>
  </si>
  <si>
    <t>E2701</t>
  </si>
  <si>
    <t>York UA</t>
  </si>
  <si>
    <t>E6101</t>
  </si>
  <si>
    <t>Avon Fire Authority</t>
  </si>
  <si>
    <t>CFA</t>
  </si>
  <si>
    <t>E6102</t>
  </si>
  <si>
    <t>Bedfordshire Fire Authority</t>
  </si>
  <si>
    <t>E6103</t>
  </si>
  <si>
    <t>Berkshire Fire Authority</t>
  </si>
  <si>
    <t>E6104</t>
  </si>
  <si>
    <t>Buckinghamshire Fire Authority</t>
  </si>
  <si>
    <t>E6105</t>
  </si>
  <si>
    <t>Cambridgeshire Fire Authority</t>
  </si>
  <si>
    <t>E6106</t>
  </si>
  <si>
    <t>Cheshire Fire Authority</t>
  </si>
  <si>
    <t>E6107</t>
  </si>
  <si>
    <t>Cleveland Fire Authority</t>
  </si>
  <si>
    <t>E6110</t>
  </si>
  <si>
    <t>Derbyshire Fire Authority</t>
  </si>
  <si>
    <t>E6161</t>
  </si>
  <si>
    <t>Devon and Somerset Fire Authority</t>
  </si>
  <si>
    <t>E6112</t>
  </si>
  <si>
    <t>Dorset Fire Authority</t>
  </si>
  <si>
    <t>E6113</t>
  </si>
  <si>
    <t>Durham Fire Authority</t>
  </si>
  <si>
    <t>E6114</t>
  </si>
  <si>
    <t>East Sussex Fire Authority</t>
  </si>
  <si>
    <t>E6115</t>
  </si>
  <si>
    <t>Essex Fire Authority</t>
  </si>
  <si>
    <t>E6117</t>
  </si>
  <si>
    <t>Hampshire Fire Authority</t>
  </si>
  <si>
    <t>E6118</t>
  </si>
  <si>
    <t>Hereford and Worcester Fire Authority</t>
  </si>
  <si>
    <t>E6120</t>
  </si>
  <si>
    <t>Humberside Fire Authority</t>
  </si>
  <si>
    <t>E6122</t>
  </si>
  <si>
    <t>Kent Fire Authority</t>
  </si>
  <si>
    <t>E6123</t>
  </si>
  <si>
    <t>Lancashire Fire Authority</t>
  </si>
  <si>
    <t>E6124</t>
  </si>
  <si>
    <t>Leicestershire Fire Authority</t>
  </si>
  <si>
    <t>E6127</t>
  </si>
  <si>
    <t>North Yorkshire Fire Authority</t>
  </si>
  <si>
    <t>E6130</t>
  </si>
  <si>
    <t>Nottinghamshire Fire Authority</t>
  </si>
  <si>
    <t>E6132</t>
  </si>
  <si>
    <t>Shropshire Fire Authority</t>
  </si>
  <si>
    <t>E6134</t>
  </si>
  <si>
    <t>Staffordshire Fire Authority</t>
  </si>
  <si>
    <t>E6139</t>
  </si>
  <si>
    <t>Wiltshire Fire Authority</t>
  </si>
  <si>
    <t>E6142</t>
  </si>
  <si>
    <t>Greater Manchester Fire</t>
  </si>
  <si>
    <t>MF</t>
  </si>
  <si>
    <t>E6143</t>
  </si>
  <si>
    <t>Merseyside Fire</t>
  </si>
  <si>
    <t>E6144</t>
  </si>
  <si>
    <t>South Yorkshire Fire</t>
  </si>
  <si>
    <t>E6145</t>
  </si>
  <si>
    <t>Tyne and Wear Fire</t>
  </si>
  <si>
    <t>E6146</t>
  </si>
  <si>
    <t>West Midlands Fire</t>
  </si>
  <si>
    <t>E6147</t>
  </si>
  <si>
    <t>West Yorkshire Fire</t>
  </si>
  <si>
    <t>MP</t>
  </si>
  <si>
    <t>E0421</t>
  </si>
  <si>
    <t>Buckinghamshire</t>
  </si>
  <si>
    <t>SC</t>
  </si>
  <si>
    <t>E0521</t>
  </si>
  <si>
    <t>Cambridgeshire</t>
  </si>
  <si>
    <t>E0920</t>
  </si>
  <si>
    <t>Cumbria</t>
  </si>
  <si>
    <t>E1021</t>
  </si>
  <si>
    <t>Derbyshire</t>
  </si>
  <si>
    <t>E1121</t>
  </si>
  <si>
    <t>Devon</t>
  </si>
  <si>
    <t>E1221</t>
  </si>
  <si>
    <t>Dorset</t>
  </si>
  <si>
    <t>E1421</t>
  </si>
  <si>
    <t>East Sussex</t>
  </si>
  <si>
    <t>E1521</t>
  </si>
  <si>
    <t>Essex</t>
  </si>
  <si>
    <t>E1620</t>
  </si>
  <si>
    <t>Gloucestershire</t>
  </si>
  <si>
    <t>E1721</t>
  </si>
  <si>
    <t>Hampshire</t>
  </si>
  <si>
    <t>E1920</t>
  </si>
  <si>
    <t>Hertfordshire</t>
  </si>
  <si>
    <t>E2221</t>
  </si>
  <si>
    <t>Kent</t>
  </si>
  <si>
    <t>E2321</t>
  </si>
  <si>
    <t>Lancashire</t>
  </si>
  <si>
    <t>E2421</t>
  </si>
  <si>
    <t>Leicestershire</t>
  </si>
  <si>
    <t>E2520</t>
  </si>
  <si>
    <t>Lincolnshire</t>
  </si>
  <si>
    <t>E2620</t>
  </si>
  <si>
    <t>Norfolk</t>
  </si>
  <si>
    <t>E2721</t>
  </si>
  <si>
    <t>North Yorkshire</t>
  </si>
  <si>
    <t>E2820</t>
  </si>
  <si>
    <t>Northamptonshire</t>
  </si>
  <si>
    <t>E3021</t>
  </si>
  <si>
    <t>Nottinghamshire</t>
  </si>
  <si>
    <t>E3120</t>
  </si>
  <si>
    <t>Oxfordshire</t>
  </si>
  <si>
    <t>E3320</t>
  </si>
  <si>
    <t>Somerset</t>
  </si>
  <si>
    <t>E3421</t>
  </si>
  <si>
    <t>Staffordshire</t>
  </si>
  <si>
    <t>E3520</t>
  </si>
  <si>
    <t>Suffolk</t>
  </si>
  <si>
    <t>E3620</t>
  </si>
  <si>
    <t>Surrey</t>
  </si>
  <si>
    <t>E3720</t>
  </si>
  <si>
    <t>Warwickshire</t>
  </si>
  <si>
    <t>E3820</t>
  </si>
  <si>
    <t>West Sussex</t>
  </si>
  <si>
    <t>E1821</t>
  </si>
  <si>
    <t>Worcestershire</t>
  </si>
  <si>
    <t>SP</t>
  </si>
  <si>
    <t>E5100</t>
  </si>
  <si>
    <t>Greater London Authority</t>
  </si>
  <si>
    <t>GLA</t>
  </si>
  <si>
    <t>Percentage increase (%)</t>
  </si>
  <si>
    <t>Average Band D (excluding Parish Precepts)</t>
  </si>
  <si>
    <t>% change</t>
  </si>
  <si>
    <t>YES</t>
  </si>
  <si>
    <t>select local authority</t>
  </si>
  <si>
    <t>-</t>
  </si>
  <si>
    <t>Select local authority from drop-down box:</t>
  </si>
  <si>
    <t>Source: CTR forms</t>
  </si>
  <si>
    <t>Avon &amp; Somerset Police &amp; Crime Commissioner &amp; Chief Constable</t>
  </si>
  <si>
    <t>Bedfordshire Police &amp; Crime Commissioner &amp; Chief Constable</t>
  </si>
  <si>
    <t>Cambridgeshire Police &amp; Crime Commissioner &amp; Chief Constable</t>
  </si>
  <si>
    <t>Cheshire Police &amp; Crime Commissioner &amp; Chief Constable</t>
  </si>
  <si>
    <t>Cleveland Police &amp; Crime Commissioner &amp; Chief Constable</t>
  </si>
  <si>
    <t>Cumbria Police &amp; Crime Commissioner &amp; Chief Constable</t>
  </si>
  <si>
    <t>Derbyshire Police &amp; Crime Commissioner &amp; Chief Constable</t>
  </si>
  <si>
    <t>Devon &amp; Cornwall Police &amp; Crime Commissioner &amp; Chief Constable</t>
  </si>
  <si>
    <t>Dorset Police &amp; Crime Commissioner &amp; Chief Constable</t>
  </si>
  <si>
    <t>Durham Police &amp; Crime Commissioner &amp; Chief Constable</t>
  </si>
  <si>
    <t>Essex Police &amp; Crime Commissioner &amp; Chief Constable</t>
  </si>
  <si>
    <t>Gloucestershire Police &amp; Crime Commissioner &amp; Chief Constable</t>
  </si>
  <si>
    <t>Greater Manchester Police &amp; Crime Commissioner &amp; Chief Constable</t>
  </si>
  <si>
    <t>Hampshire Police &amp; Crime Commissioner &amp; Chief Constable</t>
  </si>
  <si>
    <t>Hertfordshire Police &amp; Crime Commissioner &amp; Chief Constable</t>
  </si>
  <si>
    <t>Humberside Police &amp; Crime Commissioner &amp; Chief Constable</t>
  </si>
  <si>
    <t>Kent Police &amp; Crime Commissioner &amp; Chief Constable</t>
  </si>
  <si>
    <t>Lancashire Police &amp; Crime Commissioner &amp; Chief Constable</t>
  </si>
  <si>
    <t>Leicestershire Police &amp; Crime Commissioner &amp; Chief Constable</t>
  </si>
  <si>
    <t>Lincolnshire Police &amp; Crime Commissioner &amp; Chief Constable</t>
  </si>
  <si>
    <t>Merseyside Police &amp; Crime Commissioner &amp; Chief Constable</t>
  </si>
  <si>
    <t>Norfolk Police &amp; Crime Commissioner &amp; Chief Constable</t>
  </si>
  <si>
    <t>North Yorkshire Police &amp; Crime Commissioner &amp; Chief Constable</t>
  </si>
  <si>
    <t>Northamptonshire Police &amp; Crime Commissioner &amp; Chief Constable</t>
  </si>
  <si>
    <t>Northumbria Police &amp; Crime Commissioner &amp; Chief Constable</t>
  </si>
  <si>
    <t>Nottinghamshire Police &amp; Crime Commissioner &amp; Chief Constable</t>
  </si>
  <si>
    <t>South Yorkshire Police &amp; Crime Commissioner &amp; Chief Constable</t>
  </si>
  <si>
    <t>Staffordshire Police &amp; Crime Commissioner &amp; Chief Constable</t>
  </si>
  <si>
    <t>Suffolk Police &amp; Crime Commissioner &amp; Chief Constable</t>
  </si>
  <si>
    <t>Surrey Police &amp; Crime Commissioner &amp; Chief Constable</t>
  </si>
  <si>
    <t>Sussex Police &amp; Crime Commissioner &amp; Chief Constable</t>
  </si>
  <si>
    <t>Thames Valley Police &amp; Crime Commissioner &amp; Chief Constable</t>
  </si>
  <si>
    <t>Warwickshire Police &amp; Crime Commissioner &amp; Chief Constable</t>
  </si>
  <si>
    <t>West Mercia Police &amp; Crime Commissioner &amp; Chief Constable</t>
  </si>
  <si>
    <t>West Midlands Police &amp; Crime Commissioner &amp; Chief Constable</t>
  </si>
  <si>
    <t>West Yorkshire Police &amp; Crime Commissioner &amp; Chief Constable</t>
  </si>
  <si>
    <t>Wiltshire Police &amp; Crime Commissioner &amp; Chief Constable</t>
  </si>
  <si>
    <t>E7050</t>
  </si>
  <si>
    <t>E7002</t>
  </si>
  <si>
    <t>E7005</t>
  </si>
  <si>
    <t>E7006</t>
  </si>
  <si>
    <t>E7007</t>
  </si>
  <si>
    <t>E7009</t>
  </si>
  <si>
    <t>E7010</t>
  </si>
  <si>
    <t>E7051</t>
  </si>
  <si>
    <t>E7012</t>
  </si>
  <si>
    <t>E7013</t>
  </si>
  <si>
    <t>E7015</t>
  </si>
  <si>
    <t>E7016</t>
  </si>
  <si>
    <t>E7042</t>
  </si>
  <si>
    <t>E7052</t>
  </si>
  <si>
    <t>E7019</t>
  </si>
  <si>
    <t>E7020</t>
  </si>
  <si>
    <t>E7022</t>
  </si>
  <si>
    <t>E7023</t>
  </si>
  <si>
    <t>E7024</t>
  </si>
  <si>
    <t>E7025</t>
  </si>
  <si>
    <t>E7043</t>
  </si>
  <si>
    <t>E7026</t>
  </si>
  <si>
    <t>E7027</t>
  </si>
  <si>
    <t>E7028</t>
  </si>
  <si>
    <t>E7045</t>
  </si>
  <si>
    <t>E7030</t>
  </si>
  <si>
    <t>E7044</t>
  </si>
  <si>
    <t>E7034</t>
  </si>
  <si>
    <t>E7035</t>
  </si>
  <si>
    <t>E7036</t>
  </si>
  <si>
    <t>E7053</t>
  </si>
  <si>
    <t>E7054</t>
  </si>
  <si>
    <t>E7037</t>
  </si>
  <si>
    <t>E7055</t>
  </si>
  <si>
    <t>E7046</t>
  </si>
  <si>
    <t>E7047</t>
  </si>
  <si>
    <t>E7039</t>
  </si>
  <si>
    <t>2014-15 Average Band D (excluding Parish Precepts)</t>
  </si>
  <si>
    <t>Qualify for freeze grant in 2014/15 (Y/N)</t>
  </si>
  <si>
    <t>2014/15</t>
  </si>
  <si>
    <t>Table 10: Average Band D council tax (excluding parish precepts), 2014-15, 2015-16, % change and qualification for 2015-16 freeze grant offer, by authority</t>
  </si>
  <si>
    <t>2015/16</t>
  </si>
  <si>
    <t>Qualify for freeze grant in 2015/16?</t>
  </si>
  <si>
    <t>2015-16 Average Band D (excluding Parish Precepts)</t>
  </si>
  <si>
    <t>Tendring</t>
  </si>
  <si>
    <t>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</si>
</sst>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&quot;£&quot;#,##0.00"/>
    <numFmt numFmtId="166" formatCode="0.000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quotePrefix="1" applyFont="1" applyFill="1" applyAlignment="1">
      <alignment horizontal="left"/>
    </xf>
    <xf numFmtId="0" fontId="0" fillId="2" borderId="0" xfId="0" applyFill="1"/>
    <xf numFmtId="0" fontId="3" fillId="0" borderId="0" xfId="0" quotePrefix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4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2" fillId="3" borderId="0" xfId="1" applyFont="1" applyFill="1" applyBorder="1"/>
    <xf numFmtId="164" fontId="4" fillId="3" borderId="0" xfId="1" applyFont="1" applyFill="1" applyBorder="1" applyAlignment="1" applyProtection="1">
      <alignment horizontal="left"/>
    </xf>
    <xf numFmtId="164" fontId="2" fillId="0" borderId="1" xfId="1" applyFont="1" applyBorder="1"/>
    <xf numFmtId="164" fontId="2" fillId="3" borderId="0" xfId="1" applyFont="1" applyFill="1" applyBorder="1" applyAlignment="1" applyProtection="1">
      <alignment horizontal="left"/>
    </xf>
    <xf numFmtId="164" fontId="9" fillId="3" borderId="0" xfId="1" applyFont="1" applyFill="1" applyBorder="1"/>
    <xf numFmtId="164" fontId="4" fillId="3" borderId="2" xfId="1" applyFont="1" applyFill="1" applyBorder="1" applyAlignment="1" applyProtection="1">
      <alignment horizontal="left"/>
    </xf>
    <xf numFmtId="164" fontId="4" fillId="3" borderId="3" xfId="1" applyFont="1" applyFill="1" applyBorder="1" applyAlignment="1" applyProtection="1">
      <alignment horizontal="left"/>
    </xf>
    <xf numFmtId="164" fontId="4" fillId="3" borderId="4" xfId="1" applyFont="1" applyFill="1" applyBorder="1" applyAlignment="1" applyProtection="1">
      <alignment horizontal="left"/>
    </xf>
    <xf numFmtId="164" fontId="11" fillId="3" borderId="0" xfId="1" applyFont="1" applyFill="1" applyBorder="1" applyAlignment="1" applyProtection="1">
      <alignment horizontal="left"/>
    </xf>
    <xf numFmtId="164" fontId="11" fillId="3" borderId="0" xfId="1" applyFont="1" applyFill="1" applyBorder="1" applyAlignment="1" applyProtection="1">
      <alignment horizontal="center"/>
    </xf>
    <xf numFmtId="164" fontId="11" fillId="3" borderId="0" xfId="1" quotePrefix="1" applyFont="1" applyFill="1" applyBorder="1" applyAlignment="1" applyProtection="1">
      <alignment horizontal="center"/>
    </xf>
    <xf numFmtId="0" fontId="2" fillId="2" borderId="0" xfId="0" applyFont="1" applyFill="1" applyBorder="1"/>
    <xf numFmtId="0" fontId="12" fillId="2" borderId="0" xfId="0" applyFont="1" applyFill="1" applyBorder="1"/>
    <xf numFmtId="0" fontId="13" fillId="0" borderId="0" xfId="0" applyFont="1" applyBorder="1"/>
    <xf numFmtId="10" fontId="13" fillId="0" borderId="0" xfId="2" applyNumberFormat="1" applyFont="1" applyBorder="1"/>
    <xf numFmtId="0" fontId="13" fillId="0" borderId="0" xfId="0" applyFont="1" applyBorder="1" applyAlignment="1">
      <alignment horizontal="right"/>
    </xf>
    <xf numFmtId="164" fontId="11" fillId="3" borderId="1" xfId="1" applyFont="1" applyFill="1" applyBorder="1"/>
    <xf numFmtId="164" fontId="4" fillId="3" borderId="0" xfId="1" applyFont="1" applyFill="1" applyBorder="1"/>
    <xf numFmtId="164" fontId="4" fillId="3" borderId="1" xfId="1" applyFont="1" applyFill="1" applyBorder="1" applyAlignment="1" applyProtection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0" xfId="0" applyFill="1" applyBorder="1"/>
    <xf numFmtId="164" fontId="4" fillId="3" borderId="6" xfId="1" applyFont="1" applyFill="1" applyBorder="1" applyAlignment="1" applyProtection="1">
      <alignment horizontal="left"/>
    </xf>
    <xf numFmtId="164" fontId="4" fillId="3" borderId="7" xfId="1" applyFont="1" applyFill="1" applyBorder="1" applyAlignment="1" applyProtection="1">
      <alignment horizontal="left"/>
    </xf>
    <xf numFmtId="164" fontId="2" fillId="0" borderId="7" xfId="1" applyFont="1" applyBorder="1"/>
    <xf numFmtId="9" fontId="0" fillId="0" borderId="0" xfId="2" applyFont="1"/>
    <xf numFmtId="0" fontId="0" fillId="3" borderId="0" xfId="0" applyFill="1"/>
    <xf numFmtId="0" fontId="0" fillId="3" borderId="8" xfId="0" applyFill="1" applyBorder="1"/>
    <xf numFmtId="4" fontId="0" fillId="0" borderId="0" xfId="0" applyNumberFormat="1" applyBorder="1"/>
    <xf numFmtId="166" fontId="0" fillId="0" borderId="0" xfId="2" applyNumberFormat="1" applyFont="1" applyBorder="1"/>
    <xf numFmtId="4" fontId="0" fillId="0" borderId="0" xfId="0" applyNumberFormat="1" applyFill="1" applyBorder="1"/>
    <xf numFmtId="166" fontId="0" fillId="0" borderId="0" xfId="2" applyNumberFormat="1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right"/>
    </xf>
    <xf numFmtId="4" fontId="0" fillId="6" borderId="0" xfId="0" applyNumberFormat="1" applyFill="1" applyBorder="1"/>
    <xf numFmtId="166" fontId="0" fillId="6" borderId="0" xfId="2" applyNumberFormat="1" applyFont="1" applyFill="1" applyBorder="1"/>
    <xf numFmtId="0" fontId="0" fillId="6" borderId="0" xfId="0" applyFill="1" applyBorder="1" applyAlignment="1">
      <alignment horizontal="right"/>
    </xf>
    <xf numFmtId="164" fontId="4" fillId="3" borderId="0" xfId="1" applyFont="1" applyFill="1" applyBorder="1" applyAlignment="1" applyProtection="1">
      <alignment horizontal="center" wrapText="1"/>
    </xf>
    <xf numFmtId="164" fontId="4" fillId="3" borderId="2" xfId="1" applyFont="1" applyFill="1" applyBorder="1" applyAlignment="1" applyProtection="1">
      <alignment horizontal="center" wrapText="1"/>
    </xf>
    <xf numFmtId="164" fontId="4" fillId="3" borderId="3" xfId="1" applyFont="1" applyFill="1" applyBorder="1" applyAlignment="1" applyProtection="1">
      <alignment horizontal="center" wrapText="1"/>
    </xf>
    <xf numFmtId="164" fontId="4" fillId="3" borderId="4" xfId="1" applyFont="1" applyFill="1" applyBorder="1" applyAlignment="1" applyProtection="1">
      <alignment horizontal="center" wrapText="1"/>
    </xf>
    <xf numFmtId="164" fontId="4" fillId="5" borderId="0" xfId="1" applyFont="1" applyFill="1" applyBorder="1" applyAlignment="1" applyProtection="1">
      <alignment horizontal="center" vertical="center"/>
    </xf>
    <xf numFmtId="164" fontId="10" fillId="2" borderId="1" xfId="1" applyFont="1" applyFill="1" applyBorder="1" applyAlignment="1" applyProtection="1">
      <alignment horizontal="center" vertical="center"/>
    </xf>
    <xf numFmtId="164" fontId="10" fillId="2" borderId="0" xfId="1" applyFont="1" applyFill="1" applyBorder="1" applyAlignment="1" applyProtection="1">
      <alignment horizontal="center" vertical="center"/>
    </xf>
    <xf numFmtId="164" fontId="11" fillId="3" borderId="0" xfId="1" applyFont="1" applyFill="1" applyBorder="1" applyAlignment="1" applyProtection="1">
      <alignment horizontal="right"/>
    </xf>
    <xf numFmtId="164" fontId="6" fillId="4" borderId="5" xfId="1" applyFont="1" applyFill="1" applyBorder="1" applyAlignment="1" applyProtection="1">
      <alignment horizontal="left" vertical="center" wrapText="1"/>
      <protection hidden="1"/>
    </xf>
    <xf numFmtId="164" fontId="6" fillId="4" borderId="6" xfId="1" applyFont="1" applyFill="1" applyBorder="1" applyAlignment="1" applyProtection="1">
      <alignment horizontal="left" vertical="center" wrapText="1"/>
      <protection hidden="1"/>
    </xf>
    <xf numFmtId="164" fontId="6" fillId="4" borderId="7" xfId="1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quotePrefix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65" fontId="11" fillId="3" borderId="0" xfId="1" applyNumberFormat="1" applyFont="1" applyFill="1" applyBorder="1" applyAlignment="1" applyProtection="1">
      <alignment horizontal="right"/>
    </xf>
    <xf numFmtId="10" fontId="11" fillId="3" borderId="0" xfId="2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 wrapText="1"/>
    </xf>
    <xf numFmtId="164" fontId="11" fillId="3" borderId="0" xfId="1" applyFont="1" applyFill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TableA2_0304" xfId="1"/>
    <cellStyle name="Percent" xfId="2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bined%20CTR%20down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TR Combined"/>
      <sheetName val="Grouped Info"/>
      <sheetName val="Table 11"/>
      <sheetName val="CTB"/>
      <sheetName val="CD BA"/>
      <sheetName val="CTR1"/>
      <sheetName val="CTR2"/>
      <sheetName val="CTR3"/>
      <sheetName val="CLASS CTR1"/>
      <sheetName val="Vlookup"/>
    </sheetNames>
    <sheetDataSet>
      <sheetData sheetId="0"/>
      <sheetData sheetId="1">
        <row r="1">
          <cell r="A1" t="str">
            <v>CTR113.1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</row>
        <row r="2">
          <cell r="C2" t="str">
            <v xml:space="preserve"> 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</row>
        <row r="3">
          <cell r="C3" t="str">
            <v xml:space="preserve"> </v>
          </cell>
        </row>
        <row r="5">
          <cell r="A5" t="str">
            <v>Ecode</v>
          </cell>
          <cell r="C5" t="str">
            <v>Local Authority</v>
          </cell>
          <cell r="D5" t="str">
            <v>Class</v>
          </cell>
          <cell r="E5" t="str">
            <v>Region</v>
          </cell>
          <cell r="F5" t="str">
            <v>2014-15 Own band D Council Tax Including Parish Precepts</v>
          </cell>
          <cell r="G5" t="str">
            <v>2014-15 Own band D Council Tax Excluding Parish Precepts</v>
          </cell>
          <cell r="H5" t="str">
            <v>2015-16 Own band D Council Tax Including Parish Precepts</v>
          </cell>
          <cell r="I5" t="str">
            <v>Parish Precept</v>
          </cell>
          <cell r="J5" t="str">
            <v>2014-15 Council Tax Base (tax setting)</v>
          </cell>
          <cell r="K5" t="str">
            <v>2015-16 Council Tax Base (tax setting)</v>
          </cell>
          <cell r="L5" t="str">
            <v>2015-16 Own band D Council Tax excluding Parish Precepts</v>
          </cell>
        </row>
        <row r="8">
          <cell r="A8" t="str">
            <v>E0101</v>
          </cell>
          <cell r="C8" t="str">
            <v>Bath &amp; North East Somerset UA</v>
          </cell>
          <cell r="D8" t="str">
            <v>UA</v>
          </cell>
          <cell r="E8" t="str">
            <v>SW</v>
          </cell>
          <cell r="F8">
            <v>1237.57</v>
          </cell>
          <cell r="G8">
            <v>1201.8499999999999</v>
          </cell>
          <cell r="H8">
            <v>1237.8399999999999</v>
          </cell>
          <cell r="I8">
            <v>2229685.02</v>
          </cell>
          <cell r="J8">
            <v>60433.33</v>
          </cell>
          <cell r="K8">
            <v>61950.6</v>
          </cell>
          <cell r="L8">
            <v>1201.8499999999999</v>
          </cell>
        </row>
        <row r="9">
          <cell r="A9" t="str">
            <v>E0102</v>
          </cell>
          <cell r="C9" t="str">
            <v>Bristol UA</v>
          </cell>
          <cell r="D9" t="str">
            <v>UA</v>
          </cell>
          <cell r="E9" t="str">
            <v>SW</v>
          </cell>
          <cell r="F9">
            <v>1391.87</v>
          </cell>
          <cell r="G9">
            <v>1391.87</v>
          </cell>
          <cell r="H9">
            <v>1419.01</v>
          </cell>
          <cell r="I9">
            <v>0</v>
          </cell>
          <cell r="J9">
            <v>115008</v>
          </cell>
          <cell r="K9">
            <v>119115.8</v>
          </cell>
          <cell r="L9">
            <v>1419.01</v>
          </cell>
        </row>
        <row r="10">
          <cell r="A10" t="str">
            <v>E0103</v>
          </cell>
          <cell r="C10" t="str">
            <v>South Gloucestershire UA</v>
          </cell>
          <cell r="D10" t="str">
            <v>UA</v>
          </cell>
          <cell r="E10" t="str">
            <v>SW</v>
          </cell>
          <cell r="F10">
            <v>1308.18</v>
          </cell>
          <cell r="G10">
            <v>1245.2</v>
          </cell>
          <cell r="H10">
            <v>1308.73</v>
          </cell>
          <cell r="I10">
            <v>5572894</v>
          </cell>
          <cell r="J10">
            <v>86262</v>
          </cell>
          <cell r="K10">
            <v>87715</v>
          </cell>
          <cell r="L10">
            <v>1245.2</v>
          </cell>
        </row>
        <row r="11">
          <cell r="A11" t="str">
            <v>E0104</v>
          </cell>
          <cell r="C11" t="str">
            <v>North Somerset UA</v>
          </cell>
          <cell r="D11" t="str">
            <v>UA</v>
          </cell>
          <cell r="E11" t="str">
            <v>SW</v>
          </cell>
          <cell r="F11">
            <v>1216.6500000000001</v>
          </cell>
          <cell r="G11">
            <v>1164.8399999999999</v>
          </cell>
          <cell r="H11">
            <v>1217.28</v>
          </cell>
          <cell r="I11">
            <v>3880058</v>
          </cell>
          <cell r="J11">
            <v>73217</v>
          </cell>
          <cell r="K11">
            <v>73996.800000000003</v>
          </cell>
          <cell r="L11">
            <v>1164.8399999999999</v>
          </cell>
        </row>
        <row r="12">
          <cell r="A12" t="str">
            <v>E0201</v>
          </cell>
          <cell r="C12" t="str">
            <v>Luton UA</v>
          </cell>
          <cell r="D12" t="str">
            <v>UA</v>
          </cell>
          <cell r="E12" t="str">
            <v>EE</v>
          </cell>
          <cell r="F12">
            <v>1225</v>
          </cell>
          <cell r="G12">
            <v>1225</v>
          </cell>
          <cell r="H12">
            <v>1243.3800000000001</v>
          </cell>
          <cell r="I12">
            <v>0</v>
          </cell>
          <cell r="J12">
            <v>44455.199999999997</v>
          </cell>
          <cell r="K12">
            <v>46635.3</v>
          </cell>
          <cell r="L12">
            <v>1243.3800000000001</v>
          </cell>
        </row>
        <row r="13">
          <cell r="A13" t="str">
            <v>E0202</v>
          </cell>
          <cell r="C13" t="str">
            <v>Bedford UA</v>
          </cell>
          <cell r="D13" t="str">
            <v>UA</v>
          </cell>
          <cell r="E13" t="str">
            <v>EE</v>
          </cell>
          <cell r="F13">
            <v>1331.44</v>
          </cell>
          <cell r="G13">
            <v>1304.8399999999999</v>
          </cell>
          <cell r="H13">
            <v>1328.22</v>
          </cell>
          <cell r="I13">
            <v>1428670.03</v>
          </cell>
          <cell r="J13">
            <v>51858.3</v>
          </cell>
          <cell r="K13">
            <v>53475.5</v>
          </cell>
          <cell r="L13">
            <v>1301.5</v>
          </cell>
        </row>
        <row r="14">
          <cell r="A14" t="str">
            <v>E0203</v>
          </cell>
          <cell r="C14" t="str">
            <v>Central Bedfordshire UA</v>
          </cell>
          <cell r="D14" t="str">
            <v>UA</v>
          </cell>
          <cell r="E14" t="str">
            <v>EE</v>
          </cell>
          <cell r="F14">
            <v>1415.61</v>
          </cell>
          <cell r="G14">
            <v>1308.33</v>
          </cell>
          <cell r="H14">
            <v>1417.06</v>
          </cell>
          <cell r="I14">
            <v>10154075</v>
          </cell>
          <cell r="J14">
            <v>91405</v>
          </cell>
          <cell r="K14">
            <v>93392</v>
          </cell>
          <cell r="L14">
            <v>1308.33</v>
          </cell>
        </row>
        <row r="15">
          <cell r="A15" t="str">
            <v>E0301</v>
          </cell>
          <cell r="C15" t="str">
            <v>Bracknell Forest UA</v>
          </cell>
          <cell r="D15" t="str">
            <v>UA</v>
          </cell>
          <cell r="E15" t="str">
            <v>SE</v>
          </cell>
          <cell r="F15">
            <v>1158.68</v>
          </cell>
          <cell r="G15">
            <v>1093.95</v>
          </cell>
          <cell r="H15">
            <v>1159.0999999999999</v>
          </cell>
          <cell r="I15">
            <v>2781488.7</v>
          </cell>
          <cell r="J15">
            <v>41998</v>
          </cell>
          <cell r="K15">
            <v>42695</v>
          </cell>
          <cell r="L15">
            <v>1093.95</v>
          </cell>
        </row>
        <row r="16">
          <cell r="A16" t="str">
            <v>E0302</v>
          </cell>
          <cell r="C16" t="str">
            <v>West Berkshire UA</v>
          </cell>
          <cell r="D16" t="str">
            <v>UA</v>
          </cell>
          <cell r="E16" t="str">
            <v>SE</v>
          </cell>
          <cell r="F16">
            <v>1321.15</v>
          </cell>
          <cell r="G16">
            <v>1263.44</v>
          </cell>
          <cell r="H16">
            <v>1321.7</v>
          </cell>
          <cell r="I16">
            <v>3617064</v>
          </cell>
          <cell r="J16">
            <v>60599</v>
          </cell>
          <cell r="K16">
            <v>62083.1</v>
          </cell>
          <cell r="L16">
            <v>1263.44</v>
          </cell>
        </row>
        <row r="17">
          <cell r="A17" t="str">
            <v>E0303</v>
          </cell>
          <cell r="C17" t="str">
            <v>Reading UA</v>
          </cell>
          <cell r="D17" t="str">
            <v>UA</v>
          </cell>
          <cell r="E17" t="str">
            <v>SE</v>
          </cell>
          <cell r="F17">
            <v>1338.25</v>
          </cell>
          <cell r="G17">
            <v>1338.25</v>
          </cell>
          <cell r="H17">
            <v>1365</v>
          </cell>
          <cell r="I17">
            <v>0</v>
          </cell>
          <cell r="J17">
            <v>48628</v>
          </cell>
          <cell r="K17">
            <v>50155</v>
          </cell>
          <cell r="L17">
            <v>1365</v>
          </cell>
        </row>
        <row r="18">
          <cell r="A18" t="str">
            <v>E0304</v>
          </cell>
          <cell r="C18" t="str">
            <v>Slough UA</v>
          </cell>
          <cell r="D18" t="str">
            <v>UA</v>
          </cell>
          <cell r="E18" t="str">
            <v>SE</v>
          </cell>
          <cell r="F18">
            <v>1178.81</v>
          </cell>
          <cell r="G18">
            <v>1173.27</v>
          </cell>
          <cell r="H18">
            <v>1178.4100000000001</v>
          </cell>
          <cell r="I18">
            <v>197822</v>
          </cell>
          <cell r="J18">
            <v>37376.199999999997</v>
          </cell>
          <cell r="K18">
            <v>38462.6</v>
          </cell>
          <cell r="L18">
            <v>1173.27</v>
          </cell>
        </row>
        <row r="19">
          <cell r="A19" t="str">
            <v>E0305</v>
          </cell>
          <cell r="C19" t="str">
            <v>Windsor &amp; Maidenhead UA</v>
          </cell>
          <cell r="D19" t="str">
            <v>UA</v>
          </cell>
          <cell r="E19" t="str">
            <v>SE</v>
          </cell>
          <cell r="F19">
            <v>945.11</v>
          </cell>
          <cell r="G19">
            <v>926.4</v>
          </cell>
          <cell r="H19">
            <v>925.67</v>
          </cell>
          <cell r="I19">
            <v>1199859</v>
          </cell>
          <cell r="J19">
            <v>62371</v>
          </cell>
          <cell r="K19">
            <v>64107.199999999997</v>
          </cell>
          <cell r="L19">
            <v>906.95</v>
          </cell>
        </row>
        <row r="20">
          <cell r="A20" t="str">
            <v>E0306</v>
          </cell>
          <cell r="C20" t="str">
            <v>Wokingham UA</v>
          </cell>
          <cell r="D20" t="str">
            <v>UA</v>
          </cell>
          <cell r="E20" t="str">
            <v>SE</v>
          </cell>
          <cell r="F20">
            <v>1300.5899999999999</v>
          </cell>
          <cell r="G20">
            <v>1246.21</v>
          </cell>
          <cell r="H20">
            <v>1300.8399999999999</v>
          </cell>
          <cell r="I20">
            <v>3559402.91</v>
          </cell>
          <cell r="J20">
            <v>64498.9</v>
          </cell>
          <cell r="K20">
            <v>65157.2</v>
          </cell>
          <cell r="L20">
            <v>1246.21</v>
          </cell>
        </row>
        <row r="21">
          <cell r="A21" t="str">
            <v>E0401</v>
          </cell>
          <cell r="C21" t="str">
            <v>Milton Keynes UA</v>
          </cell>
          <cell r="D21" t="str">
            <v>UA</v>
          </cell>
          <cell r="E21" t="str">
            <v>SE</v>
          </cell>
          <cell r="F21">
            <v>1204.74</v>
          </cell>
          <cell r="G21">
            <v>1138.04</v>
          </cell>
          <cell r="H21">
            <v>1228.67</v>
          </cell>
          <cell r="I21">
            <v>5372331</v>
          </cell>
          <cell r="J21">
            <v>76261.8</v>
          </cell>
          <cell r="K21">
            <v>78493</v>
          </cell>
          <cell r="L21">
            <v>1160.23</v>
          </cell>
        </row>
        <row r="22">
          <cell r="A22" t="str">
            <v>E0431</v>
          </cell>
          <cell r="C22" t="str">
            <v>Aylesbury Vale</v>
          </cell>
          <cell r="D22" t="str">
            <v>SD</v>
          </cell>
          <cell r="E22" t="str">
            <v>SE</v>
          </cell>
          <cell r="F22">
            <v>209.78</v>
          </cell>
          <cell r="G22">
            <v>148.12</v>
          </cell>
          <cell r="H22">
            <v>213.08</v>
          </cell>
          <cell r="I22">
            <v>4411007</v>
          </cell>
          <cell r="J22">
            <v>65853.100000000006</v>
          </cell>
          <cell r="K22">
            <v>67901.899999999994</v>
          </cell>
          <cell r="L22">
            <v>148.12</v>
          </cell>
        </row>
        <row r="23">
          <cell r="A23" t="str">
            <v>E0432</v>
          </cell>
          <cell r="C23" t="str">
            <v>Chiltern</v>
          </cell>
          <cell r="D23" t="str">
            <v>SD</v>
          </cell>
          <cell r="E23" t="str">
            <v>SE</v>
          </cell>
          <cell r="F23">
            <v>219.23</v>
          </cell>
          <cell r="G23">
            <v>162.53</v>
          </cell>
          <cell r="H23">
            <v>223.56</v>
          </cell>
          <cell r="I23">
            <v>2499539</v>
          </cell>
          <cell r="J23">
            <v>42809.3</v>
          </cell>
          <cell r="K23">
            <v>43143.6</v>
          </cell>
          <cell r="L23">
            <v>165.62</v>
          </cell>
        </row>
        <row r="24">
          <cell r="A24" t="str">
            <v>E0434</v>
          </cell>
          <cell r="C24" t="str">
            <v>South Bucks</v>
          </cell>
          <cell r="D24" t="str">
            <v>SD</v>
          </cell>
          <cell r="E24" t="str">
            <v>SE</v>
          </cell>
          <cell r="F24">
            <v>203.12</v>
          </cell>
          <cell r="G24">
            <v>143</v>
          </cell>
          <cell r="H24">
            <v>203.05</v>
          </cell>
          <cell r="I24">
            <v>1906661</v>
          </cell>
          <cell r="J24">
            <v>31626</v>
          </cell>
          <cell r="K24">
            <v>31752</v>
          </cell>
          <cell r="L24">
            <v>143</v>
          </cell>
        </row>
        <row r="25">
          <cell r="A25" t="str">
            <v>E0435</v>
          </cell>
          <cell r="C25" t="str">
            <v>Wycombe</v>
          </cell>
          <cell r="D25" t="str">
            <v>SD</v>
          </cell>
          <cell r="E25" t="str">
            <v>SE</v>
          </cell>
          <cell r="F25">
            <v>166.61</v>
          </cell>
          <cell r="G25">
            <v>132.69</v>
          </cell>
          <cell r="H25">
            <v>167.02</v>
          </cell>
          <cell r="I25">
            <v>2256539</v>
          </cell>
          <cell r="J25">
            <v>64731.199999999997</v>
          </cell>
          <cell r="K25">
            <v>65726.8</v>
          </cell>
          <cell r="L25">
            <v>132.69</v>
          </cell>
        </row>
        <row r="26">
          <cell r="A26" t="str">
            <v>E0501</v>
          </cell>
          <cell r="C26" t="str">
            <v>Peterborough UA</v>
          </cell>
          <cell r="D26" t="str">
            <v>UA</v>
          </cell>
          <cell r="E26" t="str">
            <v>EE</v>
          </cell>
          <cell r="F26">
            <v>1136.75</v>
          </cell>
          <cell r="G26">
            <v>1128.03</v>
          </cell>
          <cell r="H26">
            <v>1137.8499999999999</v>
          </cell>
          <cell r="I26">
            <v>513502</v>
          </cell>
          <cell r="J26">
            <v>51054.03</v>
          </cell>
          <cell r="K26">
            <v>52305.2</v>
          </cell>
          <cell r="L26">
            <v>1128.03</v>
          </cell>
        </row>
        <row r="27">
          <cell r="A27" t="str">
            <v>E0531</v>
          </cell>
          <cell r="C27" t="str">
            <v>Cambridge</v>
          </cell>
          <cell r="D27" t="str">
            <v>SD</v>
          </cell>
          <cell r="E27" t="str">
            <v>EE</v>
          </cell>
          <cell r="F27">
            <v>173.29</v>
          </cell>
          <cell r="G27">
            <v>173.29</v>
          </cell>
          <cell r="H27">
            <v>176.75</v>
          </cell>
          <cell r="I27">
            <v>0</v>
          </cell>
          <cell r="J27">
            <v>38675.1</v>
          </cell>
          <cell r="K27">
            <v>39946.199999999997</v>
          </cell>
          <cell r="L27">
            <v>176.75</v>
          </cell>
        </row>
        <row r="28">
          <cell r="A28" t="str">
            <v>E0532</v>
          </cell>
          <cell r="C28" t="str">
            <v>East Cambridgeshire</v>
          </cell>
          <cell r="D28" t="str">
            <v>SD</v>
          </cell>
          <cell r="E28" t="str">
            <v>EE</v>
          </cell>
          <cell r="F28">
            <v>200.03</v>
          </cell>
          <cell r="G28">
            <v>142.13999999999999</v>
          </cell>
          <cell r="H28">
            <v>200.81</v>
          </cell>
          <cell r="I28">
            <v>1658281</v>
          </cell>
          <cell r="J28">
            <v>27877.3</v>
          </cell>
          <cell r="K28">
            <v>28263</v>
          </cell>
          <cell r="L28">
            <v>142.13999999999999</v>
          </cell>
        </row>
        <row r="29">
          <cell r="A29" t="str">
            <v>E0533</v>
          </cell>
          <cell r="C29" t="str">
            <v>Fenland</v>
          </cell>
          <cell r="D29" t="str">
            <v>SD</v>
          </cell>
          <cell r="E29" t="str">
            <v>EE</v>
          </cell>
          <cell r="F29">
            <v>277.91000000000003</v>
          </cell>
          <cell r="G29">
            <v>245.61</v>
          </cell>
          <cell r="H29">
            <v>281.37</v>
          </cell>
          <cell r="I29">
            <v>978706</v>
          </cell>
          <cell r="J29">
            <v>27011</v>
          </cell>
          <cell r="K29">
            <v>27368</v>
          </cell>
          <cell r="L29">
            <v>245.61</v>
          </cell>
        </row>
        <row r="30">
          <cell r="A30" t="str">
            <v>E0536</v>
          </cell>
          <cell r="C30" t="str">
            <v>South Cambridgeshire</v>
          </cell>
          <cell r="D30" t="str">
            <v>SD</v>
          </cell>
          <cell r="E30" t="str">
            <v>EE</v>
          </cell>
          <cell r="F30">
            <v>198.5</v>
          </cell>
          <cell r="G30">
            <v>122.86</v>
          </cell>
          <cell r="H30">
            <v>201.61</v>
          </cell>
          <cell r="I30">
            <v>4553724</v>
          </cell>
          <cell r="J30">
            <v>58242.6</v>
          </cell>
          <cell r="K30">
            <v>59680.4</v>
          </cell>
          <cell r="L30">
            <v>125.31</v>
          </cell>
        </row>
        <row r="31">
          <cell r="A31" t="str">
            <v>E0551</v>
          </cell>
          <cell r="C31" t="str">
            <v>Huntingdonshire</v>
          </cell>
          <cell r="D31" t="str">
            <v>SD</v>
          </cell>
          <cell r="E31" t="str">
            <v>EE</v>
          </cell>
          <cell r="F31">
            <v>217.21</v>
          </cell>
          <cell r="G31">
            <v>133.18</v>
          </cell>
          <cell r="H31">
            <v>219.42</v>
          </cell>
          <cell r="I31">
            <v>5030469</v>
          </cell>
          <cell r="J31">
            <v>57357</v>
          </cell>
          <cell r="K31">
            <v>58329</v>
          </cell>
          <cell r="L31">
            <v>133.18</v>
          </cell>
        </row>
        <row r="32">
          <cell r="A32" t="str">
            <v>E0601</v>
          </cell>
          <cell r="C32" t="str">
            <v>Halton UA</v>
          </cell>
          <cell r="D32" t="str">
            <v>UA</v>
          </cell>
          <cell r="E32" t="str">
            <v>NW</v>
          </cell>
          <cell r="F32">
            <v>1183.49</v>
          </cell>
          <cell r="G32">
            <v>1181.56</v>
          </cell>
          <cell r="H32">
            <v>1205.94</v>
          </cell>
          <cell r="I32">
            <v>62107</v>
          </cell>
          <cell r="J32">
            <v>31400.1</v>
          </cell>
          <cell r="K32">
            <v>32100</v>
          </cell>
          <cell r="L32">
            <v>1204.01</v>
          </cell>
        </row>
        <row r="33">
          <cell r="A33" t="str">
            <v>E0602</v>
          </cell>
          <cell r="C33" t="str">
            <v>Warrington UA</v>
          </cell>
          <cell r="D33" t="str">
            <v>UA</v>
          </cell>
          <cell r="E33" t="str">
            <v>NW</v>
          </cell>
          <cell r="F33">
            <v>1204.8800000000001</v>
          </cell>
          <cell r="G33">
            <v>1182.0899999999999</v>
          </cell>
          <cell r="H33">
            <v>1229.01</v>
          </cell>
          <cell r="I33">
            <v>1508494</v>
          </cell>
          <cell r="J33">
            <v>62499</v>
          </cell>
          <cell r="K33">
            <v>64161</v>
          </cell>
          <cell r="L33">
            <v>1205.5</v>
          </cell>
        </row>
        <row r="34">
          <cell r="A34" t="str">
            <v>E0603</v>
          </cell>
          <cell r="C34" t="str">
            <v>Cheshire East UA</v>
          </cell>
          <cell r="D34" t="str">
            <v>UA</v>
          </cell>
          <cell r="E34" t="str">
            <v>NW</v>
          </cell>
          <cell r="F34">
            <v>1250.99</v>
          </cell>
          <cell r="G34">
            <v>1216.3399999999999</v>
          </cell>
          <cell r="H34">
            <v>1256.03</v>
          </cell>
          <cell r="I34">
            <v>5507703</v>
          </cell>
          <cell r="J34">
            <v>137548.5</v>
          </cell>
          <cell r="K34">
            <v>138764.5</v>
          </cell>
          <cell r="L34">
            <v>1216.3399999999999</v>
          </cell>
        </row>
        <row r="35">
          <cell r="A35" t="str">
            <v>E0604</v>
          </cell>
          <cell r="C35" t="str">
            <v>Cheshire West and Chester UA</v>
          </cell>
          <cell r="D35" t="str">
            <v>UA</v>
          </cell>
          <cell r="E35" t="str">
            <v>NW</v>
          </cell>
          <cell r="F35">
            <v>1297.6099999999999</v>
          </cell>
          <cell r="G35">
            <v>1275.23</v>
          </cell>
          <cell r="H35">
            <v>1298.3800000000001</v>
          </cell>
          <cell r="I35">
            <v>2613154</v>
          </cell>
          <cell r="J35">
            <v>110935</v>
          </cell>
          <cell r="K35">
            <v>112869</v>
          </cell>
          <cell r="L35">
            <v>1275.23</v>
          </cell>
        </row>
        <row r="36">
          <cell r="A36" t="str">
            <v>E0701</v>
          </cell>
          <cell r="C36" t="str">
            <v>Hartlepool UA</v>
          </cell>
          <cell r="D36" t="str">
            <v>UA</v>
          </cell>
          <cell r="E36" t="str">
            <v>NE</v>
          </cell>
          <cell r="F36">
            <v>1419.69</v>
          </cell>
          <cell r="G36">
            <v>1418.7</v>
          </cell>
          <cell r="H36">
            <v>1419.76</v>
          </cell>
          <cell r="I36">
            <v>23692</v>
          </cell>
          <cell r="J36">
            <v>21900.799999999999</v>
          </cell>
          <cell r="K36">
            <v>22298.799999999999</v>
          </cell>
          <cell r="L36">
            <v>1418.7</v>
          </cell>
        </row>
        <row r="37">
          <cell r="A37" t="str">
            <v>E0702</v>
          </cell>
          <cell r="C37" t="str">
            <v>Middlesbrough UA</v>
          </cell>
          <cell r="D37" t="str">
            <v>UA</v>
          </cell>
          <cell r="E37" t="str">
            <v>NE</v>
          </cell>
          <cell r="F37">
            <v>1355.47</v>
          </cell>
          <cell r="G37">
            <v>1355.03</v>
          </cell>
          <cell r="H37">
            <v>1380.56</v>
          </cell>
          <cell r="I37">
            <v>13500</v>
          </cell>
          <cell r="J37">
            <v>30248</v>
          </cell>
          <cell r="K37">
            <v>30836</v>
          </cell>
          <cell r="L37">
            <v>1380.12</v>
          </cell>
        </row>
        <row r="38">
          <cell r="A38" t="str">
            <v>E0703</v>
          </cell>
          <cell r="C38" t="str">
            <v>Redcar &amp; Cleveland UA</v>
          </cell>
          <cell r="D38" t="str">
            <v>UA</v>
          </cell>
          <cell r="E38" t="str">
            <v>NE</v>
          </cell>
          <cell r="F38">
            <v>1405.42</v>
          </cell>
          <cell r="G38">
            <v>1390.14</v>
          </cell>
          <cell r="H38">
            <v>1391.15</v>
          </cell>
          <cell r="I38">
            <v>558652</v>
          </cell>
          <cell r="J38">
            <v>35980.1</v>
          </cell>
          <cell r="K38">
            <v>37346</v>
          </cell>
          <cell r="L38">
            <v>1376.19</v>
          </cell>
        </row>
        <row r="39">
          <cell r="A39" t="str">
            <v>E0704</v>
          </cell>
          <cell r="C39" t="str">
            <v>Stockton-on-Tees UA</v>
          </cell>
          <cell r="D39" t="str">
            <v>UA</v>
          </cell>
          <cell r="E39" t="str">
            <v>NE</v>
          </cell>
          <cell r="F39">
            <v>1324.31</v>
          </cell>
          <cell r="G39">
            <v>1312.66</v>
          </cell>
          <cell r="H39">
            <v>1350.03</v>
          </cell>
          <cell r="I39">
            <v>649128</v>
          </cell>
          <cell r="J39">
            <v>51495.199999999997</v>
          </cell>
          <cell r="K39">
            <v>52221.5</v>
          </cell>
          <cell r="L39">
            <v>1337.6</v>
          </cell>
        </row>
        <row r="40">
          <cell r="A40" t="str">
            <v>E0801</v>
          </cell>
          <cell r="C40" t="str">
            <v>Cornwall UA</v>
          </cell>
          <cell r="D40" t="str">
            <v>UA</v>
          </cell>
          <cell r="E40" t="str">
            <v>SW</v>
          </cell>
          <cell r="F40">
            <v>1346.22</v>
          </cell>
          <cell r="G40">
            <v>1268.92</v>
          </cell>
          <cell r="H40">
            <v>1380.1</v>
          </cell>
          <cell r="I40">
            <v>15499788</v>
          </cell>
          <cell r="J40">
            <v>175908.6</v>
          </cell>
          <cell r="K40">
            <v>179844.7</v>
          </cell>
          <cell r="L40">
            <v>1293.92</v>
          </cell>
        </row>
        <row r="41">
          <cell r="A41" t="str">
            <v>E0931</v>
          </cell>
          <cell r="C41" t="str">
            <v>Allerdale</v>
          </cell>
          <cell r="D41" t="str">
            <v>SD</v>
          </cell>
          <cell r="E41" t="str">
            <v>NW</v>
          </cell>
          <cell r="F41">
            <v>209.88</v>
          </cell>
          <cell r="G41">
            <v>154.04</v>
          </cell>
          <cell r="H41">
            <v>215.41</v>
          </cell>
          <cell r="I41">
            <v>1689328</v>
          </cell>
          <cell r="J41">
            <v>28472.9</v>
          </cell>
          <cell r="K41">
            <v>28905.3</v>
          </cell>
          <cell r="L41">
            <v>156.97</v>
          </cell>
        </row>
        <row r="42">
          <cell r="A42" t="str">
            <v>E0932</v>
          </cell>
          <cell r="C42" t="str">
            <v>Barrow-in-Furness</v>
          </cell>
          <cell r="D42" t="str">
            <v>SD</v>
          </cell>
          <cell r="E42" t="str">
            <v>NW</v>
          </cell>
          <cell r="F42">
            <v>222.17</v>
          </cell>
          <cell r="G42">
            <v>216.94</v>
          </cell>
          <cell r="H42">
            <v>222.15</v>
          </cell>
          <cell r="I42">
            <v>94101</v>
          </cell>
          <cell r="J42">
            <v>17875.8</v>
          </cell>
          <cell r="K42">
            <v>18061.5</v>
          </cell>
          <cell r="L42">
            <v>216.94</v>
          </cell>
        </row>
        <row r="43">
          <cell r="A43" t="str">
            <v>E0933</v>
          </cell>
          <cell r="C43" t="str">
            <v>Carlisle</v>
          </cell>
          <cell r="D43" t="str">
            <v>SD</v>
          </cell>
          <cell r="E43" t="str">
            <v>NW</v>
          </cell>
          <cell r="F43">
            <v>207.11</v>
          </cell>
          <cell r="G43">
            <v>193.43</v>
          </cell>
          <cell r="H43">
            <v>207.37</v>
          </cell>
          <cell r="I43">
            <v>440273</v>
          </cell>
          <cell r="J43">
            <v>31014.3</v>
          </cell>
          <cell r="K43">
            <v>31585.9</v>
          </cell>
          <cell r="L43">
            <v>193.43</v>
          </cell>
        </row>
        <row r="44">
          <cell r="A44" t="str">
            <v>E0934</v>
          </cell>
          <cell r="C44" t="str">
            <v>Copeland</v>
          </cell>
          <cell r="D44" t="str">
            <v>SD</v>
          </cell>
          <cell r="E44" t="str">
            <v>NW</v>
          </cell>
          <cell r="F44">
            <v>211.48</v>
          </cell>
          <cell r="G44">
            <v>187.29</v>
          </cell>
          <cell r="H44">
            <v>232.62</v>
          </cell>
          <cell r="I44">
            <v>827467</v>
          </cell>
          <cell r="J44">
            <v>19581.3</v>
          </cell>
          <cell r="K44">
            <v>19846.400000000001</v>
          </cell>
          <cell r="L44">
            <v>190.93</v>
          </cell>
        </row>
        <row r="45">
          <cell r="A45" t="str">
            <v>E0935</v>
          </cell>
          <cell r="C45" t="str">
            <v>Eden</v>
          </cell>
          <cell r="D45" t="str">
            <v>SD</v>
          </cell>
          <cell r="E45" t="str">
            <v>NW</v>
          </cell>
          <cell r="F45">
            <v>206.07</v>
          </cell>
          <cell r="G45">
            <v>181.57</v>
          </cell>
          <cell r="H45">
            <v>216.45</v>
          </cell>
          <cell r="I45">
            <v>611126</v>
          </cell>
          <cell r="J45">
            <v>19267.599999999999</v>
          </cell>
          <cell r="K45">
            <v>19543.099999999999</v>
          </cell>
          <cell r="L45">
            <v>185.18</v>
          </cell>
        </row>
        <row r="46">
          <cell r="A46" t="str">
            <v>E0936</v>
          </cell>
          <cell r="C46" t="str">
            <v>South Lakeland</v>
          </cell>
          <cell r="D46" t="str">
            <v>SD</v>
          </cell>
          <cell r="E46" t="str">
            <v>NW</v>
          </cell>
          <cell r="F46">
            <v>206.25</v>
          </cell>
          <cell r="G46">
            <v>175.63</v>
          </cell>
          <cell r="H46">
            <v>207.44</v>
          </cell>
          <cell r="I46">
            <v>1406184</v>
          </cell>
          <cell r="J46">
            <v>43735.5</v>
          </cell>
          <cell r="K46">
            <v>44202.6</v>
          </cell>
          <cell r="L46">
            <v>175.63</v>
          </cell>
        </row>
        <row r="47">
          <cell r="A47" t="str">
            <v>E1001</v>
          </cell>
          <cell r="C47" t="str">
            <v>Derby UA</v>
          </cell>
          <cell r="D47" t="str">
            <v>UA</v>
          </cell>
          <cell r="E47" t="str">
            <v>EM</v>
          </cell>
          <cell r="F47">
            <v>1165.83</v>
          </cell>
          <cell r="G47">
            <v>1165.83</v>
          </cell>
          <cell r="H47">
            <v>1189.03</v>
          </cell>
          <cell r="I47">
            <v>0</v>
          </cell>
          <cell r="J47">
            <v>62419.1</v>
          </cell>
          <cell r="K47">
            <v>63240.4</v>
          </cell>
          <cell r="L47">
            <v>1189.03</v>
          </cell>
        </row>
        <row r="48">
          <cell r="A48" t="str">
            <v>E1031</v>
          </cell>
          <cell r="C48" t="str">
            <v>Amber Valley</v>
          </cell>
          <cell r="D48" t="str">
            <v>SD</v>
          </cell>
          <cell r="E48" t="str">
            <v>EM</v>
          </cell>
          <cell r="F48">
            <v>193.13</v>
          </cell>
          <cell r="G48">
            <v>151.91</v>
          </cell>
          <cell r="H48">
            <v>194.96</v>
          </cell>
          <cell r="I48">
            <v>1600885</v>
          </cell>
          <cell r="J48">
            <v>36678.9</v>
          </cell>
          <cell r="K48">
            <v>37183.599999999999</v>
          </cell>
          <cell r="L48">
            <v>151.91</v>
          </cell>
        </row>
        <row r="49">
          <cell r="A49" t="str">
            <v>E1032</v>
          </cell>
          <cell r="C49" t="str">
            <v>Bolsover</v>
          </cell>
          <cell r="D49" t="str">
            <v>SD</v>
          </cell>
          <cell r="E49" t="str">
            <v>EM</v>
          </cell>
          <cell r="F49">
            <v>270.35000000000002</v>
          </cell>
          <cell r="G49">
            <v>158.15</v>
          </cell>
          <cell r="H49">
            <v>271.5</v>
          </cell>
          <cell r="I49">
            <v>2285865</v>
          </cell>
          <cell r="J49">
            <v>19848.7</v>
          </cell>
          <cell r="K49">
            <v>20166.2</v>
          </cell>
          <cell r="L49">
            <v>158.15</v>
          </cell>
        </row>
        <row r="50">
          <cell r="A50" t="str">
            <v>E1033</v>
          </cell>
          <cell r="C50" t="str">
            <v>Chesterfield</v>
          </cell>
          <cell r="D50" t="str">
            <v>SD</v>
          </cell>
          <cell r="E50" t="str">
            <v>EM</v>
          </cell>
          <cell r="F50">
            <v>157.29</v>
          </cell>
          <cell r="G50">
            <v>144.88999999999999</v>
          </cell>
          <cell r="H50">
            <v>157.72999999999999</v>
          </cell>
          <cell r="I50">
            <v>356773</v>
          </cell>
          <cell r="J50">
            <v>27463.9</v>
          </cell>
          <cell r="K50">
            <v>27781.599999999999</v>
          </cell>
          <cell r="L50">
            <v>144.88999999999999</v>
          </cell>
        </row>
        <row r="51">
          <cell r="A51" t="str">
            <v>E1035</v>
          </cell>
          <cell r="C51" t="str">
            <v>Derbyshire Dales</v>
          </cell>
          <cell r="D51" t="str">
            <v>SD</v>
          </cell>
          <cell r="E51" t="str">
            <v>EM</v>
          </cell>
          <cell r="F51">
            <v>235.24</v>
          </cell>
          <cell r="G51">
            <v>189.66</v>
          </cell>
          <cell r="H51">
            <v>236.52</v>
          </cell>
          <cell r="I51">
            <v>1315234</v>
          </cell>
          <cell r="J51">
            <v>27864.400000000001</v>
          </cell>
          <cell r="K51">
            <v>28064.5</v>
          </cell>
          <cell r="L51">
            <v>189.66</v>
          </cell>
        </row>
        <row r="52">
          <cell r="A52" t="str">
            <v>E1036</v>
          </cell>
          <cell r="C52" t="str">
            <v>Erewash</v>
          </cell>
          <cell r="D52" t="str">
            <v>SD</v>
          </cell>
          <cell r="E52" t="str">
            <v>EM</v>
          </cell>
          <cell r="F52">
            <v>173.46</v>
          </cell>
          <cell r="G52">
            <v>165.91</v>
          </cell>
          <cell r="H52">
            <v>173.56</v>
          </cell>
          <cell r="I52">
            <v>242181</v>
          </cell>
          <cell r="J52">
            <v>31368.3</v>
          </cell>
          <cell r="K52">
            <v>31659.3</v>
          </cell>
          <cell r="L52">
            <v>165.91</v>
          </cell>
        </row>
        <row r="53">
          <cell r="A53" t="str">
            <v>E1037</v>
          </cell>
          <cell r="C53" t="str">
            <v>High Peak</v>
          </cell>
          <cell r="D53" t="str">
            <v>SD</v>
          </cell>
          <cell r="E53" t="str">
            <v>EM</v>
          </cell>
          <cell r="F53">
            <v>192.29</v>
          </cell>
          <cell r="G53">
            <v>174.42</v>
          </cell>
          <cell r="H53">
            <v>192.33</v>
          </cell>
          <cell r="I53">
            <v>522504</v>
          </cell>
          <cell r="J53">
            <v>28988</v>
          </cell>
          <cell r="K53">
            <v>29177</v>
          </cell>
          <cell r="L53">
            <v>174.42</v>
          </cell>
        </row>
        <row r="54">
          <cell r="A54" t="str">
            <v>E1038</v>
          </cell>
          <cell r="C54" t="str">
            <v>North East Derbyshire</v>
          </cell>
          <cell r="D54" t="str">
            <v>SD</v>
          </cell>
          <cell r="E54" t="str">
            <v>EM</v>
          </cell>
          <cell r="F54">
            <v>270.17</v>
          </cell>
          <cell r="G54">
            <v>174.37</v>
          </cell>
          <cell r="H54">
            <v>270.72000000000003</v>
          </cell>
          <cell r="I54">
            <v>2831984</v>
          </cell>
          <cell r="J54">
            <v>29020.2</v>
          </cell>
          <cell r="K54">
            <v>29392.9</v>
          </cell>
          <cell r="L54">
            <v>174.37</v>
          </cell>
        </row>
        <row r="55">
          <cell r="A55" t="str">
            <v>E1039</v>
          </cell>
          <cell r="C55" t="str">
            <v>South Derbyshire</v>
          </cell>
          <cell r="D55" t="str">
            <v>SD</v>
          </cell>
          <cell r="E55" t="str">
            <v>EM</v>
          </cell>
          <cell r="F55">
            <v>170.65</v>
          </cell>
          <cell r="G55">
            <v>150.25</v>
          </cell>
          <cell r="H55">
            <v>172.07</v>
          </cell>
          <cell r="I55">
            <v>667940</v>
          </cell>
          <cell r="J55">
            <v>29723</v>
          </cell>
          <cell r="K55">
            <v>30608</v>
          </cell>
          <cell r="L55">
            <v>150.25</v>
          </cell>
        </row>
        <row r="56">
          <cell r="A56" t="str">
            <v>E1101</v>
          </cell>
          <cell r="C56" t="str">
            <v>Plymouth UA</v>
          </cell>
          <cell r="D56" t="str">
            <v>UA</v>
          </cell>
          <cell r="E56" t="str">
            <v>SW</v>
          </cell>
          <cell r="F56">
            <v>1294.81</v>
          </cell>
          <cell r="G56">
            <v>1294.81</v>
          </cell>
          <cell r="H56">
            <v>1320.58</v>
          </cell>
          <cell r="I56">
            <v>0</v>
          </cell>
          <cell r="J56">
            <v>67066</v>
          </cell>
          <cell r="K56">
            <v>68460</v>
          </cell>
          <cell r="L56">
            <v>1320.58</v>
          </cell>
        </row>
        <row r="57">
          <cell r="A57" t="str">
            <v>E1102</v>
          </cell>
          <cell r="C57" t="str">
            <v>Torbay UA</v>
          </cell>
          <cell r="D57" t="str">
            <v>UA</v>
          </cell>
          <cell r="E57" t="str">
            <v>SW</v>
          </cell>
          <cell r="F57">
            <v>1265.83</v>
          </cell>
          <cell r="G57">
            <v>1261.17</v>
          </cell>
          <cell r="H57">
            <v>1266.43</v>
          </cell>
          <cell r="I57">
            <v>223028</v>
          </cell>
          <cell r="J57">
            <v>41713.300000000003</v>
          </cell>
          <cell r="K57">
            <v>42370.8</v>
          </cell>
          <cell r="L57">
            <v>1261.17</v>
          </cell>
        </row>
        <row r="58">
          <cell r="A58" t="str">
            <v>E1131</v>
          </cell>
          <cell r="C58" t="str">
            <v>East Devon</v>
          </cell>
          <cell r="D58" t="str">
            <v>SD</v>
          </cell>
          <cell r="E58" t="str">
            <v>SW</v>
          </cell>
          <cell r="F58">
            <v>160.68</v>
          </cell>
          <cell r="G58">
            <v>121.78</v>
          </cell>
          <cell r="H58">
            <v>163.86</v>
          </cell>
          <cell r="I58">
            <v>2326539.34</v>
          </cell>
          <cell r="J58">
            <v>54046.9</v>
          </cell>
          <cell r="K58">
            <v>55288.800000000003</v>
          </cell>
          <cell r="L58">
            <v>121.78</v>
          </cell>
        </row>
        <row r="59">
          <cell r="A59" t="str">
            <v>E1132</v>
          </cell>
          <cell r="C59" t="str">
            <v>Exeter</v>
          </cell>
          <cell r="D59" t="str">
            <v>SD</v>
          </cell>
          <cell r="E59" t="str">
            <v>SW</v>
          </cell>
          <cell r="F59">
            <v>132.41999999999999</v>
          </cell>
          <cell r="G59">
            <v>132.41999999999999</v>
          </cell>
          <cell r="H59">
            <v>135.05000000000001</v>
          </cell>
          <cell r="I59">
            <v>0</v>
          </cell>
          <cell r="J59">
            <v>34344</v>
          </cell>
          <cell r="K59">
            <v>34750</v>
          </cell>
          <cell r="L59">
            <v>135.05000000000001</v>
          </cell>
        </row>
        <row r="60">
          <cell r="A60" t="str">
            <v>E1133</v>
          </cell>
          <cell r="C60" t="str">
            <v>Mid Devon</v>
          </cell>
          <cell r="D60" t="str">
            <v>SD</v>
          </cell>
          <cell r="E60" t="str">
            <v>SW</v>
          </cell>
          <cell r="F60">
            <v>219.98</v>
          </cell>
          <cell r="G60">
            <v>182.15</v>
          </cell>
          <cell r="H60">
            <v>223.81</v>
          </cell>
          <cell r="I60">
            <v>1136755</v>
          </cell>
          <cell r="J60">
            <v>26996.1</v>
          </cell>
          <cell r="K60">
            <v>27289.759999999998</v>
          </cell>
          <cell r="L60">
            <v>182.15</v>
          </cell>
        </row>
        <row r="61">
          <cell r="A61" t="str">
            <v>E1134</v>
          </cell>
          <cell r="C61" t="str">
            <v>North Devon</v>
          </cell>
          <cell r="D61" t="str">
            <v>SD</v>
          </cell>
          <cell r="E61" t="str">
            <v>SW</v>
          </cell>
          <cell r="F61">
            <v>212.22</v>
          </cell>
          <cell r="G61">
            <v>164.58</v>
          </cell>
          <cell r="H61">
            <v>213.38</v>
          </cell>
          <cell r="I61">
            <v>1547616</v>
          </cell>
          <cell r="J61">
            <v>31543</v>
          </cell>
          <cell r="K61">
            <v>31715</v>
          </cell>
          <cell r="L61">
            <v>164.58</v>
          </cell>
        </row>
        <row r="62">
          <cell r="A62" t="str">
            <v>E1136</v>
          </cell>
          <cell r="C62" t="str">
            <v>South Hams</v>
          </cell>
          <cell r="D62" t="str">
            <v>SD</v>
          </cell>
          <cell r="E62" t="str">
            <v>SW</v>
          </cell>
          <cell r="F62">
            <v>189.45</v>
          </cell>
          <cell r="G62">
            <v>145.41999999999999</v>
          </cell>
          <cell r="H62">
            <v>191.36</v>
          </cell>
          <cell r="I62">
            <v>1681586</v>
          </cell>
          <cell r="J62">
            <v>36250.300000000003</v>
          </cell>
          <cell r="K62">
            <v>36606.9</v>
          </cell>
          <cell r="L62">
            <v>145.41999999999999</v>
          </cell>
        </row>
        <row r="63">
          <cell r="A63" t="str">
            <v>E1137</v>
          </cell>
          <cell r="C63" t="str">
            <v>Teignbridge</v>
          </cell>
          <cell r="D63" t="str">
            <v>SD</v>
          </cell>
          <cell r="E63" t="str">
            <v>SW</v>
          </cell>
          <cell r="F63">
            <v>201.5</v>
          </cell>
          <cell r="G63">
            <v>150.16999999999999</v>
          </cell>
          <cell r="H63">
            <v>203.57</v>
          </cell>
          <cell r="I63">
            <v>2442869</v>
          </cell>
          <cell r="J63">
            <v>44548</v>
          </cell>
          <cell r="K63">
            <v>45746</v>
          </cell>
          <cell r="L63">
            <v>150.16999999999999</v>
          </cell>
        </row>
        <row r="64">
          <cell r="A64" t="str">
            <v>E1139</v>
          </cell>
          <cell r="C64" t="str">
            <v>Torridge</v>
          </cell>
          <cell r="D64" t="str">
            <v>SD</v>
          </cell>
          <cell r="E64" t="str">
            <v>SW</v>
          </cell>
          <cell r="F64">
            <v>190.94</v>
          </cell>
          <cell r="G64">
            <v>145.76</v>
          </cell>
          <cell r="H64">
            <v>192.84</v>
          </cell>
          <cell r="I64">
            <v>1046162</v>
          </cell>
          <cell r="J64">
            <v>21778</v>
          </cell>
          <cell r="K64">
            <v>22219.200000000001</v>
          </cell>
          <cell r="L64">
            <v>145.76</v>
          </cell>
        </row>
        <row r="65">
          <cell r="A65" t="str">
            <v>E1140</v>
          </cell>
          <cell r="C65" t="str">
            <v>West Devon</v>
          </cell>
          <cell r="D65" t="str">
            <v>SD</v>
          </cell>
          <cell r="E65" t="str">
            <v>SW</v>
          </cell>
          <cell r="F65">
            <v>261.81</v>
          </cell>
          <cell r="G65">
            <v>204.5</v>
          </cell>
          <cell r="H65">
            <v>269.16000000000003</v>
          </cell>
          <cell r="I65">
            <v>1182311</v>
          </cell>
          <cell r="J65">
            <v>19185.5</v>
          </cell>
          <cell r="K65">
            <v>19457</v>
          </cell>
          <cell r="L65">
            <v>208.39</v>
          </cell>
        </row>
        <row r="66">
          <cell r="A66" t="str">
            <v>E1201</v>
          </cell>
          <cell r="C66" t="str">
            <v>Poole UA</v>
          </cell>
          <cell r="D66" t="str">
            <v>UA</v>
          </cell>
          <cell r="E66" t="str">
            <v>SW</v>
          </cell>
          <cell r="F66">
            <v>1209.5999999999999</v>
          </cell>
          <cell r="G66">
            <v>1209.5999999999999</v>
          </cell>
          <cell r="H66">
            <v>1209.5999999999999</v>
          </cell>
          <cell r="I66">
            <v>0</v>
          </cell>
          <cell r="J66">
            <v>53933</v>
          </cell>
          <cell r="K66">
            <v>54808</v>
          </cell>
          <cell r="L66">
            <v>1209.5999999999999</v>
          </cell>
        </row>
        <row r="67">
          <cell r="A67" t="str">
            <v>E1202</v>
          </cell>
          <cell r="C67" t="str">
            <v>Bournemouth UA</v>
          </cell>
          <cell r="D67" t="str">
            <v>UA</v>
          </cell>
          <cell r="E67" t="str">
            <v>SW</v>
          </cell>
          <cell r="F67">
            <v>1244.97</v>
          </cell>
          <cell r="G67">
            <v>1244.97</v>
          </cell>
          <cell r="H67">
            <v>1243.71</v>
          </cell>
          <cell r="I67">
            <v>0</v>
          </cell>
          <cell r="J67">
            <v>57868.800000000003</v>
          </cell>
          <cell r="K67">
            <v>59581.8</v>
          </cell>
          <cell r="L67">
            <v>1243.71</v>
          </cell>
        </row>
        <row r="68">
          <cell r="A68" t="str">
            <v>E1232</v>
          </cell>
          <cell r="C68" t="str">
            <v>Christchurch</v>
          </cell>
          <cell r="D68" t="str">
            <v>SD</v>
          </cell>
          <cell r="E68" t="str">
            <v>SW</v>
          </cell>
          <cell r="F68">
            <v>182.67</v>
          </cell>
          <cell r="G68">
            <v>181.45</v>
          </cell>
          <cell r="H68">
            <v>186.33</v>
          </cell>
          <cell r="I68">
            <v>25800</v>
          </cell>
          <cell r="J68">
            <v>19095</v>
          </cell>
          <cell r="K68">
            <v>19253</v>
          </cell>
          <cell r="L68">
            <v>184.99</v>
          </cell>
        </row>
        <row r="69">
          <cell r="A69" t="str">
            <v>E1233</v>
          </cell>
          <cell r="C69" t="str">
            <v>East Dorset</v>
          </cell>
          <cell r="D69" t="str">
            <v>SD</v>
          </cell>
          <cell r="E69" t="str">
            <v>SW</v>
          </cell>
          <cell r="F69">
            <v>242.58</v>
          </cell>
          <cell r="G69">
            <v>198.45</v>
          </cell>
          <cell r="H69">
            <v>250.04</v>
          </cell>
          <cell r="I69">
            <v>1739162.46</v>
          </cell>
          <cell r="J69">
            <v>36194</v>
          </cell>
          <cell r="K69">
            <v>36446</v>
          </cell>
          <cell r="L69">
            <v>202.32</v>
          </cell>
        </row>
        <row r="70">
          <cell r="A70" t="str">
            <v>E1234</v>
          </cell>
          <cell r="C70" t="str">
            <v>North Dorset</v>
          </cell>
          <cell r="D70" t="str">
            <v>SD</v>
          </cell>
          <cell r="E70" t="str">
            <v>SW</v>
          </cell>
          <cell r="F70">
            <v>198.39</v>
          </cell>
          <cell r="G70">
            <v>111.96</v>
          </cell>
          <cell r="H70">
            <v>204.5</v>
          </cell>
          <cell r="I70">
            <v>2418597.35</v>
          </cell>
          <cell r="J70">
            <v>25847.599999999999</v>
          </cell>
          <cell r="K70">
            <v>26135.599999999999</v>
          </cell>
          <cell r="L70">
            <v>111.96</v>
          </cell>
        </row>
        <row r="71">
          <cell r="A71" t="str">
            <v>E1236</v>
          </cell>
          <cell r="C71" t="str">
            <v>Purbeck</v>
          </cell>
          <cell r="D71" t="str">
            <v>SD</v>
          </cell>
          <cell r="E71" t="str">
            <v>SW</v>
          </cell>
          <cell r="F71">
            <v>237.96</v>
          </cell>
          <cell r="G71">
            <v>169.13</v>
          </cell>
          <cell r="H71">
            <v>242.62</v>
          </cell>
          <cell r="I71">
            <v>1295599</v>
          </cell>
          <cell r="J71">
            <v>18301.5</v>
          </cell>
          <cell r="K71">
            <v>18452.900000000001</v>
          </cell>
          <cell r="L71">
            <v>172.41</v>
          </cell>
        </row>
        <row r="72">
          <cell r="A72" t="str">
            <v>E1237</v>
          </cell>
          <cell r="C72" t="str">
            <v>West Dorset</v>
          </cell>
          <cell r="D72" t="str">
            <v>SD</v>
          </cell>
          <cell r="E72" t="str">
            <v>SW</v>
          </cell>
          <cell r="F72">
            <v>204.59</v>
          </cell>
          <cell r="G72">
            <v>127.28</v>
          </cell>
          <cell r="H72">
            <v>210.2</v>
          </cell>
          <cell r="I72">
            <v>3260961.69</v>
          </cell>
          <cell r="J72">
            <v>40130.300000000003</v>
          </cell>
          <cell r="K72">
            <v>40531.9</v>
          </cell>
          <cell r="L72">
            <v>129.75</v>
          </cell>
        </row>
        <row r="73">
          <cell r="A73" t="str">
            <v>E1238</v>
          </cell>
          <cell r="C73" t="str">
            <v>Weymouth &amp; Portland</v>
          </cell>
          <cell r="D73" t="str">
            <v>SD</v>
          </cell>
          <cell r="E73" t="str">
            <v>SW</v>
          </cell>
          <cell r="F73">
            <v>280.82</v>
          </cell>
          <cell r="G73">
            <v>278.32</v>
          </cell>
          <cell r="H73">
            <v>286.2</v>
          </cell>
          <cell r="I73">
            <v>50723</v>
          </cell>
          <cell r="J73">
            <v>20128.099999999999</v>
          </cell>
          <cell r="K73">
            <v>20389.400000000001</v>
          </cell>
          <cell r="L73">
            <v>283.70999999999998</v>
          </cell>
        </row>
        <row r="74">
          <cell r="A74" t="str">
            <v>E1301</v>
          </cell>
          <cell r="C74" t="str">
            <v>Darlington UA</v>
          </cell>
          <cell r="D74" t="str">
            <v>UA</v>
          </cell>
          <cell r="E74" t="str">
            <v>NE</v>
          </cell>
          <cell r="F74">
            <v>1242.7</v>
          </cell>
          <cell r="G74">
            <v>1238.6400000000001</v>
          </cell>
          <cell r="H74">
            <v>1267.3599999999999</v>
          </cell>
          <cell r="I74">
            <v>125064</v>
          </cell>
          <cell r="J74">
            <v>30308.400000000001</v>
          </cell>
          <cell r="K74">
            <v>31101</v>
          </cell>
          <cell r="L74">
            <v>1263.3399999999999</v>
          </cell>
        </row>
        <row r="75">
          <cell r="A75" t="str">
            <v>E1302</v>
          </cell>
          <cell r="C75" t="str">
            <v>Durham UA</v>
          </cell>
          <cell r="D75" t="str">
            <v>UA</v>
          </cell>
          <cell r="E75" t="str">
            <v>NE</v>
          </cell>
          <cell r="F75">
            <v>1389.37</v>
          </cell>
          <cell r="G75">
            <v>1308.3900000000001</v>
          </cell>
          <cell r="H75">
            <v>1418.12</v>
          </cell>
          <cell r="I75">
            <v>10920661.4</v>
          </cell>
          <cell r="J75">
            <v>129047.4</v>
          </cell>
          <cell r="K75">
            <v>130492.7</v>
          </cell>
          <cell r="L75">
            <v>1334.43</v>
          </cell>
        </row>
        <row r="76">
          <cell r="A76" t="str">
            <v>E1401</v>
          </cell>
          <cell r="C76" t="str">
            <v>Brighton &amp; Hove UA</v>
          </cell>
          <cell r="D76" t="str">
            <v>UA</v>
          </cell>
          <cell r="E76" t="str">
            <v>SE</v>
          </cell>
          <cell r="F76">
            <v>1313.41</v>
          </cell>
          <cell r="G76">
            <v>1312.89</v>
          </cell>
          <cell r="H76">
            <v>1339.54</v>
          </cell>
          <cell r="I76">
            <v>43330</v>
          </cell>
          <cell r="J76">
            <v>81359.199999999997</v>
          </cell>
          <cell r="K76">
            <v>83633.5</v>
          </cell>
          <cell r="L76">
            <v>1339.02</v>
          </cell>
        </row>
        <row r="77">
          <cell r="A77" t="str">
            <v>E1432</v>
          </cell>
          <cell r="C77" t="str">
            <v>Eastbourne</v>
          </cell>
          <cell r="D77" t="str">
            <v>SD</v>
          </cell>
          <cell r="E77" t="str">
            <v>SE</v>
          </cell>
          <cell r="F77">
            <v>224.19</v>
          </cell>
          <cell r="G77">
            <v>224.19</v>
          </cell>
          <cell r="H77">
            <v>224.19</v>
          </cell>
          <cell r="I77">
            <v>0</v>
          </cell>
          <cell r="J77">
            <v>32126.5</v>
          </cell>
          <cell r="K77">
            <v>32558.9</v>
          </cell>
          <cell r="L77">
            <v>224.19</v>
          </cell>
        </row>
        <row r="78">
          <cell r="A78" t="str">
            <v>E1433</v>
          </cell>
          <cell r="C78" t="str">
            <v>Hastings</v>
          </cell>
          <cell r="D78" t="str">
            <v>SD</v>
          </cell>
          <cell r="E78" t="str">
            <v>SE</v>
          </cell>
          <cell r="F78">
            <v>235.85</v>
          </cell>
          <cell r="G78">
            <v>235.85</v>
          </cell>
          <cell r="H78">
            <v>240.33</v>
          </cell>
          <cell r="I78">
            <v>0</v>
          </cell>
          <cell r="J78">
            <v>23733</v>
          </cell>
          <cell r="K78">
            <v>24281</v>
          </cell>
          <cell r="L78">
            <v>240.33</v>
          </cell>
        </row>
        <row r="79">
          <cell r="A79" t="str">
            <v>E1435</v>
          </cell>
          <cell r="C79" t="str">
            <v>Lewes</v>
          </cell>
          <cell r="D79" t="str">
            <v>SD</v>
          </cell>
          <cell r="E79" t="str">
            <v>SE</v>
          </cell>
          <cell r="F79">
            <v>270.5</v>
          </cell>
          <cell r="G79">
            <v>192.48</v>
          </cell>
          <cell r="H79">
            <v>269.2</v>
          </cell>
          <cell r="I79">
            <v>2784130</v>
          </cell>
          <cell r="J79">
            <v>34670.699999999997</v>
          </cell>
          <cell r="K79">
            <v>34979.800000000003</v>
          </cell>
          <cell r="L79">
            <v>189.61</v>
          </cell>
        </row>
        <row r="80">
          <cell r="A80" t="str">
            <v>E1436</v>
          </cell>
          <cell r="C80" t="str">
            <v>Rother</v>
          </cell>
          <cell r="D80" t="str">
            <v>SD</v>
          </cell>
          <cell r="E80" t="str">
            <v>SE</v>
          </cell>
          <cell r="F80">
            <v>214.54</v>
          </cell>
          <cell r="G80">
            <v>181.01</v>
          </cell>
          <cell r="H80">
            <v>216.29</v>
          </cell>
          <cell r="I80">
            <v>1266187.53</v>
          </cell>
          <cell r="J80">
            <v>35377.1</v>
          </cell>
          <cell r="K80">
            <v>35708.300000000003</v>
          </cell>
          <cell r="L80">
            <v>180.83</v>
          </cell>
        </row>
        <row r="81">
          <cell r="A81" t="str">
            <v>E1437</v>
          </cell>
          <cell r="C81" t="str">
            <v>Wealden</v>
          </cell>
          <cell r="D81" t="str">
            <v>SD</v>
          </cell>
          <cell r="E81" t="str">
            <v>SE</v>
          </cell>
          <cell r="F81">
            <v>258.83</v>
          </cell>
          <cell r="G81">
            <v>174.06</v>
          </cell>
          <cell r="H81">
            <v>264.75</v>
          </cell>
          <cell r="I81">
            <v>5550921.4500000002</v>
          </cell>
          <cell r="J81">
            <v>60034.3</v>
          </cell>
          <cell r="K81">
            <v>61204.5</v>
          </cell>
          <cell r="L81">
            <v>174.06</v>
          </cell>
        </row>
        <row r="82">
          <cell r="A82" t="str">
            <v>E1501</v>
          </cell>
          <cell r="C82" t="str">
            <v>Southend-on-Sea UA</v>
          </cell>
          <cell r="D82" t="str">
            <v>UA</v>
          </cell>
          <cell r="E82" t="str">
            <v>EE</v>
          </cell>
          <cell r="F82">
            <v>1143.05</v>
          </cell>
          <cell r="G82">
            <v>1137.42</v>
          </cell>
          <cell r="H82">
            <v>1166.19</v>
          </cell>
          <cell r="I82">
            <v>361694</v>
          </cell>
          <cell r="J82">
            <v>53755.9</v>
          </cell>
          <cell r="K82">
            <v>54591.12</v>
          </cell>
          <cell r="L82">
            <v>1159.56</v>
          </cell>
        </row>
        <row r="83">
          <cell r="A83" t="str">
            <v>E1502</v>
          </cell>
          <cell r="C83" t="str">
            <v>Thurrock UA</v>
          </cell>
          <cell r="D83" t="str">
            <v>UA</v>
          </cell>
          <cell r="E83" t="str">
            <v>EE</v>
          </cell>
          <cell r="F83">
            <v>1124.6400000000001</v>
          </cell>
          <cell r="G83">
            <v>1124.6400000000001</v>
          </cell>
          <cell r="H83">
            <v>1124.6400000000001</v>
          </cell>
          <cell r="I83">
            <v>0</v>
          </cell>
          <cell r="J83">
            <v>46444</v>
          </cell>
          <cell r="K83">
            <v>47888.800000000003</v>
          </cell>
          <cell r="L83">
            <v>1124.6400000000001</v>
          </cell>
        </row>
        <row r="84">
          <cell r="A84" t="str">
            <v>E1531</v>
          </cell>
          <cell r="C84" t="str">
            <v>Basildon</v>
          </cell>
          <cell r="D84" t="str">
            <v>SD</v>
          </cell>
          <cell r="E84" t="str">
            <v>EE</v>
          </cell>
          <cell r="F84">
            <v>259.37</v>
          </cell>
          <cell r="G84">
            <v>252.81</v>
          </cell>
          <cell r="H84">
            <v>259.36</v>
          </cell>
          <cell r="I84">
            <v>375568</v>
          </cell>
          <cell r="J84">
            <v>56070</v>
          </cell>
          <cell r="K84">
            <v>57381</v>
          </cell>
          <cell r="L84">
            <v>252.81</v>
          </cell>
        </row>
        <row r="85">
          <cell r="A85" t="str">
            <v>E1532</v>
          </cell>
          <cell r="C85" t="str">
            <v>Braintree</v>
          </cell>
          <cell r="D85" t="str">
            <v>SD</v>
          </cell>
          <cell r="E85" t="str">
            <v>EE</v>
          </cell>
          <cell r="F85">
            <v>193.7</v>
          </cell>
          <cell r="G85">
            <v>159.57</v>
          </cell>
          <cell r="H85">
            <v>193.92</v>
          </cell>
          <cell r="I85">
            <v>1708396</v>
          </cell>
          <cell r="J85">
            <v>48971</v>
          </cell>
          <cell r="K85">
            <v>49742</v>
          </cell>
          <cell r="L85">
            <v>159.57</v>
          </cell>
        </row>
        <row r="86">
          <cell r="A86" t="str">
            <v>E1533</v>
          </cell>
          <cell r="C86" t="str">
            <v>Brentwood</v>
          </cell>
          <cell r="D86" t="str">
            <v>SD</v>
          </cell>
          <cell r="E86" t="str">
            <v>EE</v>
          </cell>
          <cell r="F86">
            <v>177.9</v>
          </cell>
          <cell r="G86">
            <v>168.14</v>
          </cell>
          <cell r="H86">
            <v>179.74</v>
          </cell>
          <cell r="I86">
            <v>361474</v>
          </cell>
          <cell r="J86">
            <v>30893.4</v>
          </cell>
          <cell r="K86">
            <v>31155.599999999999</v>
          </cell>
          <cell r="L86">
            <v>168.14</v>
          </cell>
        </row>
        <row r="87">
          <cell r="A87" t="str">
            <v>E1534</v>
          </cell>
          <cell r="C87" t="str">
            <v>Castle Point</v>
          </cell>
          <cell r="D87" t="str">
            <v>SD</v>
          </cell>
          <cell r="E87" t="str">
            <v>EE</v>
          </cell>
          <cell r="F87">
            <v>241.96</v>
          </cell>
          <cell r="G87">
            <v>234.09</v>
          </cell>
          <cell r="H87">
            <v>241.99</v>
          </cell>
          <cell r="I87">
            <v>231492</v>
          </cell>
          <cell r="J87">
            <v>28734</v>
          </cell>
          <cell r="K87">
            <v>29314</v>
          </cell>
          <cell r="L87">
            <v>234.09</v>
          </cell>
        </row>
        <row r="88">
          <cell r="A88" t="str">
            <v>E1535</v>
          </cell>
          <cell r="C88" t="str">
            <v>Chelmsford</v>
          </cell>
          <cell r="D88" t="str">
            <v>SD</v>
          </cell>
          <cell r="E88" t="str">
            <v>EE</v>
          </cell>
          <cell r="F88">
            <v>207.79</v>
          </cell>
          <cell r="G88">
            <v>173.93</v>
          </cell>
          <cell r="H88">
            <v>207.85</v>
          </cell>
          <cell r="I88">
            <v>2116225</v>
          </cell>
          <cell r="J88">
            <v>60416.1</v>
          </cell>
          <cell r="K88">
            <v>62381.599999999999</v>
          </cell>
          <cell r="L88">
            <v>173.93</v>
          </cell>
        </row>
        <row r="89">
          <cell r="A89" t="str">
            <v>E1536</v>
          </cell>
          <cell r="C89" t="str">
            <v>Colchester</v>
          </cell>
          <cell r="D89" t="str">
            <v>SD</v>
          </cell>
          <cell r="E89" t="str">
            <v>EE</v>
          </cell>
          <cell r="F89">
            <v>195.64</v>
          </cell>
          <cell r="G89">
            <v>175.23</v>
          </cell>
          <cell r="H89">
            <v>196.73</v>
          </cell>
          <cell r="I89">
            <v>1280253</v>
          </cell>
          <cell r="J89">
            <v>57337.5</v>
          </cell>
          <cell r="K89">
            <v>59547.199999999997</v>
          </cell>
          <cell r="L89">
            <v>175.23</v>
          </cell>
        </row>
        <row r="90">
          <cell r="A90" t="str">
            <v>E1537</v>
          </cell>
          <cell r="C90" t="str">
            <v>Epping Forest</v>
          </cell>
          <cell r="D90" t="str">
            <v>SD</v>
          </cell>
          <cell r="E90" t="str">
            <v>EE</v>
          </cell>
          <cell r="F90">
            <v>209.49</v>
          </cell>
          <cell r="G90">
            <v>148.77000000000001</v>
          </cell>
          <cell r="H90">
            <v>210.49</v>
          </cell>
          <cell r="I90">
            <v>3159675</v>
          </cell>
          <cell r="J90">
            <v>50679.4</v>
          </cell>
          <cell r="K90">
            <v>51196.3</v>
          </cell>
          <cell r="L90">
            <v>148.77000000000001</v>
          </cell>
        </row>
        <row r="91">
          <cell r="A91" t="str">
            <v>E1538</v>
          </cell>
          <cell r="C91" t="str">
            <v>Harlow</v>
          </cell>
          <cell r="D91" t="str">
            <v>SD</v>
          </cell>
          <cell r="E91" t="str">
            <v>EE</v>
          </cell>
          <cell r="F91">
            <v>259.13</v>
          </cell>
          <cell r="G91">
            <v>259.13</v>
          </cell>
          <cell r="H91">
            <v>263.02</v>
          </cell>
          <cell r="I91">
            <v>0</v>
          </cell>
          <cell r="J91">
            <v>24304.6</v>
          </cell>
          <cell r="K91">
            <v>24285.5</v>
          </cell>
          <cell r="L91">
            <v>263.02</v>
          </cell>
        </row>
        <row r="92">
          <cell r="A92" t="str">
            <v>E1539</v>
          </cell>
          <cell r="C92" t="str">
            <v>Maldon</v>
          </cell>
          <cell r="D92" t="str">
            <v>SD</v>
          </cell>
          <cell r="E92" t="str">
            <v>EE</v>
          </cell>
          <cell r="F92">
            <v>221.04</v>
          </cell>
          <cell r="G92">
            <v>176.24</v>
          </cell>
          <cell r="H92">
            <v>225.49</v>
          </cell>
          <cell r="I92">
            <v>1074017</v>
          </cell>
          <cell r="J92">
            <v>22796.9</v>
          </cell>
          <cell r="K92">
            <v>23041.8</v>
          </cell>
          <cell r="L92">
            <v>178.88</v>
          </cell>
        </row>
        <row r="93">
          <cell r="A93" t="str">
            <v>E1540</v>
          </cell>
          <cell r="C93" t="str">
            <v>Rochford</v>
          </cell>
          <cell r="D93" t="str">
            <v>SD</v>
          </cell>
          <cell r="E93" t="str">
            <v>EE</v>
          </cell>
          <cell r="F93">
            <v>248.76</v>
          </cell>
          <cell r="G93">
            <v>208.98</v>
          </cell>
          <cell r="H93">
            <v>248.99</v>
          </cell>
          <cell r="I93">
            <v>1209242</v>
          </cell>
          <cell r="J93">
            <v>29313.200000000001</v>
          </cell>
          <cell r="K93">
            <v>30226.2</v>
          </cell>
          <cell r="L93">
            <v>208.98</v>
          </cell>
        </row>
        <row r="94">
          <cell r="A94" t="str">
            <v>E1542</v>
          </cell>
          <cell r="C94" t="str">
            <v>Tendring</v>
          </cell>
          <cell r="D94" t="str">
            <v>SD</v>
          </cell>
          <cell r="E94" t="str">
            <v>EE</v>
          </cell>
          <cell r="F94">
            <v>178.18</v>
          </cell>
          <cell r="G94">
            <v>147.63999999999999</v>
          </cell>
          <cell r="H94">
            <v>178.34</v>
          </cell>
          <cell r="I94">
            <v>1359914</v>
          </cell>
          <cell r="J94">
            <v>43474.6</v>
          </cell>
          <cell r="K94">
            <v>44290.1</v>
          </cell>
          <cell r="L94">
            <v>147.63999999999999</v>
          </cell>
        </row>
        <row r="95">
          <cell r="A95" t="str">
            <v>E1544</v>
          </cell>
          <cell r="C95" t="str">
            <v>Uttlesford</v>
          </cell>
          <cell r="D95" t="str">
            <v>SD</v>
          </cell>
          <cell r="E95" t="str">
            <v>EE</v>
          </cell>
          <cell r="F95">
            <v>216.43</v>
          </cell>
          <cell r="G95">
            <v>143.03</v>
          </cell>
          <cell r="H95">
            <v>212.93</v>
          </cell>
          <cell r="I95">
            <v>2488320</v>
          </cell>
          <cell r="J95">
            <v>32825.599999999999</v>
          </cell>
          <cell r="K95">
            <v>33539.800000000003</v>
          </cell>
          <cell r="L95">
            <v>138.74</v>
          </cell>
        </row>
        <row r="96">
          <cell r="A96" t="str">
            <v>E1631</v>
          </cell>
          <cell r="C96" t="str">
            <v>Cheltenham</v>
          </cell>
          <cell r="D96" t="str">
            <v>SD</v>
          </cell>
          <cell r="E96" t="str">
            <v>SW</v>
          </cell>
          <cell r="F96">
            <v>191.66</v>
          </cell>
          <cell r="G96">
            <v>187.12</v>
          </cell>
          <cell r="H96">
            <v>191.81</v>
          </cell>
          <cell r="I96">
            <v>186781.1</v>
          </cell>
          <cell r="J96">
            <v>39045.800000000003</v>
          </cell>
          <cell r="K96">
            <v>39787.1</v>
          </cell>
          <cell r="L96">
            <v>187.12</v>
          </cell>
        </row>
        <row r="97">
          <cell r="A97" t="str">
            <v>E1632</v>
          </cell>
          <cell r="C97" t="str">
            <v>Cotswold</v>
          </cell>
          <cell r="D97" t="str">
            <v>SD</v>
          </cell>
          <cell r="E97" t="str">
            <v>SW</v>
          </cell>
          <cell r="F97">
            <v>192.4</v>
          </cell>
          <cell r="G97">
            <v>133.05000000000001</v>
          </cell>
          <cell r="H97">
            <v>187.87</v>
          </cell>
          <cell r="I97">
            <v>2289786</v>
          </cell>
          <cell r="J97">
            <v>36906.6</v>
          </cell>
          <cell r="K97">
            <v>37250.5</v>
          </cell>
          <cell r="L97">
            <v>126.4</v>
          </cell>
        </row>
        <row r="98">
          <cell r="A98" t="str">
            <v>E1633</v>
          </cell>
          <cell r="C98" t="str">
            <v>Forest of Dean</v>
          </cell>
          <cell r="D98" t="str">
            <v>SD</v>
          </cell>
          <cell r="E98" t="str">
            <v>SW</v>
          </cell>
          <cell r="F98">
            <v>224.35</v>
          </cell>
          <cell r="G98">
            <v>162.29</v>
          </cell>
          <cell r="H98">
            <v>226.98</v>
          </cell>
          <cell r="I98">
            <v>1746463.58</v>
          </cell>
          <cell r="J98">
            <v>26499.9</v>
          </cell>
          <cell r="K98">
            <v>26995.599999999999</v>
          </cell>
          <cell r="L98">
            <v>162.29</v>
          </cell>
        </row>
        <row r="99">
          <cell r="A99" t="str">
            <v>E1634</v>
          </cell>
          <cell r="C99" t="str">
            <v>Gloucester</v>
          </cell>
          <cell r="D99" t="str">
            <v>SD</v>
          </cell>
          <cell r="E99" t="str">
            <v>SW</v>
          </cell>
          <cell r="F99">
            <v>186.18</v>
          </cell>
          <cell r="G99">
            <v>180.42</v>
          </cell>
          <cell r="H99">
            <v>186.51</v>
          </cell>
          <cell r="I99">
            <v>215682</v>
          </cell>
          <cell r="J99">
            <v>34673</v>
          </cell>
          <cell r="K99">
            <v>35439.699999999997</v>
          </cell>
          <cell r="L99">
            <v>180.42</v>
          </cell>
        </row>
        <row r="100">
          <cell r="A100" t="str">
            <v>E1635</v>
          </cell>
          <cell r="C100" t="str">
            <v>Stroud</v>
          </cell>
          <cell r="D100" t="str">
            <v>SD</v>
          </cell>
          <cell r="E100" t="str">
            <v>SW</v>
          </cell>
          <cell r="F100">
            <v>253.3</v>
          </cell>
          <cell r="G100">
            <v>186.93</v>
          </cell>
          <cell r="H100">
            <v>256.31</v>
          </cell>
          <cell r="I100">
            <v>2874511.38</v>
          </cell>
          <cell r="J100">
            <v>40871.9</v>
          </cell>
          <cell r="K100">
            <v>41429</v>
          </cell>
          <cell r="L100">
            <v>186.93</v>
          </cell>
        </row>
        <row r="101">
          <cell r="A101" t="str">
            <v>E1636</v>
          </cell>
          <cell r="C101" t="str">
            <v>Tewkesbury</v>
          </cell>
          <cell r="D101" t="str">
            <v>SD</v>
          </cell>
          <cell r="E101" t="str">
            <v>SW</v>
          </cell>
          <cell r="F101">
            <v>149.97</v>
          </cell>
          <cell r="G101">
            <v>99.36</v>
          </cell>
          <cell r="H101">
            <v>153.27000000000001</v>
          </cell>
          <cell r="I101">
            <v>1673086</v>
          </cell>
          <cell r="J101">
            <v>30287.4</v>
          </cell>
          <cell r="K101">
            <v>31034</v>
          </cell>
          <cell r="L101">
            <v>99.36</v>
          </cell>
        </row>
        <row r="102">
          <cell r="A102" t="str">
            <v>E1701</v>
          </cell>
          <cell r="C102" t="str">
            <v>Portsmouth UA</v>
          </cell>
          <cell r="D102" t="str">
            <v>UA</v>
          </cell>
          <cell r="E102" t="str">
            <v>SE</v>
          </cell>
          <cell r="F102">
            <v>1171.53</v>
          </cell>
          <cell r="G102">
            <v>1171.53</v>
          </cell>
          <cell r="H102">
            <v>1171.53</v>
          </cell>
          <cell r="I102">
            <v>0</v>
          </cell>
          <cell r="J102">
            <v>51532.1</v>
          </cell>
          <cell r="K102">
            <v>53277.2</v>
          </cell>
          <cell r="L102">
            <v>1171.53</v>
          </cell>
        </row>
        <row r="103">
          <cell r="A103" t="str">
            <v>E1702</v>
          </cell>
          <cell r="C103" t="str">
            <v>Southampton UA</v>
          </cell>
          <cell r="D103" t="str">
            <v>UA</v>
          </cell>
          <cell r="E103" t="str">
            <v>SE</v>
          </cell>
          <cell r="F103">
            <v>1287.9000000000001</v>
          </cell>
          <cell r="G103">
            <v>1287.9000000000001</v>
          </cell>
          <cell r="H103">
            <v>1313.55</v>
          </cell>
          <cell r="I103">
            <v>0</v>
          </cell>
          <cell r="J103">
            <v>57044</v>
          </cell>
          <cell r="K103">
            <v>58825</v>
          </cell>
          <cell r="L103">
            <v>1313.55</v>
          </cell>
        </row>
        <row r="104">
          <cell r="A104" t="str">
            <v>E1731</v>
          </cell>
          <cell r="C104" t="str">
            <v>Basingstoke &amp; Deane</v>
          </cell>
          <cell r="D104" t="str">
            <v>SD</v>
          </cell>
          <cell r="E104" t="str">
            <v>SE</v>
          </cell>
          <cell r="F104">
            <v>122.29</v>
          </cell>
          <cell r="G104">
            <v>104.44</v>
          </cell>
          <cell r="H104">
            <v>122.74</v>
          </cell>
          <cell r="I104">
            <v>1127632</v>
          </cell>
          <cell r="J104">
            <v>60797.3</v>
          </cell>
          <cell r="K104">
            <v>61635.3</v>
          </cell>
          <cell r="L104">
            <v>104.44</v>
          </cell>
        </row>
        <row r="105">
          <cell r="A105" t="str">
            <v>E1732</v>
          </cell>
          <cell r="C105" t="str">
            <v>East Hampshire</v>
          </cell>
          <cell r="D105" t="str">
            <v>SD</v>
          </cell>
          <cell r="E105" t="str">
            <v>SE</v>
          </cell>
          <cell r="F105">
            <v>202.08</v>
          </cell>
          <cell r="G105">
            <v>137.30000000000001</v>
          </cell>
          <cell r="H105">
            <v>201.9</v>
          </cell>
          <cell r="I105">
            <v>3059117</v>
          </cell>
          <cell r="J105">
            <v>46802.8</v>
          </cell>
          <cell r="K105">
            <v>47352.1</v>
          </cell>
          <cell r="L105">
            <v>137.30000000000001</v>
          </cell>
        </row>
        <row r="106">
          <cell r="A106" t="str">
            <v>E1733</v>
          </cell>
          <cell r="C106" t="str">
            <v>Eastleigh</v>
          </cell>
          <cell r="D106" t="str">
            <v>SD</v>
          </cell>
          <cell r="E106" t="str">
            <v>SE</v>
          </cell>
          <cell r="F106">
            <v>188.75</v>
          </cell>
          <cell r="G106">
            <v>130.07</v>
          </cell>
          <cell r="H106">
            <v>193.24</v>
          </cell>
          <cell r="I106">
            <v>2694635</v>
          </cell>
          <cell r="J106">
            <v>41934.400000000001</v>
          </cell>
          <cell r="K106">
            <v>42660.3</v>
          </cell>
          <cell r="L106">
            <v>130.07</v>
          </cell>
        </row>
        <row r="107">
          <cell r="A107" t="str">
            <v>E1734</v>
          </cell>
          <cell r="C107" t="str">
            <v>Fareham</v>
          </cell>
          <cell r="D107" t="str">
            <v>SD</v>
          </cell>
          <cell r="E107" t="str">
            <v>SE</v>
          </cell>
          <cell r="F107">
            <v>140.22</v>
          </cell>
          <cell r="G107">
            <v>140.22</v>
          </cell>
          <cell r="H107">
            <v>140.22</v>
          </cell>
          <cell r="I107">
            <v>0</v>
          </cell>
          <cell r="J107">
            <v>40974.400000000001</v>
          </cell>
          <cell r="K107">
            <v>41630.199999999997</v>
          </cell>
          <cell r="L107">
            <v>140.22</v>
          </cell>
        </row>
        <row r="108">
          <cell r="A108" t="str">
            <v>E1735</v>
          </cell>
          <cell r="C108" t="str">
            <v>Gosport</v>
          </cell>
          <cell r="D108" t="str">
            <v>SD</v>
          </cell>
          <cell r="E108" t="str">
            <v>SE</v>
          </cell>
          <cell r="F108">
            <v>202.81</v>
          </cell>
          <cell r="G108">
            <v>202.81</v>
          </cell>
          <cell r="H108">
            <v>202.81</v>
          </cell>
          <cell r="I108">
            <v>0</v>
          </cell>
          <cell r="J108">
            <v>24794.1</v>
          </cell>
          <cell r="K108">
            <v>25640.400000000001</v>
          </cell>
          <cell r="L108">
            <v>202.81</v>
          </cell>
        </row>
        <row r="109">
          <cell r="A109" t="str">
            <v>E1736</v>
          </cell>
          <cell r="C109" t="str">
            <v>Hart</v>
          </cell>
          <cell r="D109" t="str">
            <v>SD</v>
          </cell>
          <cell r="E109" t="str">
            <v>SE</v>
          </cell>
          <cell r="F109">
            <v>211.8</v>
          </cell>
          <cell r="G109">
            <v>151.84</v>
          </cell>
          <cell r="H109">
            <v>213.42</v>
          </cell>
          <cell r="I109">
            <v>2338805.92</v>
          </cell>
          <cell r="J109">
            <v>37544.5</v>
          </cell>
          <cell r="K109">
            <v>37981</v>
          </cell>
          <cell r="L109">
            <v>151.84</v>
          </cell>
        </row>
        <row r="110">
          <cell r="A110" t="str">
            <v>E1737</v>
          </cell>
          <cell r="C110" t="str">
            <v>Havant</v>
          </cell>
          <cell r="D110" t="str">
            <v>SD</v>
          </cell>
          <cell r="E110" t="str">
            <v>SE</v>
          </cell>
          <cell r="F110">
            <v>192.78</v>
          </cell>
          <cell r="G110">
            <v>192.78</v>
          </cell>
          <cell r="H110">
            <v>192.78</v>
          </cell>
          <cell r="I110">
            <v>0</v>
          </cell>
          <cell r="J110">
            <v>38002.400000000001</v>
          </cell>
          <cell r="K110">
            <v>38846.1</v>
          </cell>
          <cell r="L110">
            <v>192.78</v>
          </cell>
        </row>
        <row r="111">
          <cell r="A111" t="str">
            <v>E1738</v>
          </cell>
          <cell r="C111" t="str">
            <v>New Forest</v>
          </cell>
          <cell r="D111" t="str">
            <v>SD</v>
          </cell>
          <cell r="E111" t="str">
            <v>SE</v>
          </cell>
          <cell r="F111">
            <v>224.26</v>
          </cell>
          <cell r="G111">
            <v>155.76</v>
          </cell>
          <cell r="H111">
            <v>225.72</v>
          </cell>
          <cell r="I111">
            <v>4840498</v>
          </cell>
          <cell r="J111">
            <v>68581.2</v>
          </cell>
          <cell r="K111">
            <v>69193.8</v>
          </cell>
          <cell r="L111">
            <v>155.76</v>
          </cell>
        </row>
        <row r="112">
          <cell r="A112" t="str">
            <v>E1740</v>
          </cell>
          <cell r="C112" t="str">
            <v>Rushmoor</v>
          </cell>
          <cell r="D112" t="str">
            <v>SD</v>
          </cell>
          <cell r="E112" t="str">
            <v>SE</v>
          </cell>
          <cell r="F112">
            <v>184.07</v>
          </cell>
          <cell r="G112">
            <v>184.07</v>
          </cell>
          <cell r="H112">
            <v>184.07</v>
          </cell>
          <cell r="I112">
            <v>0</v>
          </cell>
          <cell r="J112">
            <v>29540.2</v>
          </cell>
          <cell r="K112">
            <v>29751.5</v>
          </cell>
          <cell r="L112">
            <v>184.07</v>
          </cell>
        </row>
        <row r="113">
          <cell r="A113" t="str">
            <v>E1742</v>
          </cell>
          <cell r="C113" t="str">
            <v>Test Valley</v>
          </cell>
          <cell r="D113" t="str">
            <v>SD</v>
          </cell>
          <cell r="E113" t="str">
            <v>SE</v>
          </cell>
          <cell r="F113">
            <v>157.91</v>
          </cell>
          <cell r="G113">
            <v>132.91</v>
          </cell>
          <cell r="H113">
            <v>158.51</v>
          </cell>
          <cell r="I113">
            <v>1160331</v>
          </cell>
          <cell r="J113">
            <v>44164</v>
          </cell>
          <cell r="K113">
            <v>45322</v>
          </cell>
          <cell r="L113">
            <v>132.91</v>
          </cell>
        </row>
        <row r="114">
          <cell r="A114" t="str">
            <v>E1743</v>
          </cell>
          <cell r="C114" t="str">
            <v>Winchester</v>
          </cell>
          <cell r="D114" t="str">
            <v>SD</v>
          </cell>
          <cell r="E114" t="str">
            <v>SE</v>
          </cell>
          <cell r="F114">
            <v>193.31</v>
          </cell>
          <cell r="G114">
            <v>143.65</v>
          </cell>
          <cell r="H114">
            <v>195.56</v>
          </cell>
          <cell r="I114">
            <v>2411417</v>
          </cell>
          <cell r="J114">
            <v>45762</v>
          </cell>
          <cell r="K114">
            <v>46450.400000000001</v>
          </cell>
          <cell r="L114">
            <v>143.65</v>
          </cell>
        </row>
        <row r="115">
          <cell r="A115" t="str">
            <v>E1801</v>
          </cell>
          <cell r="C115" t="str">
            <v>Herefordshire UA</v>
          </cell>
          <cell r="D115" t="str">
            <v>UA</v>
          </cell>
          <cell r="E115" t="str">
            <v>WM</v>
          </cell>
          <cell r="F115">
            <v>1295.02</v>
          </cell>
          <cell r="G115">
            <v>1251.32</v>
          </cell>
          <cell r="H115">
            <v>1321.56</v>
          </cell>
          <cell r="I115">
            <v>3059321</v>
          </cell>
          <cell r="J115">
            <v>64942.1</v>
          </cell>
          <cell r="K115">
            <v>65848.3</v>
          </cell>
          <cell r="L115">
            <v>1275.0999999999999</v>
          </cell>
        </row>
        <row r="116">
          <cell r="A116" t="str">
            <v>E1831</v>
          </cell>
          <cell r="C116" t="str">
            <v>Bromsgrove</v>
          </cell>
          <cell r="D116" t="str">
            <v>SD</v>
          </cell>
          <cell r="E116" t="str">
            <v>WM</v>
          </cell>
          <cell r="F116">
            <v>221.5</v>
          </cell>
          <cell r="G116">
            <v>200.24</v>
          </cell>
          <cell r="H116">
            <v>221.48</v>
          </cell>
          <cell r="I116">
            <v>741390</v>
          </cell>
          <cell r="J116">
            <v>34118</v>
          </cell>
          <cell r="K116">
            <v>34907.800000000003</v>
          </cell>
          <cell r="L116">
            <v>200.24</v>
          </cell>
        </row>
        <row r="117">
          <cell r="A117" t="str">
            <v>E1835</v>
          </cell>
          <cell r="C117" t="str">
            <v>Redditch</v>
          </cell>
          <cell r="D117" t="str">
            <v>SD</v>
          </cell>
          <cell r="E117" t="str">
            <v>WM</v>
          </cell>
          <cell r="F117">
            <v>213.49</v>
          </cell>
          <cell r="G117">
            <v>213.16</v>
          </cell>
          <cell r="H117">
            <v>217.54</v>
          </cell>
          <cell r="I117">
            <v>8300</v>
          </cell>
          <cell r="J117">
            <v>24657</v>
          </cell>
          <cell r="K117">
            <v>24846.7</v>
          </cell>
          <cell r="L117">
            <v>217.21</v>
          </cell>
        </row>
        <row r="118">
          <cell r="A118" t="str">
            <v>E1837</v>
          </cell>
          <cell r="C118" t="str">
            <v>Worcester</v>
          </cell>
          <cell r="D118" t="str">
            <v>SD</v>
          </cell>
          <cell r="E118" t="str">
            <v>WM</v>
          </cell>
          <cell r="F118">
            <v>169.38</v>
          </cell>
          <cell r="G118">
            <v>165.24</v>
          </cell>
          <cell r="H118">
            <v>169.37</v>
          </cell>
          <cell r="I118">
            <v>124005</v>
          </cell>
          <cell r="J118">
            <v>29632.9</v>
          </cell>
          <cell r="K118">
            <v>30023</v>
          </cell>
          <cell r="L118">
            <v>165.24</v>
          </cell>
        </row>
        <row r="119">
          <cell r="A119" t="str">
            <v>E1838</v>
          </cell>
          <cell r="C119" t="str">
            <v>Wychavon</v>
          </cell>
          <cell r="D119" t="str">
            <v>SD</v>
          </cell>
          <cell r="E119" t="str">
            <v>WM</v>
          </cell>
          <cell r="F119">
            <v>151.77000000000001</v>
          </cell>
          <cell r="G119">
            <v>111.79</v>
          </cell>
          <cell r="H119">
            <v>155.15</v>
          </cell>
          <cell r="I119">
            <v>1887780</v>
          </cell>
          <cell r="J119">
            <v>44948.3</v>
          </cell>
          <cell r="K119">
            <v>45884.3</v>
          </cell>
          <cell r="L119">
            <v>114.01</v>
          </cell>
        </row>
        <row r="120">
          <cell r="A120" t="str">
            <v>E1839</v>
          </cell>
          <cell r="C120" t="str">
            <v>Wyre Forest</v>
          </cell>
          <cell r="D120" t="str">
            <v>SD</v>
          </cell>
          <cell r="E120" t="str">
            <v>WM</v>
          </cell>
          <cell r="F120">
            <v>216.41</v>
          </cell>
          <cell r="G120">
            <v>201.45</v>
          </cell>
          <cell r="H120">
            <v>220.59</v>
          </cell>
          <cell r="I120">
            <v>484616</v>
          </cell>
          <cell r="J120">
            <v>30930</v>
          </cell>
          <cell r="K120">
            <v>31814.1</v>
          </cell>
          <cell r="L120">
            <v>205.36</v>
          </cell>
        </row>
        <row r="121">
          <cell r="A121" t="str">
            <v>E1851</v>
          </cell>
          <cell r="C121" t="str">
            <v>Malvern Hills</v>
          </cell>
          <cell r="D121" t="str">
            <v>SD</v>
          </cell>
          <cell r="E121" t="str">
            <v>WM</v>
          </cell>
          <cell r="F121">
            <v>195.04</v>
          </cell>
          <cell r="G121">
            <v>137.6</v>
          </cell>
          <cell r="H121">
            <v>196.27</v>
          </cell>
          <cell r="I121">
            <v>1697889</v>
          </cell>
          <cell r="J121">
            <v>28234.6</v>
          </cell>
          <cell r="K121">
            <v>28939.7</v>
          </cell>
          <cell r="L121">
            <v>137.6</v>
          </cell>
        </row>
        <row r="122">
          <cell r="A122" t="str">
            <v>E1931</v>
          </cell>
          <cell r="C122" t="str">
            <v>Broxbourne</v>
          </cell>
          <cell r="D122" t="str">
            <v>SD</v>
          </cell>
          <cell r="E122" t="str">
            <v>EE</v>
          </cell>
          <cell r="F122">
            <v>113.24</v>
          </cell>
          <cell r="G122">
            <v>113.24</v>
          </cell>
          <cell r="H122">
            <v>113.24</v>
          </cell>
          <cell r="I122">
            <v>0</v>
          </cell>
          <cell r="J122">
            <v>33000</v>
          </cell>
          <cell r="K122">
            <v>33655</v>
          </cell>
          <cell r="L122">
            <v>113.24</v>
          </cell>
        </row>
        <row r="123">
          <cell r="A123" t="str">
            <v>E1932</v>
          </cell>
          <cell r="C123" t="str">
            <v>Dacorum</v>
          </cell>
          <cell r="D123" t="str">
            <v>SD</v>
          </cell>
          <cell r="E123" t="str">
            <v>EE</v>
          </cell>
          <cell r="F123">
            <v>188.32</v>
          </cell>
          <cell r="G123">
            <v>176.65</v>
          </cell>
          <cell r="H123">
            <v>191.57</v>
          </cell>
          <cell r="I123">
            <v>641461.85</v>
          </cell>
          <cell r="J123">
            <v>53809.2</v>
          </cell>
          <cell r="K123">
            <v>54637.7</v>
          </cell>
          <cell r="L123">
            <v>179.83</v>
          </cell>
        </row>
        <row r="124">
          <cell r="A124" t="str">
            <v>E1933</v>
          </cell>
          <cell r="C124" t="str">
            <v>East Hertfordshire</v>
          </cell>
          <cell r="D124" t="str">
            <v>SD</v>
          </cell>
          <cell r="E124" t="str">
            <v>EE</v>
          </cell>
          <cell r="F124">
            <v>220.49</v>
          </cell>
          <cell r="G124">
            <v>157.54</v>
          </cell>
          <cell r="H124">
            <v>219.13</v>
          </cell>
          <cell r="I124">
            <v>3564008.22</v>
          </cell>
          <cell r="J124">
            <v>55468.63</v>
          </cell>
          <cell r="K124">
            <v>56425.5</v>
          </cell>
          <cell r="L124">
            <v>155.97</v>
          </cell>
        </row>
        <row r="125">
          <cell r="A125" t="str">
            <v>E1934</v>
          </cell>
          <cell r="C125" t="str">
            <v>Hertsmere</v>
          </cell>
          <cell r="D125" t="str">
            <v>SD</v>
          </cell>
          <cell r="E125" t="str">
            <v>EE</v>
          </cell>
          <cell r="F125">
            <v>181.18</v>
          </cell>
          <cell r="G125">
            <v>157.26</v>
          </cell>
          <cell r="H125">
            <v>181.42</v>
          </cell>
          <cell r="I125">
            <v>941615</v>
          </cell>
          <cell r="J125">
            <v>38273</v>
          </cell>
          <cell r="K125">
            <v>38976.300000000003</v>
          </cell>
          <cell r="L125">
            <v>157.26</v>
          </cell>
        </row>
        <row r="126">
          <cell r="A126" t="str">
            <v>E1935</v>
          </cell>
          <cell r="C126" t="str">
            <v>North Hertfordshire</v>
          </cell>
          <cell r="D126" t="str">
            <v>SD</v>
          </cell>
          <cell r="E126" t="str">
            <v>EE</v>
          </cell>
          <cell r="F126">
            <v>223.72</v>
          </cell>
          <cell r="G126">
            <v>204.13</v>
          </cell>
          <cell r="H126">
            <v>228.4</v>
          </cell>
          <cell r="I126">
            <v>966052</v>
          </cell>
          <cell r="J126">
            <v>46977.9</v>
          </cell>
          <cell r="K126">
            <v>47371.5</v>
          </cell>
          <cell r="L126">
            <v>208.01</v>
          </cell>
        </row>
        <row r="127">
          <cell r="A127" t="str">
            <v>E1936</v>
          </cell>
          <cell r="C127" t="str">
            <v>St Albans</v>
          </cell>
          <cell r="D127" t="str">
            <v>SD</v>
          </cell>
          <cell r="E127" t="str">
            <v>EE</v>
          </cell>
          <cell r="F127">
            <v>206.97</v>
          </cell>
          <cell r="G127">
            <v>168.28</v>
          </cell>
          <cell r="H127">
            <v>207.77</v>
          </cell>
          <cell r="I127">
            <v>2349622</v>
          </cell>
          <cell r="J127">
            <v>59134</v>
          </cell>
          <cell r="K127">
            <v>59499.1</v>
          </cell>
          <cell r="L127">
            <v>168.28</v>
          </cell>
        </row>
        <row r="128">
          <cell r="A128" t="str">
            <v>E1937</v>
          </cell>
          <cell r="C128" t="str">
            <v>Stevenage</v>
          </cell>
          <cell r="D128" t="str">
            <v>SD</v>
          </cell>
          <cell r="E128" t="str">
            <v>EE</v>
          </cell>
          <cell r="F128">
            <v>188.52</v>
          </cell>
          <cell r="G128">
            <v>188.52</v>
          </cell>
          <cell r="H128">
            <v>188.52</v>
          </cell>
          <cell r="I128">
            <v>0</v>
          </cell>
          <cell r="J128">
            <v>24822.799999999999</v>
          </cell>
          <cell r="K128">
            <v>25207.4</v>
          </cell>
          <cell r="L128">
            <v>188.52</v>
          </cell>
        </row>
        <row r="129">
          <cell r="A129" t="str">
            <v>E1938</v>
          </cell>
          <cell r="C129" t="str">
            <v>Three Rivers</v>
          </cell>
          <cell r="D129" t="str">
            <v>SD</v>
          </cell>
          <cell r="E129" t="str">
            <v>EE</v>
          </cell>
          <cell r="F129">
            <v>196.39</v>
          </cell>
          <cell r="G129">
            <v>154.22</v>
          </cell>
          <cell r="H129">
            <v>197.05</v>
          </cell>
          <cell r="I129">
            <v>1587432</v>
          </cell>
          <cell r="J129">
            <v>36378.400000000001</v>
          </cell>
          <cell r="K129">
            <v>36916.1</v>
          </cell>
          <cell r="L129">
            <v>154.05000000000001</v>
          </cell>
        </row>
        <row r="130">
          <cell r="A130" t="str">
            <v>E1939</v>
          </cell>
          <cell r="C130" t="str">
            <v>Watford</v>
          </cell>
          <cell r="D130" t="str">
            <v>SD</v>
          </cell>
          <cell r="E130" t="str">
            <v>EE</v>
          </cell>
          <cell r="F130">
            <v>249.84</v>
          </cell>
          <cell r="G130">
            <v>249.84</v>
          </cell>
          <cell r="H130">
            <v>249.84</v>
          </cell>
          <cell r="I130">
            <v>0</v>
          </cell>
          <cell r="J130">
            <v>30112.1</v>
          </cell>
          <cell r="K130">
            <v>30804.6</v>
          </cell>
          <cell r="L130">
            <v>249.84</v>
          </cell>
        </row>
        <row r="131">
          <cell r="A131" t="str">
            <v>E1940</v>
          </cell>
          <cell r="C131" t="str">
            <v>Welwyn Hatfield</v>
          </cell>
          <cell r="D131" t="str">
            <v>SD</v>
          </cell>
          <cell r="E131" t="str">
            <v>EE</v>
          </cell>
          <cell r="F131">
            <v>235.01</v>
          </cell>
          <cell r="G131">
            <v>196.61</v>
          </cell>
          <cell r="H131">
            <v>235.14</v>
          </cell>
          <cell r="I131">
            <v>1501522</v>
          </cell>
          <cell r="J131">
            <v>37732.6</v>
          </cell>
          <cell r="K131">
            <v>38972.300000000003</v>
          </cell>
          <cell r="L131">
            <v>196.61</v>
          </cell>
        </row>
        <row r="132">
          <cell r="A132" t="str">
            <v>E2001</v>
          </cell>
          <cell r="C132" t="str">
            <v>East Riding of Yorkshire UA</v>
          </cell>
          <cell r="D132" t="str">
            <v>UA</v>
          </cell>
          <cell r="E132" t="str">
            <v>YH</v>
          </cell>
          <cell r="F132">
            <v>1259.3800000000001</v>
          </cell>
          <cell r="G132">
            <v>1215.68</v>
          </cell>
          <cell r="H132">
            <v>1260.3599999999999</v>
          </cell>
          <cell r="I132">
            <v>4871465.2699999996</v>
          </cell>
          <cell r="J132">
            <v>107540.77</v>
          </cell>
          <cell r="K132">
            <v>109047.6</v>
          </cell>
          <cell r="L132">
            <v>1215.68</v>
          </cell>
        </row>
        <row r="133">
          <cell r="A133" t="str">
            <v>E2002</v>
          </cell>
          <cell r="C133" t="str">
            <v>Kingston-upon-Hull UA</v>
          </cell>
          <cell r="D133" t="str">
            <v>UA</v>
          </cell>
          <cell r="E133" t="str">
            <v>YH</v>
          </cell>
          <cell r="F133">
            <v>1139.81</v>
          </cell>
          <cell r="G133">
            <v>1139.81</v>
          </cell>
          <cell r="H133">
            <v>1162.02</v>
          </cell>
          <cell r="I133">
            <v>0</v>
          </cell>
          <cell r="J133">
            <v>53416</v>
          </cell>
          <cell r="K133">
            <v>54756</v>
          </cell>
          <cell r="L133">
            <v>1162.02</v>
          </cell>
        </row>
        <row r="134">
          <cell r="A134" t="str">
            <v>E2003</v>
          </cell>
          <cell r="C134" t="str">
            <v>North East Lincolnshire UA</v>
          </cell>
          <cell r="D134" t="str">
            <v>UA</v>
          </cell>
          <cell r="E134" t="str">
            <v>YH</v>
          </cell>
          <cell r="F134">
            <v>1285.69</v>
          </cell>
          <cell r="G134">
            <v>1271.3499999999999</v>
          </cell>
          <cell r="H134">
            <v>1311.07</v>
          </cell>
          <cell r="I134">
            <v>583918</v>
          </cell>
          <cell r="J134">
            <v>39324.5</v>
          </cell>
          <cell r="K134">
            <v>40153</v>
          </cell>
          <cell r="L134">
            <v>1296.53</v>
          </cell>
        </row>
        <row r="135">
          <cell r="A135" t="str">
            <v>E2004</v>
          </cell>
          <cell r="C135" t="str">
            <v>North Lincolnshire UA</v>
          </cell>
          <cell r="D135" t="str">
            <v>UA</v>
          </cell>
          <cell r="E135" t="str">
            <v>YH</v>
          </cell>
          <cell r="F135">
            <v>1311.86</v>
          </cell>
          <cell r="G135">
            <v>1284.03</v>
          </cell>
          <cell r="H135">
            <v>1312.91</v>
          </cell>
          <cell r="I135">
            <v>1302497</v>
          </cell>
          <cell r="J135">
            <v>44447.6</v>
          </cell>
          <cell r="K135">
            <v>45103.1</v>
          </cell>
          <cell r="L135">
            <v>1284.03</v>
          </cell>
        </row>
        <row r="136">
          <cell r="A136" t="str">
            <v>E2101</v>
          </cell>
          <cell r="C136" t="str">
            <v>Isle of Wight Council UA</v>
          </cell>
          <cell r="D136" t="str">
            <v>UA</v>
          </cell>
          <cell r="E136" t="str">
            <v>SE</v>
          </cell>
          <cell r="F136">
            <v>1358.58</v>
          </cell>
          <cell r="G136">
            <v>1315.47</v>
          </cell>
          <cell r="H136">
            <v>1390.07</v>
          </cell>
          <cell r="I136">
            <v>2399223</v>
          </cell>
          <cell r="J136">
            <v>48712</v>
          </cell>
          <cell r="K136">
            <v>49535</v>
          </cell>
          <cell r="L136">
            <v>1341.64</v>
          </cell>
        </row>
        <row r="137">
          <cell r="A137" t="str">
            <v>E2201</v>
          </cell>
          <cell r="C137" t="str">
            <v>Medway UA</v>
          </cell>
          <cell r="D137" t="str">
            <v>UA</v>
          </cell>
          <cell r="E137" t="str">
            <v>SE</v>
          </cell>
          <cell r="F137">
            <v>1168.8</v>
          </cell>
          <cell r="G137">
            <v>1164.24</v>
          </cell>
          <cell r="H137">
            <v>1192.03</v>
          </cell>
          <cell r="I137">
            <v>366466</v>
          </cell>
          <cell r="J137">
            <v>78406.8</v>
          </cell>
          <cell r="K137">
            <v>80212.800000000003</v>
          </cell>
          <cell r="L137">
            <v>1187.46</v>
          </cell>
        </row>
        <row r="138">
          <cell r="A138" t="str">
            <v>E2231</v>
          </cell>
          <cell r="C138" t="str">
            <v>Ashford</v>
          </cell>
          <cell r="D138" t="str">
            <v>SD</v>
          </cell>
          <cell r="E138" t="str">
            <v>SE</v>
          </cell>
          <cell r="F138">
            <v>172.57</v>
          </cell>
          <cell r="G138">
            <v>145.44999999999999</v>
          </cell>
          <cell r="H138">
            <v>174.57</v>
          </cell>
          <cell r="I138">
            <v>1233838</v>
          </cell>
          <cell r="J138">
            <v>41846</v>
          </cell>
          <cell r="K138">
            <v>42365</v>
          </cell>
          <cell r="L138">
            <v>145.44999999999999</v>
          </cell>
        </row>
        <row r="139">
          <cell r="A139" t="str">
            <v>E2232</v>
          </cell>
          <cell r="C139" t="str">
            <v>Canterbury</v>
          </cell>
          <cell r="D139" t="str">
            <v>SD</v>
          </cell>
          <cell r="E139" t="str">
            <v>SE</v>
          </cell>
          <cell r="F139">
            <v>197.63</v>
          </cell>
          <cell r="G139">
            <v>185.67</v>
          </cell>
          <cell r="H139">
            <v>201.42</v>
          </cell>
          <cell r="I139">
            <v>569318</v>
          </cell>
          <cell r="J139">
            <v>46585.7</v>
          </cell>
          <cell r="K139">
            <v>47210.3</v>
          </cell>
          <cell r="L139">
            <v>189.36</v>
          </cell>
        </row>
        <row r="140">
          <cell r="A140" t="str">
            <v>E2233</v>
          </cell>
          <cell r="C140" t="str">
            <v>Dartford</v>
          </cell>
          <cell r="D140" t="str">
            <v>SD</v>
          </cell>
          <cell r="E140" t="str">
            <v>SE</v>
          </cell>
          <cell r="F140">
            <v>195.94</v>
          </cell>
          <cell r="G140">
            <v>162.9</v>
          </cell>
          <cell r="H140">
            <v>196.34</v>
          </cell>
          <cell r="I140">
            <v>1111082</v>
          </cell>
          <cell r="J140">
            <v>32349.72</v>
          </cell>
          <cell r="K140">
            <v>33229</v>
          </cell>
          <cell r="L140">
            <v>162.9</v>
          </cell>
        </row>
        <row r="141">
          <cell r="A141" t="str">
            <v>E2234</v>
          </cell>
          <cell r="C141" t="str">
            <v>Dover</v>
          </cell>
          <cell r="D141" t="str">
            <v>SD</v>
          </cell>
          <cell r="E141" t="str">
            <v>SE</v>
          </cell>
          <cell r="F141">
            <v>228.12</v>
          </cell>
          <cell r="G141">
            <v>167.49</v>
          </cell>
          <cell r="H141">
            <v>228.77</v>
          </cell>
          <cell r="I141">
            <v>2175721</v>
          </cell>
          <cell r="J141">
            <v>35070.5</v>
          </cell>
          <cell r="K141">
            <v>35503.699999999997</v>
          </cell>
          <cell r="L141">
            <v>167.49</v>
          </cell>
        </row>
        <row r="142">
          <cell r="A142" t="str">
            <v>E2236</v>
          </cell>
          <cell r="C142" t="str">
            <v>Gravesham</v>
          </cell>
          <cell r="D142" t="str">
            <v>SD</v>
          </cell>
          <cell r="E142" t="str">
            <v>SE</v>
          </cell>
          <cell r="F142">
            <v>185.7</v>
          </cell>
          <cell r="G142">
            <v>178.2</v>
          </cell>
          <cell r="H142">
            <v>189.29</v>
          </cell>
          <cell r="I142">
            <v>241140</v>
          </cell>
          <cell r="J142">
            <v>32204.2</v>
          </cell>
          <cell r="K142">
            <v>31830.3</v>
          </cell>
          <cell r="L142">
            <v>181.71</v>
          </cell>
        </row>
        <row r="143">
          <cell r="A143" t="str">
            <v>E2237</v>
          </cell>
          <cell r="C143" t="str">
            <v>Maidstone</v>
          </cell>
          <cell r="D143" t="str">
            <v>SD</v>
          </cell>
          <cell r="E143" t="str">
            <v>SE</v>
          </cell>
          <cell r="F143">
            <v>254.25</v>
          </cell>
          <cell r="G143">
            <v>231.12</v>
          </cell>
          <cell r="H143">
            <v>260.18</v>
          </cell>
          <cell r="I143">
            <v>1393958</v>
          </cell>
          <cell r="J143">
            <v>55675.1</v>
          </cell>
          <cell r="K143">
            <v>56974.3</v>
          </cell>
          <cell r="L143">
            <v>235.71</v>
          </cell>
        </row>
        <row r="144">
          <cell r="A144" t="str">
            <v>E2239</v>
          </cell>
          <cell r="C144" t="str">
            <v>Sevenoaks</v>
          </cell>
          <cell r="D144" t="str">
            <v>SD</v>
          </cell>
          <cell r="E144" t="str">
            <v>SE</v>
          </cell>
          <cell r="F144">
            <v>262.58999999999997</v>
          </cell>
          <cell r="G144">
            <v>189.18</v>
          </cell>
          <cell r="H144">
            <v>266.82</v>
          </cell>
          <cell r="I144">
            <v>3565144</v>
          </cell>
          <cell r="J144">
            <v>47629</v>
          </cell>
          <cell r="K144">
            <v>48209.1</v>
          </cell>
          <cell r="L144">
            <v>192.87</v>
          </cell>
        </row>
        <row r="145">
          <cell r="A145" t="str">
            <v>E2240</v>
          </cell>
          <cell r="C145" t="str">
            <v>Shepway</v>
          </cell>
          <cell r="D145" t="str">
            <v>SD</v>
          </cell>
          <cell r="E145" t="str">
            <v>SE</v>
          </cell>
          <cell r="F145">
            <v>287.73</v>
          </cell>
          <cell r="G145">
            <v>243.37</v>
          </cell>
          <cell r="H145">
            <v>285.12</v>
          </cell>
          <cell r="I145">
            <v>1557061</v>
          </cell>
          <cell r="J145">
            <v>34441.599999999999</v>
          </cell>
          <cell r="K145">
            <v>35469.300000000003</v>
          </cell>
          <cell r="L145">
            <v>241.22</v>
          </cell>
        </row>
        <row r="146">
          <cell r="A146" t="str">
            <v>E2241</v>
          </cell>
          <cell r="C146" t="str">
            <v>Swale</v>
          </cell>
          <cell r="D146" t="str">
            <v>SD</v>
          </cell>
          <cell r="E146" t="str">
            <v>SE</v>
          </cell>
          <cell r="F146">
            <v>180.6</v>
          </cell>
          <cell r="G146">
            <v>159.93</v>
          </cell>
          <cell r="H146">
            <v>181.33</v>
          </cell>
          <cell r="I146">
            <v>917305</v>
          </cell>
          <cell r="J146">
            <v>41828.199999999997</v>
          </cell>
          <cell r="K146">
            <v>42869.5</v>
          </cell>
          <cell r="L146">
            <v>159.93</v>
          </cell>
        </row>
        <row r="147">
          <cell r="A147" t="str">
            <v>E2242</v>
          </cell>
          <cell r="C147" t="str">
            <v>Thanet</v>
          </cell>
          <cell r="D147" t="str">
            <v>SD</v>
          </cell>
          <cell r="E147" t="str">
            <v>SE</v>
          </cell>
          <cell r="F147">
            <v>229.89</v>
          </cell>
          <cell r="G147">
            <v>209.97</v>
          </cell>
          <cell r="H147">
            <v>231.33</v>
          </cell>
          <cell r="I147">
            <v>855477</v>
          </cell>
          <cell r="J147">
            <v>39181.5</v>
          </cell>
          <cell r="K147">
            <v>40048.5</v>
          </cell>
          <cell r="L147">
            <v>209.97</v>
          </cell>
        </row>
        <row r="148">
          <cell r="A148" t="str">
            <v>E2243</v>
          </cell>
          <cell r="C148" t="str">
            <v>Tonbridge &amp; Malling</v>
          </cell>
          <cell r="D148" t="str">
            <v>SD</v>
          </cell>
          <cell r="E148" t="str">
            <v>SE</v>
          </cell>
          <cell r="F148">
            <v>226.66</v>
          </cell>
          <cell r="G148">
            <v>183.85</v>
          </cell>
          <cell r="H148">
            <v>231.07</v>
          </cell>
          <cell r="I148">
            <v>2043129.48</v>
          </cell>
          <cell r="J148">
            <v>45804.52</v>
          </cell>
          <cell r="K148">
            <v>46900.52</v>
          </cell>
          <cell r="L148">
            <v>187.51</v>
          </cell>
        </row>
        <row r="149">
          <cell r="A149" t="str">
            <v>E2244</v>
          </cell>
          <cell r="C149" t="str">
            <v>Tunbridge Wells</v>
          </cell>
          <cell r="D149" t="str">
            <v>SD</v>
          </cell>
          <cell r="E149" t="str">
            <v>SE</v>
          </cell>
          <cell r="F149">
            <v>197.94</v>
          </cell>
          <cell r="G149">
            <v>155.53</v>
          </cell>
          <cell r="H149">
            <v>204.74</v>
          </cell>
          <cell r="I149">
            <v>1987033</v>
          </cell>
          <cell r="J149">
            <v>42513.5</v>
          </cell>
          <cell r="K149">
            <v>43095.9</v>
          </cell>
          <cell r="L149">
            <v>158.63</v>
          </cell>
        </row>
        <row r="150">
          <cell r="A150" t="str">
            <v>E2301</v>
          </cell>
          <cell r="C150" t="str">
            <v>Blackburn with Darwen UA</v>
          </cell>
          <cell r="D150" t="str">
            <v>UA</v>
          </cell>
          <cell r="E150" t="str">
            <v>NW</v>
          </cell>
          <cell r="F150">
            <v>1271.73</v>
          </cell>
          <cell r="G150">
            <v>1266.8499999999999</v>
          </cell>
          <cell r="H150">
            <v>1271.49</v>
          </cell>
          <cell r="I150">
            <v>153228.12</v>
          </cell>
          <cell r="J150">
            <v>31396.2</v>
          </cell>
          <cell r="K150">
            <v>33052.9</v>
          </cell>
          <cell r="L150">
            <v>1266.8499999999999</v>
          </cell>
        </row>
        <row r="151">
          <cell r="A151" t="str">
            <v>E2302</v>
          </cell>
          <cell r="C151" t="str">
            <v>Blackpool UA</v>
          </cell>
          <cell r="D151" t="str">
            <v>UA</v>
          </cell>
          <cell r="E151" t="str">
            <v>NW</v>
          </cell>
          <cell r="F151">
            <v>1306</v>
          </cell>
          <cell r="G151">
            <v>1306</v>
          </cell>
          <cell r="H151">
            <v>1306</v>
          </cell>
          <cell r="I151">
            <v>0</v>
          </cell>
          <cell r="J151">
            <v>34725</v>
          </cell>
          <cell r="K151">
            <v>34866</v>
          </cell>
          <cell r="L151">
            <v>1306</v>
          </cell>
        </row>
        <row r="152">
          <cell r="A152" t="str">
            <v>E2333</v>
          </cell>
          <cell r="C152" t="str">
            <v>Burnley</v>
          </cell>
          <cell r="D152" t="str">
            <v>SD</v>
          </cell>
          <cell r="E152" t="str">
            <v>NW</v>
          </cell>
          <cell r="F152">
            <v>269.75</v>
          </cell>
          <cell r="G152">
            <v>267.5</v>
          </cell>
          <cell r="H152">
            <v>275.8</v>
          </cell>
          <cell r="I152">
            <v>69644</v>
          </cell>
          <cell r="J152">
            <v>21030</v>
          </cell>
          <cell r="K152">
            <v>21630</v>
          </cell>
          <cell r="L152">
            <v>272.58</v>
          </cell>
        </row>
        <row r="153">
          <cell r="A153" t="str">
            <v>E2334</v>
          </cell>
          <cell r="C153" t="str">
            <v>Chorley</v>
          </cell>
          <cell r="D153" t="str">
            <v>SD</v>
          </cell>
          <cell r="E153" t="str">
            <v>NW</v>
          </cell>
          <cell r="F153">
            <v>194.4</v>
          </cell>
          <cell r="G153">
            <v>177.41</v>
          </cell>
          <cell r="H153">
            <v>192.86</v>
          </cell>
          <cell r="I153">
            <v>532962</v>
          </cell>
          <cell r="J153">
            <v>33244.800000000003</v>
          </cell>
          <cell r="K153">
            <v>34504.300000000003</v>
          </cell>
          <cell r="L153">
            <v>177.41</v>
          </cell>
        </row>
        <row r="154">
          <cell r="A154" t="str">
            <v>E2335</v>
          </cell>
          <cell r="C154" t="str">
            <v>Fylde</v>
          </cell>
          <cell r="D154" t="str">
            <v>SD</v>
          </cell>
          <cell r="E154" t="str">
            <v>NW</v>
          </cell>
          <cell r="F154">
            <v>214.23</v>
          </cell>
          <cell r="G154">
            <v>185.9</v>
          </cell>
          <cell r="H154">
            <v>214.46</v>
          </cell>
          <cell r="I154">
            <v>810580</v>
          </cell>
          <cell r="J154">
            <v>28138</v>
          </cell>
          <cell r="K154">
            <v>28275</v>
          </cell>
          <cell r="L154">
            <v>185.79</v>
          </cell>
        </row>
        <row r="155">
          <cell r="A155" t="str">
            <v>E2336</v>
          </cell>
          <cell r="C155" t="str">
            <v>Hyndburn</v>
          </cell>
          <cell r="D155" t="str">
            <v>SD</v>
          </cell>
          <cell r="E155" t="str">
            <v>NW</v>
          </cell>
          <cell r="F155">
            <v>231.14</v>
          </cell>
          <cell r="G155">
            <v>230.52</v>
          </cell>
          <cell r="H155">
            <v>231.13</v>
          </cell>
          <cell r="I155">
            <v>11443</v>
          </cell>
          <cell r="J155">
            <v>18565</v>
          </cell>
          <cell r="K155">
            <v>18844</v>
          </cell>
          <cell r="L155">
            <v>230.52</v>
          </cell>
        </row>
        <row r="156">
          <cell r="A156" t="str">
            <v>E2337</v>
          </cell>
          <cell r="C156" t="str">
            <v>Lancaster</v>
          </cell>
          <cell r="D156" t="str">
            <v>SD</v>
          </cell>
          <cell r="E156" t="str">
            <v>NW</v>
          </cell>
          <cell r="F156">
            <v>213.35</v>
          </cell>
          <cell r="G156">
            <v>199.99</v>
          </cell>
          <cell r="H156">
            <v>217.77</v>
          </cell>
          <cell r="I156">
            <v>531389</v>
          </cell>
          <cell r="J156">
            <v>38000</v>
          </cell>
          <cell r="K156">
            <v>38500</v>
          </cell>
          <cell r="L156">
            <v>203.97</v>
          </cell>
        </row>
        <row r="157">
          <cell r="A157" t="str">
            <v>E2338</v>
          </cell>
          <cell r="C157" t="str">
            <v>Pendle</v>
          </cell>
          <cell r="D157" t="str">
            <v>SD</v>
          </cell>
          <cell r="E157" t="str">
            <v>NW</v>
          </cell>
          <cell r="F157">
            <v>265.39</v>
          </cell>
          <cell r="G157">
            <v>240.38</v>
          </cell>
          <cell r="H157">
            <v>270.3</v>
          </cell>
          <cell r="I157">
            <v>676752</v>
          </cell>
          <cell r="J157">
            <v>22181.599999999999</v>
          </cell>
          <cell r="K157">
            <v>22617.3</v>
          </cell>
          <cell r="L157">
            <v>240.38</v>
          </cell>
        </row>
        <row r="158">
          <cell r="A158" t="str">
            <v>E2339</v>
          </cell>
          <cell r="C158" t="str">
            <v>Preston</v>
          </cell>
          <cell r="D158" t="str">
            <v>SD</v>
          </cell>
          <cell r="E158" t="str">
            <v>NW</v>
          </cell>
          <cell r="F158">
            <v>284.48</v>
          </cell>
          <cell r="G158">
            <v>279.49</v>
          </cell>
          <cell r="H158">
            <v>290.36</v>
          </cell>
          <cell r="I158">
            <v>183430</v>
          </cell>
          <cell r="J158">
            <v>34441</v>
          </cell>
          <cell r="K158">
            <v>34629</v>
          </cell>
          <cell r="L158">
            <v>285.06</v>
          </cell>
        </row>
        <row r="159">
          <cell r="A159" t="str">
            <v>E2340</v>
          </cell>
          <cell r="C159" t="str">
            <v>Ribble Valley</v>
          </cell>
          <cell r="D159" t="str">
            <v>SD</v>
          </cell>
          <cell r="E159" t="str">
            <v>NW</v>
          </cell>
          <cell r="F159">
            <v>157.5</v>
          </cell>
          <cell r="G159">
            <v>140.69</v>
          </cell>
          <cell r="H159">
            <v>157.46</v>
          </cell>
          <cell r="I159">
            <v>363992</v>
          </cell>
          <cell r="J159">
            <v>21391</v>
          </cell>
          <cell r="K159">
            <v>21703</v>
          </cell>
          <cell r="L159">
            <v>140.69</v>
          </cell>
        </row>
        <row r="160">
          <cell r="A160" t="str">
            <v>E2341</v>
          </cell>
          <cell r="C160" t="str">
            <v>Rossendale</v>
          </cell>
          <cell r="D160" t="str">
            <v>SD</v>
          </cell>
          <cell r="E160" t="str">
            <v>NW</v>
          </cell>
          <cell r="F160">
            <v>255.96</v>
          </cell>
          <cell r="G160">
            <v>253.4</v>
          </cell>
          <cell r="H160">
            <v>255.86</v>
          </cell>
          <cell r="I160">
            <v>47432</v>
          </cell>
          <cell r="J160">
            <v>18222</v>
          </cell>
          <cell r="K160">
            <v>19302.900000000001</v>
          </cell>
          <cell r="L160">
            <v>253.4</v>
          </cell>
        </row>
        <row r="161">
          <cell r="A161" t="str">
            <v>E2342</v>
          </cell>
          <cell r="C161" t="str">
            <v>South Ribble</v>
          </cell>
          <cell r="D161" t="str">
            <v>SD</v>
          </cell>
          <cell r="E161" t="str">
            <v>NW</v>
          </cell>
          <cell r="F161">
            <v>215.93</v>
          </cell>
          <cell r="G161">
            <v>208.38</v>
          </cell>
          <cell r="H161">
            <v>215.8</v>
          </cell>
          <cell r="I161">
            <v>255537</v>
          </cell>
          <cell r="J161">
            <v>33560.5</v>
          </cell>
          <cell r="K161">
            <v>34454.5</v>
          </cell>
          <cell r="L161">
            <v>208.38</v>
          </cell>
        </row>
        <row r="162">
          <cell r="A162" t="str">
            <v>E2343</v>
          </cell>
          <cell r="C162" t="str">
            <v>West Lancashire</v>
          </cell>
          <cell r="D162" t="str">
            <v>SD</v>
          </cell>
          <cell r="E162" t="str">
            <v>NW</v>
          </cell>
          <cell r="F162">
            <v>197.93</v>
          </cell>
          <cell r="G162">
            <v>183.55</v>
          </cell>
          <cell r="H162">
            <v>198.09</v>
          </cell>
          <cell r="I162">
            <v>488520.52</v>
          </cell>
          <cell r="J162">
            <v>33159.300000000003</v>
          </cell>
          <cell r="K162">
            <v>33587.599999999999</v>
          </cell>
          <cell r="L162">
            <v>183.55</v>
          </cell>
        </row>
        <row r="163">
          <cell r="A163" t="str">
            <v>E2344</v>
          </cell>
          <cell r="C163" t="str">
            <v>Wyre</v>
          </cell>
          <cell r="D163" t="str">
            <v>SD</v>
          </cell>
          <cell r="E163" t="str">
            <v>NW</v>
          </cell>
          <cell r="F163">
            <v>194</v>
          </cell>
          <cell r="G163">
            <v>180.16</v>
          </cell>
          <cell r="H163">
            <v>194.27</v>
          </cell>
          <cell r="I163">
            <v>488193</v>
          </cell>
          <cell r="J163">
            <v>34116.400000000001</v>
          </cell>
          <cell r="K163">
            <v>34588.9</v>
          </cell>
          <cell r="L163">
            <v>180.16</v>
          </cell>
        </row>
        <row r="164">
          <cell r="A164" t="str">
            <v>E2401</v>
          </cell>
          <cell r="C164" t="str">
            <v>Leicester UA</v>
          </cell>
          <cell r="D164" t="str">
            <v>UA</v>
          </cell>
          <cell r="E164" t="str">
            <v>EM</v>
          </cell>
          <cell r="F164">
            <v>1276.55</v>
          </cell>
          <cell r="G164">
            <v>1276.55</v>
          </cell>
          <cell r="H164">
            <v>1301.95</v>
          </cell>
          <cell r="I164">
            <v>0</v>
          </cell>
          <cell r="J164">
            <v>64375</v>
          </cell>
          <cell r="K164">
            <v>65903</v>
          </cell>
          <cell r="L164">
            <v>1301.95</v>
          </cell>
        </row>
        <row r="165">
          <cell r="A165" t="str">
            <v>E2402</v>
          </cell>
          <cell r="C165" t="str">
            <v>Rutland UA</v>
          </cell>
          <cell r="D165" t="str">
            <v>UA</v>
          </cell>
          <cell r="E165" t="str">
            <v>EM</v>
          </cell>
          <cell r="F165">
            <v>1468.94</v>
          </cell>
          <cell r="G165">
            <v>1430.51</v>
          </cell>
          <cell r="H165">
            <v>1469.29</v>
          </cell>
          <cell r="I165">
            <v>560784</v>
          </cell>
          <cell r="J165">
            <v>14305.6</v>
          </cell>
          <cell r="K165">
            <v>14460</v>
          </cell>
          <cell r="L165">
            <v>1430.51</v>
          </cell>
        </row>
        <row r="166">
          <cell r="A166" t="str">
            <v>E2431</v>
          </cell>
          <cell r="C166" t="str">
            <v>Blaby</v>
          </cell>
          <cell r="D166" t="str">
            <v>SD</v>
          </cell>
          <cell r="E166" t="str">
            <v>EM</v>
          </cell>
          <cell r="F166">
            <v>217.65</v>
          </cell>
          <cell r="G166">
            <v>140.52000000000001</v>
          </cell>
          <cell r="H166">
            <v>223.66</v>
          </cell>
          <cell r="I166">
            <v>2487622</v>
          </cell>
          <cell r="J166">
            <v>30104.400000000001</v>
          </cell>
          <cell r="K166">
            <v>30961.9</v>
          </cell>
          <cell r="L166">
            <v>143.32</v>
          </cell>
        </row>
        <row r="167">
          <cell r="A167" t="str">
            <v>E2432</v>
          </cell>
          <cell r="C167" t="str">
            <v>Charnwood</v>
          </cell>
          <cell r="D167" t="str">
            <v>SD</v>
          </cell>
          <cell r="E167" t="str">
            <v>EM</v>
          </cell>
          <cell r="F167">
            <v>176.77</v>
          </cell>
          <cell r="G167">
            <v>123.96</v>
          </cell>
          <cell r="H167">
            <v>177.24</v>
          </cell>
          <cell r="I167">
            <v>2790905</v>
          </cell>
          <cell r="J167">
            <v>51150.5</v>
          </cell>
          <cell r="K167">
            <v>52291.3</v>
          </cell>
          <cell r="L167">
            <v>123.87</v>
          </cell>
        </row>
        <row r="168">
          <cell r="A168" t="str">
            <v>E2433</v>
          </cell>
          <cell r="C168" t="str">
            <v>Harborough</v>
          </cell>
          <cell r="D168" t="str">
            <v>SD</v>
          </cell>
          <cell r="E168" t="str">
            <v>EM</v>
          </cell>
          <cell r="F168">
            <v>204.7</v>
          </cell>
          <cell r="G168">
            <v>168.03</v>
          </cell>
          <cell r="H168">
            <v>198.74</v>
          </cell>
          <cell r="I168">
            <v>1230302</v>
          </cell>
          <cell r="J168">
            <v>31551.7</v>
          </cell>
          <cell r="K168">
            <v>32163</v>
          </cell>
          <cell r="L168">
            <v>160.47999999999999</v>
          </cell>
        </row>
        <row r="169">
          <cell r="A169" t="str">
            <v>E2434</v>
          </cell>
          <cell r="C169" t="str">
            <v>Hinckley &amp; Bosworth</v>
          </cell>
          <cell r="D169" t="str">
            <v>SD</v>
          </cell>
          <cell r="E169" t="str">
            <v>EM</v>
          </cell>
          <cell r="F169">
            <v>153.97</v>
          </cell>
          <cell r="G169">
            <v>112.09</v>
          </cell>
          <cell r="H169">
            <v>155.22</v>
          </cell>
          <cell r="I169">
            <v>1535439</v>
          </cell>
          <cell r="J169">
            <v>34721.9</v>
          </cell>
          <cell r="K169">
            <v>35599.599999999999</v>
          </cell>
          <cell r="L169">
            <v>112.09</v>
          </cell>
        </row>
        <row r="170">
          <cell r="A170" t="str">
            <v>E2436</v>
          </cell>
          <cell r="C170" t="str">
            <v>Melton</v>
          </cell>
          <cell r="D170" t="str">
            <v>SD</v>
          </cell>
          <cell r="E170" t="str">
            <v>EM</v>
          </cell>
          <cell r="F170">
            <v>206.9725</v>
          </cell>
          <cell r="G170">
            <v>177.66399999999999</v>
          </cell>
          <cell r="H170">
            <v>210.52</v>
          </cell>
          <cell r="I170">
            <v>527962</v>
          </cell>
          <cell r="J170">
            <v>17707.5</v>
          </cell>
          <cell r="K170">
            <v>17909.3</v>
          </cell>
          <cell r="L170">
            <v>181.04</v>
          </cell>
        </row>
        <row r="171">
          <cell r="A171" t="str">
            <v>E2437</v>
          </cell>
          <cell r="C171" t="str">
            <v>North West Leicestershire</v>
          </cell>
          <cell r="D171" t="str">
            <v>SD</v>
          </cell>
          <cell r="E171" t="str">
            <v>EM</v>
          </cell>
          <cell r="F171">
            <v>224.83</v>
          </cell>
          <cell r="G171">
            <v>178.67</v>
          </cell>
          <cell r="H171">
            <v>227.63</v>
          </cell>
          <cell r="I171">
            <v>1630340</v>
          </cell>
          <cell r="J171">
            <v>29074</v>
          </cell>
          <cell r="K171">
            <v>29664</v>
          </cell>
          <cell r="L171">
            <v>172.67</v>
          </cell>
        </row>
        <row r="172">
          <cell r="A172" t="str">
            <v>E2438</v>
          </cell>
          <cell r="C172" t="str">
            <v>Oadby &amp; Wigston</v>
          </cell>
          <cell r="D172" t="str">
            <v>SD</v>
          </cell>
          <cell r="E172" t="str">
            <v>EM</v>
          </cell>
          <cell r="F172">
            <v>202.6</v>
          </cell>
          <cell r="G172">
            <v>202.6</v>
          </cell>
          <cell r="H172">
            <v>202.6</v>
          </cell>
          <cell r="I172">
            <v>0</v>
          </cell>
          <cell r="J172">
            <v>16461.8</v>
          </cell>
          <cell r="K172">
            <v>16698.900000000001</v>
          </cell>
          <cell r="L172">
            <v>202.6</v>
          </cell>
        </row>
        <row r="173">
          <cell r="A173" t="str">
            <v>E2531</v>
          </cell>
          <cell r="C173" t="str">
            <v>Boston</v>
          </cell>
          <cell r="D173" t="str">
            <v>SD</v>
          </cell>
          <cell r="E173" t="str">
            <v>EM</v>
          </cell>
          <cell r="F173">
            <v>186.43</v>
          </cell>
          <cell r="G173">
            <v>168.39</v>
          </cell>
          <cell r="H173">
            <v>187.17</v>
          </cell>
          <cell r="I173">
            <v>333697.19</v>
          </cell>
          <cell r="J173">
            <v>17385.2</v>
          </cell>
          <cell r="K173">
            <v>17772.400000000001</v>
          </cell>
          <cell r="L173">
            <v>168.39</v>
          </cell>
        </row>
        <row r="174">
          <cell r="A174" t="str">
            <v>E2532</v>
          </cell>
          <cell r="C174" t="str">
            <v>East Lindsey</v>
          </cell>
          <cell r="D174" t="str">
            <v>SD</v>
          </cell>
          <cell r="E174" t="str">
            <v>EM</v>
          </cell>
          <cell r="F174">
            <v>155.41</v>
          </cell>
          <cell r="G174">
            <v>119.7</v>
          </cell>
          <cell r="H174">
            <v>159.38</v>
          </cell>
          <cell r="I174">
            <v>1540580</v>
          </cell>
          <cell r="J174">
            <v>40735.800000000003</v>
          </cell>
          <cell r="K174">
            <v>41256.9</v>
          </cell>
          <cell r="L174">
            <v>122.04</v>
          </cell>
        </row>
        <row r="175">
          <cell r="A175" t="str">
            <v>E2533</v>
          </cell>
          <cell r="C175" t="str">
            <v>Lincoln</v>
          </cell>
          <cell r="D175" t="str">
            <v>SD</v>
          </cell>
          <cell r="E175" t="str">
            <v>EM</v>
          </cell>
          <cell r="F175">
            <v>245.07</v>
          </cell>
          <cell r="G175">
            <v>245.07</v>
          </cell>
          <cell r="H175">
            <v>249.75</v>
          </cell>
          <cell r="I175">
            <v>0</v>
          </cell>
          <cell r="J175">
            <v>22110.6</v>
          </cell>
          <cell r="K175">
            <v>22569.200000000001</v>
          </cell>
          <cell r="L175">
            <v>249.75</v>
          </cell>
        </row>
        <row r="176">
          <cell r="A176" t="str">
            <v>E2534</v>
          </cell>
          <cell r="C176" t="str">
            <v>North Kesteven</v>
          </cell>
          <cell r="D176" t="str">
            <v>SD</v>
          </cell>
          <cell r="E176" t="str">
            <v>EM</v>
          </cell>
          <cell r="F176">
            <v>213.14</v>
          </cell>
          <cell r="G176">
            <v>146.94</v>
          </cell>
          <cell r="H176">
            <v>218.3</v>
          </cell>
          <cell r="I176">
            <v>2379095.83</v>
          </cell>
          <cell r="J176">
            <v>34000</v>
          </cell>
          <cell r="K176">
            <v>34500</v>
          </cell>
          <cell r="L176">
            <v>149.35</v>
          </cell>
        </row>
        <row r="177">
          <cell r="A177" t="str">
            <v>E2535</v>
          </cell>
          <cell r="C177" t="str">
            <v>South Holland</v>
          </cell>
          <cell r="D177" t="str">
            <v>SD</v>
          </cell>
          <cell r="E177" t="str">
            <v>EM</v>
          </cell>
          <cell r="F177">
            <v>186.74</v>
          </cell>
          <cell r="G177">
            <v>163.16</v>
          </cell>
          <cell r="H177">
            <v>187.24</v>
          </cell>
          <cell r="I177">
            <v>639779</v>
          </cell>
          <cell r="J177">
            <v>25579</v>
          </cell>
          <cell r="K177">
            <v>25767</v>
          </cell>
          <cell r="L177">
            <v>162.41</v>
          </cell>
        </row>
        <row r="178">
          <cell r="A178" t="str">
            <v>E2536</v>
          </cell>
          <cell r="C178" t="str">
            <v>South Kesteven</v>
          </cell>
          <cell r="D178" t="str">
            <v>SD</v>
          </cell>
          <cell r="E178" t="str">
            <v>EM</v>
          </cell>
          <cell r="F178">
            <v>171.07</v>
          </cell>
          <cell r="G178">
            <v>139.62</v>
          </cell>
          <cell r="H178">
            <v>171.69</v>
          </cell>
          <cell r="I178">
            <v>1435244</v>
          </cell>
          <cell r="J178">
            <v>43522.400000000001</v>
          </cell>
          <cell r="K178">
            <v>44753.2</v>
          </cell>
          <cell r="L178">
            <v>139.62</v>
          </cell>
        </row>
        <row r="179">
          <cell r="A179" t="str">
            <v>E2537</v>
          </cell>
          <cell r="C179" t="str">
            <v>West Lindsey</v>
          </cell>
          <cell r="D179" t="str">
            <v>SD</v>
          </cell>
          <cell r="E179" t="str">
            <v>EM</v>
          </cell>
          <cell r="F179">
            <v>244.42</v>
          </cell>
          <cell r="G179">
            <v>191.34</v>
          </cell>
          <cell r="H179">
            <v>246.3</v>
          </cell>
          <cell r="I179">
            <v>1551230</v>
          </cell>
          <cell r="J179">
            <v>27607.9</v>
          </cell>
          <cell r="K179">
            <v>28224.1</v>
          </cell>
          <cell r="L179">
            <v>191.34</v>
          </cell>
        </row>
        <row r="180">
          <cell r="A180" t="str">
            <v>E2631</v>
          </cell>
          <cell r="C180" t="str">
            <v>Breckland</v>
          </cell>
          <cell r="D180" t="str">
            <v>SD</v>
          </cell>
          <cell r="E180" t="str">
            <v>EE</v>
          </cell>
          <cell r="F180">
            <v>145.35</v>
          </cell>
          <cell r="G180">
            <v>70.459999999999994</v>
          </cell>
          <cell r="H180">
            <v>146.02000000000001</v>
          </cell>
          <cell r="I180">
            <v>2996142.0800000001</v>
          </cell>
          <cell r="J180">
            <v>38014</v>
          </cell>
          <cell r="K180">
            <v>39654.400000000001</v>
          </cell>
          <cell r="L180">
            <v>70.459999999999994</v>
          </cell>
        </row>
        <row r="181">
          <cell r="A181" t="str">
            <v>E2632</v>
          </cell>
          <cell r="C181" t="str">
            <v>Broadland</v>
          </cell>
          <cell r="D181" t="str">
            <v>SD</v>
          </cell>
          <cell r="E181" t="str">
            <v>EE</v>
          </cell>
          <cell r="F181">
            <v>176.83</v>
          </cell>
          <cell r="G181">
            <v>113.48</v>
          </cell>
          <cell r="H181">
            <v>179.17</v>
          </cell>
          <cell r="I181">
            <v>2864170</v>
          </cell>
          <cell r="J181">
            <v>42691.8</v>
          </cell>
          <cell r="K181">
            <v>43304.5</v>
          </cell>
          <cell r="L181">
            <v>113.03</v>
          </cell>
        </row>
        <row r="182">
          <cell r="A182" t="str">
            <v>E2633</v>
          </cell>
          <cell r="C182" t="str">
            <v>Great Yarmouth</v>
          </cell>
          <cell r="D182" t="str">
            <v>SD</v>
          </cell>
          <cell r="E182" t="str">
            <v>EE</v>
          </cell>
          <cell r="F182">
            <v>157.9</v>
          </cell>
          <cell r="G182">
            <v>146.47999999999999</v>
          </cell>
          <cell r="H182">
            <v>158.41</v>
          </cell>
          <cell r="I182">
            <v>312190</v>
          </cell>
          <cell r="J182">
            <v>25750.9</v>
          </cell>
          <cell r="K182">
            <v>26155.7</v>
          </cell>
          <cell r="L182">
            <v>146.47999999999999</v>
          </cell>
        </row>
        <row r="183">
          <cell r="A183" t="str">
            <v>E2634</v>
          </cell>
          <cell r="C183" t="str">
            <v>King's Lynn &amp; West Norfolk</v>
          </cell>
          <cell r="D183" t="str">
            <v>SD</v>
          </cell>
          <cell r="E183" t="str">
            <v>EE</v>
          </cell>
          <cell r="F183">
            <v>160.84</v>
          </cell>
          <cell r="G183">
            <v>122.45</v>
          </cell>
          <cell r="H183">
            <v>162.22</v>
          </cell>
          <cell r="I183">
            <v>1880849</v>
          </cell>
          <cell r="J183">
            <v>46779.4</v>
          </cell>
          <cell r="K183">
            <v>47283.8</v>
          </cell>
          <cell r="L183">
            <v>122.45</v>
          </cell>
        </row>
        <row r="184">
          <cell r="A184" t="str">
            <v>E2635</v>
          </cell>
          <cell r="C184" t="str">
            <v>North Norfolk</v>
          </cell>
          <cell r="D184" t="str">
            <v>SD</v>
          </cell>
          <cell r="E184" t="str">
            <v>EE</v>
          </cell>
          <cell r="F184">
            <v>183.36</v>
          </cell>
          <cell r="G184">
            <v>138.87</v>
          </cell>
          <cell r="H184">
            <v>186.1</v>
          </cell>
          <cell r="I184">
            <v>1760520</v>
          </cell>
          <cell r="J184">
            <v>36768.699999999997</v>
          </cell>
          <cell r="K184">
            <v>37274</v>
          </cell>
          <cell r="L184">
            <v>138.87</v>
          </cell>
        </row>
        <row r="185">
          <cell r="A185" t="str">
            <v>E2636</v>
          </cell>
          <cell r="C185" t="str">
            <v>Norwich</v>
          </cell>
          <cell r="D185" t="str">
            <v>SD</v>
          </cell>
          <cell r="E185" t="str">
            <v>EE</v>
          </cell>
          <cell r="F185">
            <v>234.76</v>
          </cell>
          <cell r="G185">
            <v>234.76</v>
          </cell>
          <cell r="H185">
            <v>239.34</v>
          </cell>
          <cell r="I185">
            <v>0</v>
          </cell>
          <cell r="J185">
            <v>32932</v>
          </cell>
          <cell r="K185">
            <v>33768</v>
          </cell>
          <cell r="L185">
            <v>239.34</v>
          </cell>
        </row>
        <row r="186">
          <cell r="A186" t="str">
            <v>E2637</v>
          </cell>
          <cell r="C186" t="str">
            <v>South Norfolk</v>
          </cell>
          <cell r="D186" t="str">
            <v>SD</v>
          </cell>
          <cell r="E186" t="str">
            <v>EE</v>
          </cell>
          <cell r="F186">
            <v>196.4</v>
          </cell>
          <cell r="G186">
            <v>132.31</v>
          </cell>
          <cell r="H186">
            <v>197.52</v>
          </cell>
          <cell r="I186">
            <v>2904301.22</v>
          </cell>
          <cell r="J186">
            <v>43486</v>
          </cell>
          <cell r="K186">
            <v>44538</v>
          </cell>
          <cell r="L186">
            <v>132.31</v>
          </cell>
        </row>
        <row r="187">
          <cell r="A187" t="str">
            <v>E2701</v>
          </cell>
          <cell r="C187" t="str">
            <v>York UA</v>
          </cell>
          <cell r="D187" t="str">
            <v>UA</v>
          </cell>
          <cell r="E187" t="str">
            <v>YH</v>
          </cell>
          <cell r="F187">
            <v>1175.29</v>
          </cell>
          <cell r="G187">
            <v>1165.54</v>
          </cell>
          <cell r="H187">
            <v>1175.53</v>
          </cell>
          <cell r="I187">
            <v>623437</v>
          </cell>
          <cell r="J187">
            <v>61574.9</v>
          </cell>
          <cell r="K187">
            <v>62405.7</v>
          </cell>
          <cell r="L187">
            <v>1165.54</v>
          </cell>
        </row>
        <row r="188">
          <cell r="A188" t="str">
            <v>E2731</v>
          </cell>
          <cell r="C188" t="str">
            <v>Craven</v>
          </cell>
          <cell r="D188" t="str">
            <v>SD</v>
          </cell>
          <cell r="E188" t="str">
            <v>YH</v>
          </cell>
          <cell r="F188">
            <v>205.62</v>
          </cell>
          <cell r="G188">
            <v>152.21</v>
          </cell>
          <cell r="H188">
            <v>207.58</v>
          </cell>
          <cell r="I188">
            <v>1182951</v>
          </cell>
          <cell r="J188">
            <v>21180</v>
          </cell>
          <cell r="K188">
            <v>21366.799999999999</v>
          </cell>
          <cell r="L188">
            <v>152.21</v>
          </cell>
        </row>
        <row r="189">
          <cell r="A189" t="str">
            <v>E2732</v>
          </cell>
          <cell r="C189" t="str">
            <v>Hambleton</v>
          </cell>
          <cell r="D189" t="str">
            <v>SD</v>
          </cell>
          <cell r="E189" t="str">
            <v>YH</v>
          </cell>
          <cell r="F189">
            <v>125.65</v>
          </cell>
          <cell r="G189">
            <v>89.48</v>
          </cell>
          <cell r="H189">
            <v>126.21</v>
          </cell>
          <cell r="I189">
            <v>1274948.8</v>
          </cell>
          <cell r="J189">
            <v>34021.699999999997</v>
          </cell>
          <cell r="K189">
            <v>34710.300000000003</v>
          </cell>
          <cell r="L189">
            <v>89.48</v>
          </cell>
        </row>
        <row r="190">
          <cell r="A190" t="str">
            <v>E2734</v>
          </cell>
          <cell r="C190" t="str">
            <v>Richmondshire</v>
          </cell>
          <cell r="D190" t="str">
            <v>SD</v>
          </cell>
          <cell r="E190" t="str">
            <v>YH</v>
          </cell>
          <cell r="F190">
            <v>229.24</v>
          </cell>
          <cell r="G190">
            <v>201.4</v>
          </cell>
          <cell r="H190">
            <v>229.47</v>
          </cell>
          <cell r="I190">
            <v>522382</v>
          </cell>
          <cell r="J190">
            <v>18410.3</v>
          </cell>
          <cell r="K190">
            <v>18610.400000000001</v>
          </cell>
          <cell r="L190">
            <v>201.4</v>
          </cell>
        </row>
        <row r="191">
          <cell r="A191" t="str">
            <v>E2736</v>
          </cell>
          <cell r="C191" t="str">
            <v>Scarborough</v>
          </cell>
          <cell r="D191" t="str">
            <v>SD</v>
          </cell>
          <cell r="E191" t="str">
            <v>YH</v>
          </cell>
          <cell r="F191">
            <v>230.89</v>
          </cell>
          <cell r="G191">
            <v>211.31</v>
          </cell>
          <cell r="H191">
            <v>232.63</v>
          </cell>
          <cell r="I191">
            <v>772164.93</v>
          </cell>
          <cell r="J191">
            <v>35890.800000000003</v>
          </cell>
          <cell r="K191">
            <v>36225.599999999999</v>
          </cell>
          <cell r="L191">
            <v>211.31</v>
          </cell>
        </row>
        <row r="192">
          <cell r="A192" t="str">
            <v>E2753</v>
          </cell>
          <cell r="C192" t="str">
            <v>Harrogate</v>
          </cell>
          <cell r="D192" t="str">
            <v>SD</v>
          </cell>
          <cell r="E192" t="str">
            <v>YH</v>
          </cell>
          <cell r="F192">
            <v>230.38</v>
          </cell>
          <cell r="G192">
            <v>219.56</v>
          </cell>
          <cell r="H192">
            <v>230.47</v>
          </cell>
          <cell r="I192">
            <v>646488</v>
          </cell>
          <cell r="J192">
            <v>58565</v>
          </cell>
          <cell r="K192">
            <v>59249.7</v>
          </cell>
          <cell r="L192">
            <v>219.56</v>
          </cell>
        </row>
        <row r="193">
          <cell r="A193" t="str">
            <v>E2755</v>
          </cell>
          <cell r="C193" t="str">
            <v>Ryedale</v>
          </cell>
          <cell r="D193" t="str">
            <v>SD</v>
          </cell>
          <cell r="E193" t="str">
            <v>YH</v>
          </cell>
          <cell r="F193">
            <v>212.46</v>
          </cell>
          <cell r="G193">
            <v>178.47</v>
          </cell>
          <cell r="H193">
            <v>214.91</v>
          </cell>
          <cell r="I193">
            <v>749259</v>
          </cell>
          <cell r="J193">
            <v>20080.400000000001</v>
          </cell>
          <cell r="K193">
            <v>20537.099999999999</v>
          </cell>
          <cell r="L193">
            <v>178.43</v>
          </cell>
        </row>
        <row r="194">
          <cell r="A194" t="str">
            <v>E2757</v>
          </cell>
          <cell r="C194" t="str">
            <v>Selby</v>
          </cell>
          <cell r="D194" t="str">
            <v>SD</v>
          </cell>
          <cell r="E194" t="str">
            <v>YH</v>
          </cell>
          <cell r="F194">
            <v>213.58</v>
          </cell>
          <cell r="G194">
            <v>162</v>
          </cell>
          <cell r="H194">
            <v>214.86</v>
          </cell>
          <cell r="I194">
            <v>1539260</v>
          </cell>
          <cell r="J194">
            <v>28088.2</v>
          </cell>
          <cell r="K194">
            <v>29117</v>
          </cell>
          <cell r="L194">
            <v>162</v>
          </cell>
        </row>
        <row r="195">
          <cell r="A195" t="str">
            <v>E2831</v>
          </cell>
          <cell r="C195" t="str">
            <v>Corby</v>
          </cell>
          <cell r="D195" t="str">
            <v>SD</v>
          </cell>
          <cell r="E195" t="str">
            <v>EM</v>
          </cell>
          <cell r="F195">
            <v>181.83</v>
          </cell>
          <cell r="G195">
            <v>176.15</v>
          </cell>
          <cell r="H195">
            <v>181.73</v>
          </cell>
          <cell r="I195">
            <v>97181</v>
          </cell>
          <cell r="J195">
            <v>16819</v>
          </cell>
          <cell r="K195">
            <v>17427</v>
          </cell>
          <cell r="L195">
            <v>176.15</v>
          </cell>
        </row>
        <row r="196">
          <cell r="A196" t="str">
            <v>E2832</v>
          </cell>
          <cell r="C196" t="str">
            <v>Daventry</v>
          </cell>
          <cell r="D196" t="str">
            <v>SD</v>
          </cell>
          <cell r="E196" t="str">
            <v>EM</v>
          </cell>
          <cell r="F196">
            <v>200.13</v>
          </cell>
          <cell r="G196">
            <v>138.41</v>
          </cell>
          <cell r="H196">
            <v>204.84</v>
          </cell>
          <cell r="I196">
            <v>1803383</v>
          </cell>
          <cell r="J196">
            <v>27460.5</v>
          </cell>
          <cell r="K196">
            <v>28312.5</v>
          </cell>
          <cell r="L196">
            <v>141.13999999999999</v>
          </cell>
        </row>
        <row r="197">
          <cell r="A197" t="str">
            <v>E2833</v>
          </cell>
          <cell r="C197" t="str">
            <v>East Northamptonshire</v>
          </cell>
          <cell r="D197" t="str">
            <v>SD</v>
          </cell>
          <cell r="E197" t="str">
            <v>EM</v>
          </cell>
          <cell r="F197">
            <v>210.62</v>
          </cell>
          <cell r="G197">
            <v>123.65</v>
          </cell>
          <cell r="H197">
            <v>211.83</v>
          </cell>
          <cell r="I197">
            <v>2592298</v>
          </cell>
          <cell r="J197">
            <v>28353</v>
          </cell>
          <cell r="K197">
            <v>29397</v>
          </cell>
          <cell r="L197">
            <v>123.65</v>
          </cell>
        </row>
        <row r="198">
          <cell r="A198" t="str">
            <v>E2834</v>
          </cell>
          <cell r="C198" t="str">
            <v>Kettering</v>
          </cell>
          <cell r="D198" t="str">
            <v>SD</v>
          </cell>
          <cell r="E198" t="str">
            <v>EM</v>
          </cell>
          <cell r="F198">
            <v>212.48</v>
          </cell>
          <cell r="G198">
            <v>205.39</v>
          </cell>
          <cell r="H198">
            <v>214.28</v>
          </cell>
          <cell r="I198">
            <v>261189</v>
          </cell>
          <cell r="J198">
            <v>28623.9</v>
          </cell>
          <cell r="K198">
            <v>29391</v>
          </cell>
          <cell r="L198">
            <v>205.39</v>
          </cell>
        </row>
        <row r="199">
          <cell r="A199" t="str">
            <v>E2835</v>
          </cell>
          <cell r="C199" t="str">
            <v>Northampton</v>
          </cell>
          <cell r="D199" t="str">
            <v>SD</v>
          </cell>
          <cell r="E199" t="str">
            <v>EM</v>
          </cell>
          <cell r="F199">
            <v>225.16</v>
          </cell>
          <cell r="G199">
            <v>207.91</v>
          </cell>
          <cell r="H199">
            <v>224.41</v>
          </cell>
          <cell r="I199">
            <v>1021798</v>
          </cell>
          <cell r="J199">
            <v>60651.1</v>
          </cell>
          <cell r="K199">
            <v>61926.8</v>
          </cell>
          <cell r="L199">
            <v>207.91</v>
          </cell>
        </row>
        <row r="200">
          <cell r="A200" t="str">
            <v>E2836</v>
          </cell>
          <cell r="C200" t="str">
            <v>South Northamptonshire</v>
          </cell>
          <cell r="D200" t="str">
            <v>SD</v>
          </cell>
          <cell r="E200" t="str">
            <v>EM</v>
          </cell>
          <cell r="F200">
            <v>239.86</v>
          </cell>
          <cell r="G200">
            <v>170.37</v>
          </cell>
          <cell r="H200">
            <v>241.36</v>
          </cell>
          <cell r="I200">
            <v>2356489</v>
          </cell>
          <cell r="J200">
            <v>32400.9</v>
          </cell>
          <cell r="K200">
            <v>33193.199999999997</v>
          </cell>
          <cell r="L200">
            <v>170.37</v>
          </cell>
        </row>
        <row r="201">
          <cell r="A201" t="str">
            <v>E2837</v>
          </cell>
          <cell r="C201" t="str">
            <v>Wellingborough</v>
          </cell>
          <cell r="D201" t="str">
            <v>SD</v>
          </cell>
          <cell r="E201" t="str">
            <v>EM</v>
          </cell>
          <cell r="F201">
            <v>151.41</v>
          </cell>
          <cell r="G201">
            <v>131.22</v>
          </cell>
          <cell r="H201">
            <v>150.99</v>
          </cell>
          <cell r="I201">
            <v>458625</v>
          </cell>
          <cell r="J201">
            <v>21834</v>
          </cell>
          <cell r="K201">
            <v>23190</v>
          </cell>
          <cell r="L201">
            <v>131.22</v>
          </cell>
        </row>
        <row r="202">
          <cell r="A202" t="str">
            <v>E2901</v>
          </cell>
          <cell r="C202" t="str">
            <v>Northumberland UA</v>
          </cell>
          <cell r="D202" t="str">
            <v>UA</v>
          </cell>
          <cell r="E202" t="str">
            <v>NE</v>
          </cell>
          <cell r="F202">
            <v>1472.41</v>
          </cell>
          <cell r="G202">
            <v>1399.77</v>
          </cell>
          <cell r="H202">
            <v>1502.79</v>
          </cell>
          <cell r="I202">
            <v>7346090</v>
          </cell>
          <cell r="J202">
            <v>96802</v>
          </cell>
          <cell r="K202">
            <v>97734.3</v>
          </cell>
          <cell r="L202">
            <v>1427.63</v>
          </cell>
        </row>
        <row r="203">
          <cell r="A203" t="str">
            <v>E3001</v>
          </cell>
          <cell r="C203" t="str">
            <v>Nottingham UA</v>
          </cell>
          <cell r="D203" t="str">
            <v>UA</v>
          </cell>
          <cell r="E203" t="str">
            <v>EM</v>
          </cell>
          <cell r="F203">
            <v>1431.8</v>
          </cell>
          <cell r="G203">
            <v>1431.8</v>
          </cell>
          <cell r="H203">
            <v>1459.67</v>
          </cell>
          <cell r="I203">
            <v>0</v>
          </cell>
          <cell r="J203">
            <v>59949</v>
          </cell>
          <cell r="K203">
            <v>61047</v>
          </cell>
          <cell r="L203">
            <v>1459.67</v>
          </cell>
        </row>
        <row r="204">
          <cell r="A204" t="str">
            <v>E3031</v>
          </cell>
          <cell r="C204" t="str">
            <v>Ashfield</v>
          </cell>
          <cell r="D204" t="str">
            <v>SD</v>
          </cell>
          <cell r="E204" t="str">
            <v>EM</v>
          </cell>
          <cell r="F204">
            <v>178.08</v>
          </cell>
          <cell r="G204">
            <v>170.46</v>
          </cell>
          <cell r="H204">
            <v>178.7</v>
          </cell>
          <cell r="I204">
            <v>255799</v>
          </cell>
          <cell r="J204">
            <v>30256.2</v>
          </cell>
          <cell r="K204">
            <v>31052.2</v>
          </cell>
          <cell r="L204">
            <v>170.46</v>
          </cell>
        </row>
        <row r="205">
          <cell r="A205" t="str">
            <v>E3032</v>
          </cell>
          <cell r="C205" t="str">
            <v>Bassetlaw</v>
          </cell>
          <cell r="D205" t="str">
            <v>SD</v>
          </cell>
          <cell r="E205" t="str">
            <v>EM</v>
          </cell>
          <cell r="F205">
            <v>183.52</v>
          </cell>
          <cell r="G205">
            <v>155.11000000000001</v>
          </cell>
          <cell r="H205">
            <v>186.22</v>
          </cell>
          <cell r="I205">
            <v>936688</v>
          </cell>
          <cell r="J205">
            <v>31893.8</v>
          </cell>
          <cell r="K205">
            <v>32545.3</v>
          </cell>
          <cell r="L205">
            <v>157.44</v>
          </cell>
        </row>
        <row r="206">
          <cell r="A206" t="str">
            <v>E3033</v>
          </cell>
          <cell r="C206" t="str">
            <v>Broxtowe</v>
          </cell>
          <cell r="D206" t="str">
            <v>SD</v>
          </cell>
          <cell r="E206" t="str">
            <v>EM</v>
          </cell>
          <cell r="F206">
            <v>184.34</v>
          </cell>
          <cell r="G206">
            <v>162.63</v>
          </cell>
          <cell r="H206">
            <v>184.48</v>
          </cell>
          <cell r="I206">
            <v>708349</v>
          </cell>
          <cell r="J206">
            <v>32188.6</v>
          </cell>
          <cell r="K206">
            <v>32400.6</v>
          </cell>
          <cell r="L206">
            <v>162.62</v>
          </cell>
        </row>
        <row r="207">
          <cell r="A207" t="str">
            <v>E3034</v>
          </cell>
          <cell r="C207" t="str">
            <v>Gedling</v>
          </cell>
          <cell r="D207" t="str">
            <v>SD</v>
          </cell>
          <cell r="E207" t="str">
            <v>EM</v>
          </cell>
          <cell r="F207">
            <v>167.94</v>
          </cell>
          <cell r="G207">
            <v>153.07</v>
          </cell>
          <cell r="H207">
            <v>168.12</v>
          </cell>
          <cell r="I207">
            <v>535916</v>
          </cell>
          <cell r="J207">
            <v>34912.400000000001</v>
          </cell>
          <cell r="K207">
            <v>35610.1</v>
          </cell>
          <cell r="L207">
            <v>153.07</v>
          </cell>
        </row>
        <row r="208">
          <cell r="A208" t="str">
            <v>E3035</v>
          </cell>
          <cell r="C208" t="str">
            <v>Mansfield</v>
          </cell>
          <cell r="D208" t="str">
            <v>SD</v>
          </cell>
          <cell r="E208" t="str">
            <v>EM</v>
          </cell>
          <cell r="F208">
            <v>187.44</v>
          </cell>
          <cell r="G208">
            <v>184.72</v>
          </cell>
          <cell r="H208">
            <v>187.36</v>
          </cell>
          <cell r="I208">
            <v>73289</v>
          </cell>
          <cell r="J208">
            <v>26943.8</v>
          </cell>
          <cell r="K208">
            <v>27751.5</v>
          </cell>
          <cell r="L208">
            <v>184.72</v>
          </cell>
        </row>
        <row r="209">
          <cell r="A209" t="str">
            <v>E3036</v>
          </cell>
          <cell r="C209" t="str">
            <v>Newark &amp; Sherwood</v>
          </cell>
          <cell r="D209" t="str">
            <v>SD</v>
          </cell>
          <cell r="E209" t="str">
            <v>EM</v>
          </cell>
          <cell r="F209">
            <v>227.1</v>
          </cell>
          <cell r="G209">
            <v>160.72999999999999</v>
          </cell>
          <cell r="H209">
            <v>228.38</v>
          </cell>
          <cell r="I209">
            <v>2487688.27</v>
          </cell>
          <cell r="J209">
            <v>36233.5</v>
          </cell>
          <cell r="K209">
            <v>36771</v>
          </cell>
          <cell r="L209">
            <v>160.72999999999999</v>
          </cell>
        </row>
        <row r="210">
          <cell r="A210" t="str">
            <v>E3038</v>
          </cell>
          <cell r="C210" t="str">
            <v>Rushcliffe</v>
          </cell>
          <cell r="D210" t="str">
            <v>SD</v>
          </cell>
          <cell r="E210" t="str">
            <v>EM</v>
          </cell>
          <cell r="F210">
            <v>179.87</v>
          </cell>
          <cell r="G210">
            <v>136.1</v>
          </cell>
          <cell r="H210">
            <v>179.72</v>
          </cell>
          <cell r="I210">
            <v>1746931</v>
          </cell>
          <cell r="J210">
            <v>39373</v>
          </cell>
          <cell r="K210">
            <v>39923.1</v>
          </cell>
          <cell r="L210">
            <v>135.96</v>
          </cell>
        </row>
        <row r="211">
          <cell r="A211" t="str">
            <v>E3131</v>
          </cell>
          <cell r="C211" t="str">
            <v>Cherwell</v>
          </cell>
          <cell r="D211" t="str">
            <v>SD</v>
          </cell>
          <cell r="E211" t="str">
            <v>SE</v>
          </cell>
          <cell r="F211">
            <v>206.04</v>
          </cell>
          <cell r="G211">
            <v>123.5</v>
          </cell>
          <cell r="H211">
            <v>208.14</v>
          </cell>
          <cell r="I211">
            <v>4084261</v>
          </cell>
          <cell r="J211">
            <v>47609</v>
          </cell>
          <cell r="K211">
            <v>48253</v>
          </cell>
          <cell r="L211">
            <v>123.5</v>
          </cell>
        </row>
        <row r="212">
          <cell r="A212" t="str">
            <v>E3132</v>
          </cell>
          <cell r="C212" t="str">
            <v>Oxford</v>
          </cell>
          <cell r="D212" t="str">
            <v>SD</v>
          </cell>
          <cell r="E212" t="str">
            <v>SE</v>
          </cell>
          <cell r="F212">
            <v>277.39999999999998</v>
          </cell>
          <cell r="G212">
            <v>273.52999999999997</v>
          </cell>
          <cell r="H212">
            <v>283</v>
          </cell>
          <cell r="I212">
            <v>171765</v>
          </cell>
          <cell r="J212">
            <v>41752.5</v>
          </cell>
          <cell r="K212">
            <v>42658.6875</v>
          </cell>
          <cell r="L212">
            <v>278.97000000000003</v>
          </cell>
        </row>
        <row r="213">
          <cell r="A213" t="str">
            <v>E3133</v>
          </cell>
          <cell r="C213" t="str">
            <v>South Oxfordshire</v>
          </cell>
          <cell r="D213" t="str">
            <v>SD</v>
          </cell>
          <cell r="E213" t="str">
            <v>SE</v>
          </cell>
          <cell r="F213">
            <v>189.84</v>
          </cell>
          <cell r="G213">
            <v>114.68</v>
          </cell>
          <cell r="H213">
            <v>188.47</v>
          </cell>
          <cell r="I213">
            <v>4188589</v>
          </cell>
          <cell r="J213">
            <v>53217.1</v>
          </cell>
          <cell r="K213">
            <v>54233.599999999999</v>
          </cell>
          <cell r="L213">
            <v>111.24</v>
          </cell>
        </row>
        <row r="214">
          <cell r="A214" t="str">
            <v>E3134</v>
          </cell>
          <cell r="C214" t="str">
            <v>Vale of White Horse</v>
          </cell>
          <cell r="D214" t="str">
            <v>SD</v>
          </cell>
          <cell r="E214" t="str">
            <v>SE</v>
          </cell>
          <cell r="F214">
            <v>179.17</v>
          </cell>
          <cell r="G214">
            <v>116.69</v>
          </cell>
          <cell r="H214">
            <v>180.32</v>
          </cell>
          <cell r="I214">
            <v>3026613</v>
          </cell>
          <cell r="J214">
            <v>46640.5</v>
          </cell>
          <cell r="K214">
            <v>47563.1</v>
          </cell>
          <cell r="L214">
            <v>116.69</v>
          </cell>
        </row>
        <row r="215">
          <cell r="A215" t="str">
            <v>E3135</v>
          </cell>
          <cell r="C215" t="str">
            <v>West Oxfordshire</v>
          </cell>
          <cell r="D215" t="str">
            <v>SD</v>
          </cell>
          <cell r="E215" t="str">
            <v>SE</v>
          </cell>
          <cell r="F215">
            <v>153.56</v>
          </cell>
          <cell r="G215">
            <v>81.63</v>
          </cell>
          <cell r="H215">
            <v>155.78</v>
          </cell>
          <cell r="I215">
            <v>3053189</v>
          </cell>
          <cell r="J215">
            <v>40614.800000000003</v>
          </cell>
          <cell r="K215">
            <v>41175.800000000003</v>
          </cell>
          <cell r="L215">
            <v>81.63</v>
          </cell>
        </row>
        <row r="216">
          <cell r="A216" t="str">
            <v>E3201</v>
          </cell>
          <cell r="C216" t="str">
            <v>Telford &amp; Wrekin UA</v>
          </cell>
          <cell r="D216" t="str">
            <v>UA</v>
          </cell>
          <cell r="E216" t="str">
            <v>WM</v>
          </cell>
          <cell r="F216">
            <v>1212.9000000000001</v>
          </cell>
          <cell r="G216">
            <v>1147.49</v>
          </cell>
          <cell r="H216">
            <v>1213.72</v>
          </cell>
          <cell r="I216">
            <v>2992875</v>
          </cell>
          <cell r="J216">
            <v>44306.3</v>
          </cell>
          <cell r="K216">
            <v>45191.7</v>
          </cell>
          <cell r="L216">
            <v>1147.49</v>
          </cell>
        </row>
        <row r="217">
          <cell r="A217" t="str">
            <v>E3202</v>
          </cell>
          <cell r="C217" t="str">
            <v>Shropshire UA</v>
          </cell>
          <cell r="D217" t="str">
            <v>UA</v>
          </cell>
          <cell r="E217" t="str">
            <v>WM</v>
          </cell>
          <cell r="F217">
            <v>1223.52</v>
          </cell>
          <cell r="G217">
            <v>1164.72</v>
          </cell>
          <cell r="H217">
            <v>1226.3</v>
          </cell>
          <cell r="I217">
            <v>6306679</v>
          </cell>
          <cell r="J217">
            <v>100475.2</v>
          </cell>
          <cell r="K217">
            <v>102411.33</v>
          </cell>
          <cell r="L217">
            <v>1164.72</v>
          </cell>
        </row>
        <row r="218">
          <cell r="A218" t="str">
            <v>E3331</v>
          </cell>
          <cell r="C218" t="str">
            <v>Mendip</v>
          </cell>
          <cell r="D218" t="str">
            <v>SD</v>
          </cell>
          <cell r="E218" t="str">
            <v>SW</v>
          </cell>
          <cell r="F218">
            <v>215.35</v>
          </cell>
          <cell r="G218">
            <v>147.77000000000001</v>
          </cell>
          <cell r="H218">
            <v>215.54</v>
          </cell>
          <cell r="I218">
            <v>2598152</v>
          </cell>
          <cell r="J218">
            <v>37452.9</v>
          </cell>
          <cell r="K218">
            <v>38049.9</v>
          </cell>
          <cell r="L218">
            <v>147.26</v>
          </cell>
        </row>
        <row r="219">
          <cell r="A219" t="str">
            <v>E3332</v>
          </cell>
          <cell r="C219" t="str">
            <v>Sedgemoor</v>
          </cell>
          <cell r="D219" t="str">
            <v>SD</v>
          </cell>
          <cell r="E219" t="str">
            <v>SW</v>
          </cell>
          <cell r="F219">
            <v>188.42</v>
          </cell>
          <cell r="G219">
            <v>137.78</v>
          </cell>
          <cell r="H219">
            <v>191.81</v>
          </cell>
          <cell r="I219">
            <v>1918355</v>
          </cell>
          <cell r="J219">
            <v>36797.06</v>
          </cell>
          <cell r="K219">
            <v>37399.800000000003</v>
          </cell>
          <cell r="L219">
            <v>140.52000000000001</v>
          </cell>
        </row>
        <row r="220">
          <cell r="A220" t="str">
            <v>E3333</v>
          </cell>
          <cell r="C220" t="str">
            <v>Taunton Deane</v>
          </cell>
          <cell r="D220" t="str">
            <v>SD</v>
          </cell>
          <cell r="E220" t="str">
            <v>SW</v>
          </cell>
          <cell r="F220">
            <v>152.37</v>
          </cell>
          <cell r="G220">
            <v>139</v>
          </cell>
          <cell r="H220">
            <v>152.86000000000001</v>
          </cell>
          <cell r="I220">
            <v>531723</v>
          </cell>
          <cell r="J220">
            <v>37663</v>
          </cell>
          <cell r="K220">
            <v>38348.6</v>
          </cell>
          <cell r="L220">
            <v>139</v>
          </cell>
        </row>
        <row r="221">
          <cell r="A221" t="str">
            <v>E3334</v>
          </cell>
          <cell r="C221" t="str">
            <v>South Somerset</v>
          </cell>
          <cell r="D221" t="str">
            <v>SD</v>
          </cell>
          <cell r="E221" t="str">
            <v>SW</v>
          </cell>
          <cell r="F221">
            <v>222.63</v>
          </cell>
          <cell r="G221">
            <v>150.74</v>
          </cell>
          <cell r="H221">
            <v>221.09</v>
          </cell>
          <cell r="I221">
            <v>4191067</v>
          </cell>
          <cell r="J221">
            <v>56140.800000000003</v>
          </cell>
          <cell r="K221">
            <v>57143.7</v>
          </cell>
          <cell r="L221">
            <v>147.75</v>
          </cell>
        </row>
        <row r="222">
          <cell r="A222" t="str">
            <v>E3335</v>
          </cell>
          <cell r="C222" t="str">
            <v>West Somerset</v>
          </cell>
          <cell r="D222" t="str">
            <v>SD</v>
          </cell>
          <cell r="E222" t="str">
            <v>SW</v>
          </cell>
          <cell r="F222">
            <v>199.19</v>
          </cell>
          <cell r="G222">
            <v>137.82</v>
          </cell>
          <cell r="H222">
            <v>205.47</v>
          </cell>
          <cell r="I222">
            <v>870803</v>
          </cell>
          <cell r="J222">
            <v>13229</v>
          </cell>
          <cell r="K222">
            <v>13414.8</v>
          </cell>
          <cell r="L222">
            <v>140.56</v>
          </cell>
        </row>
        <row r="223">
          <cell r="A223" t="str">
            <v>E3401</v>
          </cell>
          <cell r="C223" t="str">
            <v>Stoke-on-Trent UA</v>
          </cell>
          <cell r="D223" t="str">
            <v>UA</v>
          </cell>
          <cell r="E223" t="str">
            <v>WM</v>
          </cell>
          <cell r="F223">
            <v>1183.46</v>
          </cell>
          <cell r="G223">
            <v>1183.46</v>
          </cell>
          <cell r="H223">
            <v>1183.46</v>
          </cell>
          <cell r="I223">
            <v>0</v>
          </cell>
          <cell r="J223">
            <v>57466.7</v>
          </cell>
          <cell r="K223">
            <v>58882.3</v>
          </cell>
          <cell r="L223">
            <v>1183.46</v>
          </cell>
        </row>
        <row r="224">
          <cell r="A224" t="str">
            <v>E3431</v>
          </cell>
          <cell r="C224" t="str">
            <v>Cannock Chase</v>
          </cell>
          <cell r="D224" t="str">
            <v>SD</v>
          </cell>
          <cell r="E224" t="str">
            <v>WM</v>
          </cell>
          <cell r="F224">
            <v>222.25</v>
          </cell>
          <cell r="G224">
            <v>200.95</v>
          </cell>
          <cell r="H224">
            <v>222.09</v>
          </cell>
          <cell r="I224">
            <v>568826</v>
          </cell>
          <cell r="J224">
            <v>26409.9</v>
          </cell>
          <cell r="K224">
            <v>26902.9</v>
          </cell>
          <cell r="L224">
            <v>200.95</v>
          </cell>
        </row>
        <row r="225">
          <cell r="A225" t="str">
            <v>E3432</v>
          </cell>
          <cell r="C225" t="str">
            <v>East Staffordshire</v>
          </cell>
          <cell r="D225" t="str">
            <v>SD</v>
          </cell>
          <cell r="E225" t="str">
            <v>WM</v>
          </cell>
          <cell r="F225">
            <v>210.76</v>
          </cell>
          <cell r="G225">
            <v>182.05</v>
          </cell>
          <cell r="H225">
            <v>209.84</v>
          </cell>
          <cell r="I225">
            <v>1019021</v>
          </cell>
          <cell r="J225">
            <v>33635.1</v>
          </cell>
          <cell r="K225">
            <v>34436.1</v>
          </cell>
          <cell r="L225">
            <v>180.25</v>
          </cell>
        </row>
        <row r="226">
          <cell r="A226" t="str">
            <v>E3433</v>
          </cell>
          <cell r="C226" t="str">
            <v>Lichfield</v>
          </cell>
          <cell r="D226" t="str">
            <v>SD</v>
          </cell>
          <cell r="E226" t="str">
            <v>WM</v>
          </cell>
          <cell r="F226">
            <v>190.82</v>
          </cell>
          <cell r="G226">
            <v>151.97</v>
          </cell>
          <cell r="H226">
            <v>193.82</v>
          </cell>
          <cell r="I226">
            <v>1408067</v>
          </cell>
          <cell r="J226">
            <v>35295</v>
          </cell>
          <cell r="K226">
            <v>36264</v>
          </cell>
          <cell r="L226">
            <v>154.99</v>
          </cell>
        </row>
        <row r="227">
          <cell r="A227" t="str">
            <v>E3434</v>
          </cell>
          <cell r="C227" t="str">
            <v>Newcastle-under-Lyme</v>
          </cell>
          <cell r="D227" t="str">
            <v>SD</v>
          </cell>
          <cell r="E227" t="str">
            <v>WM</v>
          </cell>
          <cell r="F227">
            <v>185.32</v>
          </cell>
          <cell r="G227">
            <v>176.93</v>
          </cell>
          <cell r="H227">
            <v>185.6</v>
          </cell>
          <cell r="I227">
            <v>305709</v>
          </cell>
          <cell r="J227">
            <v>34890</v>
          </cell>
          <cell r="K227">
            <v>35242</v>
          </cell>
          <cell r="L227">
            <v>176.93</v>
          </cell>
        </row>
        <row r="228">
          <cell r="A228" t="str">
            <v>E3435</v>
          </cell>
          <cell r="C228" t="str">
            <v>South Staffordshire</v>
          </cell>
          <cell r="D228" t="str">
            <v>SD</v>
          </cell>
          <cell r="E228" t="str">
            <v>WM</v>
          </cell>
          <cell r="F228">
            <v>143.72999999999999</v>
          </cell>
          <cell r="G228">
            <v>95.34</v>
          </cell>
          <cell r="H228">
            <v>145.38</v>
          </cell>
          <cell r="I228">
            <v>1848608</v>
          </cell>
          <cell r="J228">
            <v>36939.599999999999</v>
          </cell>
          <cell r="K228">
            <v>36942.1</v>
          </cell>
          <cell r="L228">
            <v>95.34</v>
          </cell>
        </row>
        <row r="229">
          <cell r="A229" t="str">
            <v>E3436</v>
          </cell>
          <cell r="C229" t="str">
            <v>Stafford</v>
          </cell>
          <cell r="D229" t="str">
            <v>SD</v>
          </cell>
          <cell r="E229" t="str">
            <v>WM</v>
          </cell>
          <cell r="F229">
            <v>163.6</v>
          </cell>
          <cell r="G229">
            <v>147.72</v>
          </cell>
          <cell r="H229">
            <v>163.55000000000001</v>
          </cell>
          <cell r="I229">
            <v>693062</v>
          </cell>
          <cell r="J229">
            <v>42961.3</v>
          </cell>
          <cell r="K229">
            <v>43792.1</v>
          </cell>
          <cell r="L229">
            <v>147.72</v>
          </cell>
        </row>
        <row r="230">
          <cell r="A230" t="str">
            <v>E3437</v>
          </cell>
          <cell r="C230" t="str">
            <v>Staffordshire Moorlands</v>
          </cell>
          <cell r="D230" t="str">
            <v>SD</v>
          </cell>
          <cell r="E230" t="str">
            <v>WM</v>
          </cell>
          <cell r="F230">
            <v>183.03</v>
          </cell>
          <cell r="G230">
            <v>150.63999999999999</v>
          </cell>
          <cell r="H230">
            <v>183</v>
          </cell>
          <cell r="I230">
            <v>1036266</v>
          </cell>
          <cell r="J230">
            <v>31789</v>
          </cell>
          <cell r="K230">
            <v>32060</v>
          </cell>
          <cell r="L230">
            <v>150.68</v>
          </cell>
        </row>
        <row r="231">
          <cell r="A231" t="str">
            <v>E3439</v>
          </cell>
          <cell r="C231" t="str">
            <v>Tamworth</v>
          </cell>
          <cell r="D231" t="str">
            <v>SD</v>
          </cell>
          <cell r="E231" t="str">
            <v>WM</v>
          </cell>
          <cell r="F231">
            <v>155.5</v>
          </cell>
          <cell r="G231">
            <v>155.5</v>
          </cell>
          <cell r="H231">
            <v>158.6</v>
          </cell>
          <cell r="I231">
            <v>0</v>
          </cell>
          <cell r="J231">
            <v>20389.099999999999</v>
          </cell>
          <cell r="K231">
            <v>20628</v>
          </cell>
          <cell r="L231">
            <v>158.6</v>
          </cell>
        </row>
        <row r="232">
          <cell r="A232" t="str">
            <v>E3531</v>
          </cell>
          <cell r="C232" t="str">
            <v>Babergh</v>
          </cell>
          <cell r="D232" t="str">
            <v>SD</v>
          </cell>
          <cell r="E232" t="str">
            <v>EE</v>
          </cell>
          <cell r="F232">
            <v>217.9</v>
          </cell>
          <cell r="G232">
            <v>143.86000000000001</v>
          </cell>
          <cell r="H232">
            <v>219.4</v>
          </cell>
          <cell r="I232">
            <v>2390281</v>
          </cell>
          <cell r="J232">
            <v>30959</v>
          </cell>
          <cell r="K232">
            <v>31641.3</v>
          </cell>
          <cell r="L232">
            <v>143.86000000000001</v>
          </cell>
        </row>
        <row r="233">
          <cell r="A233" t="str">
            <v>E3532</v>
          </cell>
          <cell r="C233" t="str">
            <v>Forest Heath</v>
          </cell>
          <cell r="D233" t="str">
            <v>SD</v>
          </cell>
          <cell r="E233" t="str">
            <v>EE</v>
          </cell>
          <cell r="F233">
            <v>221.16</v>
          </cell>
          <cell r="G233">
            <v>137.43</v>
          </cell>
          <cell r="H233">
            <v>223.17</v>
          </cell>
          <cell r="I233">
            <v>1427677</v>
          </cell>
          <cell r="J233">
            <v>16392</v>
          </cell>
          <cell r="K233">
            <v>16651.32</v>
          </cell>
          <cell r="L233">
            <v>137.43</v>
          </cell>
        </row>
        <row r="234">
          <cell r="A234" t="str">
            <v>E3533</v>
          </cell>
          <cell r="C234" t="str">
            <v>Ipswich</v>
          </cell>
          <cell r="D234" t="str">
            <v>SD</v>
          </cell>
          <cell r="E234" t="str">
            <v>EE</v>
          </cell>
          <cell r="F234">
            <v>322.11</v>
          </cell>
          <cell r="G234">
            <v>322.11</v>
          </cell>
          <cell r="H234">
            <v>328.32</v>
          </cell>
          <cell r="I234">
            <v>0</v>
          </cell>
          <cell r="J234">
            <v>35265</v>
          </cell>
          <cell r="K234">
            <v>36475</v>
          </cell>
          <cell r="L234">
            <v>328.32</v>
          </cell>
        </row>
        <row r="235">
          <cell r="A235" t="str">
            <v>E3534</v>
          </cell>
          <cell r="C235" t="str">
            <v>Mid Suffolk</v>
          </cell>
          <cell r="D235" t="str">
            <v>SD</v>
          </cell>
          <cell r="E235" t="str">
            <v>EE</v>
          </cell>
          <cell r="F235">
            <v>213.38</v>
          </cell>
          <cell r="G235">
            <v>153.78</v>
          </cell>
          <cell r="H235">
            <v>217.62</v>
          </cell>
          <cell r="I235">
            <v>2137544</v>
          </cell>
          <cell r="J235">
            <v>34261.800000000003</v>
          </cell>
          <cell r="K235">
            <v>34911.300000000003</v>
          </cell>
          <cell r="L235">
            <v>156.38999999999999</v>
          </cell>
        </row>
        <row r="236">
          <cell r="A236" t="str">
            <v>E3535</v>
          </cell>
          <cell r="C236" t="str">
            <v>St Edmundsbury</v>
          </cell>
          <cell r="D236" t="str">
            <v>SD</v>
          </cell>
          <cell r="E236" t="str">
            <v>EE</v>
          </cell>
          <cell r="F236">
            <v>220.93</v>
          </cell>
          <cell r="G236">
            <v>175.23</v>
          </cell>
          <cell r="H236">
            <v>222.54</v>
          </cell>
          <cell r="I236">
            <v>1658461</v>
          </cell>
          <cell r="J236">
            <v>34725</v>
          </cell>
          <cell r="K236">
            <v>35058.080000000002</v>
          </cell>
          <cell r="L236">
            <v>175.23</v>
          </cell>
        </row>
        <row r="237">
          <cell r="A237" t="str">
            <v>E3536</v>
          </cell>
          <cell r="C237" t="str">
            <v>Suffolk Coastal</v>
          </cell>
          <cell r="D237" t="str">
            <v>SD</v>
          </cell>
          <cell r="E237" t="str">
            <v>EE</v>
          </cell>
          <cell r="F237">
            <v>205.76</v>
          </cell>
          <cell r="G237">
            <v>149.4</v>
          </cell>
          <cell r="H237">
            <v>205.93</v>
          </cell>
          <cell r="I237">
            <v>2643418.61</v>
          </cell>
          <cell r="J237">
            <v>46080.4</v>
          </cell>
          <cell r="K237">
            <v>46765</v>
          </cell>
          <cell r="L237">
            <v>149.4</v>
          </cell>
        </row>
        <row r="238">
          <cell r="A238" t="str">
            <v>E3537</v>
          </cell>
          <cell r="C238" t="str">
            <v>Waveney</v>
          </cell>
          <cell r="D238" t="str">
            <v>SD</v>
          </cell>
          <cell r="E238" t="str">
            <v>EE</v>
          </cell>
          <cell r="F238">
            <v>163.85</v>
          </cell>
          <cell r="G238">
            <v>147.51</v>
          </cell>
          <cell r="H238">
            <v>164.35</v>
          </cell>
          <cell r="I238">
            <v>585505.44999999995</v>
          </cell>
          <cell r="J238">
            <v>34155.800000000003</v>
          </cell>
          <cell r="K238">
            <v>34772.800000000003</v>
          </cell>
          <cell r="L238">
            <v>147.51</v>
          </cell>
        </row>
        <row r="239">
          <cell r="A239" t="str">
            <v>E3631</v>
          </cell>
          <cell r="C239" t="str">
            <v>Elmbridge</v>
          </cell>
          <cell r="D239" t="str">
            <v>SD</v>
          </cell>
          <cell r="E239" t="str">
            <v>SE</v>
          </cell>
          <cell r="F239">
            <v>203.84</v>
          </cell>
          <cell r="G239">
            <v>203.07</v>
          </cell>
          <cell r="H239">
            <v>203.84</v>
          </cell>
          <cell r="I239">
            <v>47760</v>
          </cell>
          <cell r="J239">
            <v>60968.4</v>
          </cell>
          <cell r="K239">
            <v>62085</v>
          </cell>
          <cell r="L239">
            <v>203.07</v>
          </cell>
        </row>
        <row r="240">
          <cell r="A240" t="str">
            <v>E3632</v>
          </cell>
          <cell r="C240" t="str">
            <v>Epsom &amp; Ewell</v>
          </cell>
          <cell r="D240" t="str">
            <v>SD</v>
          </cell>
          <cell r="E240" t="str">
            <v>SE</v>
          </cell>
          <cell r="F240">
            <v>173.7</v>
          </cell>
          <cell r="G240">
            <v>173.7</v>
          </cell>
          <cell r="H240">
            <v>177.12</v>
          </cell>
          <cell r="I240">
            <v>0</v>
          </cell>
          <cell r="J240">
            <v>31107.9</v>
          </cell>
          <cell r="K240">
            <v>31511.5</v>
          </cell>
          <cell r="L240">
            <v>177.12</v>
          </cell>
        </row>
        <row r="241">
          <cell r="A241" t="str">
            <v>E3633</v>
          </cell>
          <cell r="C241" t="str">
            <v>Guildford</v>
          </cell>
          <cell r="D241" t="str">
            <v>SD</v>
          </cell>
          <cell r="E241" t="str">
            <v>SE</v>
          </cell>
          <cell r="F241">
            <v>173.28</v>
          </cell>
          <cell r="G241">
            <v>149.58000000000001</v>
          </cell>
          <cell r="H241">
            <v>177.47</v>
          </cell>
          <cell r="I241">
            <v>1406405</v>
          </cell>
          <cell r="J241">
            <v>53188.1</v>
          </cell>
          <cell r="K241">
            <v>54825.8</v>
          </cell>
          <cell r="L241">
            <v>151.82</v>
          </cell>
        </row>
        <row r="242">
          <cell r="A242" t="str">
            <v>E3634</v>
          </cell>
          <cell r="C242" t="str">
            <v>Mole Valley</v>
          </cell>
          <cell r="D242" t="str">
            <v>SD</v>
          </cell>
          <cell r="E242" t="str">
            <v>SE</v>
          </cell>
          <cell r="F242">
            <v>161.91</v>
          </cell>
          <cell r="G242">
            <v>157.47</v>
          </cell>
          <cell r="H242">
            <v>165.07</v>
          </cell>
          <cell r="I242">
            <v>180371</v>
          </cell>
          <cell r="J242">
            <v>38631</v>
          </cell>
          <cell r="K242">
            <v>39632</v>
          </cell>
          <cell r="L242">
            <v>160.52000000000001</v>
          </cell>
        </row>
        <row r="243">
          <cell r="A243" t="str">
            <v>E3635</v>
          </cell>
          <cell r="C243" t="str">
            <v>Reigate &amp; Banstead</v>
          </cell>
          <cell r="D243" t="str">
            <v>SD</v>
          </cell>
          <cell r="E243" t="str">
            <v>SE</v>
          </cell>
          <cell r="F243">
            <v>207.2</v>
          </cell>
          <cell r="G243">
            <v>201.54</v>
          </cell>
          <cell r="H243">
            <v>211.25</v>
          </cell>
          <cell r="I243">
            <v>334779</v>
          </cell>
          <cell r="J243">
            <v>57001.599999999999</v>
          </cell>
          <cell r="K243">
            <v>57629.8</v>
          </cell>
          <cell r="L243">
            <v>205.44</v>
          </cell>
        </row>
        <row r="244">
          <cell r="A244" t="str">
            <v>E3636</v>
          </cell>
          <cell r="C244" t="str">
            <v>Runnymede</v>
          </cell>
          <cell r="D244" t="str">
            <v>SD</v>
          </cell>
          <cell r="E244" t="str">
            <v>SE</v>
          </cell>
          <cell r="F244">
            <v>141.84</v>
          </cell>
          <cell r="G244">
            <v>141.84</v>
          </cell>
          <cell r="H244">
            <v>144.59</v>
          </cell>
          <cell r="I244">
            <v>0</v>
          </cell>
          <cell r="J244">
            <v>31099.200000000001</v>
          </cell>
          <cell r="K244">
            <v>32070.2</v>
          </cell>
          <cell r="L244">
            <v>144.59</v>
          </cell>
        </row>
        <row r="245">
          <cell r="A245" t="str">
            <v>E3637</v>
          </cell>
          <cell r="C245" t="str">
            <v>Spelthorne</v>
          </cell>
          <cell r="D245" t="str">
            <v>SD</v>
          </cell>
          <cell r="E245" t="str">
            <v>SE</v>
          </cell>
          <cell r="F245">
            <v>178.97</v>
          </cell>
          <cell r="G245">
            <v>178.97</v>
          </cell>
          <cell r="H245">
            <v>182.44</v>
          </cell>
          <cell r="I245">
            <v>0</v>
          </cell>
          <cell r="J245">
            <v>36550.5</v>
          </cell>
          <cell r="K245">
            <v>37971.1</v>
          </cell>
          <cell r="L245">
            <v>182.44</v>
          </cell>
        </row>
        <row r="246">
          <cell r="A246" t="str">
            <v>E3638</v>
          </cell>
          <cell r="C246" t="str">
            <v>Surrey Heath</v>
          </cell>
          <cell r="D246" t="str">
            <v>SD</v>
          </cell>
          <cell r="E246" t="str">
            <v>SE</v>
          </cell>
          <cell r="F246">
            <v>211.05</v>
          </cell>
          <cell r="G246">
            <v>197.34</v>
          </cell>
          <cell r="H246">
            <v>215.14</v>
          </cell>
          <cell r="I246">
            <v>513517</v>
          </cell>
          <cell r="J246">
            <v>36237</v>
          </cell>
          <cell r="K246">
            <v>36600.5</v>
          </cell>
          <cell r="L246">
            <v>201.11</v>
          </cell>
        </row>
        <row r="247">
          <cell r="A247" t="str">
            <v>E3639</v>
          </cell>
          <cell r="C247" t="str">
            <v>Tandridge</v>
          </cell>
          <cell r="D247" t="str">
            <v>SD</v>
          </cell>
          <cell r="E247" t="str">
            <v>SE</v>
          </cell>
          <cell r="F247">
            <v>212.04</v>
          </cell>
          <cell r="G247">
            <v>193.62</v>
          </cell>
          <cell r="H247">
            <v>212.98</v>
          </cell>
          <cell r="I247">
            <v>709994</v>
          </cell>
          <cell r="J247">
            <v>36193.9</v>
          </cell>
          <cell r="K247">
            <v>36667</v>
          </cell>
          <cell r="L247">
            <v>193.62</v>
          </cell>
        </row>
        <row r="248">
          <cell r="A248" t="str">
            <v>E3640</v>
          </cell>
          <cell r="C248" t="str">
            <v>Waverley</v>
          </cell>
          <cell r="D248" t="str">
            <v>SD</v>
          </cell>
          <cell r="E248" t="str">
            <v>SE</v>
          </cell>
          <cell r="F248">
            <v>209.71</v>
          </cell>
          <cell r="G248">
            <v>161.91</v>
          </cell>
          <cell r="H248">
            <v>210.71</v>
          </cell>
          <cell r="I248">
            <v>2578127</v>
          </cell>
          <cell r="J248">
            <v>52037.1</v>
          </cell>
          <cell r="K248">
            <v>52831.3</v>
          </cell>
          <cell r="L248">
            <v>161.91</v>
          </cell>
        </row>
        <row r="249">
          <cell r="A249" t="str">
            <v>E3641</v>
          </cell>
          <cell r="C249" t="str">
            <v>Woking</v>
          </cell>
          <cell r="D249" t="str">
            <v>SD</v>
          </cell>
          <cell r="E249" t="str">
            <v>SE</v>
          </cell>
          <cell r="F249">
            <v>212.76</v>
          </cell>
          <cell r="G249">
            <v>212.76</v>
          </cell>
          <cell r="H249">
            <v>216.81</v>
          </cell>
          <cell r="I249">
            <v>0</v>
          </cell>
          <cell r="J249">
            <v>38613.599999999999</v>
          </cell>
          <cell r="K249">
            <v>39355.5</v>
          </cell>
          <cell r="L249">
            <v>216.81</v>
          </cell>
        </row>
        <row r="250">
          <cell r="A250" t="str">
            <v>E3731</v>
          </cell>
          <cell r="C250" t="str">
            <v>North Warwickshire</v>
          </cell>
          <cell r="D250" t="str">
            <v>SD</v>
          </cell>
          <cell r="E250" t="str">
            <v>WM</v>
          </cell>
          <cell r="F250">
            <v>252.22</v>
          </cell>
          <cell r="G250">
            <v>207.3</v>
          </cell>
          <cell r="H250">
            <v>252.07</v>
          </cell>
          <cell r="I250">
            <v>881423.1</v>
          </cell>
          <cell r="J250">
            <v>19336.2</v>
          </cell>
          <cell r="K250">
            <v>19686.599999999999</v>
          </cell>
          <cell r="L250">
            <v>207.3</v>
          </cell>
        </row>
        <row r="251">
          <cell r="A251" t="str">
            <v>E3732</v>
          </cell>
          <cell r="C251" t="str">
            <v>Nuneaton &amp; Bedworth</v>
          </cell>
          <cell r="D251" t="str">
            <v>SD</v>
          </cell>
          <cell r="E251" t="str">
            <v>WM</v>
          </cell>
          <cell r="F251">
            <v>207.56</v>
          </cell>
          <cell r="G251">
            <v>207.56</v>
          </cell>
          <cell r="H251">
            <v>211.19</v>
          </cell>
          <cell r="I251">
            <v>0</v>
          </cell>
          <cell r="J251">
            <v>34360</v>
          </cell>
          <cell r="K251">
            <v>35207.5</v>
          </cell>
          <cell r="L251">
            <v>211.19</v>
          </cell>
        </row>
        <row r="252">
          <cell r="A252" t="str">
            <v>E3733</v>
          </cell>
          <cell r="C252" t="str">
            <v>Rugby</v>
          </cell>
          <cell r="D252" t="str">
            <v>SD</v>
          </cell>
          <cell r="E252" t="str">
            <v>WM</v>
          </cell>
          <cell r="F252">
            <v>188.11</v>
          </cell>
          <cell r="G252">
            <v>169.21</v>
          </cell>
          <cell r="H252">
            <v>188.3</v>
          </cell>
          <cell r="I252">
            <v>651650</v>
          </cell>
          <cell r="J252">
            <v>33312</v>
          </cell>
          <cell r="K252">
            <v>34142.5</v>
          </cell>
          <cell r="L252">
            <v>169.21</v>
          </cell>
        </row>
        <row r="253">
          <cell r="A253" t="str">
            <v>E3734</v>
          </cell>
          <cell r="C253" t="str">
            <v>Stratford-on-Avon</v>
          </cell>
          <cell r="D253" t="str">
            <v>SD</v>
          </cell>
          <cell r="E253" t="str">
            <v>WM</v>
          </cell>
          <cell r="F253">
            <v>180.55</v>
          </cell>
          <cell r="G253">
            <v>128.05000000000001</v>
          </cell>
          <cell r="H253">
            <v>182.68</v>
          </cell>
          <cell r="I253">
            <v>2701462</v>
          </cell>
          <cell r="J253">
            <v>48796.7</v>
          </cell>
          <cell r="K253">
            <v>49446.8</v>
          </cell>
          <cell r="L253">
            <v>128.05000000000001</v>
          </cell>
        </row>
        <row r="254">
          <cell r="A254" t="str">
            <v>E3735</v>
          </cell>
          <cell r="C254" t="str">
            <v>Warwick</v>
          </cell>
          <cell r="D254" t="str">
            <v>SD</v>
          </cell>
          <cell r="E254" t="str">
            <v>WM</v>
          </cell>
          <cell r="F254">
            <v>171.09</v>
          </cell>
          <cell r="G254">
            <v>146.86000000000001</v>
          </cell>
          <cell r="H254">
            <v>171.12</v>
          </cell>
          <cell r="I254">
            <v>1233065.17</v>
          </cell>
          <cell r="J254">
            <v>49836.9</v>
          </cell>
          <cell r="K254">
            <v>50836.7</v>
          </cell>
          <cell r="L254">
            <v>146.86000000000001</v>
          </cell>
        </row>
        <row r="255">
          <cell r="A255" t="str">
            <v>E3831</v>
          </cell>
          <cell r="C255" t="str">
            <v>Adur</v>
          </cell>
          <cell r="D255" t="str">
            <v>SD</v>
          </cell>
          <cell r="E255" t="str">
            <v>SE</v>
          </cell>
          <cell r="F255">
            <v>290.05</v>
          </cell>
          <cell r="G255">
            <v>271.52999999999997</v>
          </cell>
          <cell r="H255">
            <v>289.63</v>
          </cell>
          <cell r="I255">
            <v>364870</v>
          </cell>
          <cell r="J255">
            <v>19697.8</v>
          </cell>
          <cell r="K255">
            <v>20155.599999999999</v>
          </cell>
          <cell r="L255">
            <v>271.52999999999997</v>
          </cell>
        </row>
        <row r="256">
          <cell r="A256" t="str">
            <v>E3832</v>
          </cell>
          <cell r="C256" t="str">
            <v>Arun</v>
          </cell>
          <cell r="D256" t="str">
            <v>SD</v>
          </cell>
          <cell r="E256" t="str">
            <v>SE</v>
          </cell>
          <cell r="F256">
            <v>222.91</v>
          </cell>
          <cell r="G256">
            <v>161.37</v>
          </cell>
          <cell r="H256">
            <v>224.6</v>
          </cell>
          <cell r="I256">
            <v>3589264</v>
          </cell>
          <cell r="J256">
            <v>55894</v>
          </cell>
          <cell r="K256">
            <v>56762</v>
          </cell>
          <cell r="L256">
            <v>161.37</v>
          </cell>
        </row>
        <row r="257">
          <cell r="A257" t="str">
            <v>E3833</v>
          </cell>
          <cell r="C257" t="str">
            <v>Chichester</v>
          </cell>
          <cell r="D257" t="str">
            <v>SD</v>
          </cell>
          <cell r="E257" t="str">
            <v>SE</v>
          </cell>
          <cell r="F257">
            <v>186.82</v>
          </cell>
          <cell r="G257">
            <v>140.81</v>
          </cell>
          <cell r="H257">
            <v>189.57</v>
          </cell>
          <cell r="I257">
            <v>2462448</v>
          </cell>
          <cell r="J257">
            <v>49763.6</v>
          </cell>
          <cell r="K257">
            <v>50504.2</v>
          </cell>
          <cell r="L257">
            <v>140.81</v>
          </cell>
        </row>
        <row r="258">
          <cell r="A258" t="str">
            <v>E3834</v>
          </cell>
          <cell r="C258" t="str">
            <v>Crawley</v>
          </cell>
          <cell r="D258" t="str">
            <v>SD</v>
          </cell>
          <cell r="E258" t="str">
            <v>SE</v>
          </cell>
          <cell r="F258">
            <v>187.83</v>
          </cell>
          <cell r="G258">
            <v>187.83</v>
          </cell>
          <cell r="H258">
            <v>187.83</v>
          </cell>
          <cell r="I258">
            <v>0</v>
          </cell>
          <cell r="J258">
            <v>32168</v>
          </cell>
          <cell r="K258">
            <v>32697.5</v>
          </cell>
          <cell r="L258">
            <v>187.83</v>
          </cell>
        </row>
        <row r="259">
          <cell r="A259" t="str">
            <v>E3835</v>
          </cell>
          <cell r="C259" t="str">
            <v>Horsham</v>
          </cell>
          <cell r="D259" t="str">
            <v>SD</v>
          </cell>
          <cell r="E259" t="str">
            <v>SE</v>
          </cell>
          <cell r="F259">
            <v>182.59</v>
          </cell>
          <cell r="G259">
            <v>140.03</v>
          </cell>
          <cell r="H259">
            <v>183.35</v>
          </cell>
          <cell r="I259">
            <v>2461824.9500000002</v>
          </cell>
          <cell r="J259">
            <v>55233.3</v>
          </cell>
          <cell r="K259">
            <v>56836.4</v>
          </cell>
          <cell r="L259">
            <v>140.03</v>
          </cell>
        </row>
        <row r="260">
          <cell r="A260" t="str">
            <v>E3836</v>
          </cell>
          <cell r="C260" t="str">
            <v>Mid Sussex</v>
          </cell>
          <cell r="D260" t="str">
            <v>SD</v>
          </cell>
          <cell r="E260" t="str">
            <v>SE</v>
          </cell>
          <cell r="F260">
            <v>208.44</v>
          </cell>
          <cell r="G260">
            <v>149.58000000000001</v>
          </cell>
          <cell r="H260">
            <v>209.44</v>
          </cell>
          <cell r="I260">
            <v>3410080</v>
          </cell>
          <cell r="J260">
            <v>56269.3</v>
          </cell>
          <cell r="K260">
            <v>56970</v>
          </cell>
          <cell r="L260">
            <v>149.58000000000001</v>
          </cell>
        </row>
        <row r="261">
          <cell r="A261" t="str">
            <v>E3837</v>
          </cell>
          <cell r="C261" t="str">
            <v>Worthing</v>
          </cell>
          <cell r="D261" t="str">
            <v>SD</v>
          </cell>
          <cell r="E261" t="str">
            <v>SE</v>
          </cell>
          <cell r="F261">
            <v>216</v>
          </cell>
          <cell r="G261">
            <v>216</v>
          </cell>
          <cell r="H261">
            <v>216</v>
          </cell>
          <cell r="I261">
            <v>0</v>
          </cell>
          <cell r="J261">
            <v>35329</v>
          </cell>
          <cell r="K261">
            <v>36564.400000000001</v>
          </cell>
          <cell r="L261">
            <v>216</v>
          </cell>
        </row>
        <row r="262">
          <cell r="A262" t="str">
            <v>E3901</v>
          </cell>
          <cell r="C262" t="str">
            <v>Swindon UA</v>
          </cell>
          <cell r="D262" t="str">
            <v>UA</v>
          </cell>
          <cell r="E262" t="str">
            <v>SW</v>
          </cell>
          <cell r="F262">
            <v>1174.71</v>
          </cell>
          <cell r="G262">
            <v>1146.0899999999999</v>
          </cell>
          <cell r="H262">
            <v>1175.3599999999999</v>
          </cell>
          <cell r="I262">
            <v>1980252</v>
          </cell>
          <cell r="J262">
            <v>66245.5</v>
          </cell>
          <cell r="K262">
            <v>67660</v>
          </cell>
          <cell r="L262">
            <v>1146.0899999999999</v>
          </cell>
        </row>
        <row r="263">
          <cell r="A263" t="str">
            <v>E3902</v>
          </cell>
          <cell r="C263" t="str">
            <v>Wiltshire UA</v>
          </cell>
          <cell r="D263" t="str">
            <v>UA</v>
          </cell>
          <cell r="E263" t="str">
            <v>SW</v>
          </cell>
          <cell r="F263">
            <v>1302.95</v>
          </cell>
          <cell r="G263">
            <v>1222.43</v>
          </cell>
          <cell r="H263">
            <v>1305.5899999999999</v>
          </cell>
          <cell r="I263">
            <v>14206458</v>
          </cell>
          <cell r="J263">
            <v>167334.5</v>
          </cell>
          <cell r="K263">
            <v>170842.5</v>
          </cell>
          <cell r="L263">
            <v>1222.43</v>
          </cell>
        </row>
        <row r="264">
          <cell r="A264" t="str">
            <v>E4001</v>
          </cell>
          <cell r="C264" t="str">
            <v>Isles of Scilly</v>
          </cell>
          <cell r="D264" t="str">
            <v>UA</v>
          </cell>
          <cell r="E264" t="str">
            <v>SW</v>
          </cell>
          <cell r="F264">
            <v>1050.6400000000001</v>
          </cell>
          <cell r="G264">
            <v>1050.6400000000001</v>
          </cell>
          <cell r="H264">
            <v>1071.55</v>
          </cell>
          <cell r="I264">
            <v>0</v>
          </cell>
          <cell r="J264">
            <v>1319.1</v>
          </cell>
          <cell r="K264">
            <v>1321.4</v>
          </cell>
          <cell r="L264">
            <v>1071.55</v>
          </cell>
        </row>
        <row r="265">
          <cell r="A265" t="str">
            <v>E4201</v>
          </cell>
          <cell r="C265" t="str">
            <v>Bolton</v>
          </cell>
          <cell r="D265" t="str">
            <v>MD</v>
          </cell>
          <cell r="E265" t="str">
            <v>NW</v>
          </cell>
          <cell r="F265">
            <v>1281.83</v>
          </cell>
          <cell r="G265">
            <v>1276.56</v>
          </cell>
          <cell r="H265">
            <v>1281.8399999999999</v>
          </cell>
          <cell r="I265">
            <v>370444</v>
          </cell>
          <cell r="J265">
            <v>69162.5</v>
          </cell>
          <cell r="K265">
            <v>70176</v>
          </cell>
          <cell r="L265">
            <v>1276.56</v>
          </cell>
        </row>
        <row r="266">
          <cell r="A266" t="str">
            <v>E4202</v>
          </cell>
          <cell r="C266" t="str">
            <v>Bury</v>
          </cell>
          <cell r="D266" t="str">
            <v>MD</v>
          </cell>
          <cell r="E266" t="str">
            <v>NW</v>
          </cell>
          <cell r="F266">
            <v>1303.8399999999999</v>
          </cell>
          <cell r="G266">
            <v>1303.8399999999999</v>
          </cell>
          <cell r="H266">
            <v>1303.8399999999999</v>
          </cell>
          <cell r="I266">
            <v>0</v>
          </cell>
          <cell r="J266">
            <v>51227.9</v>
          </cell>
          <cell r="K266">
            <v>51227.9</v>
          </cell>
          <cell r="L266">
            <v>1303.8399999999999</v>
          </cell>
        </row>
        <row r="267">
          <cell r="A267" t="str">
            <v>E4203</v>
          </cell>
          <cell r="C267" t="str">
            <v>Manchester</v>
          </cell>
          <cell r="D267" t="str">
            <v>MD</v>
          </cell>
          <cell r="E267" t="str">
            <v>NW</v>
          </cell>
          <cell r="F267">
            <v>1172.27</v>
          </cell>
          <cell r="G267">
            <v>1172.27</v>
          </cell>
          <cell r="H267">
            <v>1172.27</v>
          </cell>
          <cell r="I267">
            <v>0</v>
          </cell>
          <cell r="J267">
            <v>98188.1</v>
          </cell>
          <cell r="K267">
            <v>101348.2</v>
          </cell>
          <cell r="L267">
            <v>1172.27</v>
          </cell>
        </row>
        <row r="268">
          <cell r="A268" t="str">
            <v>E4204</v>
          </cell>
          <cell r="C268" t="str">
            <v>Oldham</v>
          </cell>
          <cell r="D268" t="str">
            <v>MD</v>
          </cell>
          <cell r="E268" t="str">
            <v>NW</v>
          </cell>
          <cell r="F268">
            <v>1397.41</v>
          </cell>
          <cell r="G268">
            <v>1392.95</v>
          </cell>
          <cell r="H268">
            <v>1397.43</v>
          </cell>
          <cell r="I268">
            <v>239046</v>
          </cell>
          <cell r="J268">
            <v>51865</v>
          </cell>
          <cell r="K268">
            <v>53401</v>
          </cell>
          <cell r="L268">
            <v>1392.95</v>
          </cell>
        </row>
        <row r="269">
          <cell r="A269" t="str">
            <v>E4205</v>
          </cell>
          <cell r="C269" t="str">
            <v>Rochdale</v>
          </cell>
          <cell r="D269" t="str">
            <v>MD</v>
          </cell>
          <cell r="E269" t="str">
            <v>NW</v>
          </cell>
          <cell r="F269">
            <v>1330.36</v>
          </cell>
          <cell r="G269">
            <v>1330.36</v>
          </cell>
          <cell r="H269">
            <v>1330.36</v>
          </cell>
          <cell r="I269">
            <v>0</v>
          </cell>
          <cell r="J269">
            <v>50497</v>
          </cell>
          <cell r="K269">
            <v>50744</v>
          </cell>
          <cell r="L269">
            <v>1330.36</v>
          </cell>
        </row>
        <row r="270">
          <cell r="A270" t="str">
            <v>E4206</v>
          </cell>
          <cell r="C270" t="str">
            <v>Salford</v>
          </cell>
          <cell r="D270" t="str">
            <v>MD</v>
          </cell>
          <cell r="E270" t="str">
            <v>NW</v>
          </cell>
          <cell r="F270">
            <v>1326.31</v>
          </cell>
          <cell r="G270">
            <v>1326.31</v>
          </cell>
          <cell r="H270">
            <v>1326.31</v>
          </cell>
          <cell r="I270">
            <v>0</v>
          </cell>
          <cell r="J270">
            <v>56360</v>
          </cell>
          <cell r="K270">
            <v>58990</v>
          </cell>
          <cell r="L270">
            <v>1326.31</v>
          </cell>
        </row>
        <row r="271">
          <cell r="A271" t="str">
            <v>E4207</v>
          </cell>
          <cell r="C271" t="str">
            <v>Stockport</v>
          </cell>
          <cell r="D271" t="str">
            <v>MD</v>
          </cell>
          <cell r="E271" t="str">
            <v>NW</v>
          </cell>
          <cell r="F271">
            <v>1397.05</v>
          </cell>
          <cell r="G271">
            <v>1397.05</v>
          </cell>
          <cell r="H271">
            <v>1397.05</v>
          </cell>
          <cell r="I271">
            <v>0</v>
          </cell>
          <cell r="J271">
            <v>88533.7</v>
          </cell>
          <cell r="K271">
            <v>89500.5</v>
          </cell>
          <cell r="L271">
            <v>1397.05</v>
          </cell>
        </row>
        <row r="272">
          <cell r="A272" t="str">
            <v>E4208</v>
          </cell>
          <cell r="C272" t="str">
            <v>Tameside</v>
          </cell>
          <cell r="D272" t="str">
            <v>MD</v>
          </cell>
          <cell r="E272" t="str">
            <v>NW</v>
          </cell>
          <cell r="F272">
            <v>1210.06</v>
          </cell>
          <cell r="G272">
            <v>1209.67</v>
          </cell>
          <cell r="H272">
            <v>1233.1099999999999</v>
          </cell>
          <cell r="I272">
            <v>26234</v>
          </cell>
          <cell r="J272">
            <v>55702.7</v>
          </cell>
          <cell r="K272">
            <v>57087.1</v>
          </cell>
          <cell r="L272">
            <v>1232.6500000000001</v>
          </cell>
        </row>
        <row r="273">
          <cell r="A273" t="str">
            <v>E4209</v>
          </cell>
          <cell r="C273" t="str">
            <v>Trafford</v>
          </cell>
          <cell r="D273" t="str">
            <v>MD</v>
          </cell>
          <cell r="E273" t="str">
            <v>NW</v>
          </cell>
          <cell r="F273">
            <v>1106.03</v>
          </cell>
          <cell r="G273">
            <v>1105.23</v>
          </cell>
          <cell r="H273">
            <v>1106.06</v>
          </cell>
          <cell r="I273">
            <v>60435</v>
          </cell>
          <cell r="J273">
            <v>71940</v>
          </cell>
          <cell r="K273">
            <v>72669</v>
          </cell>
          <cell r="L273">
            <v>1105.23</v>
          </cell>
        </row>
        <row r="274">
          <cell r="A274" t="str">
            <v>E4210</v>
          </cell>
          <cell r="C274" t="str">
            <v>Wigan</v>
          </cell>
          <cell r="D274" t="str">
            <v>MD</v>
          </cell>
          <cell r="E274" t="str">
            <v>NW</v>
          </cell>
          <cell r="F274">
            <v>1192.99</v>
          </cell>
          <cell r="G274">
            <v>1192.1400000000001</v>
          </cell>
          <cell r="H274">
            <v>1192.94</v>
          </cell>
          <cell r="I274">
            <v>67764</v>
          </cell>
          <cell r="J274">
            <v>83871</v>
          </cell>
          <cell r="K274">
            <v>85227</v>
          </cell>
          <cell r="L274">
            <v>1192.1400000000001</v>
          </cell>
        </row>
        <row r="275">
          <cell r="A275" t="str">
            <v>E4301</v>
          </cell>
          <cell r="C275" t="str">
            <v>Knowsley</v>
          </cell>
          <cell r="D275" t="str">
            <v>MD</v>
          </cell>
          <cell r="E275" t="str">
            <v>NW</v>
          </cell>
          <cell r="F275">
            <v>1275.22</v>
          </cell>
          <cell r="G275">
            <v>1246.08</v>
          </cell>
          <cell r="H275">
            <v>1275.3599999999999</v>
          </cell>
          <cell r="I275">
            <v>955089</v>
          </cell>
          <cell r="J275">
            <v>30916</v>
          </cell>
          <cell r="K275">
            <v>32617</v>
          </cell>
          <cell r="L275">
            <v>1246.08</v>
          </cell>
        </row>
        <row r="276">
          <cell r="A276" t="str">
            <v>E4302</v>
          </cell>
          <cell r="C276" t="str">
            <v>Liverpool</v>
          </cell>
          <cell r="D276" t="str">
            <v>MD</v>
          </cell>
          <cell r="E276" t="str">
            <v>NW</v>
          </cell>
          <cell r="F276">
            <v>1357.52</v>
          </cell>
          <cell r="G276">
            <v>1357.52</v>
          </cell>
          <cell r="H276">
            <v>1384.53</v>
          </cell>
          <cell r="I276">
            <v>0</v>
          </cell>
          <cell r="J276">
            <v>91976.5</v>
          </cell>
          <cell r="K276">
            <v>94459.5</v>
          </cell>
          <cell r="L276">
            <v>1384.53</v>
          </cell>
        </row>
        <row r="277">
          <cell r="A277" t="str">
            <v>E4303</v>
          </cell>
          <cell r="C277" t="str">
            <v>St Helens</v>
          </cell>
          <cell r="D277" t="str">
            <v>MD</v>
          </cell>
          <cell r="E277" t="str">
            <v>NW</v>
          </cell>
          <cell r="F277">
            <v>1195.5999999999999</v>
          </cell>
          <cell r="G277">
            <v>1189.68</v>
          </cell>
          <cell r="H277">
            <v>1219.49</v>
          </cell>
          <cell r="I277">
            <v>293661</v>
          </cell>
          <cell r="J277">
            <v>46715</v>
          </cell>
          <cell r="K277">
            <v>47808</v>
          </cell>
          <cell r="L277">
            <v>1213.3499999999999</v>
          </cell>
        </row>
        <row r="278">
          <cell r="A278" t="str">
            <v>E4304</v>
          </cell>
          <cell r="C278" t="str">
            <v>Sefton</v>
          </cell>
          <cell r="D278" t="str">
            <v>MD</v>
          </cell>
          <cell r="E278" t="str">
            <v>NW</v>
          </cell>
          <cell r="F278">
            <v>1303.21</v>
          </cell>
          <cell r="G278">
            <v>1291.8900000000001</v>
          </cell>
          <cell r="H278">
            <v>1329.02</v>
          </cell>
          <cell r="I278">
            <v>894227</v>
          </cell>
          <cell r="J278">
            <v>76992</v>
          </cell>
          <cell r="K278">
            <v>78319</v>
          </cell>
          <cell r="L278">
            <v>1317.6</v>
          </cell>
        </row>
        <row r="279">
          <cell r="A279" t="str">
            <v>E4305</v>
          </cell>
          <cell r="C279" t="str">
            <v>Wirral</v>
          </cell>
          <cell r="D279" t="str">
            <v>MD</v>
          </cell>
          <cell r="E279" t="str">
            <v>NW</v>
          </cell>
          <cell r="F279">
            <v>1278.26</v>
          </cell>
          <cell r="G279">
            <v>1278.26</v>
          </cell>
          <cell r="H279">
            <v>1278.26</v>
          </cell>
          <cell r="I279">
            <v>0</v>
          </cell>
          <cell r="J279">
            <v>87786.2</v>
          </cell>
          <cell r="K279">
            <v>89344.9</v>
          </cell>
          <cell r="L279">
            <v>1278.26</v>
          </cell>
        </row>
        <row r="280">
          <cell r="A280" t="str">
            <v>E4401</v>
          </cell>
          <cell r="C280" t="str">
            <v>Barnsley</v>
          </cell>
          <cell r="D280" t="str">
            <v>MD</v>
          </cell>
          <cell r="E280" t="str">
            <v>YH</v>
          </cell>
          <cell r="F280">
            <v>1232.1300000000001</v>
          </cell>
          <cell r="G280">
            <v>1223.3900000000001</v>
          </cell>
          <cell r="H280">
            <v>1255.4000000000001</v>
          </cell>
          <cell r="I280">
            <v>528164</v>
          </cell>
          <cell r="J280">
            <v>58751.6</v>
          </cell>
          <cell r="K280">
            <v>60257.7</v>
          </cell>
          <cell r="L280">
            <v>1246.6300000000001</v>
          </cell>
        </row>
        <row r="281">
          <cell r="A281" t="str">
            <v>E4402</v>
          </cell>
          <cell r="C281" t="str">
            <v>Doncaster</v>
          </cell>
          <cell r="D281" t="str">
            <v>MD</v>
          </cell>
          <cell r="E281" t="str">
            <v>YH</v>
          </cell>
          <cell r="F281">
            <v>1147.4100000000001</v>
          </cell>
          <cell r="G281">
            <v>1123.19</v>
          </cell>
          <cell r="H281">
            <v>1169.99</v>
          </cell>
          <cell r="I281">
            <v>1885611</v>
          </cell>
          <cell r="J281">
            <v>74267</v>
          </cell>
          <cell r="K281">
            <v>75729</v>
          </cell>
          <cell r="L281">
            <v>1145.0899999999999</v>
          </cell>
        </row>
        <row r="282">
          <cell r="A282" t="str">
            <v>E4403</v>
          </cell>
          <cell r="C282" t="str">
            <v>Rotherham</v>
          </cell>
          <cell r="D282" t="str">
            <v>MD</v>
          </cell>
          <cell r="E282" t="str">
            <v>YH</v>
          </cell>
          <cell r="F282">
            <v>1286.26</v>
          </cell>
          <cell r="G282">
            <v>1253.3399999999999</v>
          </cell>
          <cell r="H282">
            <v>1311.76</v>
          </cell>
          <cell r="I282">
            <v>2228191</v>
          </cell>
          <cell r="J282">
            <v>64179</v>
          </cell>
          <cell r="K282">
            <v>65477.599999999999</v>
          </cell>
          <cell r="L282">
            <v>1277.73</v>
          </cell>
        </row>
        <row r="283">
          <cell r="A283" t="str">
            <v>E4404</v>
          </cell>
          <cell r="C283" t="str">
            <v>Sheffield</v>
          </cell>
          <cell r="D283" t="str">
            <v>MD</v>
          </cell>
          <cell r="E283" t="str">
            <v>YH</v>
          </cell>
          <cell r="F283">
            <v>1286.57</v>
          </cell>
          <cell r="G283">
            <v>1282.75</v>
          </cell>
          <cell r="H283">
            <v>1311.8</v>
          </cell>
          <cell r="I283">
            <v>458649</v>
          </cell>
          <cell r="J283">
            <v>128144.2</v>
          </cell>
          <cell r="K283">
            <v>130231.4</v>
          </cell>
          <cell r="L283">
            <v>1308.28</v>
          </cell>
        </row>
        <row r="284">
          <cell r="A284" t="str">
            <v>E4501</v>
          </cell>
          <cell r="C284" t="str">
            <v>Gateshead</v>
          </cell>
          <cell r="D284" t="str">
            <v>MD</v>
          </cell>
          <cell r="E284" t="str">
            <v>NE</v>
          </cell>
          <cell r="F284">
            <v>1443.33</v>
          </cell>
          <cell r="G284">
            <v>1443.2</v>
          </cell>
          <cell r="H284">
            <v>1471.47</v>
          </cell>
          <cell r="I284">
            <v>6658</v>
          </cell>
          <cell r="J284">
            <v>49371.6</v>
          </cell>
          <cell r="K284">
            <v>49923.9</v>
          </cell>
          <cell r="L284">
            <v>1471.34</v>
          </cell>
        </row>
        <row r="285">
          <cell r="A285" t="str">
            <v>E4502</v>
          </cell>
          <cell r="C285" t="str">
            <v>Newcastle-upon-Tyne</v>
          </cell>
          <cell r="D285" t="str">
            <v>MD</v>
          </cell>
          <cell r="E285" t="str">
            <v>NE</v>
          </cell>
          <cell r="F285">
            <v>1356.36</v>
          </cell>
          <cell r="G285">
            <v>1354.42</v>
          </cell>
          <cell r="H285">
            <v>1381.91</v>
          </cell>
          <cell r="I285">
            <v>68780</v>
          </cell>
          <cell r="J285">
            <v>62362</v>
          </cell>
          <cell r="K285">
            <v>62736</v>
          </cell>
          <cell r="L285">
            <v>1380.82</v>
          </cell>
        </row>
        <row r="286">
          <cell r="A286" t="str">
            <v>E4503</v>
          </cell>
          <cell r="C286" t="str">
            <v>North Tyneside</v>
          </cell>
          <cell r="D286" t="str">
            <v>MD</v>
          </cell>
          <cell r="E286" t="str">
            <v>NE</v>
          </cell>
          <cell r="F286">
            <v>1328.04</v>
          </cell>
          <cell r="G286">
            <v>1328.04</v>
          </cell>
          <cell r="H286">
            <v>1328.04</v>
          </cell>
          <cell r="I286">
            <v>0</v>
          </cell>
          <cell r="J286">
            <v>55400</v>
          </cell>
          <cell r="K286">
            <v>56424</v>
          </cell>
          <cell r="L286">
            <v>1328.04</v>
          </cell>
        </row>
        <row r="287">
          <cell r="A287" t="str">
            <v>E4504</v>
          </cell>
          <cell r="C287" t="str">
            <v>South Tyneside</v>
          </cell>
          <cell r="D287" t="str">
            <v>MD</v>
          </cell>
          <cell r="E287" t="str">
            <v>NE</v>
          </cell>
          <cell r="F287">
            <v>1291.53</v>
          </cell>
          <cell r="G287">
            <v>1291.53</v>
          </cell>
          <cell r="H287">
            <v>1316.71</v>
          </cell>
          <cell r="I287">
            <v>0</v>
          </cell>
          <cell r="J287">
            <v>35367</v>
          </cell>
          <cell r="K287">
            <v>36492.9</v>
          </cell>
          <cell r="L287">
            <v>1316.71</v>
          </cell>
        </row>
        <row r="288">
          <cell r="A288" t="str">
            <v>E4505</v>
          </cell>
          <cell r="C288" t="str">
            <v>Sunderland</v>
          </cell>
          <cell r="D288" t="str">
            <v>MD</v>
          </cell>
          <cell r="E288" t="str">
            <v>NE</v>
          </cell>
          <cell r="F288">
            <v>1186.6099999999999</v>
          </cell>
          <cell r="G288">
            <v>1185.96</v>
          </cell>
          <cell r="H288">
            <v>1186.6099999999999</v>
          </cell>
          <cell r="I288">
            <v>43276</v>
          </cell>
          <cell r="J288">
            <v>64559.1</v>
          </cell>
          <cell r="K288">
            <v>66000.100000000006</v>
          </cell>
          <cell r="L288">
            <v>1185.96</v>
          </cell>
        </row>
        <row r="289">
          <cell r="A289" t="str">
            <v>E4601</v>
          </cell>
          <cell r="C289" t="str">
            <v>Birmingham</v>
          </cell>
          <cell r="D289" t="str">
            <v>MD</v>
          </cell>
          <cell r="E289" t="str">
            <v>WM</v>
          </cell>
          <cell r="F289">
            <v>1136.05</v>
          </cell>
          <cell r="G289">
            <v>1135.82</v>
          </cell>
          <cell r="H289">
            <v>1158.6099999999999</v>
          </cell>
          <cell r="I289">
            <v>43287</v>
          </cell>
          <cell r="J289">
            <v>230432</v>
          </cell>
          <cell r="K289">
            <v>234089</v>
          </cell>
          <cell r="L289">
            <v>1158.43</v>
          </cell>
        </row>
        <row r="290">
          <cell r="A290" t="str">
            <v>E4602</v>
          </cell>
          <cell r="C290" t="str">
            <v>Coventry</v>
          </cell>
          <cell r="D290" t="str">
            <v>MD</v>
          </cell>
          <cell r="E290" t="str">
            <v>WM</v>
          </cell>
          <cell r="F290">
            <v>1349.55</v>
          </cell>
          <cell r="G290">
            <v>1349.48</v>
          </cell>
          <cell r="H290">
            <v>1375.19</v>
          </cell>
          <cell r="I290">
            <v>5056</v>
          </cell>
          <cell r="J290">
            <v>73201</v>
          </cell>
          <cell r="K290">
            <v>74296.2</v>
          </cell>
          <cell r="L290">
            <v>1375.12</v>
          </cell>
        </row>
        <row r="291">
          <cell r="A291" t="str">
            <v>E4603</v>
          </cell>
          <cell r="C291" t="str">
            <v>Dudley</v>
          </cell>
          <cell r="D291" t="str">
            <v>MD</v>
          </cell>
          <cell r="E291" t="str">
            <v>WM</v>
          </cell>
          <cell r="F291">
            <v>1125.3599999999999</v>
          </cell>
          <cell r="G291">
            <v>1125.3599999999999</v>
          </cell>
          <cell r="H291">
            <v>1125.3499999999999</v>
          </cell>
          <cell r="I291">
            <v>0</v>
          </cell>
          <cell r="J291">
            <v>84087.7</v>
          </cell>
          <cell r="K291">
            <v>85902.7</v>
          </cell>
          <cell r="L291">
            <v>1125.3499999999999</v>
          </cell>
        </row>
        <row r="292">
          <cell r="A292" t="str">
            <v>E4604</v>
          </cell>
          <cell r="C292" t="str">
            <v>Sandwell</v>
          </cell>
          <cell r="D292" t="str">
            <v>MD</v>
          </cell>
          <cell r="E292" t="str">
            <v>WM</v>
          </cell>
          <cell r="F292">
            <v>1175.73</v>
          </cell>
          <cell r="G292">
            <v>1175.73</v>
          </cell>
          <cell r="H292">
            <v>1175.73</v>
          </cell>
          <cell r="I292">
            <v>0</v>
          </cell>
          <cell r="J292">
            <v>66874.399999999994</v>
          </cell>
          <cell r="K292">
            <v>68103.3</v>
          </cell>
          <cell r="L292">
            <v>1175.73</v>
          </cell>
        </row>
        <row r="293">
          <cell r="A293" t="str">
            <v>E4605</v>
          </cell>
          <cell r="C293" t="str">
            <v>Solihull</v>
          </cell>
          <cell r="D293" t="str">
            <v>MD</v>
          </cell>
          <cell r="E293" t="str">
            <v>WM</v>
          </cell>
          <cell r="F293">
            <v>1189.48</v>
          </cell>
          <cell r="G293">
            <v>1173.72</v>
          </cell>
          <cell r="H293">
            <v>1189.74</v>
          </cell>
          <cell r="I293">
            <v>1161992.01</v>
          </cell>
          <cell r="J293">
            <v>71229</v>
          </cell>
          <cell r="K293">
            <v>72505</v>
          </cell>
          <cell r="L293">
            <v>1173.72</v>
          </cell>
        </row>
        <row r="294">
          <cell r="A294" t="str">
            <v>E4606</v>
          </cell>
          <cell r="C294" t="str">
            <v>Walsall</v>
          </cell>
          <cell r="D294" t="str">
            <v>MD</v>
          </cell>
          <cell r="E294" t="str">
            <v>WM</v>
          </cell>
          <cell r="F294">
            <v>1410.26</v>
          </cell>
          <cell r="G294">
            <v>1410.26</v>
          </cell>
          <cell r="H294">
            <v>1438.32</v>
          </cell>
          <cell r="I294">
            <v>0</v>
          </cell>
          <cell r="J294">
            <v>61523.3</v>
          </cell>
          <cell r="K294">
            <v>65147.5</v>
          </cell>
          <cell r="L294">
            <v>1438.32</v>
          </cell>
        </row>
        <row r="295">
          <cell r="A295" t="str">
            <v>E4607</v>
          </cell>
          <cell r="C295" t="str">
            <v>Wolverhampton</v>
          </cell>
          <cell r="D295" t="str">
            <v>MD</v>
          </cell>
          <cell r="E295" t="str">
            <v>WM</v>
          </cell>
          <cell r="F295">
            <v>1342.92</v>
          </cell>
          <cell r="G295">
            <v>1342.92</v>
          </cell>
          <cell r="H295">
            <v>1369.64</v>
          </cell>
          <cell r="I295">
            <v>0</v>
          </cell>
          <cell r="J295">
            <v>57030</v>
          </cell>
          <cell r="K295">
            <v>59104</v>
          </cell>
          <cell r="L295">
            <v>1369.64</v>
          </cell>
        </row>
        <row r="296">
          <cell r="A296" t="str">
            <v>E4701</v>
          </cell>
          <cell r="C296" t="str">
            <v>Bradford</v>
          </cell>
          <cell r="D296" t="str">
            <v>MD</v>
          </cell>
          <cell r="E296" t="str">
            <v>YH</v>
          </cell>
          <cell r="F296">
            <v>1143.43</v>
          </cell>
          <cell r="G296">
            <v>1133.97</v>
          </cell>
          <cell r="H296">
            <v>1161.82</v>
          </cell>
          <cell r="I296">
            <v>1264966</v>
          </cell>
          <cell r="J296">
            <v>127170</v>
          </cell>
          <cell r="K296">
            <v>130280</v>
          </cell>
          <cell r="L296">
            <v>1152.1099999999999</v>
          </cell>
        </row>
        <row r="297">
          <cell r="A297" t="str">
            <v>E4702</v>
          </cell>
          <cell r="C297" t="str">
            <v>Calderdale</v>
          </cell>
          <cell r="D297" t="str">
            <v>MD</v>
          </cell>
          <cell r="E297" t="str">
            <v>YH</v>
          </cell>
          <cell r="F297">
            <v>1259.31</v>
          </cell>
          <cell r="G297">
            <v>1251.43</v>
          </cell>
          <cell r="H297">
            <v>1259.31</v>
          </cell>
          <cell r="I297">
            <v>459881</v>
          </cell>
          <cell r="J297">
            <v>57863.9</v>
          </cell>
          <cell r="K297">
            <v>58325.7</v>
          </cell>
          <cell r="L297">
            <v>1251.43</v>
          </cell>
        </row>
        <row r="298">
          <cell r="A298" t="str">
            <v>E4703</v>
          </cell>
          <cell r="C298" t="str">
            <v>Kirklees</v>
          </cell>
          <cell r="D298" t="str">
            <v>MD</v>
          </cell>
          <cell r="E298" t="str">
            <v>YH</v>
          </cell>
          <cell r="F298">
            <v>1246.95</v>
          </cell>
          <cell r="G298">
            <v>1242.9100000000001</v>
          </cell>
          <cell r="H298">
            <v>1271.54</v>
          </cell>
          <cell r="I298">
            <v>488269</v>
          </cell>
          <cell r="J298">
            <v>109905.2</v>
          </cell>
          <cell r="K298">
            <v>111253.3</v>
          </cell>
          <cell r="L298">
            <v>1267.1500000000001</v>
          </cell>
        </row>
        <row r="299">
          <cell r="A299" t="str">
            <v>E4704</v>
          </cell>
          <cell r="C299" t="str">
            <v>Leeds</v>
          </cell>
          <cell r="D299" t="str">
            <v>MD</v>
          </cell>
          <cell r="E299" t="str">
            <v>YH</v>
          </cell>
          <cell r="F299">
            <v>1152.92</v>
          </cell>
          <cell r="G299">
            <v>1145.8900000000001</v>
          </cell>
          <cell r="H299">
            <v>1175.99</v>
          </cell>
          <cell r="I299">
            <v>1536369</v>
          </cell>
          <cell r="J299">
            <v>211767</v>
          </cell>
          <cell r="K299">
            <v>213814.7</v>
          </cell>
          <cell r="L299">
            <v>1168.8</v>
          </cell>
        </row>
        <row r="300">
          <cell r="A300" t="str">
            <v>E4705</v>
          </cell>
          <cell r="C300" t="str">
            <v>Wakefield</v>
          </cell>
          <cell r="D300" t="str">
            <v>MD</v>
          </cell>
          <cell r="E300" t="str">
            <v>YH</v>
          </cell>
          <cell r="F300">
            <v>1171.26</v>
          </cell>
          <cell r="G300">
            <v>1138.77</v>
          </cell>
          <cell r="H300">
            <v>1193.8800000000001</v>
          </cell>
          <cell r="I300">
            <v>2974688.75</v>
          </cell>
          <cell r="J300">
            <v>89465</v>
          </cell>
          <cell r="K300">
            <v>91676</v>
          </cell>
          <cell r="L300">
            <v>1161.43</v>
          </cell>
        </row>
        <row r="301">
          <cell r="A301" t="str">
            <v>E5010</v>
          </cell>
          <cell r="C301" t="str">
            <v>City of London</v>
          </cell>
          <cell r="D301" t="str">
            <v>ILB</v>
          </cell>
          <cell r="E301" t="str">
            <v>L</v>
          </cell>
          <cell r="F301">
            <v>857.31</v>
          </cell>
          <cell r="G301">
            <v>803.46</v>
          </cell>
          <cell r="H301">
            <v>857.31</v>
          </cell>
          <cell r="I301">
            <v>336312.09</v>
          </cell>
          <cell r="J301">
            <v>6187.65</v>
          </cell>
          <cell r="K301">
            <v>6239.6</v>
          </cell>
          <cell r="L301">
            <v>803.41</v>
          </cell>
        </row>
        <row r="302">
          <cell r="A302" t="str">
            <v>E5011</v>
          </cell>
          <cell r="C302" t="str">
            <v>Camden</v>
          </cell>
          <cell r="D302" t="str">
            <v>ILB</v>
          </cell>
          <cell r="E302" t="str">
            <v>L</v>
          </cell>
          <cell r="F302">
            <v>1021.77</v>
          </cell>
          <cell r="G302">
            <v>1021.77</v>
          </cell>
          <cell r="H302">
            <v>1042.0999999999999</v>
          </cell>
          <cell r="I302">
            <v>0</v>
          </cell>
          <cell r="J302">
            <v>83367</v>
          </cell>
          <cell r="K302">
            <v>85170</v>
          </cell>
          <cell r="L302">
            <v>1042.0999999999999</v>
          </cell>
        </row>
        <row r="303">
          <cell r="A303" t="str">
            <v>E5012</v>
          </cell>
          <cell r="C303" t="str">
            <v>Greenwich</v>
          </cell>
          <cell r="D303" t="str">
            <v>ILB</v>
          </cell>
          <cell r="E303" t="str">
            <v>L</v>
          </cell>
          <cell r="F303">
            <v>981.04</v>
          </cell>
          <cell r="G303">
            <v>981.04</v>
          </cell>
          <cell r="H303">
            <v>981.04</v>
          </cell>
          <cell r="I303">
            <v>0</v>
          </cell>
          <cell r="J303">
            <v>68074.5</v>
          </cell>
          <cell r="K303">
            <v>69702.3</v>
          </cell>
          <cell r="L303">
            <v>981.04</v>
          </cell>
        </row>
        <row r="304">
          <cell r="A304" t="str">
            <v>E5013</v>
          </cell>
          <cell r="C304" t="str">
            <v>Hackney</v>
          </cell>
          <cell r="D304" t="str">
            <v>ILB</v>
          </cell>
          <cell r="E304" t="str">
            <v>L</v>
          </cell>
          <cell r="F304">
            <v>998.45</v>
          </cell>
          <cell r="G304">
            <v>998.45</v>
          </cell>
          <cell r="H304">
            <v>998.45</v>
          </cell>
          <cell r="I304">
            <v>0</v>
          </cell>
          <cell r="J304">
            <v>60764</v>
          </cell>
          <cell r="K304">
            <v>63896</v>
          </cell>
          <cell r="L304">
            <v>998.45</v>
          </cell>
        </row>
        <row r="305">
          <cell r="A305" t="str">
            <v>E5014</v>
          </cell>
          <cell r="C305" t="str">
            <v>Hammersmith &amp; Fulham</v>
          </cell>
          <cell r="D305" t="str">
            <v>ILB</v>
          </cell>
          <cell r="E305" t="str">
            <v>L</v>
          </cell>
          <cell r="F305">
            <v>735.16</v>
          </cell>
          <cell r="G305">
            <v>735.16</v>
          </cell>
          <cell r="H305">
            <v>727.81</v>
          </cell>
          <cell r="I305">
            <v>0</v>
          </cell>
          <cell r="J305">
            <v>69875</v>
          </cell>
          <cell r="K305">
            <v>71982.7</v>
          </cell>
          <cell r="L305">
            <v>727.81</v>
          </cell>
        </row>
        <row r="306">
          <cell r="A306" t="str">
            <v>E5015</v>
          </cell>
          <cell r="C306" t="str">
            <v>Islington</v>
          </cell>
          <cell r="D306" t="str">
            <v>ILB</v>
          </cell>
          <cell r="E306" t="str">
            <v>L</v>
          </cell>
          <cell r="F306">
            <v>961.87</v>
          </cell>
          <cell r="G306">
            <v>961.87</v>
          </cell>
          <cell r="H306">
            <v>981.01</v>
          </cell>
          <cell r="I306">
            <v>0</v>
          </cell>
          <cell r="J306">
            <v>69543.199999999997</v>
          </cell>
          <cell r="K306">
            <v>72001.100000000006</v>
          </cell>
          <cell r="L306">
            <v>981.01</v>
          </cell>
        </row>
        <row r="307">
          <cell r="A307" t="str">
            <v>E5016</v>
          </cell>
          <cell r="C307" t="str">
            <v>Kensington &amp; Chelsea</v>
          </cell>
          <cell r="D307" t="str">
            <v>ILB</v>
          </cell>
          <cell r="E307" t="str">
            <v>L</v>
          </cell>
          <cell r="F307">
            <v>782.58</v>
          </cell>
          <cell r="G307">
            <v>782.58</v>
          </cell>
          <cell r="H307">
            <v>782.58</v>
          </cell>
          <cell r="I307">
            <v>0</v>
          </cell>
          <cell r="J307">
            <v>91622</v>
          </cell>
          <cell r="K307">
            <v>92778</v>
          </cell>
          <cell r="L307">
            <v>782.58</v>
          </cell>
        </row>
        <row r="308">
          <cell r="A308" t="str">
            <v>E5017</v>
          </cell>
          <cell r="C308" t="str">
            <v>Lambeth</v>
          </cell>
          <cell r="D308" t="str">
            <v>ILB</v>
          </cell>
          <cell r="E308" t="str">
            <v>L</v>
          </cell>
          <cell r="F308">
            <v>925.29</v>
          </cell>
          <cell r="G308">
            <v>925.29</v>
          </cell>
          <cell r="H308">
            <v>943.7</v>
          </cell>
          <cell r="I308">
            <v>0</v>
          </cell>
          <cell r="J308">
            <v>92169.8</v>
          </cell>
          <cell r="K308">
            <v>97779.7</v>
          </cell>
          <cell r="L308">
            <v>943.7</v>
          </cell>
        </row>
        <row r="309">
          <cell r="A309" t="str">
            <v>E5018</v>
          </cell>
          <cell r="C309" t="str">
            <v>Lewisham</v>
          </cell>
          <cell r="D309" t="str">
            <v>ILB</v>
          </cell>
          <cell r="E309" t="str">
            <v>L</v>
          </cell>
          <cell r="F309">
            <v>1060.3499999999999</v>
          </cell>
          <cell r="G309">
            <v>1060.3499999999999</v>
          </cell>
          <cell r="H309">
            <v>1060.3499999999999</v>
          </cell>
          <cell r="I309">
            <v>0</v>
          </cell>
          <cell r="J309">
            <v>73941.2</v>
          </cell>
          <cell r="K309">
            <v>75526.100000000006</v>
          </cell>
          <cell r="L309">
            <v>1060.3499999999999</v>
          </cell>
        </row>
        <row r="310">
          <cell r="A310" t="str">
            <v>E5019</v>
          </cell>
          <cell r="C310" t="str">
            <v>Southwark</v>
          </cell>
          <cell r="D310" t="str">
            <v>ILB</v>
          </cell>
          <cell r="E310" t="str">
            <v>L</v>
          </cell>
          <cell r="F310">
            <v>912.14</v>
          </cell>
          <cell r="G310">
            <v>912.14</v>
          </cell>
          <cell r="H310">
            <v>912.14</v>
          </cell>
          <cell r="I310">
            <v>0</v>
          </cell>
          <cell r="J310">
            <v>84338.3</v>
          </cell>
          <cell r="K310">
            <v>87727.3</v>
          </cell>
          <cell r="L310">
            <v>912.14</v>
          </cell>
        </row>
        <row r="311">
          <cell r="A311" t="str">
            <v>E5020</v>
          </cell>
          <cell r="C311" t="str">
            <v>Tower Hamlets</v>
          </cell>
          <cell r="D311" t="str">
            <v>ILB</v>
          </cell>
          <cell r="E311" t="str">
            <v>L</v>
          </cell>
          <cell r="F311">
            <v>885.52</v>
          </cell>
          <cell r="G311">
            <v>885.52</v>
          </cell>
          <cell r="H311">
            <v>885.52</v>
          </cell>
          <cell r="I311">
            <v>0</v>
          </cell>
          <cell r="J311">
            <v>74979.199999999997</v>
          </cell>
          <cell r="K311">
            <v>78840.100000000006</v>
          </cell>
          <cell r="L311">
            <v>885.52</v>
          </cell>
        </row>
        <row r="312">
          <cell r="A312" t="str">
            <v>E5021</v>
          </cell>
          <cell r="C312" t="str">
            <v>Wandsworth</v>
          </cell>
          <cell r="D312" t="str">
            <v>ILB</v>
          </cell>
          <cell r="E312" t="str">
            <v>L</v>
          </cell>
          <cell r="F312">
            <v>388.42</v>
          </cell>
          <cell r="G312">
            <v>388.42</v>
          </cell>
          <cell r="H312">
            <v>388.42</v>
          </cell>
          <cell r="I312">
            <v>0</v>
          </cell>
          <cell r="J312">
            <v>116996</v>
          </cell>
          <cell r="K312">
            <v>120607</v>
          </cell>
          <cell r="L312">
            <v>388.42</v>
          </cell>
        </row>
        <row r="313">
          <cell r="A313" t="str">
            <v>E5022</v>
          </cell>
          <cell r="C313" t="str">
            <v>Westminster</v>
          </cell>
          <cell r="D313" t="str">
            <v>ILB</v>
          </cell>
          <cell r="E313" t="str">
            <v>L</v>
          </cell>
          <cell r="F313">
            <v>379.14</v>
          </cell>
          <cell r="G313">
            <v>378.01</v>
          </cell>
          <cell r="H313">
            <v>379.16</v>
          </cell>
          <cell r="I313">
            <v>140144</v>
          </cell>
          <cell r="J313">
            <v>120762.5</v>
          </cell>
          <cell r="K313">
            <v>121890.8</v>
          </cell>
          <cell r="L313">
            <v>378.01</v>
          </cell>
        </row>
        <row r="314">
          <cell r="A314" t="str">
            <v>E5030</v>
          </cell>
          <cell r="C314" t="str">
            <v>Barking &amp; Dagenham</v>
          </cell>
          <cell r="D314" t="str">
            <v>OLB</v>
          </cell>
          <cell r="E314" t="str">
            <v>L</v>
          </cell>
          <cell r="F314">
            <v>1016.4</v>
          </cell>
          <cell r="G314">
            <v>1016.4</v>
          </cell>
          <cell r="H314">
            <v>1036.67</v>
          </cell>
          <cell r="I314">
            <v>0</v>
          </cell>
          <cell r="J314">
            <v>40522.1</v>
          </cell>
          <cell r="K314">
            <v>42624.7</v>
          </cell>
          <cell r="L314">
            <v>1036.67</v>
          </cell>
        </row>
        <row r="315">
          <cell r="A315" t="str">
            <v>E5031</v>
          </cell>
          <cell r="C315" t="str">
            <v>Barnet</v>
          </cell>
          <cell r="D315" t="str">
            <v>OLB</v>
          </cell>
          <cell r="E315" t="str">
            <v>L</v>
          </cell>
          <cell r="F315">
            <v>1102.07</v>
          </cell>
          <cell r="G315">
            <v>1102.07</v>
          </cell>
          <cell r="H315">
            <v>1102.07</v>
          </cell>
          <cell r="I315">
            <v>0</v>
          </cell>
          <cell r="J315">
            <v>128463</v>
          </cell>
          <cell r="K315">
            <v>132151</v>
          </cell>
          <cell r="L315">
            <v>1102.07</v>
          </cell>
        </row>
        <row r="316">
          <cell r="A316" t="str">
            <v>E5032</v>
          </cell>
          <cell r="C316" t="str">
            <v>Bexley</v>
          </cell>
          <cell r="D316" t="str">
            <v>OLB</v>
          </cell>
          <cell r="E316" t="str">
            <v>L</v>
          </cell>
          <cell r="F316">
            <v>1128.5899999999999</v>
          </cell>
          <cell r="G316">
            <v>1128.5899999999999</v>
          </cell>
          <cell r="H316">
            <v>1150.53</v>
          </cell>
          <cell r="I316">
            <v>0</v>
          </cell>
          <cell r="J316">
            <v>75572</v>
          </cell>
          <cell r="K316">
            <v>77303</v>
          </cell>
          <cell r="L316">
            <v>1150.53</v>
          </cell>
        </row>
        <row r="317">
          <cell r="A317" t="str">
            <v>E5033</v>
          </cell>
          <cell r="C317" t="str">
            <v>Brent</v>
          </cell>
          <cell r="D317" t="str">
            <v>OLB</v>
          </cell>
          <cell r="E317" t="str">
            <v>L</v>
          </cell>
          <cell r="F317">
            <v>1058.94</v>
          </cell>
          <cell r="G317">
            <v>1058.94</v>
          </cell>
          <cell r="H317">
            <v>1058.94</v>
          </cell>
          <cell r="I317">
            <v>0</v>
          </cell>
          <cell r="J317">
            <v>79205</v>
          </cell>
          <cell r="K317">
            <v>82799</v>
          </cell>
          <cell r="L317">
            <v>1058.94</v>
          </cell>
        </row>
        <row r="318">
          <cell r="A318" t="str">
            <v>E5034</v>
          </cell>
          <cell r="C318" t="str">
            <v>Bromley</v>
          </cell>
          <cell r="D318" t="str">
            <v>OLB</v>
          </cell>
          <cell r="E318" t="str">
            <v>L</v>
          </cell>
          <cell r="F318">
            <v>1010.07</v>
          </cell>
          <cell r="G318">
            <v>1010.07</v>
          </cell>
          <cell r="H318">
            <v>1030.1400000000001</v>
          </cell>
          <cell r="I318">
            <v>0</v>
          </cell>
          <cell r="J318">
            <v>124189</v>
          </cell>
          <cell r="K318">
            <v>125130</v>
          </cell>
          <cell r="L318">
            <v>1030.1400000000001</v>
          </cell>
        </row>
        <row r="319">
          <cell r="A319" t="str">
            <v>E5035</v>
          </cell>
          <cell r="C319" t="str">
            <v>Croydon</v>
          </cell>
          <cell r="D319" t="str">
            <v>OLB</v>
          </cell>
          <cell r="E319" t="str">
            <v>L</v>
          </cell>
          <cell r="F319">
            <v>1171.3900000000001</v>
          </cell>
          <cell r="G319">
            <v>1171.3900000000001</v>
          </cell>
          <cell r="H319">
            <v>1171.3900000000001</v>
          </cell>
          <cell r="I319">
            <v>0</v>
          </cell>
          <cell r="J319">
            <v>110393.7</v>
          </cell>
          <cell r="K319">
            <v>113893</v>
          </cell>
          <cell r="L319">
            <v>1171.3900000000001</v>
          </cell>
        </row>
        <row r="320">
          <cell r="A320" t="str">
            <v>E5036</v>
          </cell>
          <cell r="C320" t="str">
            <v>Ealing</v>
          </cell>
          <cell r="D320" t="str">
            <v>OLB</v>
          </cell>
          <cell r="E320" t="str">
            <v>L</v>
          </cell>
          <cell r="F320">
            <v>1059.93</v>
          </cell>
          <cell r="G320">
            <v>1059.93</v>
          </cell>
          <cell r="H320">
            <v>1059.93</v>
          </cell>
          <cell r="I320">
            <v>0</v>
          </cell>
          <cell r="J320">
            <v>100514.29</v>
          </cell>
          <cell r="K320">
            <v>104595.9</v>
          </cell>
          <cell r="L320">
            <v>1059.93</v>
          </cell>
        </row>
        <row r="321">
          <cell r="A321" t="str">
            <v>E5037</v>
          </cell>
          <cell r="C321" t="str">
            <v>Enfield</v>
          </cell>
          <cell r="D321" t="str">
            <v>OLB</v>
          </cell>
          <cell r="E321" t="str">
            <v>L</v>
          </cell>
          <cell r="F321">
            <v>1100.3399999999999</v>
          </cell>
          <cell r="G321">
            <v>1100.3399999999999</v>
          </cell>
          <cell r="H321">
            <v>1100.3399999999999</v>
          </cell>
          <cell r="I321">
            <v>0</v>
          </cell>
          <cell r="J321">
            <v>88698</v>
          </cell>
          <cell r="K321">
            <v>91714</v>
          </cell>
          <cell r="L321">
            <v>1100.3399999999999</v>
          </cell>
        </row>
        <row r="322">
          <cell r="A322" t="str">
            <v>E5038</v>
          </cell>
          <cell r="C322" t="str">
            <v>Haringey</v>
          </cell>
          <cell r="D322" t="str">
            <v>OLB</v>
          </cell>
          <cell r="E322" t="str">
            <v>L</v>
          </cell>
          <cell r="F322">
            <v>1184.32</v>
          </cell>
          <cell r="G322">
            <v>1184.32</v>
          </cell>
          <cell r="H322">
            <v>1184.32</v>
          </cell>
          <cell r="I322">
            <v>0</v>
          </cell>
          <cell r="J322">
            <v>67090.899999999994</v>
          </cell>
          <cell r="K322">
            <v>70809.7</v>
          </cell>
          <cell r="L322">
            <v>1184.32</v>
          </cell>
        </row>
        <row r="323">
          <cell r="A323" t="str">
            <v>E5039</v>
          </cell>
          <cell r="C323" t="str">
            <v>Harrow</v>
          </cell>
          <cell r="D323" t="str">
            <v>OLB</v>
          </cell>
          <cell r="E323" t="str">
            <v>L</v>
          </cell>
          <cell r="F323">
            <v>1210.28</v>
          </cell>
          <cell r="G323">
            <v>1210.28</v>
          </cell>
          <cell r="H323">
            <v>1234.3599999999999</v>
          </cell>
          <cell r="I323">
            <v>0</v>
          </cell>
          <cell r="J323">
            <v>78550</v>
          </cell>
          <cell r="K323">
            <v>79795</v>
          </cell>
          <cell r="L323">
            <v>1234.3599999999999</v>
          </cell>
        </row>
        <row r="324">
          <cell r="A324" t="str">
            <v>E5040</v>
          </cell>
          <cell r="C324" t="str">
            <v>Havering</v>
          </cell>
          <cell r="D324" t="str">
            <v>OLB</v>
          </cell>
          <cell r="E324" t="str">
            <v>L</v>
          </cell>
          <cell r="F324">
            <v>1195.18</v>
          </cell>
          <cell r="G324">
            <v>1195.18</v>
          </cell>
          <cell r="H324">
            <v>1219</v>
          </cell>
          <cell r="I324">
            <v>0</v>
          </cell>
          <cell r="J324">
            <v>80183</v>
          </cell>
          <cell r="K324">
            <v>83110</v>
          </cell>
          <cell r="L324">
            <v>1219</v>
          </cell>
        </row>
        <row r="325">
          <cell r="A325" t="str">
            <v>E5041</v>
          </cell>
          <cell r="C325" t="str">
            <v>Hillingdon</v>
          </cell>
          <cell r="D325" t="str">
            <v>OLB</v>
          </cell>
          <cell r="E325" t="str">
            <v>L</v>
          </cell>
          <cell r="F325">
            <v>1112.93</v>
          </cell>
          <cell r="G325">
            <v>1112.93</v>
          </cell>
          <cell r="H325">
            <v>1112.93</v>
          </cell>
          <cell r="I325">
            <v>0</v>
          </cell>
          <cell r="J325">
            <v>89247.8</v>
          </cell>
          <cell r="K325">
            <v>91200.3</v>
          </cell>
          <cell r="L325">
            <v>1112.93</v>
          </cell>
        </row>
        <row r="326">
          <cell r="A326" t="str">
            <v>E5042</v>
          </cell>
          <cell r="C326" t="str">
            <v>Hounslow</v>
          </cell>
          <cell r="D326" t="str">
            <v>OLB</v>
          </cell>
          <cell r="E326" t="str">
            <v>L</v>
          </cell>
          <cell r="F326">
            <v>1079.77</v>
          </cell>
          <cell r="G326">
            <v>1079.77</v>
          </cell>
          <cell r="H326">
            <v>1079.77</v>
          </cell>
          <cell r="I326">
            <v>0</v>
          </cell>
          <cell r="J326">
            <v>75872.3</v>
          </cell>
          <cell r="K326">
            <v>78760.7</v>
          </cell>
          <cell r="L326">
            <v>1079.77</v>
          </cell>
        </row>
        <row r="327">
          <cell r="A327" t="str">
            <v>E5043</v>
          </cell>
          <cell r="C327" t="str">
            <v>Kingston-upon-Thames</v>
          </cell>
          <cell r="D327" t="str">
            <v>OLB</v>
          </cell>
          <cell r="E327" t="str">
            <v>L</v>
          </cell>
          <cell r="F327">
            <v>1379.65</v>
          </cell>
          <cell r="G327">
            <v>1379.65</v>
          </cell>
          <cell r="H327">
            <v>1379.65</v>
          </cell>
          <cell r="I327">
            <v>0</v>
          </cell>
          <cell r="J327">
            <v>58332</v>
          </cell>
          <cell r="K327">
            <v>59304</v>
          </cell>
          <cell r="L327">
            <v>1379.65</v>
          </cell>
        </row>
        <row r="328">
          <cell r="A328" t="str">
            <v>E5044</v>
          </cell>
          <cell r="C328" t="str">
            <v>Merton</v>
          </cell>
          <cell r="D328" t="str">
            <v>OLB</v>
          </cell>
          <cell r="E328" t="str">
            <v>L</v>
          </cell>
          <cell r="F328">
            <v>1106.56</v>
          </cell>
          <cell r="G328">
            <v>1106.56</v>
          </cell>
          <cell r="H328">
            <v>1106.45</v>
          </cell>
          <cell r="I328">
            <v>0</v>
          </cell>
          <cell r="J328">
            <v>68087.399999999994</v>
          </cell>
          <cell r="K328">
            <v>69638</v>
          </cell>
          <cell r="L328">
            <v>1106.45</v>
          </cell>
        </row>
        <row r="329">
          <cell r="A329" t="str">
            <v>E5045</v>
          </cell>
          <cell r="C329" t="str">
            <v>Newham</v>
          </cell>
          <cell r="D329" t="str">
            <v>OLB</v>
          </cell>
          <cell r="E329" t="str">
            <v>L</v>
          </cell>
          <cell r="F329">
            <v>945.63</v>
          </cell>
          <cell r="G329">
            <v>945.63</v>
          </cell>
          <cell r="H329">
            <v>945.63</v>
          </cell>
          <cell r="I329">
            <v>0</v>
          </cell>
          <cell r="J329">
            <v>62837.9</v>
          </cell>
          <cell r="K329">
            <v>67097.2</v>
          </cell>
          <cell r="L329">
            <v>945.63</v>
          </cell>
        </row>
        <row r="330">
          <cell r="A330" t="str">
            <v>E5046</v>
          </cell>
          <cell r="C330" t="str">
            <v>Redbridge</v>
          </cell>
          <cell r="D330" t="str">
            <v>OLB</v>
          </cell>
          <cell r="E330" t="str">
            <v>L</v>
          </cell>
          <cell r="F330">
            <v>1095.53</v>
          </cell>
          <cell r="G330">
            <v>1095.53</v>
          </cell>
          <cell r="H330">
            <v>1095.53</v>
          </cell>
          <cell r="I330">
            <v>0</v>
          </cell>
          <cell r="J330">
            <v>78755.899999999994</v>
          </cell>
          <cell r="K330">
            <v>80570.3</v>
          </cell>
          <cell r="L330">
            <v>1095.53</v>
          </cell>
        </row>
        <row r="331">
          <cell r="A331" t="str">
            <v>E5047</v>
          </cell>
          <cell r="C331" t="str">
            <v>Richmond-upon-Thames</v>
          </cell>
          <cell r="D331" t="str">
            <v>OLB</v>
          </cell>
          <cell r="E331" t="str">
            <v>L</v>
          </cell>
          <cell r="F331">
            <v>1287.3900000000001</v>
          </cell>
          <cell r="G331">
            <v>1287.3900000000001</v>
          </cell>
          <cell r="H331">
            <v>1287.3900000000001</v>
          </cell>
          <cell r="I331">
            <v>0</v>
          </cell>
          <cell r="J331">
            <v>84811.9</v>
          </cell>
          <cell r="K331">
            <v>85697.2</v>
          </cell>
          <cell r="L331">
            <v>1287.3900000000001</v>
          </cell>
        </row>
        <row r="332">
          <cell r="A332" t="str">
            <v>E5048</v>
          </cell>
          <cell r="C332" t="str">
            <v>Sutton</v>
          </cell>
          <cell r="D332" t="str">
            <v>OLB</v>
          </cell>
          <cell r="E332" t="str">
            <v>L</v>
          </cell>
          <cell r="F332">
            <v>1140.8900000000001</v>
          </cell>
          <cell r="G332">
            <v>1140.8900000000001</v>
          </cell>
          <cell r="H332">
            <v>1163.5999999999999</v>
          </cell>
          <cell r="I332">
            <v>0</v>
          </cell>
          <cell r="J332">
            <v>66690.399999999994</v>
          </cell>
          <cell r="K332">
            <v>69723.199999999997</v>
          </cell>
          <cell r="L332">
            <v>1163.5999999999999</v>
          </cell>
        </row>
        <row r="333">
          <cell r="A333" t="str">
            <v>E5049</v>
          </cell>
          <cell r="C333" t="str">
            <v>Waltham Forest</v>
          </cell>
          <cell r="D333" t="str">
            <v>OLB</v>
          </cell>
          <cell r="E333" t="str">
            <v>L</v>
          </cell>
          <cell r="F333">
            <v>1152.21</v>
          </cell>
          <cell r="G333">
            <v>1152.21</v>
          </cell>
          <cell r="H333">
            <v>1152.21</v>
          </cell>
          <cell r="I333">
            <v>0</v>
          </cell>
          <cell r="J333">
            <v>65451.8</v>
          </cell>
          <cell r="K333">
            <v>68525.5</v>
          </cell>
          <cell r="L333">
            <v>1152.21</v>
          </cell>
        </row>
        <row r="335">
          <cell r="A335" t="str">
            <v>E0421</v>
          </cell>
          <cell r="C335" t="str">
            <v>Buckinghamshire</v>
          </cell>
          <cell r="D335" t="str">
            <v>SC</v>
          </cell>
          <cell r="E335" t="str">
            <v>SE</v>
          </cell>
          <cell r="F335">
            <v>1093.9000000000001</v>
          </cell>
          <cell r="G335">
            <v>1093.9000000000001</v>
          </cell>
          <cell r="H335">
            <v>1115.67</v>
          </cell>
          <cell r="I335" t="str">
            <v>~</v>
          </cell>
          <cell r="J335">
            <v>205019.6</v>
          </cell>
          <cell r="K335">
            <v>208524.3</v>
          </cell>
          <cell r="L335">
            <v>1115.67</v>
          </cell>
        </row>
        <row r="336">
          <cell r="A336" t="str">
            <v>E0521</v>
          </cell>
          <cell r="C336" t="str">
            <v>Cambridgeshire</v>
          </cell>
          <cell r="D336" t="str">
            <v>SC</v>
          </cell>
          <cell r="E336" t="str">
            <v>EE</v>
          </cell>
          <cell r="F336">
            <v>1121.94</v>
          </cell>
          <cell r="G336">
            <v>1121.94</v>
          </cell>
          <cell r="H336">
            <v>1144.26</v>
          </cell>
          <cell r="I336" t="str">
            <v>~</v>
          </cell>
          <cell r="J336">
            <v>209163</v>
          </cell>
          <cell r="K336">
            <v>213586.6</v>
          </cell>
          <cell r="L336">
            <v>1144.26</v>
          </cell>
        </row>
        <row r="337">
          <cell r="A337" t="str">
            <v>E0920</v>
          </cell>
          <cell r="C337" t="str">
            <v>Cumbria</v>
          </cell>
          <cell r="D337" t="str">
            <v>SC</v>
          </cell>
          <cell r="E337" t="str">
            <v>NW</v>
          </cell>
          <cell r="F337">
            <v>1161.5</v>
          </cell>
          <cell r="G337">
            <v>1161.5</v>
          </cell>
          <cell r="H337">
            <v>1184.6099999999999</v>
          </cell>
          <cell r="I337" t="str">
            <v>~</v>
          </cell>
          <cell r="J337">
            <v>159947</v>
          </cell>
          <cell r="K337">
            <v>162145</v>
          </cell>
          <cell r="L337">
            <v>1184.6099999999999</v>
          </cell>
        </row>
        <row r="338">
          <cell r="A338" t="str">
            <v>E1021</v>
          </cell>
          <cell r="C338" t="str">
            <v>Derbyshire</v>
          </cell>
          <cell r="D338" t="str">
            <v>SC</v>
          </cell>
          <cell r="E338" t="str">
            <v>EM</v>
          </cell>
          <cell r="F338">
            <v>1098.71</v>
          </cell>
          <cell r="G338">
            <v>1098.71</v>
          </cell>
          <cell r="H338">
            <v>1120.46</v>
          </cell>
          <cell r="I338" t="str">
            <v>~</v>
          </cell>
          <cell r="J338">
            <v>230955.31</v>
          </cell>
          <cell r="K338">
            <v>234033</v>
          </cell>
          <cell r="L338">
            <v>1120.46</v>
          </cell>
        </row>
        <row r="339">
          <cell r="A339" t="str">
            <v>E1121</v>
          </cell>
          <cell r="C339" t="str">
            <v>Devon</v>
          </cell>
          <cell r="D339" t="str">
            <v>SC</v>
          </cell>
          <cell r="E339" t="str">
            <v>SW</v>
          </cell>
          <cell r="F339">
            <v>1138.5899999999999</v>
          </cell>
          <cell r="G339">
            <v>1138.5899999999999</v>
          </cell>
          <cell r="H339">
            <v>1161.27</v>
          </cell>
          <cell r="I339" t="str">
            <v>~</v>
          </cell>
          <cell r="J339">
            <v>268692</v>
          </cell>
          <cell r="K339">
            <v>273072.86</v>
          </cell>
          <cell r="L339">
            <v>1161.27</v>
          </cell>
        </row>
        <row r="340">
          <cell r="A340" t="str">
            <v>E1221</v>
          </cell>
          <cell r="C340" t="str">
            <v>Dorset</v>
          </cell>
          <cell r="D340" t="str">
            <v>SC</v>
          </cell>
          <cell r="E340" t="str">
            <v>SW</v>
          </cell>
          <cell r="F340">
            <v>1191.51</v>
          </cell>
          <cell r="G340">
            <v>1191.51</v>
          </cell>
          <cell r="H340">
            <v>1215.27</v>
          </cell>
          <cell r="I340" t="str">
            <v>~</v>
          </cell>
          <cell r="J340">
            <v>159696.54999999999</v>
          </cell>
          <cell r="K340">
            <v>161209</v>
          </cell>
          <cell r="L340">
            <v>1215.27</v>
          </cell>
        </row>
        <row r="341">
          <cell r="A341" t="str">
            <v>E1421</v>
          </cell>
          <cell r="C341" t="str">
            <v>East Sussex</v>
          </cell>
          <cell r="D341" t="str">
            <v>SC</v>
          </cell>
          <cell r="E341" t="str">
            <v>SE</v>
          </cell>
          <cell r="F341">
            <v>1180.8900000000001</v>
          </cell>
          <cell r="G341">
            <v>1180.8900000000001</v>
          </cell>
          <cell r="H341">
            <v>1203.93</v>
          </cell>
          <cell r="I341" t="str">
            <v>~</v>
          </cell>
          <cell r="J341">
            <v>185941.58</v>
          </cell>
          <cell r="K341">
            <v>188732.5</v>
          </cell>
          <cell r="L341">
            <v>1203.93</v>
          </cell>
        </row>
        <row r="342">
          <cell r="A342" t="str">
            <v>E1521</v>
          </cell>
          <cell r="C342" t="str">
            <v>Essex</v>
          </cell>
          <cell r="D342" t="str">
            <v>SC</v>
          </cell>
          <cell r="E342" t="str">
            <v>EE</v>
          </cell>
          <cell r="F342">
            <v>1086.75</v>
          </cell>
          <cell r="G342">
            <v>1086.75</v>
          </cell>
          <cell r="H342">
            <v>1086.75</v>
          </cell>
          <cell r="I342" t="str">
            <v>~</v>
          </cell>
          <cell r="J342">
            <v>486281</v>
          </cell>
          <cell r="K342">
            <v>496101</v>
          </cell>
          <cell r="L342">
            <v>1086.75</v>
          </cell>
        </row>
        <row r="343">
          <cell r="A343" t="str">
            <v>E1620</v>
          </cell>
          <cell r="C343" t="str">
            <v>Gloucestershire</v>
          </cell>
          <cell r="D343" t="str">
            <v>SC</v>
          </cell>
          <cell r="E343" t="str">
            <v>SW</v>
          </cell>
          <cell r="F343">
            <v>1090.5</v>
          </cell>
          <cell r="G343">
            <v>1090.5</v>
          </cell>
          <cell r="H343">
            <v>1090.5</v>
          </cell>
          <cell r="I343" t="str">
            <v>~</v>
          </cell>
          <cell r="J343">
            <v>208284.55</v>
          </cell>
          <cell r="K343">
            <v>211935.9</v>
          </cell>
          <cell r="L343">
            <v>1090.5</v>
          </cell>
        </row>
        <row r="344">
          <cell r="A344" t="str">
            <v>E1721</v>
          </cell>
          <cell r="C344" t="str">
            <v>Hampshire</v>
          </cell>
          <cell r="D344" t="str">
            <v>SC</v>
          </cell>
          <cell r="E344" t="str">
            <v>SE</v>
          </cell>
          <cell r="F344">
            <v>1037.8800000000001</v>
          </cell>
          <cell r="G344">
            <v>1037.8800000000001</v>
          </cell>
          <cell r="H344">
            <v>1037.8800000000001</v>
          </cell>
          <cell r="I344" t="str">
            <v>~</v>
          </cell>
          <cell r="J344">
            <v>478897.3</v>
          </cell>
          <cell r="K344">
            <v>486463</v>
          </cell>
          <cell r="L344">
            <v>1037.8800000000001</v>
          </cell>
        </row>
        <row r="345">
          <cell r="A345" t="str">
            <v>E1821</v>
          </cell>
          <cell r="C345" t="str">
            <v>Worcestershire</v>
          </cell>
          <cell r="D345" t="str">
            <v>SC</v>
          </cell>
          <cell r="E345" t="str">
            <v>WM</v>
          </cell>
          <cell r="F345">
            <v>1059.22</v>
          </cell>
          <cell r="G345">
            <v>1059.22</v>
          </cell>
          <cell r="H345">
            <v>1079.77</v>
          </cell>
          <cell r="I345" t="str">
            <v>~</v>
          </cell>
          <cell r="J345">
            <v>192521</v>
          </cell>
          <cell r="K345">
            <v>196415.5</v>
          </cell>
          <cell r="L345">
            <v>1079.77</v>
          </cell>
        </row>
        <row r="346">
          <cell r="A346" t="str">
            <v>E1920</v>
          </cell>
          <cell r="C346" t="str">
            <v>Hertfordshire</v>
          </cell>
          <cell r="D346" t="str">
            <v>SC</v>
          </cell>
          <cell r="E346" t="str">
            <v>EE</v>
          </cell>
          <cell r="F346">
            <v>1118.83</v>
          </cell>
          <cell r="G346">
            <v>1118.83</v>
          </cell>
          <cell r="H346">
            <v>1141.0899999999999</v>
          </cell>
          <cell r="I346" t="str">
            <v>~</v>
          </cell>
          <cell r="J346">
            <v>415708.8</v>
          </cell>
          <cell r="K346">
            <v>422465</v>
          </cell>
          <cell r="L346">
            <v>1141.0899999999999</v>
          </cell>
        </row>
        <row r="347">
          <cell r="A347" t="str">
            <v>E2221</v>
          </cell>
          <cell r="C347" t="str">
            <v>Kent</v>
          </cell>
          <cell r="D347" t="str">
            <v>SC</v>
          </cell>
          <cell r="E347" t="str">
            <v>SE</v>
          </cell>
          <cell r="F347">
            <v>1068.6600000000001</v>
          </cell>
          <cell r="G347">
            <v>1068.6600000000001</v>
          </cell>
          <cell r="H347">
            <v>1089.99</v>
          </cell>
          <cell r="I347" t="str">
            <v>~</v>
          </cell>
          <cell r="J347">
            <v>495129.5</v>
          </cell>
          <cell r="K347">
            <v>503705.54</v>
          </cell>
          <cell r="L347">
            <v>1089.99</v>
          </cell>
        </row>
        <row r="348">
          <cell r="A348" t="str">
            <v>E2321</v>
          </cell>
          <cell r="C348" t="str">
            <v>Lancashire</v>
          </cell>
          <cell r="D348" t="str">
            <v>SC</v>
          </cell>
          <cell r="E348" t="str">
            <v>NW</v>
          </cell>
          <cell r="F348">
            <v>1107.74</v>
          </cell>
          <cell r="G348">
            <v>1107.74</v>
          </cell>
          <cell r="H348">
            <v>1129.78</v>
          </cell>
          <cell r="I348" t="str">
            <v>~</v>
          </cell>
          <cell r="J348">
            <v>336049.6</v>
          </cell>
          <cell r="K348">
            <v>342636.38</v>
          </cell>
          <cell r="L348">
            <v>1129.78</v>
          </cell>
        </row>
        <row r="349">
          <cell r="A349" t="str">
            <v>E2421</v>
          </cell>
          <cell r="C349" t="str">
            <v>Leicestershire</v>
          </cell>
          <cell r="D349" t="str">
            <v>SC</v>
          </cell>
          <cell r="E349" t="str">
            <v>EM</v>
          </cell>
          <cell r="F349">
            <v>1063</v>
          </cell>
          <cell r="G349">
            <v>1063</v>
          </cell>
          <cell r="H349">
            <v>1084.1500000000001</v>
          </cell>
          <cell r="I349" t="str">
            <v>~</v>
          </cell>
          <cell r="J349">
            <v>210771.8</v>
          </cell>
          <cell r="K349">
            <v>215288</v>
          </cell>
          <cell r="L349">
            <v>1084.1500000000001</v>
          </cell>
        </row>
        <row r="350">
          <cell r="A350" t="str">
            <v>E2520</v>
          </cell>
          <cell r="C350" t="str">
            <v>Lincolnshire</v>
          </cell>
          <cell r="D350" t="str">
            <v>SC</v>
          </cell>
          <cell r="E350" t="str">
            <v>EM</v>
          </cell>
          <cell r="F350">
            <v>1065.69</v>
          </cell>
          <cell r="G350">
            <v>1065.69</v>
          </cell>
          <cell r="H350">
            <v>1085.94</v>
          </cell>
          <cell r="I350" t="str">
            <v>~</v>
          </cell>
          <cell r="J350">
            <v>210941.16</v>
          </cell>
          <cell r="K350">
            <v>214843</v>
          </cell>
          <cell r="L350">
            <v>1085.94</v>
          </cell>
        </row>
        <row r="351">
          <cell r="A351" t="str">
            <v>E2620</v>
          </cell>
          <cell r="C351" t="str">
            <v>Norfolk</v>
          </cell>
          <cell r="D351" t="str">
            <v>SC</v>
          </cell>
          <cell r="E351" t="str">
            <v>EE</v>
          </cell>
          <cell r="F351">
            <v>1145.07</v>
          </cell>
          <cell r="G351">
            <v>1145.07</v>
          </cell>
          <cell r="H351">
            <v>1145.07</v>
          </cell>
          <cell r="I351" t="str">
            <v>~</v>
          </cell>
          <cell r="J351">
            <v>266423.40000000002</v>
          </cell>
          <cell r="K351">
            <v>271977.40000000002</v>
          </cell>
          <cell r="L351">
            <v>1145.07</v>
          </cell>
        </row>
        <row r="352">
          <cell r="A352" t="str">
            <v>E2721</v>
          </cell>
          <cell r="C352" t="str">
            <v>North Yorkshire</v>
          </cell>
          <cell r="D352" t="str">
            <v>SC</v>
          </cell>
          <cell r="E352" t="str">
            <v>YH</v>
          </cell>
          <cell r="F352">
            <v>1078.52</v>
          </cell>
          <cell r="G352">
            <v>1078.52</v>
          </cell>
          <cell r="H352">
            <v>1099.98</v>
          </cell>
          <cell r="I352" t="str">
            <v>~</v>
          </cell>
          <cell r="J352">
            <v>216236.44</v>
          </cell>
          <cell r="K352">
            <v>219816.84</v>
          </cell>
          <cell r="L352">
            <v>1099.98</v>
          </cell>
        </row>
        <row r="353">
          <cell r="A353" t="str">
            <v>E2820</v>
          </cell>
          <cell r="C353" t="str">
            <v>Northamptonshire</v>
          </cell>
          <cell r="D353" t="str">
            <v>SC</v>
          </cell>
          <cell r="E353" t="str">
            <v>EM</v>
          </cell>
          <cell r="F353">
            <v>1048.57</v>
          </cell>
          <cell r="G353">
            <v>1048.57</v>
          </cell>
          <cell r="H353">
            <v>1069.02</v>
          </cell>
          <cell r="I353" t="str">
            <v>~</v>
          </cell>
          <cell r="J353">
            <v>216142.5</v>
          </cell>
          <cell r="K353">
            <v>222837.7</v>
          </cell>
          <cell r="L353">
            <v>1069.02</v>
          </cell>
        </row>
        <row r="354">
          <cell r="A354" t="str">
            <v>E3021</v>
          </cell>
          <cell r="C354" t="str">
            <v>Nottinghamshire</v>
          </cell>
          <cell r="D354" t="str">
            <v>SC</v>
          </cell>
          <cell r="E354" t="str">
            <v>EM</v>
          </cell>
          <cell r="F354">
            <v>1216.92</v>
          </cell>
          <cell r="G354">
            <v>1216.92</v>
          </cell>
          <cell r="H354">
            <v>1241.1400000000001</v>
          </cell>
          <cell r="I354" t="str">
            <v>~</v>
          </cell>
          <cell r="J354">
            <v>231801.4</v>
          </cell>
          <cell r="K354">
            <v>236053.67</v>
          </cell>
          <cell r="L354">
            <v>1241.1400000000001</v>
          </cell>
        </row>
        <row r="355">
          <cell r="A355" t="str">
            <v>E3120</v>
          </cell>
          <cell r="C355" t="str">
            <v>Oxfordshire</v>
          </cell>
          <cell r="D355" t="str">
            <v>SC</v>
          </cell>
          <cell r="E355" t="str">
            <v>SE</v>
          </cell>
          <cell r="F355">
            <v>1208.4100000000001</v>
          </cell>
          <cell r="G355">
            <v>1208.4100000000001</v>
          </cell>
          <cell r="H355">
            <v>1232.46</v>
          </cell>
          <cell r="I355" t="str">
            <v>~</v>
          </cell>
          <cell r="J355">
            <v>229833.9</v>
          </cell>
          <cell r="K355">
            <v>233884.2</v>
          </cell>
          <cell r="L355">
            <v>1232.46</v>
          </cell>
        </row>
        <row r="356">
          <cell r="A356" t="str">
            <v>E3320</v>
          </cell>
          <cell r="C356" t="str">
            <v>Somerset</v>
          </cell>
          <cell r="D356" t="str">
            <v>SC</v>
          </cell>
          <cell r="E356" t="str">
            <v>SW</v>
          </cell>
          <cell r="F356">
            <v>1027.3</v>
          </cell>
          <cell r="G356">
            <v>1027.3</v>
          </cell>
          <cell r="H356">
            <v>1027.3</v>
          </cell>
          <cell r="I356" t="str">
            <v>~</v>
          </cell>
          <cell r="J356">
            <v>181283</v>
          </cell>
          <cell r="K356">
            <v>184356.7</v>
          </cell>
          <cell r="L356">
            <v>1027.3</v>
          </cell>
        </row>
        <row r="357">
          <cell r="A357" t="str">
            <v>E3421</v>
          </cell>
          <cell r="C357" t="str">
            <v>Staffordshire</v>
          </cell>
          <cell r="D357" t="str">
            <v>SC</v>
          </cell>
          <cell r="E357" t="str">
            <v>WM</v>
          </cell>
          <cell r="F357">
            <v>1027.25</v>
          </cell>
          <cell r="G357">
            <v>1027.25</v>
          </cell>
          <cell r="H357">
            <v>1047.28</v>
          </cell>
          <cell r="I357" t="str">
            <v>~</v>
          </cell>
          <cell r="J357">
            <v>262339</v>
          </cell>
          <cell r="K357">
            <v>266267</v>
          </cell>
          <cell r="L357">
            <v>1047.28</v>
          </cell>
        </row>
        <row r="358">
          <cell r="A358" t="str">
            <v>E3520</v>
          </cell>
          <cell r="C358" t="str">
            <v>Suffolk</v>
          </cell>
          <cell r="D358" t="str">
            <v>SC</v>
          </cell>
          <cell r="E358" t="str">
            <v>EE</v>
          </cell>
          <cell r="F358">
            <v>1126.53</v>
          </cell>
          <cell r="G358">
            <v>1126.53</v>
          </cell>
          <cell r="H358">
            <v>1126.53</v>
          </cell>
          <cell r="I358" t="str">
            <v>~</v>
          </cell>
          <cell r="J358">
            <v>231839.03</v>
          </cell>
          <cell r="K358">
            <v>236274.8</v>
          </cell>
          <cell r="L358">
            <v>1126.53</v>
          </cell>
        </row>
        <row r="359">
          <cell r="A359" t="str">
            <v>E3620</v>
          </cell>
          <cell r="C359" t="str">
            <v>Surrey</v>
          </cell>
          <cell r="D359" t="str">
            <v>SC</v>
          </cell>
          <cell r="E359" t="str">
            <v>SE</v>
          </cell>
          <cell r="F359">
            <v>1195.83</v>
          </cell>
          <cell r="G359">
            <v>1195.83</v>
          </cell>
          <cell r="H359">
            <v>1219.68</v>
          </cell>
          <cell r="I359" t="str">
            <v>~</v>
          </cell>
          <cell r="J359">
            <v>471631.47</v>
          </cell>
          <cell r="K359">
            <v>481178.6</v>
          </cell>
          <cell r="L359">
            <v>1219.68</v>
          </cell>
        </row>
        <row r="360">
          <cell r="A360" t="str">
            <v>E3720</v>
          </cell>
          <cell r="C360" t="str">
            <v>Warwickshire</v>
          </cell>
          <cell r="D360" t="str">
            <v>SC</v>
          </cell>
          <cell r="E360" t="str">
            <v>WM</v>
          </cell>
          <cell r="F360">
            <v>1178.19</v>
          </cell>
          <cell r="G360">
            <v>1178.19</v>
          </cell>
          <cell r="H360">
            <v>1201.1400000000001</v>
          </cell>
          <cell r="I360" t="str">
            <v>~</v>
          </cell>
          <cell r="J360">
            <v>185641.8</v>
          </cell>
          <cell r="K360">
            <v>189320.09</v>
          </cell>
          <cell r="L360">
            <v>1201.1400000000001</v>
          </cell>
        </row>
        <row r="361">
          <cell r="A361" t="str">
            <v>E3820</v>
          </cell>
          <cell r="C361" t="str">
            <v>West Sussex</v>
          </cell>
          <cell r="D361" t="str">
            <v>SC</v>
          </cell>
          <cell r="E361" t="str">
            <v>SE</v>
          </cell>
          <cell r="F361">
            <v>1161.99</v>
          </cell>
          <cell r="G361">
            <v>1161.99</v>
          </cell>
          <cell r="H361">
            <v>1161.99</v>
          </cell>
          <cell r="I361" t="str">
            <v>~</v>
          </cell>
          <cell r="J361">
            <v>304355</v>
          </cell>
          <cell r="K361">
            <v>310490.09999999998</v>
          </cell>
          <cell r="L361">
            <v>1161.99</v>
          </cell>
        </row>
        <row r="362">
          <cell r="A362" t="str">
            <v>E6101</v>
          </cell>
          <cell r="C362" t="str">
            <v>Avon Combined Fire Authority</v>
          </cell>
          <cell r="D362" t="str">
            <v>CFA</v>
          </cell>
          <cell r="E362" t="str">
            <v>SW</v>
          </cell>
          <cell r="F362">
            <v>65.3</v>
          </cell>
          <cell r="G362">
            <v>65.3</v>
          </cell>
          <cell r="H362">
            <v>66.599999999999994</v>
          </cell>
          <cell r="I362" t="str">
            <v>~</v>
          </cell>
          <cell r="J362">
            <v>334920.33</v>
          </cell>
          <cell r="K362">
            <v>342778</v>
          </cell>
          <cell r="L362">
            <v>66.599999999999994</v>
          </cell>
        </row>
        <row r="363">
          <cell r="A363" t="str">
            <v>E6102</v>
          </cell>
          <cell r="C363" t="str">
            <v>Bedfordshire Combined fire Authority</v>
          </cell>
          <cell r="D363" t="str">
            <v>CFA</v>
          </cell>
          <cell r="E363" t="str">
            <v>EE</v>
          </cell>
          <cell r="F363">
            <v>87.48</v>
          </cell>
          <cell r="G363">
            <v>87.48</v>
          </cell>
          <cell r="H363">
            <v>89.22</v>
          </cell>
          <cell r="I363" t="str">
            <v>~</v>
          </cell>
          <cell r="J363">
            <v>187718</v>
          </cell>
          <cell r="K363">
            <v>193503</v>
          </cell>
          <cell r="L363">
            <v>89.22</v>
          </cell>
        </row>
        <row r="364">
          <cell r="A364" t="str">
            <v>E6103</v>
          </cell>
          <cell r="C364" t="str">
            <v>Royal Berkshire CFA</v>
          </cell>
          <cell r="D364" t="str">
            <v>CFA</v>
          </cell>
          <cell r="E364" t="str">
            <v>SE</v>
          </cell>
          <cell r="F364">
            <v>60.66</v>
          </cell>
          <cell r="G364">
            <v>60.66</v>
          </cell>
          <cell r="H364">
            <v>60.66</v>
          </cell>
          <cell r="I364" t="str">
            <v>~</v>
          </cell>
          <cell r="J364">
            <v>315471</v>
          </cell>
          <cell r="K364">
            <v>322661.09999999998</v>
          </cell>
          <cell r="L364">
            <v>60.66</v>
          </cell>
        </row>
        <row r="365">
          <cell r="A365" t="str">
            <v>E6104</v>
          </cell>
          <cell r="C365" t="str">
            <v>Buckinghamshire Combined Fire Authority</v>
          </cell>
          <cell r="D365" t="str">
            <v>CFA</v>
          </cell>
          <cell r="E365" t="str">
            <v>SE</v>
          </cell>
          <cell r="F365">
            <v>59.13</v>
          </cell>
          <cell r="G365">
            <v>59.13</v>
          </cell>
          <cell r="H365">
            <v>58.54</v>
          </cell>
          <cell r="I365" t="str">
            <v>~</v>
          </cell>
          <cell r="J365">
            <v>281281</v>
          </cell>
          <cell r="K365">
            <v>287017</v>
          </cell>
          <cell r="L365">
            <v>58.54</v>
          </cell>
        </row>
        <row r="366">
          <cell r="A366" t="str">
            <v>E6105</v>
          </cell>
          <cell r="C366" t="str">
            <v>Cambridgeshire CFA</v>
          </cell>
          <cell r="D366" t="str">
            <v>CFA</v>
          </cell>
          <cell r="E366" t="str">
            <v>EE</v>
          </cell>
          <cell r="F366">
            <v>64.260000000000005</v>
          </cell>
          <cell r="G366">
            <v>64.260000000000005</v>
          </cell>
          <cell r="H366">
            <v>64.260000000000005</v>
          </cell>
          <cell r="I366" t="str">
            <v>~</v>
          </cell>
          <cell r="J366">
            <v>260217</v>
          </cell>
          <cell r="K366">
            <v>265891.8</v>
          </cell>
          <cell r="L366">
            <v>64.260000000000005</v>
          </cell>
        </row>
        <row r="367">
          <cell r="A367" t="str">
            <v>E6106</v>
          </cell>
          <cell r="C367" t="str">
            <v>Cheshire CFA</v>
          </cell>
          <cell r="D367" t="str">
            <v>CFA</v>
          </cell>
          <cell r="E367" t="str">
            <v>NW</v>
          </cell>
          <cell r="F367">
            <v>69.09</v>
          </cell>
          <cell r="G367">
            <v>69.09</v>
          </cell>
          <cell r="H367">
            <v>70.459999999999994</v>
          </cell>
          <cell r="I367" t="str">
            <v>~</v>
          </cell>
          <cell r="J367">
            <v>342382.5</v>
          </cell>
          <cell r="K367">
            <v>347894.5</v>
          </cell>
          <cell r="L367">
            <v>70.459999999999994</v>
          </cell>
        </row>
        <row r="368">
          <cell r="A368" t="str">
            <v>E6107</v>
          </cell>
          <cell r="C368" t="str">
            <v>Cleveland Combined Fire Authority</v>
          </cell>
          <cell r="D368" t="str">
            <v>CFA</v>
          </cell>
          <cell r="E368" t="str">
            <v>NE</v>
          </cell>
          <cell r="F368">
            <v>69.05</v>
          </cell>
          <cell r="G368">
            <v>69.05</v>
          </cell>
          <cell r="H368">
            <v>70.36</v>
          </cell>
          <cell r="I368" t="str">
            <v>~</v>
          </cell>
          <cell r="J368">
            <v>139624</v>
          </cell>
          <cell r="K368">
            <v>142702.29999999999</v>
          </cell>
          <cell r="L368">
            <v>70.36</v>
          </cell>
        </row>
        <row r="369">
          <cell r="A369" t="str">
            <v>E6110</v>
          </cell>
          <cell r="C369" t="str">
            <v>Derbyshire Combined Fire Authority</v>
          </cell>
          <cell r="D369" t="str">
            <v>CFA</v>
          </cell>
          <cell r="E369" t="str">
            <v>EM</v>
          </cell>
          <cell r="F369">
            <v>68.45</v>
          </cell>
          <cell r="G369">
            <v>68.45</v>
          </cell>
          <cell r="H369">
            <v>69.81</v>
          </cell>
          <cell r="I369" t="str">
            <v>~</v>
          </cell>
          <cell r="J369">
            <v>293374.37</v>
          </cell>
          <cell r="K369">
            <v>297273.40000000002</v>
          </cell>
          <cell r="L369">
            <v>69.81</v>
          </cell>
        </row>
        <row r="370">
          <cell r="A370" t="str">
            <v>E6112</v>
          </cell>
          <cell r="C370" t="str">
            <v>Dorset Combined Fire Authority</v>
          </cell>
          <cell r="D370" t="str">
            <v>CFA</v>
          </cell>
          <cell r="E370" t="str">
            <v>SW</v>
          </cell>
          <cell r="F370">
            <v>66.599999999999994</v>
          </cell>
          <cell r="G370">
            <v>66.599999999999994</v>
          </cell>
          <cell r="H370">
            <v>67.86</v>
          </cell>
          <cell r="I370" t="str">
            <v>~</v>
          </cell>
          <cell r="J370">
            <v>271498.55</v>
          </cell>
          <cell r="K370">
            <v>275598.59999999998</v>
          </cell>
          <cell r="L370">
            <v>67.86</v>
          </cell>
        </row>
        <row r="371">
          <cell r="A371" t="str">
            <v>E6113</v>
          </cell>
          <cell r="C371" t="str">
            <v>Durham Combined Fire Authority</v>
          </cell>
          <cell r="D371" t="str">
            <v>CFA</v>
          </cell>
          <cell r="E371" t="str">
            <v>NE</v>
          </cell>
          <cell r="F371">
            <v>92.16</v>
          </cell>
          <cell r="G371">
            <v>92.16</v>
          </cell>
          <cell r="H371">
            <v>93.96</v>
          </cell>
          <cell r="I371" t="str">
            <v>~</v>
          </cell>
          <cell r="J371">
            <v>159356</v>
          </cell>
          <cell r="K371">
            <v>161594</v>
          </cell>
          <cell r="L371">
            <v>93.96</v>
          </cell>
        </row>
        <row r="372">
          <cell r="A372" t="str">
            <v>E6114</v>
          </cell>
          <cell r="C372" t="str">
            <v>East Sussex Combined Fire Authority</v>
          </cell>
          <cell r="D372" t="str">
            <v>CFA</v>
          </cell>
          <cell r="E372" t="str">
            <v>SE</v>
          </cell>
          <cell r="F372">
            <v>83.45</v>
          </cell>
          <cell r="G372">
            <v>83.45</v>
          </cell>
          <cell r="H372">
            <v>85.07</v>
          </cell>
          <cell r="I372" t="str">
            <v>~</v>
          </cell>
          <cell r="J372">
            <v>267300.8</v>
          </cell>
          <cell r="K372">
            <v>272366.01</v>
          </cell>
          <cell r="L372">
            <v>85.07</v>
          </cell>
        </row>
        <row r="373">
          <cell r="A373" t="str">
            <v>E6115</v>
          </cell>
          <cell r="C373" t="str">
            <v>Essex CFA</v>
          </cell>
          <cell r="D373" t="str">
            <v>CFA</v>
          </cell>
          <cell r="E373" t="str">
            <v>EE</v>
          </cell>
          <cell r="F373">
            <v>66.42</v>
          </cell>
          <cell r="G373">
            <v>66.42</v>
          </cell>
          <cell r="H373">
            <v>66.42</v>
          </cell>
          <cell r="I373" t="str">
            <v>~</v>
          </cell>
          <cell r="J373">
            <v>586480.54</v>
          </cell>
          <cell r="K373">
            <v>598581</v>
          </cell>
          <cell r="L373">
            <v>66.42</v>
          </cell>
        </row>
        <row r="374">
          <cell r="A374" t="str">
            <v>E6117</v>
          </cell>
          <cell r="C374" t="str">
            <v>Hampshire Combined Fire Authority</v>
          </cell>
          <cell r="D374" t="str">
            <v>CFA</v>
          </cell>
          <cell r="E374" t="str">
            <v>SE</v>
          </cell>
          <cell r="F374">
            <v>61.38</v>
          </cell>
          <cell r="G374">
            <v>61.38</v>
          </cell>
          <cell r="H374">
            <v>61.38</v>
          </cell>
          <cell r="I374" t="str">
            <v>~</v>
          </cell>
          <cell r="J374">
            <v>587473.4</v>
          </cell>
          <cell r="K374">
            <v>598565</v>
          </cell>
          <cell r="L374">
            <v>61.38</v>
          </cell>
        </row>
        <row r="375">
          <cell r="A375" t="str">
            <v>E6118</v>
          </cell>
          <cell r="C375" t="str">
            <v>Hereford &amp; Worcester CFA</v>
          </cell>
          <cell r="D375" t="str">
            <v>CFA</v>
          </cell>
          <cell r="E375" t="str">
            <v>WM</v>
          </cell>
          <cell r="F375">
            <v>75.06</v>
          </cell>
          <cell r="G375">
            <v>75.06</v>
          </cell>
          <cell r="H375">
            <v>76.5</v>
          </cell>
          <cell r="I375" t="str">
            <v>~</v>
          </cell>
          <cell r="J375">
            <v>257463</v>
          </cell>
          <cell r="K375">
            <v>262263.83</v>
          </cell>
          <cell r="L375">
            <v>76.5</v>
          </cell>
        </row>
        <row r="376">
          <cell r="A376" t="str">
            <v>E6120</v>
          </cell>
          <cell r="C376" t="str">
            <v>Humberside Combined Fire Authority</v>
          </cell>
          <cell r="D376" t="str">
            <v>CFA</v>
          </cell>
          <cell r="E376" t="str">
            <v>YH</v>
          </cell>
          <cell r="F376">
            <v>77.92</v>
          </cell>
          <cell r="G376">
            <v>77.92</v>
          </cell>
          <cell r="H376">
            <v>77.92</v>
          </cell>
          <cell r="I376" t="str">
            <v>~</v>
          </cell>
          <cell r="J376">
            <v>244728.9</v>
          </cell>
          <cell r="K376">
            <v>249059.6</v>
          </cell>
          <cell r="L376">
            <v>77.92</v>
          </cell>
        </row>
        <row r="377">
          <cell r="A377" t="str">
            <v>E6122</v>
          </cell>
          <cell r="C377" t="str">
            <v>Kent CFA</v>
          </cell>
          <cell r="D377" t="str">
            <v>CFA</v>
          </cell>
          <cell r="E377" t="str">
            <v>SE</v>
          </cell>
          <cell r="F377">
            <v>69.3</v>
          </cell>
          <cell r="G377">
            <v>69.3</v>
          </cell>
          <cell r="H377">
            <v>70.650000000000006</v>
          </cell>
          <cell r="I377" t="str">
            <v>~</v>
          </cell>
          <cell r="J377">
            <v>573539</v>
          </cell>
          <cell r="K377">
            <v>583918.34</v>
          </cell>
          <cell r="L377">
            <v>70.650000000000006</v>
          </cell>
        </row>
        <row r="378">
          <cell r="A378" t="str">
            <v>E6123</v>
          </cell>
          <cell r="C378" t="str">
            <v>Lancashire CFA</v>
          </cell>
          <cell r="D378" t="str">
            <v>CFA</v>
          </cell>
          <cell r="E378" t="str">
            <v>NW</v>
          </cell>
          <cell r="F378">
            <v>63.65</v>
          </cell>
          <cell r="G378">
            <v>63.65</v>
          </cell>
          <cell r="H378">
            <v>64.86</v>
          </cell>
          <cell r="I378" t="str">
            <v>~</v>
          </cell>
          <cell r="J378">
            <v>402171.4</v>
          </cell>
          <cell r="K378">
            <v>410555</v>
          </cell>
          <cell r="L378">
            <v>64.86</v>
          </cell>
        </row>
        <row r="379">
          <cell r="A379" t="str">
            <v>E6124</v>
          </cell>
          <cell r="C379" t="str">
            <v>Leicestershire Combined fire Authority</v>
          </cell>
          <cell r="D379" t="str">
            <v>CFA</v>
          </cell>
          <cell r="E379" t="str">
            <v>EM</v>
          </cell>
          <cell r="F379">
            <v>59.25</v>
          </cell>
          <cell r="G379">
            <v>59.25</v>
          </cell>
          <cell r="H379">
            <v>60.43</v>
          </cell>
          <cell r="I379" t="str">
            <v>~</v>
          </cell>
          <cell r="J379">
            <v>289452</v>
          </cell>
          <cell r="K379">
            <v>295651</v>
          </cell>
          <cell r="L379">
            <v>60.43</v>
          </cell>
        </row>
        <row r="380">
          <cell r="A380" t="str">
            <v>E6127</v>
          </cell>
          <cell r="C380" t="str">
            <v>North Yorkshire Combined Fire Authority</v>
          </cell>
          <cell r="D380" t="str">
            <v>CFA</v>
          </cell>
          <cell r="E380" t="str">
            <v>YH</v>
          </cell>
          <cell r="F380">
            <v>63.33</v>
          </cell>
          <cell r="G380">
            <v>63.33</v>
          </cell>
          <cell r="H380">
            <v>64.59</v>
          </cell>
          <cell r="I380" t="str">
            <v>~</v>
          </cell>
          <cell r="J380">
            <v>277811.3</v>
          </cell>
          <cell r="K380">
            <v>282222.5</v>
          </cell>
          <cell r="L380">
            <v>64.59</v>
          </cell>
        </row>
        <row r="381">
          <cell r="A381" t="str">
            <v>E6130</v>
          </cell>
          <cell r="C381" t="str">
            <v>Nottinghamshire CFA</v>
          </cell>
          <cell r="D381" t="str">
            <v>CFA</v>
          </cell>
          <cell r="E381" t="str">
            <v>EM</v>
          </cell>
          <cell r="F381">
            <v>71.05</v>
          </cell>
          <cell r="G381">
            <v>71.05</v>
          </cell>
          <cell r="H381">
            <v>72.44</v>
          </cell>
          <cell r="I381" t="str">
            <v>~</v>
          </cell>
          <cell r="J381">
            <v>291750.36</v>
          </cell>
          <cell r="K381">
            <v>297100.7</v>
          </cell>
          <cell r="L381">
            <v>72.44</v>
          </cell>
        </row>
        <row r="382">
          <cell r="A382" t="str">
            <v>E6132</v>
          </cell>
          <cell r="C382" t="str">
            <v>Shropshire CFA</v>
          </cell>
          <cell r="D382" t="str">
            <v>CFA</v>
          </cell>
          <cell r="E382" t="str">
            <v>WM</v>
          </cell>
          <cell r="F382">
            <v>90.42</v>
          </cell>
          <cell r="G382">
            <v>90.42</v>
          </cell>
          <cell r="H382">
            <v>92.22</v>
          </cell>
          <cell r="I382" t="str">
            <v>~</v>
          </cell>
          <cell r="J382">
            <v>144781.5</v>
          </cell>
          <cell r="K382">
            <v>147603.03</v>
          </cell>
          <cell r="L382">
            <v>92.22</v>
          </cell>
        </row>
        <row r="383">
          <cell r="A383" t="str">
            <v>E6134</v>
          </cell>
          <cell r="C383" t="str">
            <v>Staffordshire Combined fire Authority</v>
          </cell>
          <cell r="D383" t="str">
            <v>CFA</v>
          </cell>
          <cell r="E383" t="str">
            <v>WM</v>
          </cell>
          <cell r="F383">
            <v>67.64</v>
          </cell>
          <cell r="G383">
            <v>67.64</v>
          </cell>
          <cell r="H383">
            <v>68.959999999999994</v>
          </cell>
          <cell r="I383" t="str">
            <v>~</v>
          </cell>
          <cell r="J383">
            <v>319775.23</v>
          </cell>
          <cell r="K383">
            <v>325149.40000000002</v>
          </cell>
          <cell r="L383">
            <v>68.959999999999994</v>
          </cell>
        </row>
        <row r="384">
          <cell r="A384" t="str">
            <v>E6139</v>
          </cell>
          <cell r="C384" t="str">
            <v>Wiltshire Combined Fire Authority</v>
          </cell>
          <cell r="D384" t="str">
            <v>CFA</v>
          </cell>
          <cell r="E384" t="str">
            <v>SW</v>
          </cell>
          <cell r="F384">
            <v>63.62</v>
          </cell>
          <cell r="G384">
            <v>63.62</v>
          </cell>
          <cell r="H384">
            <v>64.88</v>
          </cell>
          <cell r="I384" t="str">
            <v>~</v>
          </cell>
          <cell r="J384">
            <v>233580</v>
          </cell>
          <cell r="K384">
            <v>238502.5</v>
          </cell>
          <cell r="L384">
            <v>64.88</v>
          </cell>
        </row>
        <row r="385">
          <cell r="A385" t="str">
            <v>E6142</v>
          </cell>
          <cell r="C385" t="str">
            <v>Greater Manchester Fire</v>
          </cell>
          <cell r="D385" t="str">
            <v>MF</v>
          </cell>
          <cell r="E385" t="str">
            <v>NW</v>
          </cell>
          <cell r="F385">
            <v>57.64</v>
          </cell>
          <cell r="G385">
            <v>57.64</v>
          </cell>
          <cell r="H385">
            <v>57.64</v>
          </cell>
          <cell r="I385" t="str">
            <v>~</v>
          </cell>
          <cell r="J385">
            <v>677348</v>
          </cell>
          <cell r="K385">
            <v>690371</v>
          </cell>
          <cell r="L385">
            <v>57.64</v>
          </cell>
        </row>
        <row r="386">
          <cell r="A386" t="str">
            <v>E6143</v>
          </cell>
          <cell r="C386" t="str">
            <v>Merseyside Fire &amp; CD Authority</v>
          </cell>
          <cell r="D386" t="str">
            <v>MF</v>
          </cell>
          <cell r="E386" t="str">
            <v>NW</v>
          </cell>
          <cell r="F386">
            <v>70.069999999999993</v>
          </cell>
          <cell r="G386">
            <v>70.069999999999993</v>
          </cell>
          <cell r="H386">
            <v>71.47</v>
          </cell>
          <cell r="I386" t="str">
            <v>~</v>
          </cell>
          <cell r="J386">
            <v>334385.7</v>
          </cell>
          <cell r="K386">
            <v>342548.4</v>
          </cell>
          <cell r="L386">
            <v>71.47</v>
          </cell>
        </row>
        <row r="387">
          <cell r="A387" t="str">
            <v>E6144</v>
          </cell>
          <cell r="C387" t="str">
            <v>South Yorkshire Fire &amp; CD Authority</v>
          </cell>
          <cell r="D387" t="str">
            <v>MF</v>
          </cell>
          <cell r="E387" t="str">
            <v>YH</v>
          </cell>
          <cell r="F387">
            <v>65.040000000000006</v>
          </cell>
          <cell r="G387">
            <v>65.040000000000006</v>
          </cell>
          <cell r="H387">
            <v>66.319999999999993</v>
          </cell>
          <cell r="I387" t="str">
            <v>~</v>
          </cell>
          <cell r="J387">
            <v>325342</v>
          </cell>
          <cell r="K387">
            <v>331695.7</v>
          </cell>
          <cell r="L387">
            <v>66.319999999999993</v>
          </cell>
        </row>
        <row r="388">
          <cell r="A388" t="str">
            <v>E6145</v>
          </cell>
          <cell r="C388" t="str">
            <v>Tyne and Wear Fire &amp; CD Authority</v>
          </cell>
          <cell r="D388" t="str">
            <v>MF</v>
          </cell>
          <cell r="E388" t="str">
            <v>NE</v>
          </cell>
          <cell r="F388">
            <v>73.16</v>
          </cell>
          <cell r="G388">
            <v>73.16</v>
          </cell>
          <cell r="H388">
            <v>74.62</v>
          </cell>
          <cell r="I388" t="str">
            <v>~</v>
          </cell>
          <cell r="J388">
            <v>267060</v>
          </cell>
          <cell r="K388">
            <v>271577</v>
          </cell>
          <cell r="L388">
            <v>74.62</v>
          </cell>
        </row>
        <row r="389">
          <cell r="A389" t="str">
            <v>E6146</v>
          </cell>
          <cell r="C389" t="str">
            <v>West Midlands Fire Authority</v>
          </cell>
          <cell r="D389" t="str">
            <v>MF</v>
          </cell>
          <cell r="E389" t="str">
            <v>WM</v>
          </cell>
          <cell r="F389">
            <v>53.87</v>
          </cell>
          <cell r="G389">
            <v>53.87</v>
          </cell>
          <cell r="H389">
            <v>54.94</v>
          </cell>
          <cell r="I389" t="str">
            <v>~</v>
          </cell>
          <cell r="J389">
            <v>644377.4</v>
          </cell>
          <cell r="K389">
            <v>659147.69999999995</v>
          </cell>
          <cell r="L389">
            <v>54.94</v>
          </cell>
        </row>
        <row r="390">
          <cell r="A390" t="str">
            <v>E6147</v>
          </cell>
          <cell r="C390" t="str">
            <v>West Yorkshire Fire &amp; CD Authority</v>
          </cell>
          <cell r="D390" t="str">
            <v>MF</v>
          </cell>
          <cell r="E390" t="str">
            <v>YH</v>
          </cell>
          <cell r="F390">
            <v>57.4</v>
          </cell>
          <cell r="G390">
            <v>57.4</v>
          </cell>
          <cell r="H390">
            <v>58.54</v>
          </cell>
          <cell r="I390" t="str">
            <v>~</v>
          </cell>
          <cell r="J390">
            <v>596170.9</v>
          </cell>
          <cell r="K390">
            <v>605349.78</v>
          </cell>
          <cell r="L390">
            <v>58.54</v>
          </cell>
        </row>
        <row r="391">
          <cell r="A391" t="str">
            <v>E6161</v>
          </cell>
          <cell r="C391" t="str">
            <v>Devon and Somerset Combined Fire Authority</v>
          </cell>
          <cell r="D391" t="str">
            <v>CFA</v>
          </cell>
          <cell r="E391" t="str">
            <v>SW</v>
          </cell>
          <cell r="F391">
            <v>76.89</v>
          </cell>
          <cell r="G391">
            <v>76.89</v>
          </cell>
          <cell r="H391">
            <v>78.42</v>
          </cell>
          <cell r="I391" t="str">
            <v>~</v>
          </cell>
          <cell r="J391">
            <v>558753.80000000005</v>
          </cell>
          <cell r="K391">
            <v>568260</v>
          </cell>
          <cell r="L391">
            <v>78.42</v>
          </cell>
        </row>
        <row r="392">
          <cell r="A392" t="str">
            <v>E7002</v>
          </cell>
          <cell r="B392" t="str">
            <v>E6002</v>
          </cell>
          <cell r="C392" t="str">
            <v>Bedfordshire Police and Crime Commissioner and Chief Constab</v>
          </cell>
          <cell r="D392" t="str">
            <v>SP</v>
          </cell>
          <cell r="E392" t="str">
            <v>EE</v>
          </cell>
          <cell r="F392">
            <v>156.55000000000001</v>
          </cell>
          <cell r="G392">
            <v>156.55000000000001</v>
          </cell>
          <cell r="H392">
            <v>159.66999999999999</v>
          </cell>
          <cell r="I392" t="str">
            <v>~</v>
          </cell>
          <cell r="J392">
            <v>187718</v>
          </cell>
          <cell r="K392">
            <v>193503</v>
          </cell>
          <cell r="L392">
            <v>159.66999999999999</v>
          </cell>
        </row>
        <row r="393">
          <cell r="A393" t="str">
            <v>E7005</v>
          </cell>
          <cell r="B393" t="str">
            <v>E6005</v>
          </cell>
          <cell r="C393" t="str">
            <v>Cambridgeshire Police and Crime Commissioner and Chief Const</v>
          </cell>
          <cell r="D393" t="str">
            <v>SP</v>
          </cell>
          <cell r="E393" t="str">
            <v>EE</v>
          </cell>
          <cell r="F393">
            <v>181.35</v>
          </cell>
          <cell r="G393">
            <v>181.35</v>
          </cell>
          <cell r="H393">
            <v>181.35</v>
          </cell>
          <cell r="I393" t="str">
            <v>~</v>
          </cell>
          <cell r="J393">
            <v>260217</v>
          </cell>
          <cell r="K393">
            <v>265891</v>
          </cell>
          <cell r="L393">
            <v>181.35</v>
          </cell>
        </row>
        <row r="394">
          <cell r="A394" t="str">
            <v>E7006</v>
          </cell>
          <cell r="B394" t="str">
            <v>E6006</v>
          </cell>
          <cell r="C394" t="str">
            <v>Cheshire Police and Crime Commissioner and Chief Constable</v>
          </cell>
          <cell r="D394" t="str">
            <v>SP</v>
          </cell>
          <cell r="E394" t="str">
            <v>NW</v>
          </cell>
          <cell r="F394">
            <v>153.21</v>
          </cell>
          <cell r="G394">
            <v>153.21</v>
          </cell>
          <cell r="H394">
            <v>156.22999999999999</v>
          </cell>
          <cell r="I394" t="str">
            <v>~</v>
          </cell>
          <cell r="J394">
            <v>342382.5</v>
          </cell>
          <cell r="K394">
            <v>347894.49</v>
          </cell>
          <cell r="L394">
            <v>156.22999999999999</v>
          </cell>
        </row>
        <row r="395">
          <cell r="A395" t="str">
            <v>E7007</v>
          </cell>
          <cell r="B395" t="str">
            <v>E6007</v>
          </cell>
          <cell r="C395" t="str">
            <v>Cleveland Police and Crime Commissioner and Chief Constable</v>
          </cell>
          <cell r="D395" t="str">
            <v>SP</v>
          </cell>
          <cell r="E395" t="str">
            <v>NE</v>
          </cell>
          <cell r="F395">
            <v>202.24</v>
          </cell>
          <cell r="G395">
            <v>202.24</v>
          </cell>
          <cell r="H395">
            <v>206.26</v>
          </cell>
          <cell r="I395" t="str">
            <v>~</v>
          </cell>
          <cell r="J395">
            <v>139624.1</v>
          </cell>
          <cell r="K395">
            <v>142703.29999999999</v>
          </cell>
          <cell r="L395">
            <v>206.26</v>
          </cell>
        </row>
        <row r="396">
          <cell r="A396" t="str">
            <v>E7009</v>
          </cell>
          <cell r="B396" t="str">
            <v>E6009</v>
          </cell>
          <cell r="C396" t="str">
            <v>Cumbria Police and Crime Commissioner and Chief Constable</v>
          </cell>
          <cell r="D396" t="str">
            <v>SP</v>
          </cell>
          <cell r="E396" t="str">
            <v>NW</v>
          </cell>
          <cell r="F396">
            <v>208.62</v>
          </cell>
          <cell r="G396">
            <v>208.62</v>
          </cell>
          <cell r="H396">
            <v>212.58</v>
          </cell>
          <cell r="I396" t="str">
            <v>~</v>
          </cell>
          <cell r="J396">
            <v>159947.4</v>
          </cell>
          <cell r="K396">
            <v>162144.75</v>
          </cell>
          <cell r="L396">
            <v>212.58</v>
          </cell>
        </row>
        <row r="397">
          <cell r="A397" t="str">
            <v>E7010</v>
          </cell>
          <cell r="B397" t="str">
            <v>E6010</v>
          </cell>
          <cell r="C397" t="str">
            <v>Derbyshire Police and Crime Commissioner and Chief Constable</v>
          </cell>
          <cell r="D397" t="str">
            <v>SP</v>
          </cell>
          <cell r="E397" t="str">
            <v>EM</v>
          </cell>
          <cell r="F397">
            <v>170.22</v>
          </cell>
          <cell r="G397">
            <v>170.22</v>
          </cell>
          <cell r="H397">
            <v>173.61</v>
          </cell>
          <cell r="I397" t="str">
            <v>~</v>
          </cell>
          <cell r="J397">
            <v>293374</v>
          </cell>
          <cell r="K397">
            <v>297273.40000000002</v>
          </cell>
          <cell r="L397">
            <v>173.61</v>
          </cell>
        </row>
        <row r="398">
          <cell r="A398" t="str">
            <v>E7012</v>
          </cell>
          <cell r="B398" t="str">
            <v>E6012</v>
          </cell>
          <cell r="C398" t="str">
            <v>Dorset Police and Crime Commissioner and Chief Constable</v>
          </cell>
          <cell r="D398" t="str">
            <v>SP</v>
          </cell>
          <cell r="E398" t="str">
            <v>SW</v>
          </cell>
          <cell r="F398">
            <v>187.11</v>
          </cell>
          <cell r="G398">
            <v>187.11</v>
          </cell>
          <cell r="H398">
            <v>187.11</v>
          </cell>
          <cell r="I398" t="str">
            <v>~</v>
          </cell>
          <cell r="J398">
            <v>271498.55</v>
          </cell>
          <cell r="K398">
            <v>275598.64</v>
          </cell>
          <cell r="L398">
            <v>187.11</v>
          </cell>
        </row>
        <row r="399">
          <cell r="A399" t="str">
            <v>E7013</v>
          </cell>
          <cell r="B399" t="str">
            <v>E6013</v>
          </cell>
          <cell r="C399" t="str">
            <v>Durham Police and Crime Commissioner and Chief Constable</v>
          </cell>
          <cell r="D399" t="str">
            <v>SP</v>
          </cell>
          <cell r="E399" t="str">
            <v>NE</v>
          </cell>
          <cell r="F399">
            <v>159.57</v>
          </cell>
          <cell r="G399">
            <v>159.57</v>
          </cell>
          <cell r="H399">
            <v>162.72999999999999</v>
          </cell>
          <cell r="I399" t="str">
            <v>~</v>
          </cell>
          <cell r="J399">
            <v>159355</v>
          </cell>
          <cell r="K399">
            <v>161594</v>
          </cell>
          <cell r="L399">
            <v>162.72999999999999</v>
          </cell>
        </row>
        <row r="400">
          <cell r="A400" t="str">
            <v>E7015</v>
          </cell>
          <cell r="B400" t="str">
            <v>E6071</v>
          </cell>
          <cell r="C400" t="str">
            <v>Essex Police and Crime Commissioner and Chief Constable</v>
          </cell>
          <cell r="D400" t="str">
            <v>SP</v>
          </cell>
          <cell r="E400" t="str">
            <v>EE</v>
          </cell>
          <cell r="F400">
            <v>144.27000000000001</v>
          </cell>
          <cell r="G400">
            <v>144.27000000000001</v>
          </cell>
          <cell r="H400">
            <v>147.15</v>
          </cell>
          <cell r="I400" t="str">
            <v>~</v>
          </cell>
          <cell r="J400">
            <v>586016</v>
          </cell>
          <cell r="K400">
            <v>598581.1</v>
          </cell>
          <cell r="L400">
            <v>147.15</v>
          </cell>
        </row>
        <row r="401">
          <cell r="A401" t="str">
            <v>E7016</v>
          </cell>
          <cell r="B401" t="str">
            <v>E6016</v>
          </cell>
          <cell r="C401" t="str">
            <v>Gloucestershire Police and Crime Commissioner and Chief Cons</v>
          </cell>
          <cell r="D401" t="str">
            <v>SP</v>
          </cell>
          <cell r="E401" t="str">
            <v>SW</v>
          </cell>
          <cell r="F401">
            <v>207.73</v>
          </cell>
          <cell r="G401">
            <v>207.73</v>
          </cell>
          <cell r="H401">
            <v>207.73</v>
          </cell>
          <cell r="I401" t="str">
            <v>~</v>
          </cell>
          <cell r="J401">
            <v>208284.6</v>
          </cell>
          <cell r="K401">
            <v>211935.9</v>
          </cell>
          <cell r="L401">
            <v>207.73</v>
          </cell>
        </row>
        <row r="402">
          <cell r="A402" t="str">
            <v>E7019</v>
          </cell>
          <cell r="B402" t="str">
            <v>E6072</v>
          </cell>
          <cell r="C402" t="str">
            <v>Hertfordshire Police and Crime Commissioner and Chief Consta</v>
          </cell>
          <cell r="D402" t="str">
            <v>SP</v>
          </cell>
          <cell r="E402" t="str">
            <v>EE</v>
          </cell>
          <cell r="F402">
            <v>147.82</v>
          </cell>
          <cell r="G402">
            <v>147.82</v>
          </cell>
          <cell r="H402">
            <v>147.82</v>
          </cell>
          <cell r="I402" t="str">
            <v>~</v>
          </cell>
          <cell r="J402">
            <v>415709</v>
          </cell>
          <cell r="K402">
            <v>422465</v>
          </cell>
          <cell r="L402">
            <v>147.82</v>
          </cell>
        </row>
        <row r="403">
          <cell r="A403" t="str">
            <v>E7020</v>
          </cell>
          <cell r="B403" t="str">
            <v>E6020</v>
          </cell>
          <cell r="C403" t="str">
            <v>Humberside Police and Crime Commissioner and Chief Constable</v>
          </cell>
          <cell r="D403" t="str">
            <v>SP</v>
          </cell>
          <cell r="E403" t="str">
            <v>YH</v>
          </cell>
          <cell r="F403">
            <v>176.57</v>
          </cell>
          <cell r="G403">
            <v>176.57</v>
          </cell>
          <cell r="H403">
            <v>180.08</v>
          </cell>
          <cell r="I403" t="str">
            <v>~</v>
          </cell>
          <cell r="J403">
            <v>244729</v>
          </cell>
          <cell r="K403">
            <v>249059.6</v>
          </cell>
          <cell r="L403">
            <v>180.08</v>
          </cell>
        </row>
        <row r="404">
          <cell r="A404" t="str">
            <v>E7022</v>
          </cell>
          <cell r="B404" t="str">
            <v>E6022</v>
          </cell>
          <cell r="C404" t="str">
            <v>Kent Police and Crime Commissioner and Chief Constable</v>
          </cell>
          <cell r="D404" t="str">
            <v>SP</v>
          </cell>
          <cell r="E404" t="str">
            <v>SE</v>
          </cell>
          <cell r="F404">
            <v>144.28</v>
          </cell>
          <cell r="G404">
            <v>144.28</v>
          </cell>
          <cell r="H404">
            <v>147.15</v>
          </cell>
          <cell r="I404" t="str">
            <v>~</v>
          </cell>
          <cell r="J404">
            <v>573536.29</v>
          </cell>
          <cell r="K404">
            <v>583918.30000000005</v>
          </cell>
          <cell r="L404">
            <v>147.15</v>
          </cell>
        </row>
        <row r="405">
          <cell r="A405" t="str">
            <v>E7023</v>
          </cell>
          <cell r="B405" t="str">
            <v>E6023</v>
          </cell>
          <cell r="C405" t="str">
            <v>Lancashire Police and Crime Commissioner and Chief Constable</v>
          </cell>
          <cell r="D405" t="str">
            <v>SP</v>
          </cell>
          <cell r="E405" t="str">
            <v>NW</v>
          </cell>
          <cell r="F405">
            <v>155.96</v>
          </cell>
          <cell r="G405">
            <v>155.96</v>
          </cell>
          <cell r="H405">
            <v>159.06</v>
          </cell>
          <cell r="I405" t="str">
            <v>~</v>
          </cell>
          <cell r="J405">
            <v>402170.9</v>
          </cell>
          <cell r="K405">
            <v>410555.3</v>
          </cell>
          <cell r="L405">
            <v>159.06</v>
          </cell>
        </row>
        <row r="406">
          <cell r="A406" t="str">
            <v>E7024</v>
          </cell>
          <cell r="B406" t="str">
            <v>E6024</v>
          </cell>
          <cell r="C406" t="str">
            <v>Leicestershire Police and Crime Commissioner and Chief Const</v>
          </cell>
          <cell r="D406" t="str">
            <v>SP</v>
          </cell>
          <cell r="E406" t="str">
            <v>EM</v>
          </cell>
          <cell r="F406">
            <v>176.48</v>
          </cell>
          <cell r="G406">
            <v>176.48</v>
          </cell>
          <cell r="H406">
            <v>180</v>
          </cell>
          <cell r="I406" t="str">
            <v>~</v>
          </cell>
          <cell r="J406">
            <v>289452.40000000002</v>
          </cell>
          <cell r="K406">
            <v>295651.02</v>
          </cell>
          <cell r="L406">
            <v>180</v>
          </cell>
        </row>
        <row r="407">
          <cell r="A407" t="str">
            <v>E7025</v>
          </cell>
          <cell r="B407" t="str">
            <v>E6025</v>
          </cell>
          <cell r="C407" t="str">
            <v>Lincolnshire Police and Crime Commissioner and Chief Constab</v>
          </cell>
          <cell r="D407" t="str">
            <v>SP</v>
          </cell>
          <cell r="E407" t="str">
            <v>EM</v>
          </cell>
          <cell r="F407">
            <v>193.86</v>
          </cell>
          <cell r="G407">
            <v>193.86</v>
          </cell>
          <cell r="H407">
            <v>197.64</v>
          </cell>
          <cell r="I407" t="str">
            <v>~</v>
          </cell>
          <cell r="J407">
            <v>210941.2</v>
          </cell>
          <cell r="K407">
            <v>214842.9</v>
          </cell>
          <cell r="L407">
            <v>197.64</v>
          </cell>
        </row>
        <row r="408">
          <cell r="A408" t="str">
            <v>E7026</v>
          </cell>
          <cell r="B408" t="str">
            <v>E6026</v>
          </cell>
          <cell r="C408" t="str">
            <v>Norfolk Police and Crime Commissioner and Chief Constable</v>
          </cell>
          <cell r="D408" t="str">
            <v>SP</v>
          </cell>
          <cell r="E408" t="str">
            <v>EE</v>
          </cell>
          <cell r="F408">
            <v>204.75</v>
          </cell>
          <cell r="G408">
            <v>204.75</v>
          </cell>
          <cell r="H408">
            <v>208.8</v>
          </cell>
          <cell r="I408" t="str">
            <v>~</v>
          </cell>
          <cell r="J408">
            <v>266424</v>
          </cell>
          <cell r="K408">
            <v>271977.40000000002</v>
          </cell>
          <cell r="L408">
            <v>208.8</v>
          </cell>
        </row>
        <row r="409">
          <cell r="A409" t="str">
            <v>E7027</v>
          </cell>
          <cell r="B409" t="str">
            <v>E6027</v>
          </cell>
          <cell r="C409" t="str">
            <v>North Yorkshire Police and Crime Commissioner and Chief Cons</v>
          </cell>
          <cell r="D409" t="str">
            <v>SP</v>
          </cell>
          <cell r="E409" t="str">
            <v>YH</v>
          </cell>
          <cell r="F409">
            <v>208.62</v>
          </cell>
          <cell r="G409">
            <v>208.62</v>
          </cell>
          <cell r="H409">
            <v>212.77</v>
          </cell>
          <cell r="I409" t="str">
            <v>~</v>
          </cell>
          <cell r="J409">
            <v>277811.3</v>
          </cell>
          <cell r="K409">
            <v>282222.5</v>
          </cell>
          <cell r="L409">
            <v>212.77</v>
          </cell>
        </row>
        <row r="410">
          <cell r="A410" t="str">
            <v>E7028</v>
          </cell>
          <cell r="B410" t="str">
            <v>E6028</v>
          </cell>
          <cell r="C410" t="str">
            <v>Northamptonshire Police and Crime Commissioner and Chief Con</v>
          </cell>
          <cell r="D410" t="str">
            <v>SP</v>
          </cell>
          <cell r="E410" t="str">
            <v>EM</v>
          </cell>
          <cell r="F410">
            <v>197.04</v>
          </cell>
          <cell r="G410">
            <v>197.04</v>
          </cell>
          <cell r="H410">
            <v>200.96</v>
          </cell>
          <cell r="I410" t="str">
            <v>~</v>
          </cell>
          <cell r="J410">
            <v>216142</v>
          </cell>
          <cell r="K410">
            <v>222837.7</v>
          </cell>
          <cell r="L410">
            <v>200.96</v>
          </cell>
        </row>
        <row r="411">
          <cell r="A411" t="str">
            <v>E7030</v>
          </cell>
          <cell r="B411" t="str">
            <v>E6030</v>
          </cell>
          <cell r="C411" t="str">
            <v>Nottinghamshire Police and Crime Commissioner and Chief Cons</v>
          </cell>
          <cell r="D411" t="str">
            <v>SP</v>
          </cell>
          <cell r="E411" t="str">
            <v>EM</v>
          </cell>
          <cell r="F411">
            <v>172.98</v>
          </cell>
          <cell r="G411">
            <v>172.98</v>
          </cell>
          <cell r="H411">
            <v>176.4</v>
          </cell>
          <cell r="I411" t="str">
            <v>~</v>
          </cell>
          <cell r="J411">
            <v>291750.36</v>
          </cell>
          <cell r="K411">
            <v>297100.67</v>
          </cell>
          <cell r="L411">
            <v>176.4</v>
          </cell>
        </row>
        <row r="412">
          <cell r="A412" t="str">
            <v>E7034</v>
          </cell>
          <cell r="B412" t="str">
            <v>E6034</v>
          </cell>
          <cell r="C412" t="str">
            <v>Staffordshire Police and Crime Commissioner and Chief Consta</v>
          </cell>
          <cell r="D412" t="str">
            <v>SP</v>
          </cell>
          <cell r="E412" t="str">
            <v>WM</v>
          </cell>
          <cell r="F412">
            <v>177.61</v>
          </cell>
          <cell r="G412">
            <v>177.61</v>
          </cell>
          <cell r="H412">
            <v>177.61</v>
          </cell>
          <cell r="I412" t="str">
            <v>~</v>
          </cell>
          <cell r="J412">
            <v>319775.53999999998</v>
          </cell>
          <cell r="K412">
            <v>325149</v>
          </cell>
          <cell r="L412">
            <v>177.61</v>
          </cell>
        </row>
        <row r="413">
          <cell r="A413" t="str">
            <v>E7035</v>
          </cell>
          <cell r="B413" t="str">
            <v>E6035</v>
          </cell>
          <cell r="C413" t="str">
            <v>Suffolk Police and Crime Commissioner and Chief Constable</v>
          </cell>
          <cell r="D413" t="str">
            <v>SP</v>
          </cell>
          <cell r="E413" t="str">
            <v>EE</v>
          </cell>
          <cell r="F413">
            <v>166.77</v>
          </cell>
          <cell r="G413">
            <v>166.77</v>
          </cell>
          <cell r="H413">
            <v>170.1</v>
          </cell>
          <cell r="I413" t="str">
            <v>~</v>
          </cell>
          <cell r="J413">
            <v>231839.03</v>
          </cell>
          <cell r="K413">
            <v>236275</v>
          </cell>
          <cell r="L413">
            <v>170.1</v>
          </cell>
        </row>
        <row r="414">
          <cell r="A414" t="str">
            <v>E7036</v>
          </cell>
          <cell r="B414" t="str">
            <v>E6073</v>
          </cell>
          <cell r="C414" t="str">
            <v>Surrey Police and Crime Commissioner and Chief Constable</v>
          </cell>
          <cell r="D414" t="str">
            <v>SP</v>
          </cell>
          <cell r="E414" t="str">
            <v>SE</v>
          </cell>
          <cell r="F414">
            <v>211.68</v>
          </cell>
          <cell r="G414">
            <v>211.68</v>
          </cell>
          <cell r="H414">
            <v>215.89</v>
          </cell>
          <cell r="I414" t="str">
            <v>~</v>
          </cell>
          <cell r="J414">
            <v>471631</v>
          </cell>
          <cell r="K414">
            <v>481178.6</v>
          </cell>
          <cell r="L414">
            <v>215.89</v>
          </cell>
        </row>
        <row r="415">
          <cell r="A415" t="str">
            <v>E7037</v>
          </cell>
          <cell r="B415" t="str">
            <v>E6037</v>
          </cell>
          <cell r="C415" t="str">
            <v>Warwickshire Police and Crime Commissioner and Chief Constab</v>
          </cell>
          <cell r="D415" t="str">
            <v>SP</v>
          </cell>
          <cell r="E415" t="str">
            <v>WM</v>
          </cell>
          <cell r="F415">
            <v>184.56</v>
          </cell>
          <cell r="G415">
            <v>184.56</v>
          </cell>
          <cell r="H415">
            <v>188.23</v>
          </cell>
          <cell r="I415" t="str">
            <v>~</v>
          </cell>
          <cell r="J415">
            <v>185641.8</v>
          </cell>
          <cell r="K415">
            <v>189320</v>
          </cell>
          <cell r="L415">
            <v>188.23</v>
          </cell>
        </row>
        <row r="416">
          <cell r="A416" t="str">
            <v>E7039</v>
          </cell>
          <cell r="B416" t="str">
            <v>E6039</v>
          </cell>
          <cell r="C416" t="str">
            <v>Wiltshire Police and Crime Commissioner and Chief Constable</v>
          </cell>
          <cell r="D416" t="str">
            <v>SP</v>
          </cell>
          <cell r="E416" t="str">
            <v>SW</v>
          </cell>
          <cell r="F416">
            <v>160.91999999999999</v>
          </cell>
          <cell r="G416">
            <v>160.91999999999999</v>
          </cell>
          <cell r="H416">
            <v>163.98</v>
          </cell>
          <cell r="I416" t="str">
            <v>~</v>
          </cell>
          <cell r="J416">
            <v>233580.3</v>
          </cell>
          <cell r="K416">
            <v>238502.49</v>
          </cell>
          <cell r="L416">
            <v>163.98</v>
          </cell>
        </row>
        <row r="417">
          <cell r="A417" t="str">
            <v>E7042</v>
          </cell>
          <cell r="B417" t="str">
            <v>E6042</v>
          </cell>
          <cell r="C417" t="str">
            <v>Greater Manchester Police and Crime Commissioner and Chief C</v>
          </cell>
          <cell r="D417" t="str">
            <v>MP</v>
          </cell>
          <cell r="E417" t="str">
            <v>NW</v>
          </cell>
          <cell r="F417">
            <v>152.30000000000001</v>
          </cell>
          <cell r="G417">
            <v>152.30000000000001</v>
          </cell>
          <cell r="H417">
            <v>152.30000000000001</v>
          </cell>
          <cell r="I417" t="str">
            <v>~</v>
          </cell>
          <cell r="J417">
            <v>677348</v>
          </cell>
          <cell r="K417">
            <v>690370</v>
          </cell>
          <cell r="L417">
            <v>152.30000000000001</v>
          </cell>
        </row>
        <row r="418">
          <cell r="A418" t="str">
            <v>E7043</v>
          </cell>
          <cell r="B418" t="str">
            <v>E6043</v>
          </cell>
          <cell r="C418" t="str">
            <v>Merseyside Police and Crime Commissioner and Chief Constable</v>
          </cell>
          <cell r="D418" t="str">
            <v>MP</v>
          </cell>
          <cell r="E418" t="str">
            <v>NW</v>
          </cell>
          <cell r="F418">
            <v>156.63</v>
          </cell>
          <cell r="G418">
            <v>156.63</v>
          </cell>
          <cell r="H418">
            <v>159.68</v>
          </cell>
          <cell r="I418" t="str">
            <v>~</v>
          </cell>
          <cell r="J418">
            <v>334385.7</v>
          </cell>
          <cell r="K418">
            <v>342548.4</v>
          </cell>
          <cell r="L418">
            <v>159.68</v>
          </cell>
        </row>
        <row r="419">
          <cell r="A419" t="str">
            <v>E7044</v>
          </cell>
          <cell r="B419" t="str">
            <v>E6044</v>
          </cell>
          <cell r="C419" t="str">
            <v>South Yorkshire Police and Crime Commissioner and Chief Cons</v>
          </cell>
          <cell r="D419" t="str">
            <v>MP</v>
          </cell>
          <cell r="E419" t="str">
            <v>YH</v>
          </cell>
          <cell r="F419">
            <v>145.33000000000001</v>
          </cell>
          <cell r="G419">
            <v>145.33000000000001</v>
          </cell>
          <cell r="H419">
            <v>148.16</v>
          </cell>
          <cell r="I419" t="str">
            <v>~</v>
          </cell>
          <cell r="J419">
            <v>325342</v>
          </cell>
          <cell r="K419">
            <v>331695.7</v>
          </cell>
          <cell r="L419">
            <v>148.16</v>
          </cell>
        </row>
        <row r="420">
          <cell r="A420" t="str">
            <v>E7045</v>
          </cell>
          <cell r="B420" t="str">
            <v>E6045</v>
          </cell>
          <cell r="C420" t="str">
            <v>Northumbria Police and Crime Commissioner and Chief Constabl</v>
          </cell>
          <cell r="D420" t="str">
            <v>MP</v>
          </cell>
          <cell r="E420" t="str">
            <v>NE</v>
          </cell>
          <cell r="F420">
            <v>86.61</v>
          </cell>
          <cell r="G420">
            <v>86.61</v>
          </cell>
          <cell r="H420">
            <v>88.33</v>
          </cell>
          <cell r="I420" t="str">
            <v>~</v>
          </cell>
          <cell r="J420">
            <v>363862</v>
          </cell>
          <cell r="K420">
            <v>369311.2</v>
          </cell>
          <cell r="L420">
            <v>88.33</v>
          </cell>
        </row>
        <row r="421">
          <cell r="A421" t="str">
            <v>E7046</v>
          </cell>
          <cell r="B421" t="str">
            <v>E6046</v>
          </cell>
          <cell r="C421" t="str">
            <v>West Midlands Police and Crime Commissioner and Chief Consta</v>
          </cell>
          <cell r="D421" t="str">
            <v>MP</v>
          </cell>
          <cell r="E421" t="str">
            <v>WM</v>
          </cell>
          <cell r="F421">
            <v>104.47</v>
          </cell>
          <cell r="G421">
            <v>104.47</v>
          </cell>
          <cell r="H421">
            <v>106.55</v>
          </cell>
          <cell r="I421" t="str">
            <v>~</v>
          </cell>
          <cell r="J421">
            <v>644377</v>
          </cell>
          <cell r="K421">
            <v>659147.75</v>
          </cell>
          <cell r="L421">
            <v>106.55</v>
          </cell>
        </row>
        <row r="422">
          <cell r="A422" t="str">
            <v>E7047</v>
          </cell>
          <cell r="B422" t="str">
            <v>E6047</v>
          </cell>
          <cell r="C422" t="str">
            <v>West Yorkshire Police and Crime Commissioner and Chief Const</v>
          </cell>
          <cell r="D422" t="str">
            <v>MP</v>
          </cell>
          <cell r="E422" t="str">
            <v>YH</v>
          </cell>
          <cell r="F422">
            <v>138.19999999999999</v>
          </cell>
          <cell r="G422">
            <v>138.19999999999999</v>
          </cell>
          <cell r="H422">
            <v>140.94999999999999</v>
          </cell>
          <cell r="I422" t="str">
            <v>~</v>
          </cell>
          <cell r="J422">
            <v>596170.9</v>
          </cell>
          <cell r="K422">
            <v>605350</v>
          </cell>
          <cell r="L422">
            <v>140.94999999999999</v>
          </cell>
        </row>
        <row r="423">
          <cell r="A423" t="str">
            <v>E7050</v>
          </cell>
          <cell r="B423" t="str">
            <v>E6050</v>
          </cell>
          <cell r="C423" t="str">
            <v>Avon &amp; Somerset Police and Crime Commissioner and Chief Cons</v>
          </cell>
          <cell r="D423" t="str">
            <v>SP</v>
          </cell>
          <cell r="E423" t="str">
            <v>SW</v>
          </cell>
          <cell r="F423">
            <v>171.37</v>
          </cell>
          <cell r="G423">
            <v>171.37</v>
          </cell>
          <cell r="H423">
            <v>174.78</v>
          </cell>
          <cell r="I423" t="str">
            <v>~</v>
          </cell>
          <cell r="J423">
            <v>516203</v>
          </cell>
          <cell r="K423">
            <v>527135.19999999995</v>
          </cell>
          <cell r="L423">
            <v>174.78</v>
          </cell>
        </row>
        <row r="424">
          <cell r="A424" t="str">
            <v>E7051</v>
          </cell>
          <cell r="B424" t="str">
            <v>E6051</v>
          </cell>
          <cell r="C424" t="str">
            <v>Devon &amp; Cornwall Police and Crime Commissioner and Chief Con</v>
          </cell>
          <cell r="D424" t="str">
            <v>SP</v>
          </cell>
          <cell r="E424" t="str">
            <v>SW</v>
          </cell>
          <cell r="F424">
            <v>166.16</v>
          </cell>
          <cell r="G424">
            <v>166.16</v>
          </cell>
          <cell r="H424">
            <v>169.47</v>
          </cell>
          <cell r="I424" t="str">
            <v>~</v>
          </cell>
          <cell r="J424">
            <v>554698.87</v>
          </cell>
          <cell r="K424">
            <v>565070.01</v>
          </cell>
          <cell r="L424">
            <v>169.47</v>
          </cell>
        </row>
        <row r="425">
          <cell r="A425" t="str">
            <v>E7052</v>
          </cell>
          <cell r="B425" t="str">
            <v>E6052</v>
          </cell>
          <cell r="C425" t="str">
            <v>Hampshire Police and Crime Commissioner and Chief Constable</v>
          </cell>
          <cell r="D425" t="str">
            <v>SP</v>
          </cell>
          <cell r="E425" t="str">
            <v>SE</v>
          </cell>
          <cell r="F425">
            <v>154.26</v>
          </cell>
          <cell r="G425">
            <v>154.26</v>
          </cell>
          <cell r="H425">
            <v>157.33000000000001</v>
          </cell>
          <cell r="I425" t="str">
            <v>~</v>
          </cell>
          <cell r="J425">
            <v>636185.4</v>
          </cell>
          <cell r="K425">
            <v>648100</v>
          </cell>
          <cell r="L425">
            <v>157.33000000000001</v>
          </cell>
        </row>
        <row r="426">
          <cell r="A426" t="str">
            <v>E7053</v>
          </cell>
          <cell r="B426" t="str">
            <v>E6053</v>
          </cell>
          <cell r="C426" t="str">
            <v>Sussex Police and Crime Commissioner and Chief Constable</v>
          </cell>
          <cell r="D426" t="str">
            <v>SP</v>
          </cell>
          <cell r="E426" t="str">
            <v>SE</v>
          </cell>
          <cell r="F426">
            <v>141.12</v>
          </cell>
          <cell r="G426">
            <v>141.12</v>
          </cell>
          <cell r="H426">
            <v>143.91</v>
          </cell>
          <cell r="I426" t="str">
            <v>~</v>
          </cell>
          <cell r="J426">
            <v>571655.78</v>
          </cell>
          <cell r="K426">
            <v>582856.1</v>
          </cell>
          <cell r="L426">
            <v>143.91</v>
          </cell>
        </row>
        <row r="427">
          <cell r="A427" t="str">
            <v>E7054</v>
          </cell>
          <cell r="B427" t="str">
            <v>E6054</v>
          </cell>
          <cell r="C427" t="str">
            <v>Thames Valley Police and Crime Commissioner and Chief Consta</v>
          </cell>
          <cell r="D427" t="str">
            <v>SP</v>
          </cell>
          <cell r="E427" t="str">
            <v>SE</v>
          </cell>
          <cell r="F427">
            <v>160.51</v>
          </cell>
          <cell r="G427">
            <v>160.51</v>
          </cell>
          <cell r="H427">
            <v>163.69999999999999</v>
          </cell>
          <cell r="I427" t="str">
            <v>~</v>
          </cell>
          <cell r="J427">
            <v>826586.5</v>
          </cell>
          <cell r="K427">
            <v>843561.6</v>
          </cell>
          <cell r="L427">
            <v>163.69999999999999</v>
          </cell>
        </row>
        <row r="428">
          <cell r="A428" t="str">
            <v>E7055</v>
          </cell>
          <cell r="B428" t="str">
            <v>E6055</v>
          </cell>
          <cell r="C428" t="str">
            <v>West Mercia Police and Crime Commissioner and Chief Constable</v>
          </cell>
          <cell r="D428" t="str">
            <v>SP</v>
          </cell>
          <cell r="E428" t="str">
            <v>WM</v>
          </cell>
          <cell r="F428">
            <v>182.28</v>
          </cell>
          <cell r="G428">
            <v>182.28</v>
          </cell>
          <cell r="H428">
            <v>185.9</v>
          </cell>
          <cell r="I428" t="str">
            <v>~</v>
          </cell>
          <cell r="J428">
            <v>402244.45</v>
          </cell>
          <cell r="K428">
            <v>409867</v>
          </cell>
          <cell r="L428">
            <v>185.9</v>
          </cell>
        </row>
        <row r="430">
          <cell r="A430" t="str">
            <v>E5100</v>
          </cell>
          <cell r="C430" t="str">
            <v>Greater London Authority</v>
          </cell>
          <cell r="D430" t="str">
            <v>GLA</v>
          </cell>
          <cell r="E430" t="str">
            <v>L</v>
          </cell>
          <cell r="F430">
            <v>299</v>
          </cell>
          <cell r="G430">
            <v>299</v>
          </cell>
          <cell r="H430">
            <v>295</v>
          </cell>
          <cell r="I430" t="str">
            <v>~</v>
          </cell>
          <cell r="K430">
            <v>2714167.9359808294</v>
          </cell>
          <cell r="L430">
            <v>295</v>
          </cell>
        </row>
        <row r="431">
          <cell r="A431" t="str">
            <v>E5101</v>
          </cell>
          <cell r="C431" t="str">
            <v>Other Services</v>
          </cell>
          <cell r="F431">
            <v>84.48</v>
          </cell>
          <cell r="G431">
            <v>84.48</v>
          </cell>
          <cell r="H431">
            <v>86.13</v>
          </cell>
          <cell r="I431" t="str">
            <v>~</v>
          </cell>
          <cell r="K431">
            <v>2718582.8166724718</v>
          </cell>
          <cell r="L431">
            <v>86.13</v>
          </cell>
        </row>
        <row r="432">
          <cell r="A432" t="str">
            <v>E5102</v>
          </cell>
          <cell r="C432" t="str">
            <v>Metropolitan Police Authority</v>
          </cell>
          <cell r="F432">
            <v>214.52</v>
          </cell>
          <cell r="G432">
            <v>214.52</v>
          </cell>
          <cell r="H432">
            <v>208.86999986675721</v>
          </cell>
          <cell r="I432" t="str">
            <v>~</v>
          </cell>
          <cell r="K432">
            <v>2712343.2200000007</v>
          </cell>
          <cell r="L432">
            <v>208.86999986675721</v>
          </cell>
        </row>
        <row r="433">
          <cell r="I433" t="str">
            <v>difference:</v>
          </cell>
          <cell r="K433">
            <v>6239.596672471147</v>
          </cell>
        </row>
        <row r="434">
          <cell r="I434" t="str">
            <v>% excluding police:</v>
          </cell>
          <cell r="K434">
            <v>0.29244133501116665</v>
          </cell>
        </row>
        <row r="435">
          <cell r="I435" t="str">
            <v>weighted average of GLA - all:</v>
          </cell>
          <cell r="K435">
            <v>2714167.9359808294</v>
          </cell>
        </row>
      </sheetData>
      <sheetData sheetId="2">
        <row r="1">
          <cell r="B1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zoomScaleSheetLayoutView="100" workbookViewId="0">
      <selection activeCell="A5" sqref="A5:J6"/>
    </sheetView>
  </sheetViews>
  <sheetFormatPr defaultColWidth="0" defaultRowHeight="12.75" zeroHeight="1" x14ac:dyDescent="0.2"/>
  <cols>
    <col min="1" max="3" width="9.140625" style="32" customWidth="1"/>
    <col min="4" max="4" width="5.42578125" style="32" customWidth="1"/>
    <col min="5" max="5" width="11.5703125" style="32" customWidth="1"/>
    <col min="6" max="6" width="11.28515625" style="32" customWidth="1"/>
    <col min="7" max="7" width="2.140625" style="32" customWidth="1"/>
    <col min="8" max="8" width="11.42578125" style="32" bestFit="1" customWidth="1"/>
    <col min="9" max="9" width="4.42578125" style="32" customWidth="1"/>
    <col min="10" max="10" width="13.5703125" style="32" customWidth="1"/>
    <col min="11" max="13" width="9.140625" style="32" customWidth="1"/>
    <col min="14" max="14" width="3" style="32" customWidth="1"/>
    <col min="15" max="16384" width="9.140625" style="32" hidden="1"/>
  </cols>
  <sheetData>
    <row r="1" spans="1:13" s="37" customFormat="1" ht="18" customHeight="1" x14ac:dyDescent="0.2">
      <c r="A1" s="56" t="s">
        <v>866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37" customFormat="1" ht="21.75" customHeight="1" thickBo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37" customFormat="1" x14ac:dyDescent="0.2">
      <c r="A3" s="12"/>
      <c r="B3" s="10"/>
      <c r="C3" s="13"/>
      <c r="D3" s="13"/>
      <c r="E3" s="13"/>
      <c r="F3" s="11"/>
      <c r="G3" s="11"/>
      <c r="H3" s="11"/>
      <c r="I3" s="11"/>
      <c r="J3" s="11"/>
      <c r="K3" s="11"/>
      <c r="L3" s="11"/>
      <c r="M3" s="35"/>
    </row>
    <row r="4" spans="1:13" s="37" customFormat="1" ht="15.75" x14ac:dyDescent="0.25">
      <c r="A4" s="26" t="s">
        <v>787</v>
      </c>
      <c r="B4" s="14"/>
      <c r="C4" s="13"/>
      <c r="D4" s="13"/>
      <c r="E4" s="13"/>
      <c r="F4" s="27"/>
      <c r="G4" s="10"/>
      <c r="H4" s="10"/>
      <c r="I4" s="10"/>
      <c r="J4" s="11"/>
      <c r="K4" s="11"/>
      <c r="L4" s="11"/>
      <c r="M4" s="15"/>
    </row>
    <row r="5" spans="1:13" s="37" customFormat="1" ht="12.75" customHeight="1" x14ac:dyDescent="0.2">
      <c r="A5" s="53" t="s">
        <v>785</v>
      </c>
      <c r="B5" s="54"/>
      <c r="C5" s="54"/>
      <c r="D5" s="54"/>
      <c r="E5" s="54"/>
      <c r="F5" s="54"/>
      <c r="G5" s="54"/>
      <c r="H5" s="54"/>
      <c r="I5" s="54"/>
      <c r="J5" s="54"/>
      <c r="K5" s="52" t="str">
        <f>IF(VLOOKUP(A5,Data!B:D,3,0)=0,"",VLOOKUP(A5,Data!B:D,3,0))</f>
        <v/>
      </c>
      <c r="L5" s="11"/>
      <c r="M5" s="15"/>
    </row>
    <row r="6" spans="1:13" s="37" customFormat="1" ht="13.5" customHeight="1" x14ac:dyDescent="0.2">
      <c r="A6" s="53"/>
      <c r="B6" s="54"/>
      <c r="C6" s="54"/>
      <c r="D6" s="54"/>
      <c r="E6" s="54"/>
      <c r="F6" s="54"/>
      <c r="G6" s="54"/>
      <c r="H6" s="54"/>
      <c r="I6" s="54"/>
      <c r="J6" s="54"/>
      <c r="K6" s="52"/>
      <c r="L6" s="11"/>
      <c r="M6" s="15"/>
    </row>
    <row r="7" spans="1:13" s="37" customFormat="1" x14ac:dyDescent="0.2">
      <c r="A7" s="69" t="str">
        <f>IF(ISERROR(VLOOKUP(A5,Data!$B$3:$H$423,8,FALSE))=TRUE,"",IF(VLOOKUP(A5,Data!$B$3:$H$423,8,FALSE)="","",VLOOKUP(A5,Data!$B$3:$H$423,8,FALSE)))</f>
        <v/>
      </c>
      <c r="B7" s="70"/>
      <c r="C7" s="70"/>
      <c r="D7" s="70"/>
      <c r="E7" s="70"/>
      <c r="F7" s="70"/>
      <c r="G7" s="70"/>
      <c r="H7" s="70"/>
      <c r="I7" s="70"/>
      <c r="J7" s="70"/>
      <c r="K7" s="11"/>
      <c r="L7" s="11"/>
      <c r="M7" s="15"/>
    </row>
    <row r="8" spans="1:13" s="37" customFormat="1" ht="48" customHeight="1" x14ac:dyDescent="0.25">
      <c r="A8" s="28"/>
      <c r="B8" s="11"/>
      <c r="C8" s="11"/>
      <c r="D8" s="8"/>
      <c r="E8" s="20" t="s">
        <v>865</v>
      </c>
      <c r="F8" s="20" t="s">
        <v>867</v>
      </c>
      <c r="G8" s="19"/>
      <c r="H8" s="18" t="s">
        <v>783</v>
      </c>
      <c r="I8" s="67" t="s">
        <v>868</v>
      </c>
      <c r="J8" s="63"/>
      <c r="K8" s="11"/>
      <c r="L8" s="11"/>
      <c r="M8" s="15"/>
    </row>
    <row r="9" spans="1:13" s="37" customFormat="1" x14ac:dyDescent="0.2">
      <c r="A9" s="28"/>
      <c r="B9" s="62" t="s">
        <v>782</v>
      </c>
      <c r="C9" s="63"/>
      <c r="D9" s="11"/>
      <c r="E9" s="11"/>
      <c r="F9" s="11"/>
      <c r="G9" s="11"/>
      <c r="H9" s="11"/>
      <c r="I9" s="11"/>
      <c r="J9" s="11"/>
      <c r="K9" s="11"/>
      <c r="L9" s="11"/>
      <c r="M9" s="15"/>
    </row>
    <row r="10" spans="1:13" s="37" customFormat="1" ht="12.75" customHeight="1" x14ac:dyDescent="0.2">
      <c r="A10" s="28"/>
      <c r="B10" s="63"/>
      <c r="C10" s="63"/>
      <c r="D10" s="11"/>
      <c r="E10" s="65" t="str">
        <f>VLOOKUP($A5,Data!$B$2:$H$423,4,FALSE)</f>
        <v>-</v>
      </c>
      <c r="F10" s="65" t="str">
        <f>VLOOKUP($A5,Data!$B$2:$H$423,5,FALSE)</f>
        <v>-</v>
      </c>
      <c r="G10" s="55"/>
      <c r="H10" s="66" t="str">
        <f>VLOOKUP($A5,Data!$B$2:$H$423,6,FALSE)</f>
        <v>-</v>
      </c>
      <c r="I10" s="55"/>
      <c r="J10" s="68" t="str">
        <f>VLOOKUP($A5,Data!$B$2:$H$423,7,FALSE)</f>
        <v>-</v>
      </c>
      <c r="K10" s="11"/>
      <c r="L10" s="11"/>
      <c r="M10" s="15"/>
    </row>
    <row r="11" spans="1:13" s="37" customFormat="1" ht="12.75" customHeight="1" x14ac:dyDescent="0.2">
      <c r="A11" s="28"/>
      <c r="B11" s="64"/>
      <c r="C11" s="64"/>
      <c r="D11" s="11"/>
      <c r="E11" s="65"/>
      <c r="F11" s="65"/>
      <c r="G11" s="55"/>
      <c r="H11" s="66"/>
      <c r="I11" s="55"/>
      <c r="J11" s="68"/>
      <c r="K11" s="11"/>
      <c r="L11" s="11"/>
      <c r="M11" s="15"/>
    </row>
    <row r="12" spans="1:13" s="37" customFormat="1" ht="12.75" customHeight="1" x14ac:dyDescent="0.2">
      <c r="A12" s="28"/>
      <c r="B12" s="64"/>
      <c r="C12" s="64"/>
      <c r="D12" s="11"/>
      <c r="E12" s="65"/>
      <c r="F12" s="65"/>
      <c r="G12" s="55"/>
      <c r="H12" s="66"/>
      <c r="I12" s="55"/>
      <c r="J12" s="68"/>
      <c r="L12" s="11"/>
      <c r="M12" s="15"/>
    </row>
    <row r="13" spans="1:13" s="37" customFormat="1" ht="12.75" customHeight="1" x14ac:dyDescent="0.2">
      <c r="A13" s="48" t="str">
        <f>IF(A5="Staffordshire Moorlands","Staffordshire Moorlands didn't increase council tax bills however an increase in special expenses resulted in a 4p increase in the authority’s average Band D. The authority did receive a freeze grant but it was adjusted downwards to account for this","")</f>
        <v/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3" s="37" customFormat="1" ht="13.5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s="37" customFormat="1" x14ac:dyDescent="0.2">
      <c r="A15" s="29"/>
      <c r="B15" s="30"/>
      <c r="C15" s="30"/>
      <c r="D15" s="30"/>
      <c r="E15" s="30"/>
      <c r="F15" s="30"/>
      <c r="G15" s="30"/>
      <c r="H15" s="30"/>
      <c r="I15" s="33"/>
      <c r="J15" s="33"/>
      <c r="K15" s="33"/>
      <c r="L15" s="33"/>
      <c r="M15" s="34"/>
    </row>
    <row r="16" spans="1:13" s="37" customFormat="1" x14ac:dyDescent="0.2">
      <c r="A16" s="31"/>
      <c r="B16" s="8"/>
      <c r="C16" s="32"/>
      <c r="D16" s="32"/>
      <c r="E16" s="32"/>
      <c r="F16" s="32"/>
      <c r="G16" s="32"/>
      <c r="H16" s="32"/>
      <c r="I16" s="11"/>
      <c r="J16" s="11"/>
      <c r="K16" s="11"/>
      <c r="L16" s="11"/>
      <c r="M16" s="15"/>
    </row>
    <row r="17" spans="1:13" s="37" customFormat="1" ht="13.5" thickBot="1" x14ac:dyDescent="0.25">
      <c r="A17" s="38" t="s">
        <v>788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x14ac:dyDescent="0.2"/>
  </sheetData>
  <mergeCells count="13">
    <mergeCell ref="A13:M14"/>
    <mergeCell ref="K5:K6"/>
    <mergeCell ref="A5:J6"/>
    <mergeCell ref="G10:G12"/>
    <mergeCell ref="A1:M2"/>
    <mergeCell ref="B9:C12"/>
    <mergeCell ref="E10:E12"/>
    <mergeCell ref="F10:F12"/>
    <mergeCell ref="H10:H12"/>
    <mergeCell ref="I8:J8"/>
    <mergeCell ref="I10:I12"/>
    <mergeCell ref="J10:J12"/>
    <mergeCell ref="A7:J7"/>
  </mergeCells>
  <phoneticPr fontId="5" type="noConversion"/>
  <dataValidations count="1">
    <dataValidation type="list" allowBlank="1" showInputMessage="1" showErrorMessage="1" sqref="A5">
      <formula1>LALIST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zoomScaleNormal="100" zoomScaleSheetLayoutView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2.75" x14ac:dyDescent="0.2"/>
  <cols>
    <col min="2" max="2" width="60.42578125" bestFit="1" customWidth="1"/>
    <col min="5" max="8" width="13.7109375" customWidth="1"/>
  </cols>
  <sheetData>
    <row r="1" spans="1:8" ht="60.75" customHeight="1" x14ac:dyDescent="0.2">
      <c r="A1" s="6" t="s">
        <v>0</v>
      </c>
      <c r="B1" s="7" t="s">
        <v>1</v>
      </c>
      <c r="C1" s="7" t="s">
        <v>2</v>
      </c>
      <c r="D1" s="7"/>
      <c r="E1" s="4" t="s">
        <v>863</v>
      </c>
      <c r="F1" s="4" t="s">
        <v>869</v>
      </c>
      <c r="G1" s="4" t="s">
        <v>781</v>
      </c>
      <c r="H1" s="5" t="s">
        <v>864</v>
      </c>
    </row>
    <row r="2" spans="1:8" x14ac:dyDescent="0.2">
      <c r="A2" s="23" t="s">
        <v>786</v>
      </c>
      <c r="B2" s="22" t="s">
        <v>785</v>
      </c>
      <c r="C2" s="22" t="s">
        <v>786</v>
      </c>
      <c r="D2" s="22"/>
      <c r="E2" s="23" t="s">
        <v>786</v>
      </c>
      <c r="F2" s="23" t="s">
        <v>786</v>
      </c>
      <c r="G2" s="24" t="s">
        <v>786</v>
      </c>
      <c r="H2" s="25" t="s">
        <v>786</v>
      </c>
    </row>
    <row r="3" spans="1:8" x14ac:dyDescent="0.2">
      <c r="A3" t="s">
        <v>144</v>
      </c>
      <c r="B3" s="1" t="s">
        <v>145</v>
      </c>
      <c r="C3" s="1" t="s">
        <v>146</v>
      </c>
      <c r="D3" s="1"/>
      <c r="E3" s="39">
        <f>VLOOKUP(A3,'[1]CTR Combined'!$A:$L,7,FALSE)</f>
        <v>271.52999999999997</v>
      </c>
      <c r="F3" s="39">
        <f>VLOOKUP(A3,'[1]CTR Combined'!$A:$L,12,FALSE)</f>
        <v>271.52999999999997</v>
      </c>
      <c r="G3" s="40">
        <f t="shared" ref="G3:G66" si="0">F3/E3-1</f>
        <v>0</v>
      </c>
      <c r="H3" s="9" t="str">
        <f t="shared" ref="H3:H66" si="1">IF(F3&lt;=E3,"YES","NO")</f>
        <v>YES</v>
      </c>
    </row>
    <row r="4" spans="1:8" x14ac:dyDescent="0.2">
      <c r="A4" t="s">
        <v>147</v>
      </c>
      <c r="B4" s="1" t="s">
        <v>148</v>
      </c>
      <c r="C4" s="1" t="s">
        <v>146</v>
      </c>
      <c r="D4" s="1"/>
      <c r="E4" s="39">
        <f>VLOOKUP(A4,'[1]CTR Combined'!$A:$L,7,FALSE)</f>
        <v>154.04</v>
      </c>
      <c r="F4" s="41">
        <f>VLOOKUP(A4,'[1]CTR Combined'!$A:$L,12,FALSE)</f>
        <v>156.97</v>
      </c>
      <c r="G4" s="42">
        <f t="shared" si="0"/>
        <v>1.9021033497792716E-2</v>
      </c>
      <c r="H4" s="9" t="str">
        <f t="shared" si="1"/>
        <v>NO</v>
      </c>
    </row>
    <row r="5" spans="1:8" x14ac:dyDescent="0.2">
      <c r="A5" t="s">
        <v>149</v>
      </c>
      <c r="B5" s="1" t="s">
        <v>150</v>
      </c>
      <c r="C5" s="1" t="s">
        <v>146</v>
      </c>
      <c r="D5" s="1"/>
      <c r="E5" s="39">
        <f>VLOOKUP(A5,'[1]CTR Combined'!$A:$L,7,FALSE)</f>
        <v>151.91</v>
      </c>
      <c r="F5" s="39">
        <f>VLOOKUP(A5,'[1]CTR Combined'!$A:$L,12,FALSE)</f>
        <v>151.91</v>
      </c>
      <c r="G5" s="40">
        <f t="shared" si="0"/>
        <v>0</v>
      </c>
      <c r="H5" s="9" t="str">
        <f t="shared" si="1"/>
        <v>YES</v>
      </c>
    </row>
    <row r="6" spans="1:8" x14ac:dyDescent="0.2">
      <c r="A6" t="s">
        <v>151</v>
      </c>
      <c r="B6" s="1" t="s">
        <v>152</v>
      </c>
      <c r="C6" s="1" t="s">
        <v>146</v>
      </c>
      <c r="D6" s="1"/>
      <c r="E6" s="39">
        <f>VLOOKUP(A6,'[1]CTR Combined'!$A:$L,7,FALSE)</f>
        <v>161.37</v>
      </c>
      <c r="F6" s="39">
        <f>VLOOKUP(A6,'[1]CTR Combined'!$A:$L,12,FALSE)</f>
        <v>161.37</v>
      </c>
      <c r="G6" s="40">
        <f t="shared" si="0"/>
        <v>0</v>
      </c>
      <c r="H6" s="9" t="str">
        <f t="shared" si="1"/>
        <v>YES</v>
      </c>
    </row>
    <row r="7" spans="1:8" x14ac:dyDescent="0.2">
      <c r="A7" t="s">
        <v>153</v>
      </c>
      <c r="B7" s="1" t="s">
        <v>154</v>
      </c>
      <c r="C7" s="1" t="s">
        <v>146</v>
      </c>
      <c r="D7" s="1"/>
      <c r="E7" s="39">
        <f>VLOOKUP(A7,'[1]CTR Combined'!$A:$L,7,FALSE)</f>
        <v>170.46</v>
      </c>
      <c r="F7" s="39">
        <f>VLOOKUP(A7,'[1]CTR Combined'!$A:$L,12,FALSE)</f>
        <v>170.46</v>
      </c>
      <c r="G7" s="40">
        <f t="shared" si="0"/>
        <v>0</v>
      </c>
      <c r="H7" s="9" t="str">
        <f t="shared" si="1"/>
        <v>YES</v>
      </c>
    </row>
    <row r="8" spans="1:8" x14ac:dyDescent="0.2">
      <c r="A8" t="s">
        <v>155</v>
      </c>
      <c r="B8" s="1" t="s">
        <v>156</v>
      </c>
      <c r="C8" s="1" t="s">
        <v>146</v>
      </c>
      <c r="D8" s="1"/>
      <c r="E8" s="39">
        <f>VLOOKUP(A8,'[1]CTR Combined'!$A:$L,7,FALSE)</f>
        <v>145.44999999999999</v>
      </c>
      <c r="F8" s="39">
        <f>VLOOKUP(A8,'[1]CTR Combined'!$A:$L,12,FALSE)</f>
        <v>145.44999999999999</v>
      </c>
      <c r="G8" s="40">
        <f t="shared" si="0"/>
        <v>0</v>
      </c>
      <c r="H8" s="9" t="str">
        <f t="shared" si="1"/>
        <v>YES</v>
      </c>
    </row>
    <row r="9" spans="1:8" x14ac:dyDescent="0.2">
      <c r="A9" t="s">
        <v>826</v>
      </c>
      <c r="B9" s="1" t="s">
        <v>789</v>
      </c>
      <c r="C9" s="1" t="s">
        <v>777</v>
      </c>
      <c r="D9" s="1"/>
      <c r="E9" s="39">
        <f>VLOOKUP(A9,'[1]CTR Combined'!$A:$L,7,FALSE)</f>
        <v>171.37</v>
      </c>
      <c r="F9" s="39">
        <f>VLOOKUP(A9,'[1]CTR Combined'!$A:$L,12,FALSE)</f>
        <v>174.78</v>
      </c>
      <c r="G9" s="40">
        <f t="shared" si="0"/>
        <v>1.9898465308980651E-2</v>
      </c>
      <c r="H9" s="9" t="str">
        <f t="shared" si="1"/>
        <v>NO</v>
      </c>
    </row>
    <row r="10" spans="1:8" x14ac:dyDescent="0.2">
      <c r="A10" t="s">
        <v>659</v>
      </c>
      <c r="B10" s="1" t="s">
        <v>660</v>
      </c>
      <c r="C10" s="1" t="s">
        <v>661</v>
      </c>
      <c r="D10" s="1"/>
      <c r="E10" s="39">
        <f>VLOOKUP(A10,'[1]CTR Combined'!$A:$L,7,FALSE)</f>
        <v>65.3</v>
      </c>
      <c r="F10" s="39">
        <f>VLOOKUP(A10,'[1]CTR Combined'!$A:$L,12,FALSE)</f>
        <v>66.599999999999994</v>
      </c>
      <c r="G10" s="40">
        <f t="shared" si="0"/>
        <v>1.9908116385911168E-2</v>
      </c>
      <c r="H10" s="9" t="str">
        <f t="shared" si="1"/>
        <v>NO</v>
      </c>
    </row>
    <row r="11" spans="1:8" x14ac:dyDescent="0.2">
      <c r="A11" t="s">
        <v>157</v>
      </c>
      <c r="B11" s="2" t="s">
        <v>158</v>
      </c>
      <c r="C11" s="1" t="s">
        <v>146</v>
      </c>
      <c r="D11" s="1"/>
      <c r="E11" s="39">
        <f>VLOOKUP(A11,'[1]CTR Combined'!$A:$L,7,FALSE)</f>
        <v>148.12</v>
      </c>
      <c r="F11" s="39">
        <f>VLOOKUP(A11,'[1]CTR Combined'!$A:$L,12,FALSE)</f>
        <v>148.12</v>
      </c>
      <c r="G11" s="40">
        <f t="shared" si="0"/>
        <v>0</v>
      </c>
      <c r="H11" s="9" t="str">
        <f t="shared" si="1"/>
        <v>YES</v>
      </c>
    </row>
    <row r="12" spans="1:8" x14ac:dyDescent="0.2">
      <c r="A12" t="s">
        <v>159</v>
      </c>
      <c r="B12" s="1" t="s">
        <v>160</v>
      </c>
      <c r="C12" s="1" t="s">
        <v>146</v>
      </c>
      <c r="D12" s="1"/>
      <c r="E12" s="39">
        <f>VLOOKUP(A12,'[1]CTR Combined'!$A:$L,7,FALSE)</f>
        <v>143.86000000000001</v>
      </c>
      <c r="F12" s="39">
        <f>VLOOKUP(A12,'[1]CTR Combined'!$A:$L,12,FALSE)</f>
        <v>143.86000000000001</v>
      </c>
      <c r="G12" s="40">
        <f t="shared" si="0"/>
        <v>0</v>
      </c>
      <c r="H12" s="9" t="str">
        <f t="shared" si="1"/>
        <v>YES</v>
      </c>
    </row>
    <row r="13" spans="1:8" x14ac:dyDescent="0.2">
      <c r="A13" t="s">
        <v>103</v>
      </c>
      <c r="B13" s="1" t="s">
        <v>104</v>
      </c>
      <c r="C13" s="1" t="s">
        <v>105</v>
      </c>
      <c r="D13" s="1"/>
      <c r="E13" s="39">
        <f>VLOOKUP(A13,'[1]CTR Combined'!$A:$L,7,FALSE)</f>
        <v>1016.4</v>
      </c>
      <c r="F13" s="41">
        <f>VLOOKUP(A13,'[1]CTR Combined'!$A:$L,12,FALSE)</f>
        <v>1036.67</v>
      </c>
      <c r="G13" s="42">
        <f t="shared" si="0"/>
        <v>1.9942935852026888E-2</v>
      </c>
      <c r="H13" s="9" t="str">
        <f t="shared" si="1"/>
        <v>NO</v>
      </c>
    </row>
    <row r="14" spans="1:8" x14ac:dyDescent="0.2">
      <c r="A14" t="s">
        <v>106</v>
      </c>
      <c r="B14" s="1" t="s">
        <v>107</v>
      </c>
      <c r="C14" s="1" t="s">
        <v>105</v>
      </c>
      <c r="D14" s="1"/>
      <c r="E14" s="39">
        <f>VLOOKUP(A14,'[1]CTR Combined'!$A:$L,7,FALSE)</f>
        <v>1102.07</v>
      </c>
      <c r="F14" s="39">
        <f>VLOOKUP(A14,'[1]CTR Combined'!$A:$L,12,FALSE)</f>
        <v>1102.07</v>
      </c>
      <c r="G14" s="40">
        <f t="shared" si="0"/>
        <v>0</v>
      </c>
      <c r="H14" s="9" t="str">
        <f t="shared" si="1"/>
        <v>YES</v>
      </c>
    </row>
    <row r="15" spans="1:8" x14ac:dyDescent="0.2">
      <c r="A15" t="s">
        <v>30</v>
      </c>
      <c r="B15" s="1" t="s">
        <v>31</v>
      </c>
      <c r="C15" s="1" t="s">
        <v>32</v>
      </c>
      <c r="D15" s="1"/>
      <c r="E15" s="39">
        <f>VLOOKUP(A15,'[1]CTR Combined'!$A:$L,7,FALSE)</f>
        <v>1223.3900000000001</v>
      </c>
      <c r="F15" s="39">
        <f>VLOOKUP(A15,'[1]CTR Combined'!$A:$L,12,FALSE)</f>
        <v>1246.6300000000001</v>
      </c>
      <c r="G15" s="40">
        <f t="shared" si="0"/>
        <v>1.8996395262344867E-2</v>
      </c>
      <c r="H15" s="9" t="str">
        <f t="shared" si="1"/>
        <v>NO</v>
      </c>
    </row>
    <row r="16" spans="1:8" x14ac:dyDescent="0.2">
      <c r="A16" t="s">
        <v>161</v>
      </c>
      <c r="B16" s="1" t="s">
        <v>162</v>
      </c>
      <c r="C16" s="1" t="s">
        <v>146</v>
      </c>
      <c r="D16" s="1"/>
      <c r="E16" s="39">
        <f>VLOOKUP(A16,'[1]CTR Combined'!$A:$L,7,FALSE)</f>
        <v>216.94</v>
      </c>
      <c r="F16" s="39">
        <f>VLOOKUP(A16,'[1]CTR Combined'!$A:$L,12,FALSE)</f>
        <v>216.94</v>
      </c>
      <c r="G16" s="40">
        <f t="shared" si="0"/>
        <v>0</v>
      </c>
      <c r="H16" s="9" t="str">
        <f t="shared" si="1"/>
        <v>YES</v>
      </c>
    </row>
    <row r="17" spans="1:8" x14ac:dyDescent="0.2">
      <c r="A17" t="s">
        <v>163</v>
      </c>
      <c r="B17" s="1" t="s">
        <v>164</v>
      </c>
      <c r="C17" s="1" t="s">
        <v>146</v>
      </c>
      <c r="D17" s="1"/>
      <c r="E17" s="39">
        <f>VLOOKUP(A17,'[1]CTR Combined'!$A:$L,7,FALSE)</f>
        <v>252.81</v>
      </c>
      <c r="F17" s="39">
        <f>VLOOKUP(A17,'[1]CTR Combined'!$A:$L,12,FALSE)</f>
        <v>252.81</v>
      </c>
      <c r="G17" s="40">
        <f t="shared" si="0"/>
        <v>0</v>
      </c>
      <c r="H17" s="9" t="str">
        <f t="shared" si="1"/>
        <v>YES</v>
      </c>
    </row>
    <row r="18" spans="1:8" x14ac:dyDescent="0.2">
      <c r="A18" t="s">
        <v>165</v>
      </c>
      <c r="B18" s="1" t="s">
        <v>166</v>
      </c>
      <c r="C18" s="1" t="s">
        <v>146</v>
      </c>
      <c r="D18" s="1"/>
      <c r="E18" s="39">
        <f>VLOOKUP(A18,'[1]CTR Combined'!$A:$L,7,FALSE)</f>
        <v>104.44</v>
      </c>
      <c r="F18" s="39">
        <f>VLOOKUP(A18,'[1]CTR Combined'!$A:$L,12,FALSE)</f>
        <v>104.44</v>
      </c>
      <c r="G18" s="40">
        <f t="shared" si="0"/>
        <v>0</v>
      </c>
      <c r="H18" s="9" t="str">
        <f t="shared" si="1"/>
        <v>YES</v>
      </c>
    </row>
    <row r="19" spans="1:8" x14ac:dyDescent="0.2">
      <c r="A19" t="s">
        <v>167</v>
      </c>
      <c r="B19" s="1" t="s">
        <v>168</v>
      </c>
      <c r="C19" s="1" t="s">
        <v>146</v>
      </c>
      <c r="D19" s="1"/>
      <c r="E19" s="39">
        <f>VLOOKUP(A19,'[1]CTR Combined'!$A:$L,7,FALSE)</f>
        <v>155.11000000000001</v>
      </c>
      <c r="F19" s="39">
        <f>VLOOKUP(A19,'[1]CTR Combined'!$A:$L,12,FALSE)</f>
        <v>157.44</v>
      </c>
      <c r="G19" s="40">
        <f t="shared" si="0"/>
        <v>1.5021597575913814E-2</v>
      </c>
      <c r="H19" s="9" t="str">
        <f t="shared" si="1"/>
        <v>NO</v>
      </c>
    </row>
    <row r="20" spans="1:8" x14ac:dyDescent="0.2">
      <c r="A20" t="s">
        <v>546</v>
      </c>
      <c r="B20" s="1" t="s">
        <v>547</v>
      </c>
      <c r="C20" s="1" t="s">
        <v>548</v>
      </c>
      <c r="D20" s="1"/>
      <c r="E20" s="39">
        <f>VLOOKUP(A20,'[1]CTR Combined'!$A:$L,7,FALSE)</f>
        <v>1201.8499999999999</v>
      </c>
      <c r="F20" s="39">
        <f>VLOOKUP(A20,'[1]CTR Combined'!$A:$L,12,FALSE)</f>
        <v>1201.8499999999999</v>
      </c>
      <c r="G20" s="40">
        <f t="shared" si="0"/>
        <v>0</v>
      </c>
      <c r="H20" s="9" t="str">
        <f t="shared" si="1"/>
        <v>YES</v>
      </c>
    </row>
    <row r="21" spans="1:8" x14ac:dyDescent="0.2">
      <c r="A21" t="s">
        <v>549</v>
      </c>
      <c r="B21" s="3" t="s">
        <v>550</v>
      </c>
      <c r="C21" s="1" t="s">
        <v>548</v>
      </c>
      <c r="D21" s="1"/>
      <c r="E21" s="39">
        <f>VLOOKUP(A21,'[1]CTR Combined'!$A:$L,7,FALSE)</f>
        <v>1304.8399999999999</v>
      </c>
      <c r="F21" s="39">
        <f>VLOOKUP(A21,'[1]CTR Combined'!$A:$L,12,FALSE)</f>
        <v>1301.5</v>
      </c>
      <c r="G21" s="40">
        <f t="shared" si="0"/>
        <v>-2.5597008062290261E-3</v>
      </c>
      <c r="H21" s="9" t="str">
        <f t="shared" si="1"/>
        <v>YES</v>
      </c>
    </row>
    <row r="22" spans="1:8" x14ac:dyDescent="0.2">
      <c r="A22" t="s">
        <v>662</v>
      </c>
      <c r="B22" s="1" t="s">
        <v>663</v>
      </c>
      <c r="C22" s="1" t="s">
        <v>661</v>
      </c>
      <c r="D22" s="1"/>
      <c r="E22" s="39">
        <f>VLOOKUP(A22,'[1]CTR Combined'!$A:$L,7,FALSE)</f>
        <v>87.48</v>
      </c>
      <c r="F22" s="39">
        <f>VLOOKUP(A22,'[1]CTR Combined'!$A:$L,12,FALSE)</f>
        <v>89.22</v>
      </c>
      <c r="G22" s="40">
        <f t="shared" si="0"/>
        <v>1.9890260631001411E-2</v>
      </c>
      <c r="H22" s="9" t="str">
        <f t="shared" si="1"/>
        <v>NO</v>
      </c>
    </row>
    <row r="23" spans="1:8" x14ac:dyDescent="0.2">
      <c r="A23" t="s">
        <v>827</v>
      </c>
      <c r="B23" s="1" t="s">
        <v>790</v>
      </c>
      <c r="C23" s="1" t="s">
        <v>777</v>
      </c>
      <c r="D23" s="1"/>
      <c r="E23" s="39">
        <f>VLOOKUP(A23,'[1]CTR Combined'!$A:$L,7,FALSE)</f>
        <v>156.55000000000001</v>
      </c>
      <c r="F23" s="39">
        <f>VLOOKUP(A23,'[1]CTR Combined'!$A:$L,12,FALSE)</f>
        <v>159.66999999999999</v>
      </c>
      <c r="G23" s="40">
        <f t="shared" si="0"/>
        <v>1.992973490897465E-2</v>
      </c>
      <c r="H23" s="9" t="str">
        <f t="shared" si="1"/>
        <v>NO</v>
      </c>
    </row>
    <row r="24" spans="1:8" x14ac:dyDescent="0.2">
      <c r="A24" t="s">
        <v>664</v>
      </c>
      <c r="B24" s="1" t="s">
        <v>665</v>
      </c>
      <c r="C24" s="1" t="s">
        <v>661</v>
      </c>
      <c r="D24" s="1"/>
      <c r="E24" s="39">
        <f>VLOOKUP(A24,'[1]CTR Combined'!$A:$L,7,FALSE)</f>
        <v>60.66</v>
      </c>
      <c r="F24" s="39">
        <f>VLOOKUP(A24,'[1]CTR Combined'!$A:$L,12,FALSE)</f>
        <v>60.66</v>
      </c>
      <c r="G24" s="40">
        <f t="shared" si="0"/>
        <v>0</v>
      </c>
      <c r="H24" s="9" t="str">
        <f t="shared" si="1"/>
        <v>YES</v>
      </c>
    </row>
    <row r="25" spans="1:8" x14ac:dyDescent="0.2">
      <c r="A25" t="s">
        <v>108</v>
      </c>
      <c r="B25" s="1" t="s">
        <v>109</v>
      </c>
      <c r="C25" s="1" t="s">
        <v>105</v>
      </c>
      <c r="D25" s="1"/>
      <c r="E25" s="39">
        <f>VLOOKUP(A25,'[1]CTR Combined'!$A:$L,7,FALSE)</f>
        <v>1128.5899999999999</v>
      </c>
      <c r="F25" s="39">
        <f>VLOOKUP(A25,'[1]CTR Combined'!$A:$L,12,FALSE)</f>
        <v>1150.53</v>
      </c>
      <c r="G25" s="40">
        <f t="shared" si="0"/>
        <v>1.9440186427311934E-2</v>
      </c>
      <c r="H25" s="9" t="str">
        <f t="shared" si="1"/>
        <v>NO</v>
      </c>
    </row>
    <row r="26" spans="1:8" x14ac:dyDescent="0.2">
      <c r="A26" t="s">
        <v>33</v>
      </c>
      <c r="B26" s="1" t="s">
        <v>34</v>
      </c>
      <c r="C26" s="1" t="s">
        <v>32</v>
      </c>
      <c r="D26" s="1"/>
      <c r="E26" s="39">
        <f>VLOOKUP(A26,'[1]CTR Combined'!$A:$L,7,FALSE)</f>
        <v>1135.82</v>
      </c>
      <c r="F26" s="39">
        <f>VLOOKUP(A26,'[1]CTR Combined'!$A:$L,12,FALSE)</f>
        <v>1158.43</v>
      </c>
      <c r="G26" s="40">
        <f t="shared" si="0"/>
        <v>1.9906323185011843E-2</v>
      </c>
      <c r="H26" s="9" t="str">
        <f t="shared" si="1"/>
        <v>NO</v>
      </c>
    </row>
    <row r="27" spans="1:8" x14ac:dyDescent="0.2">
      <c r="A27" t="s">
        <v>169</v>
      </c>
      <c r="B27" s="1" t="s">
        <v>170</v>
      </c>
      <c r="C27" s="1" t="s">
        <v>146</v>
      </c>
      <c r="D27" s="1"/>
      <c r="E27" s="39">
        <f>VLOOKUP(A27,'[1]CTR Combined'!$A:$L,7,FALSE)</f>
        <v>140.52000000000001</v>
      </c>
      <c r="F27" s="39">
        <f>VLOOKUP(A27,'[1]CTR Combined'!$A:$L,12,FALSE)</f>
        <v>143.32</v>
      </c>
      <c r="G27" s="40">
        <f t="shared" si="0"/>
        <v>1.9925989183034343E-2</v>
      </c>
      <c r="H27" s="9" t="str">
        <f t="shared" si="1"/>
        <v>NO</v>
      </c>
    </row>
    <row r="28" spans="1:8" x14ac:dyDescent="0.2">
      <c r="A28" t="s">
        <v>551</v>
      </c>
      <c r="B28" s="1" t="s">
        <v>552</v>
      </c>
      <c r="C28" s="1" t="s">
        <v>548</v>
      </c>
      <c r="D28" s="1"/>
      <c r="E28" s="39">
        <f>VLOOKUP(A28,'[1]CTR Combined'!$A:$L,7,FALSE)</f>
        <v>1266.8499999999999</v>
      </c>
      <c r="F28" s="39">
        <f>VLOOKUP(A28,'[1]CTR Combined'!$A:$L,12,FALSE)</f>
        <v>1266.8499999999999</v>
      </c>
      <c r="G28" s="40">
        <f t="shared" si="0"/>
        <v>0</v>
      </c>
      <c r="H28" s="9" t="str">
        <f t="shared" si="1"/>
        <v>YES</v>
      </c>
    </row>
    <row r="29" spans="1:8" x14ac:dyDescent="0.2">
      <c r="A29" t="s">
        <v>553</v>
      </c>
      <c r="B29" s="1" t="s">
        <v>554</v>
      </c>
      <c r="C29" s="1" t="s">
        <v>548</v>
      </c>
      <c r="D29" s="1"/>
      <c r="E29" s="39">
        <f>VLOOKUP(A29,'[1]CTR Combined'!$A:$L,7,FALSE)</f>
        <v>1306</v>
      </c>
      <c r="F29" s="39">
        <f>VLOOKUP(A29,'[1]CTR Combined'!$A:$L,12,FALSE)</f>
        <v>1306</v>
      </c>
      <c r="G29" s="40">
        <f t="shared" si="0"/>
        <v>0</v>
      </c>
      <c r="H29" s="9" t="str">
        <f t="shared" si="1"/>
        <v>YES</v>
      </c>
    </row>
    <row r="30" spans="1:8" x14ac:dyDescent="0.2">
      <c r="A30" t="s">
        <v>171</v>
      </c>
      <c r="B30" s="1" t="s">
        <v>172</v>
      </c>
      <c r="C30" s="1" t="s">
        <v>146</v>
      </c>
      <c r="D30" s="1"/>
      <c r="E30" s="39">
        <f>VLOOKUP(A30,'[1]CTR Combined'!$A:$L,7,FALSE)</f>
        <v>158.15</v>
      </c>
      <c r="F30" s="39">
        <f>VLOOKUP(A30,'[1]CTR Combined'!$A:$L,12,FALSE)</f>
        <v>158.15</v>
      </c>
      <c r="G30" s="40">
        <f t="shared" si="0"/>
        <v>0</v>
      </c>
      <c r="H30" s="9" t="str">
        <f t="shared" si="1"/>
        <v>YES</v>
      </c>
    </row>
    <row r="31" spans="1:8" x14ac:dyDescent="0.2">
      <c r="A31" t="s">
        <v>35</v>
      </c>
      <c r="B31" s="1" t="s">
        <v>36</v>
      </c>
      <c r="C31" s="1" t="s">
        <v>32</v>
      </c>
      <c r="D31" s="1"/>
      <c r="E31" s="39">
        <f>VLOOKUP(A31,'[1]CTR Combined'!$A:$L,7,FALSE)</f>
        <v>1276.56</v>
      </c>
      <c r="F31" s="39">
        <f>VLOOKUP(A31,'[1]CTR Combined'!$A:$L,12,FALSE)</f>
        <v>1276.56</v>
      </c>
      <c r="G31" s="40">
        <f t="shared" si="0"/>
        <v>0</v>
      </c>
      <c r="H31" s="9" t="str">
        <f t="shared" si="1"/>
        <v>YES</v>
      </c>
    </row>
    <row r="32" spans="1:8" x14ac:dyDescent="0.2">
      <c r="A32" t="s">
        <v>173</v>
      </c>
      <c r="B32" s="1" t="s">
        <v>174</v>
      </c>
      <c r="C32" s="1" t="s">
        <v>146</v>
      </c>
      <c r="D32" s="1"/>
      <c r="E32" s="39">
        <f>VLOOKUP(A32,'[1]CTR Combined'!$A:$L,7,FALSE)</f>
        <v>168.39</v>
      </c>
      <c r="F32" s="39">
        <f>VLOOKUP(A32,'[1]CTR Combined'!$A:$L,12,FALSE)</f>
        <v>168.39</v>
      </c>
      <c r="G32" s="40">
        <f t="shared" si="0"/>
        <v>0</v>
      </c>
      <c r="H32" s="9" t="str">
        <f t="shared" si="1"/>
        <v>YES</v>
      </c>
    </row>
    <row r="33" spans="1:8" x14ac:dyDescent="0.2">
      <c r="A33" t="s">
        <v>555</v>
      </c>
      <c r="B33" s="1" t="s">
        <v>556</v>
      </c>
      <c r="C33" s="1" t="s">
        <v>548</v>
      </c>
      <c r="D33" s="1"/>
      <c r="E33" s="39">
        <f>VLOOKUP(A33,'[1]CTR Combined'!$A:$L,7,FALSE)</f>
        <v>1244.97</v>
      </c>
      <c r="F33" s="39">
        <f>VLOOKUP(A33,'[1]CTR Combined'!$A:$L,12,FALSE)</f>
        <v>1243.71</v>
      </c>
      <c r="G33" s="40">
        <f t="shared" si="0"/>
        <v>-1.0120725800621955E-3</v>
      </c>
      <c r="H33" s="9" t="str">
        <f t="shared" si="1"/>
        <v>YES</v>
      </c>
    </row>
    <row r="34" spans="1:8" x14ac:dyDescent="0.2">
      <c r="A34" t="s">
        <v>557</v>
      </c>
      <c r="B34" s="1" t="s">
        <v>558</v>
      </c>
      <c r="C34" s="1" t="s">
        <v>548</v>
      </c>
      <c r="D34" s="1"/>
      <c r="E34" s="39">
        <f>VLOOKUP(A34,'[1]CTR Combined'!$A:$L,7,FALSE)</f>
        <v>1093.95</v>
      </c>
      <c r="F34" s="39">
        <f>VLOOKUP(A34,'[1]CTR Combined'!$A:$L,12,FALSE)</f>
        <v>1093.95</v>
      </c>
      <c r="G34" s="40">
        <f t="shared" si="0"/>
        <v>0</v>
      </c>
      <c r="H34" s="9" t="str">
        <f t="shared" si="1"/>
        <v>YES</v>
      </c>
    </row>
    <row r="35" spans="1:8" x14ac:dyDescent="0.2">
      <c r="A35" t="s">
        <v>37</v>
      </c>
      <c r="B35" s="1" t="s">
        <v>38</v>
      </c>
      <c r="C35" s="1" t="s">
        <v>32</v>
      </c>
      <c r="D35" s="1"/>
      <c r="E35" s="39">
        <f>VLOOKUP(A35,'[1]CTR Combined'!$A:$L,7,FALSE)</f>
        <v>1133.97</v>
      </c>
      <c r="F35" s="39">
        <f>VLOOKUP(A35,'[1]CTR Combined'!$A:$L,12,FALSE)</f>
        <v>1152.1099999999999</v>
      </c>
      <c r="G35" s="40">
        <f t="shared" si="0"/>
        <v>1.5996895861442484E-2</v>
      </c>
      <c r="H35" s="9" t="str">
        <f t="shared" si="1"/>
        <v>NO</v>
      </c>
    </row>
    <row r="36" spans="1:8" x14ac:dyDescent="0.2">
      <c r="A36" t="s">
        <v>175</v>
      </c>
      <c r="B36" s="1" t="s">
        <v>176</v>
      </c>
      <c r="C36" s="1" t="s">
        <v>146</v>
      </c>
      <c r="D36" s="1"/>
      <c r="E36" s="39">
        <f>VLOOKUP(A36,'[1]CTR Combined'!$A:$L,7,FALSE)</f>
        <v>159.57</v>
      </c>
      <c r="F36" s="39">
        <f>VLOOKUP(A36,'[1]CTR Combined'!$A:$L,12,FALSE)</f>
        <v>159.57</v>
      </c>
      <c r="G36" s="40">
        <f t="shared" si="0"/>
        <v>0</v>
      </c>
      <c r="H36" s="9" t="str">
        <f t="shared" si="1"/>
        <v>YES</v>
      </c>
    </row>
    <row r="37" spans="1:8" x14ac:dyDescent="0.2">
      <c r="A37" t="s">
        <v>177</v>
      </c>
      <c r="B37" s="1" t="s">
        <v>178</v>
      </c>
      <c r="C37" s="1" t="s">
        <v>146</v>
      </c>
      <c r="D37" s="1"/>
      <c r="E37" s="39">
        <f>VLOOKUP(A37,'[1]CTR Combined'!$A:$L,7,FALSE)</f>
        <v>70.459999999999994</v>
      </c>
      <c r="F37" s="39">
        <f>VLOOKUP(A37,'[1]CTR Combined'!$A:$L,12,FALSE)</f>
        <v>70.459999999999994</v>
      </c>
      <c r="G37" s="40">
        <f t="shared" si="0"/>
        <v>0</v>
      </c>
      <c r="H37" s="9" t="str">
        <f t="shared" si="1"/>
        <v>YES</v>
      </c>
    </row>
    <row r="38" spans="1:8" x14ac:dyDescent="0.2">
      <c r="A38" t="s">
        <v>110</v>
      </c>
      <c r="B38" s="1" t="s">
        <v>111</v>
      </c>
      <c r="C38" s="1" t="s">
        <v>105</v>
      </c>
      <c r="D38" s="1"/>
      <c r="E38" s="39">
        <f>VLOOKUP(A38,'[1]CTR Combined'!$A:$L,7,FALSE)</f>
        <v>1058.94</v>
      </c>
      <c r="F38" s="39">
        <f>VLOOKUP(A38,'[1]CTR Combined'!$A:$L,12,FALSE)</f>
        <v>1058.94</v>
      </c>
      <c r="G38" s="40">
        <f t="shared" si="0"/>
        <v>0</v>
      </c>
      <c r="H38" s="9" t="str">
        <f t="shared" si="1"/>
        <v>YES</v>
      </c>
    </row>
    <row r="39" spans="1:8" x14ac:dyDescent="0.2">
      <c r="A39" t="s">
        <v>179</v>
      </c>
      <c r="B39" s="1" t="s">
        <v>180</v>
      </c>
      <c r="C39" s="1" t="s">
        <v>146</v>
      </c>
      <c r="D39" s="1"/>
      <c r="E39" s="39">
        <f>VLOOKUP(A39,'[1]CTR Combined'!$A:$L,7,FALSE)</f>
        <v>168.14</v>
      </c>
      <c r="F39" s="39">
        <f>VLOOKUP(A39,'[1]CTR Combined'!$A:$L,12,FALSE)</f>
        <v>168.14</v>
      </c>
      <c r="G39" s="40">
        <f t="shared" si="0"/>
        <v>0</v>
      </c>
      <c r="H39" s="9" t="str">
        <f t="shared" si="1"/>
        <v>YES</v>
      </c>
    </row>
    <row r="40" spans="1:8" x14ac:dyDescent="0.2">
      <c r="A40" t="s">
        <v>559</v>
      </c>
      <c r="B40" s="1" t="s">
        <v>560</v>
      </c>
      <c r="C40" s="1" t="s">
        <v>548</v>
      </c>
      <c r="D40" s="1"/>
      <c r="E40" s="39">
        <f>VLOOKUP(A40,'[1]CTR Combined'!$A:$L,7,FALSE)</f>
        <v>1312.89</v>
      </c>
      <c r="F40" s="39">
        <f>VLOOKUP(A40,'[1]CTR Combined'!$A:$L,12,FALSE)</f>
        <v>1339.02</v>
      </c>
      <c r="G40" s="40">
        <f t="shared" si="0"/>
        <v>1.9902657496058129E-2</v>
      </c>
      <c r="H40" s="9" t="str">
        <f t="shared" si="1"/>
        <v>NO</v>
      </c>
    </row>
    <row r="41" spans="1:8" x14ac:dyDescent="0.2">
      <c r="A41" t="s">
        <v>561</v>
      </c>
      <c r="B41" s="1" t="s">
        <v>562</v>
      </c>
      <c r="C41" s="1" t="s">
        <v>548</v>
      </c>
      <c r="D41" s="1"/>
      <c r="E41" s="39">
        <f>VLOOKUP(A41,'[1]CTR Combined'!$A:$L,7,FALSE)</f>
        <v>1391.87</v>
      </c>
      <c r="F41" s="39">
        <f>VLOOKUP(A41,'[1]CTR Combined'!$A:$L,12,FALSE)</f>
        <v>1419.01</v>
      </c>
      <c r="G41" s="40">
        <f t="shared" si="0"/>
        <v>1.9498947459173799E-2</v>
      </c>
      <c r="H41" s="9" t="str">
        <f t="shared" si="1"/>
        <v>NO</v>
      </c>
    </row>
    <row r="42" spans="1:8" x14ac:dyDescent="0.2">
      <c r="A42" t="s">
        <v>181</v>
      </c>
      <c r="B42" s="1" t="s">
        <v>182</v>
      </c>
      <c r="C42" s="1" t="s">
        <v>146</v>
      </c>
      <c r="D42" s="1"/>
      <c r="E42" s="39">
        <f>VLOOKUP(A42,'[1]CTR Combined'!$A:$L,7,FALSE)</f>
        <v>113.48</v>
      </c>
      <c r="F42" s="39">
        <f>VLOOKUP(A42,'[1]CTR Combined'!$A:$L,12,FALSE)</f>
        <v>113.03</v>
      </c>
      <c r="G42" s="40">
        <f t="shared" si="0"/>
        <v>-3.9654564681000926E-3</v>
      </c>
      <c r="H42" s="9" t="str">
        <f t="shared" si="1"/>
        <v>YES</v>
      </c>
    </row>
    <row r="43" spans="1:8" x14ac:dyDescent="0.2">
      <c r="A43" t="s">
        <v>112</v>
      </c>
      <c r="B43" s="1" t="s">
        <v>113</v>
      </c>
      <c r="C43" s="1" t="s">
        <v>105</v>
      </c>
      <c r="D43" s="1"/>
      <c r="E43" s="39">
        <f>VLOOKUP(A43,'[1]CTR Combined'!$A:$L,7,FALSE)</f>
        <v>1010.07</v>
      </c>
      <c r="F43" s="39">
        <f>VLOOKUP(A43,'[1]CTR Combined'!$A:$L,12,FALSE)</f>
        <v>1030.1400000000001</v>
      </c>
      <c r="G43" s="40">
        <f t="shared" si="0"/>
        <v>1.9869910006237168E-2</v>
      </c>
      <c r="H43" s="9" t="str">
        <f t="shared" si="1"/>
        <v>NO</v>
      </c>
    </row>
    <row r="44" spans="1:8" x14ac:dyDescent="0.2">
      <c r="A44" t="s">
        <v>183</v>
      </c>
      <c r="B44" s="1" t="s">
        <v>184</v>
      </c>
      <c r="C44" s="1" t="s">
        <v>146</v>
      </c>
      <c r="D44" s="1"/>
      <c r="E44" s="39">
        <f>VLOOKUP(A44,'[1]CTR Combined'!$A:$L,7,FALSE)</f>
        <v>200.24</v>
      </c>
      <c r="F44" s="41">
        <f>VLOOKUP(A44,'[1]CTR Combined'!$A:$L,12,FALSE)</f>
        <v>200.24</v>
      </c>
      <c r="G44" s="42">
        <f t="shared" si="0"/>
        <v>0</v>
      </c>
      <c r="H44" s="9" t="str">
        <f t="shared" si="1"/>
        <v>YES</v>
      </c>
    </row>
    <row r="45" spans="1:8" x14ac:dyDescent="0.2">
      <c r="A45" t="s">
        <v>185</v>
      </c>
      <c r="B45" s="1" t="s">
        <v>186</v>
      </c>
      <c r="C45" s="1" t="s">
        <v>146</v>
      </c>
      <c r="D45" s="1"/>
      <c r="E45" s="39">
        <f>VLOOKUP(A45,'[1]CTR Combined'!$A:$L,7,FALSE)</f>
        <v>113.24</v>
      </c>
      <c r="F45" s="39">
        <f>VLOOKUP(A45,'[1]CTR Combined'!$A:$L,12,FALSE)</f>
        <v>113.24</v>
      </c>
      <c r="G45" s="40">
        <f t="shared" si="0"/>
        <v>0</v>
      </c>
      <c r="H45" s="9" t="str">
        <f t="shared" si="1"/>
        <v>YES</v>
      </c>
    </row>
    <row r="46" spans="1:8" x14ac:dyDescent="0.2">
      <c r="A46" t="s">
        <v>187</v>
      </c>
      <c r="B46" s="1" t="s">
        <v>188</v>
      </c>
      <c r="C46" s="1" t="s">
        <v>146</v>
      </c>
      <c r="D46" s="1"/>
      <c r="E46" s="39">
        <f>VLOOKUP(A46,'[1]CTR Combined'!$A:$L,7,FALSE)</f>
        <v>162.63</v>
      </c>
      <c r="F46" s="39">
        <f>VLOOKUP(A46,'[1]CTR Combined'!$A:$L,12,FALSE)</f>
        <v>162.62</v>
      </c>
      <c r="G46" s="40">
        <f t="shared" si="0"/>
        <v>-6.1489270122283557E-5</v>
      </c>
      <c r="H46" s="9" t="str">
        <f t="shared" si="1"/>
        <v>YES</v>
      </c>
    </row>
    <row r="47" spans="1:8" x14ac:dyDescent="0.2">
      <c r="A47" t="s">
        <v>722</v>
      </c>
      <c r="B47" s="1" t="s">
        <v>723</v>
      </c>
      <c r="C47" s="1" t="s">
        <v>724</v>
      </c>
      <c r="D47" s="1"/>
      <c r="E47" s="39">
        <f>VLOOKUP(A47,'[1]CTR Combined'!$A:$L,7,FALSE)</f>
        <v>1093.9000000000001</v>
      </c>
      <c r="F47" s="39">
        <f>VLOOKUP(A47,'[1]CTR Combined'!$A:$L,12,FALSE)</f>
        <v>1115.67</v>
      </c>
      <c r="G47" s="40">
        <f t="shared" si="0"/>
        <v>1.9901270682877836E-2</v>
      </c>
      <c r="H47" s="9" t="str">
        <f t="shared" si="1"/>
        <v>NO</v>
      </c>
    </row>
    <row r="48" spans="1:8" x14ac:dyDescent="0.2">
      <c r="A48" t="s">
        <v>666</v>
      </c>
      <c r="B48" s="1" t="s">
        <v>667</v>
      </c>
      <c r="C48" s="1" t="s">
        <v>661</v>
      </c>
      <c r="D48" s="1"/>
      <c r="E48" s="39">
        <f>VLOOKUP(A48,'[1]CTR Combined'!$A:$L,7,FALSE)</f>
        <v>59.13</v>
      </c>
      <c r="F48" s="39">
        <f>VLOOKUP(A48,'[1]CTR Combined'!$A:$L,12,FALSE)</f>
        <v>58.54</v>
      </c>
      <c r="G48" s="40">
        <f t="shared" si="0"/>
        <v>-9.9780145442246448E-3</v>
      </c>
      <c r="H48" s="9" t="str">
        <f t="shared" si="1"/>
        <v>YES</v>
      </c>
    </row>
    <row r="49" spans="1:8" x14ac:dyDescent="0.2">
      <c r="A49" t="s">
        <v>189</v>
      </c>
      <c r="B49" s="1" t="s">
        <v>190</v>
      </c>
      <c r="C49" s="1" t="s">
        <v>146</v>
      </c>
      <c r="D49" s="1"/>
      <c r="E49" s="39">
        <f>VLOOKUP(A49,'[1]CTR Combined'!$A:$L,7,FALSE)</f>
        <v>267.5</v>
      </c>
      <c r="F49" s="39">
        <f>VLOOKUP(A49,'[1]CTR Combined'!$A:$L,12,FALSE)</f>
        <v>272.58</v>
      </c>
      <c r="G49" s="40">
        <f t="shared" si="0"/>
        <v>1.8990654205607527E-2</v>
      </c>
      <c r="H49" s="9" t="str">
        <f t="shared" si="1"/>
        <v>NO</v>
      </c>
    </row>
    <row r="50" spans="1:8" x14ac:dyDescent="0.2">
      <c r="A50" t="s">
        <v>39</v>
      </c>
      <c r="B50" s="1" t="s">
        <v>40</v>
      </c>
      <c r="C50" s="1" t="s">
        <v>32</v>
      </c>
      <c r="D50" s="1"/>
      <c r="E50" s="39">
        <f>VLOOKUP(A50,'[1]CTR Combined'!$A:$L,7,FALSE)</f>
        <v>1303.8399999999999</v>
      </c>
      <c r="F50" s="39">
        <f>VLOOKUP(A50,'[1]CTR Combined'!$A:$L,12,FALSE)</f>
        <v>1303.8399999999999</v>
      </c>
      <c r="G50" s="40">
        <f t="shared" si="0"/>
        <v>0</v>
      </c>
      <c r="H50" s="9" t="str">
        <f t="shared" si="1"/>
        <v>YES</v>
      </c>
    </row>
    <row r="51" spans="1:8" x14ac:dyDescent="0.2">
      <c r="A51" t="s">
        <v>41</v>
      </c>
      <c r="B51" s="1" t="s">
        <v>42</v>
      </c>
      <c r="C51" s="1" t="s">
        <v>32</v>
      </c>
      <c r="D51" s="1"/>
      <c r="E51" s="39">
        <f>VLOOKUP(A51,'[1]CTR Combined'!$A:$L,7,FALSE)</f>
        <v>1251.43</v>
      </c>
      <c r="F51" s="39">
        <f>VLOOKUP(A51,'[1]CTR Combined'!$A:$L,12,FALSE)</f>
        <v>1251.43</v>
      </c>
      <c r="G51" s="40">
        <f t="shared" si="0"/>
        <v>0</v>
      </c>
      <c r="H51" s="9" t="str">
        <f t="shared" si="1"/>
        <v>YES</v>
      </c>
    </row>
    <row r="52" spans="1:8" x14ac:dyDescent="0.2">
      <c r="A52" t="s">
        <v>191</v>
      </c>
      <c r="B52" s="1" t="s">
        <v>192</v>
      </c>
      <c r="C52" s="1" t="s">
        <v>146</v>
      </c>
      <c r="D52" s="1"/>
      <c r="E52" s="39">
        <f>VLOOKUP(A52,'[1]CTR Combined'!$A:$L,7,FALSE)</f>
        <v>173.29</v>
      </c>
      <c r="F52" s="39">
        <f>VLOOKUP(A52,'[1]CTR Combined'!$A:$L,12,FALSE)</f>
        <v>176.75</v>
      </c>
      <c r="G52" s="40">
        <f t="shared" si="0"/>
        <v>1.9966530094062129E-2</v>
      </c>
      <c r="H52" s="9" t="str">
        <f t="shared" si="1"/>
        <v>NO</v>
      </c>
    </row>
    <row r="53" spans="1:8" x14ac:dyDescent="0.2">
      <c r="A53" t="s">
        <v>725</v>
      </c>
      <c r="B53" s="1" t="s">
        <v>726</v>
      </c>
      <c r="C53" s="1" t="s">
        <v>724</v>
      </c>
      <c r="D53" s="1"/>
      <c r="E53" s="39">
        <f>VLOOKUP(A53,'[1]CTR Combined'!$A:$L,7,FALSE)</f>
        <v>1121.94</v>
      </c>
      <c r="F53" s="39">
        <f>VLOOKUP(A53,'[1]CTR Combined'!$A:$L,12,FALSE)</f>
        <v>1144.26</v>
      </c>
      <c r="G53" s="40">
        <f t="shared" si="0"/>
        <v>1.9894111984598117E-2</v>
      </c>
      <c r="H53" s="9" t="str">
        <f t="shared" si="1"/>
        <v>NO</v>
      </c>
    </row>
    <row r="54" spans="1:8" x14ac:dyDescent="0.2">
      <c r="A54" t="s">
        <v>668</v>
      </c>
      <c r="B54" s="1" t="s">
        <v>669</v>
      </c>
      <c r="C54" s="1" t="s">
        <v>661</v>
      </c>
      <c r="D54" s="1"/>
      <c r="E54" s="39">
        <f>VLOOKUP(A54,'[1]CTR Combined'!$A:$L,7,FALSE)</f>
        <v>64.260000000000005</v>
      </c>
      <c r="F54" s="39">
        <f>VLOOKUP(A54,'[1]CTR Combined'!$A:$L,12,FALSE)</f>
        <v>64.260000000000005</v>
      </c>
      <c r="G54" s="40">
        <f t="shared" si="0"/>
        <v>0</v>
      </c>
      <c r="H54" s="9" t="str">
        <f t="shared" si="1"/>
        <v>YES</v>
      </c>
    </row>
    <row r="55" spans="1:8" x14ac:dyDescent="0.2">
      <c r="A55" t="s">
        <v>828</v>
      </c>
      <c r="B55" s="1" t="s">
        <v>791</v>
      </c>
      <c r="C55" s="1" t="s">
        <v>777</v>
      </c>
      <c r="D55" s="1"/>
      <c r="E55" s="39">
        <f>VLOOKUP(A55,'[1]CTR Combined'!$A:$L,7,FALSE)</f>
        <v>181.35</v>
      </c>
      <c r="F55" s="39">
        <f>VLOOKUP(A55,'[1]CTR Combined'!$A:$L,12,FALSE)</f>
        <v>181.35</v>
      </c>
      <c r="G55" s="40">
        <f t="shared" si="0"/>
        <v>0</v>
      </c>
      <c r="H55" s="9" t="str">
        <f t="shared" si="1"/>
        <v>YES</v>
      </c>
    </row>
    <row r="56" spans="1:8" x14ac:dyDescent="0.2">
      <c r="A56" s="8" t="s">
        <v>3</v>
      </c>
      <c r="B56" s="21" t="s">
        <v>4</v>
      </c>
      <c r="C56" s="21" t="s">
        <v>5</v>
      </c>
      <c r="D56" s="21"/>
      <c r="E56" s="39">
        <f>VLOOKUP(A56,'[1]CTR Combined'!$A:$L,7,FALSE)</f>
        <v>1021.77</v>
      </c>
      <c r="F56" s="39">
        <f>VLOOKUP(A56,'[1]CTR Combined'!$A:$L,12,FALSE)</f>
        <v>1042.0999999999999</v>
      </c>
      <c r="G56" s="40">
        <f t="shared" si="0"/>
        <v>1.9896845669769014E-2</v>
      </c>
      <c r="H56" s="9" t="str">
        <f t="shared" si="1"/>
        <v>NO</v>
      </c>
    </row>
    <row r="57" spans="1:8" x14ac:dyDescent="0.2">
      <c r="A57" t="s">
        <v>193</v>
      </c>
      <c r="B57" s="1" t="s">
        <v>194</v>
      </c>
      <c r="C57" s="1" t="s">
        <v>146</v>
      </c>
      <c r="D57" s="1"/>
      <c r="E57" s="39">
        <f>VLOOKUP(A57,'[1]CTR Combined'!$A:$L,7,FALSE)</f>
        <v>200.95</v>
      </c>
      <c r="F57" s="39">
        <f>VLOOKUP(A57,'[1]CTR Combined'!$A:$L,12,FALSE)</f>
        <v>200.95</v>
      </c>
      <c r="G57" s="40">
        <f t="shared" si="0"/>
        <v>0</v>
      </c>
      <c r="H57" s="9" t="str">
        <f t="shared" si="1"/>
        <v>YES</v>
      </c>
    </row>
    <row r="58" spans="1:8" x14ac:dyDescent="0.2">
      <c r="A58" t="s">
        <v>195</v>
      </c>
      <c r="B58" s="1" t="s">
        <v>196</v>
      </c>
      <c r="C58" s="1" t="s">
        <v>146</v>
      </c>
      <c r="D58" s="1"/>
      <c r="E58" s="39">
        <f>VLOOKUP(A58,'[1]CTR Combined'!$A:$L,7,FALSE)</f>
        <v>185.67</v>
      </c>
      <c r="F58" s="39">
        <f>VLOOKUP(A58,'[1]CTR Combined'!$A:$L,12,FALSE)</f>
        <v>189.36</v>
      </c>
      <c r="G58" s="40">
        <f t="shared" si="0"/>
        <v>1.987396994667967E-2</v>
      </c>
      <c r="H58" s="9" t="str">
        <f t="shared" si="1"/>
        <v>NO</v>
      </c>
    </row>
    <row r="59" spans="1:8" x14ac:dyDescent="0.2">
      <c r="A59" t="s">
        <v>197</v>
      </c>
      <c r="B59" s="1" t="s">
        <v>198</v>
      </c>
      <c r="C59" s="1" t="s">
        <v>146</v>
      </c>
      <c r="D59" s="1"/>
      <c r="E59" s="39">
        <f>VLOOKUP(A59,'[1]CTR Combined'!$A:$L,7,FALSE)</f>
        <v>193.43</v>
      </c>
      <c r="F59" s="39">
        <f>VLOOKUP(A59,'[1]CTR Combined'!$A:$L,12,FALSE)</f>
        <v>193.43</v>
      </c>
      <c r="G59" s="40">
        <f t="shared" si="0"/>
        <v>0</v>
      </c>
      <c r="H59" s="9" t="str">
        <f t="shared" si="1"/>
        <v>YES</v>
      </c>
    </row>
    <row r="60" spans="1:8" x14ac:dyDescent="0.2">
      <c r="A60" t="s">
        <v>199</v>
      </c>
      <c r="B60" s="1" t="s">
        <v>200</v>
      </c>
      <c r="C60" s="1" t="s">
        <v>146</v>
      </c>
      <c r="D60" s="1"/>
      <c r="E60" s="39">
        <f>VLOOKUP(A60,'[1]CTR Combined'!$A:$L,7,FALSE)</f>
        <v>234.09</v>
      </c>
      <c r="F60" s="39">
        <f>VLOOKUP(A60,'[1]CTR Combined'!$A:$L,12,FALSE)</f>
        <v>234.09</v>
      </c>
      <c r="G60" s="40">
        <f t="shared" si="0"/>
        <v>0</v>
      </c>
      <c r="H60" s="9" t="str">
        <f t="shared" si="1"/>
        <v>YES</v>
      </c>
    </row>
    <row r="61" spans="1:8" x14ac:dyDescent="0.2">
      <c r="A61" t="s">
        <v>563</v>
      </c>
      <c r="B61" s="3" t="s">
        <v>564</v>
      </c>
      <c r="C61" s="1" t="s">
        <v>548</v>
      </c>
      <c r="D61" s="1"/>
      <c r="E61" s="39">
        <f>VLOOKUP(A61,'[1]CTR Combined'!$A:$L,7,FALSE)</f>
        <v>1308.33</v>
      </c>
      <c r="F61" s="39">
        <f>VLOOKUP(A61,'[1]CTR Combined'!$A:$L,12,FALSE)</f>
        <v>1308.33</v>
      </c>
      <c r="G61" s="40">
        <f t="shared" si="0"/>
        <v>0</v>
      </c>
      <c r="H61" s="9" t="str">
        <f t="shared" si="1"/>
        <v>YES</v>
      </c>
    </row>
    <row r="62" spans="1:8" x14ac:dyDescent="0.2">
      <c r="A62" t="s">
        <v>201</v>
      </c>
      <c r="B62" s="1" t="s">
        <v>202</v>
      </c>
      <c r="C62" s="1" t="s">
        <v>146</v>
      </c>
      <c r="D62" s="1"/>
      <c r="E62" s="39">
        <f>VLOOKUP(A62,'[1]CTR Combined'!$A:$L,7,FALSE)</f>
        <v>123.96</v>
      </c>
      <c r="F62" s="39">
        <f>VLOOKUP(A62,'[1]CTR Combined'!$A:$L,12,FALSE)</f>
        <v>123.87</v>
      </c>
      <c r="G62" s="40">
        <f t="shared" si="0"/>
        <v>-7.260406582767498E-4</v>
      </c>
      <c r="H62" s="9" t="str">
        <f t="shared" si="1"/>
        <v>YES</v>
      </c>
    </row>
    <row r="63" spans="1:8" x14ac:dyDescent="0.2">
      <c r="A63" t="s">
        <v>203</v>
      </c>
      <c r="B63" s="1" t="s">
        <v>204</v>
      </c>
      <c r="C63" s="1" t="s">
        <v>146</v>
      </c>
      <c r="D63" s="1"/>
      <c r="E63" s="39">
        <f>VLOOKUP(A63,'[1]CTR Combined'!$A:$L,7,FALSE)</f>
        <v>173.93</v>
      </c>
      <c r="F63" s="39">
        <f>VLOOKUP(A63,'[1]CTR Combined'!$A:$L,12,FALSE)</f>
        <v>173.93</v>
      </c>
      <c r="G63" s="40">
        <f t="shared" si="0"/>
        <v>0</v>
      </c>
      <c r="H63" s="9" t="str">
        <f t="shared" si="1"/>
        <v>YES</v>
      </c>
    </row>
    <row r="64" spans="1:8" x14ac:dyDescent="0.2">
      <c r="A64" t="s">
        <v>205</v>
      </c>
      <c r="B64" s="1" t="s">
        <v>206</v>
      </c>
      <c r="C64" s="1" t="s">
        <v>146</v>
      </c>
      <c r="D64" s="1"/>
      <c r="E64" s="39">
        <f>VLOOKUP(A64,'[1]CTR Combined'!$A:$L,7,FALSE)</f>
        <v>187.12</v>
      </c>
      <c r="F64" s="39">
        <f>VLOOKUP(A64,'[1]CTR Combined'!$A:$L,12,FALSE)</f>
        <v>187.12</v>
      </c>
      <c r="G64" s="40">
        <f t="shared" si="0"/>
        <v>0</v>
      </c>
      <c r="H64" s="9" t="str">
        <f t="shared" si="1"/>
        <v>YES</v>
      </c>
    </row>
    <row r="65" spans="1:8" x14ac:dyDescent="0.2">
      <c r="A65" t="s">
        <v>207</v>
      </c>
      <c r="B65" s="1" t="s">
        <v>208</v>
      </c>
      <c r="C65" s="1" t="s">
        <v>146</v>
      </c>
      <c r="D65" s="1"/>
      <c r="E65" s="39">
        <f>VLOOKUP(A65,'[1]CTR Combined'!$A:$L,7,FALSE)</f>
        <v>123.5</v>
      </c>
      <c r="F65" s="39">
        <f>VLOOKUP(A65,'[1]CTR Combined'!$A:$L,12,FALSE)</f>
        <v>123.5</v>
      </c>
      <c r="G65" s="40">
        <f t="shared" si="0"/>
        <v>0</v>
      </c>
      <c r="H65" s="9" t="str">
        <f t="shared" si="1"/>
        <v>YES</v>
      </c>
    </row>
    <row r="66" spans="1:8" x14ac:dyDescent="0.2">
      <c r="A66" t="s">
        <v>565</v>
      </c>
      <c r="B66" s="3" t="s">
        <v>566</v>
      </c>
      <c r="C66" s="1" t="s">
        <v>548</v>
      </c>
      <c r="D66" s="1"/>
      <c r="E66" s="39">
        <f>VLOOKUP(A66,'[1]CTR Combined'!$A:$L,7,FALSE)</f>
        <v>1216.3399999999999</v>
      </c>
      <c r="F66" s="39">
        <f>VLOOKUP(A66,'[1]CTR Combined'!$A:$L,12,FALSE)</f>
        <v>1216.3399999999999</v>
      </c>
      <c r="G66" s="40">
        <f t="shared" si="0"/>
        <v>0</v>
      </c>
      <c r="H66" s="9" t="str">
        <f t="shared" si="1"/>
        <v>YES</v>
      </c>
    </row>
    <row r="67" spans="1:8" x14ac:dyDescent="0.2">
      <c r="A67" t="s">
        <v>670</v>
      </c>
      <c r="B67" s="1" t="s">
        <v>671</v>
      </c>
      <c r="C67" s="1" t="s">
        <v>661</v>
      </c>
      <c r="D67" s="1"/>
      <c r="E67" s="39">
        <f>VLOOKUP(A67,'[1]CTR Combined'!$A:$L,7,FALSE)</f>
        <v>69.09</v>
      </c>
      <c r="F67" s="39">
        <f>VLOOKUP(A67,'[1]CTR Combined'!$A:$L,12,FALSE)</f>
        <v>70.459999999999994</v>
      </c>
      <c r="G67" s="40">
        <f t="shared" ref="G67:G130" si="2">F67/E67-1</f>
        <v>1.9829208279056099E-2</v>
      </c>
      <c r="H67" s="9" t="str">
        <f t="shared" ref="H67:H130" si="3">IF(F67&lt;=E67,"YES","NO")</f>
        <v>NO</v>
      </c>
    </row>
    <row r="68" spans="1:8" x14ac:dyDescent="0.2">
      <c r="A68" t="s">
        <v>829</v>
      </c>
      <c r="B68" s="1" t="s">
        <v>792</v>
      </c>
      <c r="C68" s="1" t="s">
        <v>777</v>
      </c>
      <c r="D68" s="1"/>
      <c r="E68" s="39">
        <f>VLOOKUP(A68,'[1]CTR Combined'!$A:$L,7,FALSE)</f>
        <v>153.21</v>
      </c>
      <c r="F68" s="39">
        <f>VLOOKUP(A68,'[1]CTR Combined'!$A:$L,12,FALSE)</f>
        <v>156.22999999999999</v>
      </c>
      <c r="G68" s="40">
        <f t="shared" si="2"/>
        <v>1.9711507081783042E-2</v>
      </c>
      <c r="H68" s="9" t="str">
        <f t="shared" si="3"/>
        <v>NO</v>
      </c>
    </row>
    <row r="69" spans="1:8" x14ac:dyDescent="0.2">
      <c r="A69" t="s">
        <v>567</v>
      </c>
      <c r="B69" s="3" t="s">
        <v>568</v>
      </c>
      <c r="C69" s="1" t="s">
        <v>548</v>
      </c>
      <c r="D69" s="1"/>
      <c r="E69" s="39">
        <f>VLOOKUP(A69,'[1]CTR Combined'!$A:$L,7,FALSE)</f>
        <v>1275.23</v>
      </c>
      <c r="F69" s="39">
        <f>VLOOKUP(A69,'[1]CTR Combined'!$A:$L,12,FALSE)</f>
        <v>1275.23</v>
      </c>
      <c r="G69" s="40">
        <f t="shared" si="2"/>
        <v>0</v>
      </c>
      <c r="H69" s="9" t="str">
        <f t="shared" si="3"/>
        <v>YES</v>
      </c>
    </row>
    <row r="70" spans="1:8" x14ac:dyDescent="0.2">
      <c r="A70" t="s">
        <v>209</v>
      </c>
      <c r="B70" s="1" t="s">
        <v>210</v>
      </c>
      <c r="C70" s="1" t="s">
        <v>146</v>
      </c>
      <c r="D70" s="1"/>
      <c r="E70" s="39">
        <f>VLOOKUP(A70,'[1]CTR Combined'!$A:$L,7,FALSE)</f>
        <v>144.88999999999999</v>
      </c>
      <c r="F70" s="39">
        <f>VLOOKUP(A70,'[1]CTR Combined'!$A:$L,12,FALSE)</f>
        <v>144.88999999999999</v>
      </c>
      <c r="G70" s="40">
        <f t="shared" si="2"/>
        <v>0</v>
      </c>
      <c r="H70" s="9" t="str">
        <f t="shared" si="3"/>
        <v>YES</v>
      </c>
    </row>
    <row r="71" spans="1:8" x14ac:dyDescent="0.2">
      <c r="A71" t="s">
        <v>211</v>
      </c>
      <c r="B71" s="1" t="s">
        <v>212</v>
      </c>
      <c r="C71" s="1" t="s">
        <v>146</v>
      </c>
      <c r="D71" s="1"/>
      <c r="E71" s="39">
        <f>VLOOKUP(A71,'[1]CTR Combined'!$A:$L,7,FALSE)</f>
        <v>140.81</v>
      </c>
      <c r="F71" s="39">
        <f>VLOOKUP(A71,'[1]CTR Combined'!$A:$L,12,FALSE)</f>
        <v>140.81</v>
      </c>
      <c r="G71" s="40">
        <f t="shared" si="2"/>
        <v>0</v>
      </c>
      <c r="H71" s="9" t="str">
        <f t="shared" si="3"/>
        <v>YES</v>
      </c>
    </row>
    <row r="72" spans="1:8" x14ac:dyDescent="0.2">
      <c r="A72" t="s">
        <v>213</v>
      </c>
      <c r="B72" s="1" t="s">
        <v>214</v>
      </c>
      <c r="C72" s="1" t="s">
        <v>146</v>
      </c>
      <c r="D72" s="1"/>
      <c r="E72" s="39">
        <f>VLOOKUP(A72,'[1]CTR Combined'!$A:$L,7,FALSE)</f>
        <v>162.53</v>
      </c>
      <c r="F72" s="39">
        <f>VLOOKUP(A72,'[1]CTR Combined'!$A:$L,12,FALSE)</f>
        <v>165.62</v>
      </c>
      <c r="G72" s="40">
        <f t="shared" si="2"/>
        <v>1.9011874730819001E-2</v>
      </c>
      <c r="H72" s="9" t="str">
        <f t="shared" si="3"/>
        <v>NO</v>
      </c>
    </row>
    <row r="73" spans="1:8" x14ac:dyDescent="0.2">
      <c r="A73" t="s">
        <v>215</v>
      </c>
      <c r="B73" s="1" t="s">
        <v>216</v>
      </c>
      <c r="C73" s="1" t="s">
        <v>146</v>
      </c>
      <c r="D73" s="1"/>
      <c r="E73" s="39">
        <f>VLOOKUP(A73,'[1]CTR Combined'!$A:$L,7,FALSE)</f>
        <v>177.41</v>
      </c>
      <c r="F73" s="39">
        <f>VLOOKUP(A73,'[1]CTR Combined'!$A:$L,12,FALSE)</f>
        <v>177.41</v>
      </c>
      <c r="G73" s="40">
        <f t="shared" si="2"/>
        <v>0</v>
      </c>
      <c r="H73" s="9" t="str">
        <f t="shared" si="3"/>
        <v>YES</v>
      </c>
    </row>
    <row r="74" spans="1:8" x14ac:dyDescent="0.2">
      <c r="A74" t="s">
        <v>217</v>
      </c>
      <c r="B74" s="1" t="s">
        <v>218</v>
      </c>
      <c r="C74" s="1" t="s">
        <v>146</v>
      </c>
      <c r="D74" s="1"/>
      <c r="E74" s="39">
        <f>VLOOKUP(A74,'[1]CTR Combined'!$A:$L,7,FALSE)</f>
        <v>181.45</v>
      </c>
      <c r="F74" s="39">
        <f>VLOOKUP(A74,'[1]CTR Combined'!$A:$L,12,FALSE)</f>
        <v>184.99</v>
      </c>
      <c r="G74" s="40">
        <f t="shared" si="2"/>
        <v>1.9509506751171246E-2</v>
      </c>
      <c r="H74" s="9" t="str">
        <f t="shared" si="3"/>
        <v>NO</v>
      </c>
    </row>
    <row r="75" spans="1:8" x14ac:dyDescent="0.2">
      <c r="A75" t="s">
        <v>6</v>
      </c>
      <c r="B75" s="1" t="s">
        <v>7</v>
      </c>
      <c r="C75" s="1" t="s">
        <v>5</v>
      </c>
      <c r="D75" s="1"/>
      <c r="E75" s="39">
        <f>VLOOKUP(A75,'[1]CTR Combined'!$A:$L,7,FALSE)</f>
        <v>803.46</v>
      </c>
      <c r="F75" s="39">
        <f>VLOOKUP(A75,'[1]CTR Combined'!$A:$L,12,FALSE)</f>
        <v>803.41</v>
      </c>
      <c r="G75" s="40">
        <f t="shared" si="2"/>
        <v>-6.2230851567091072E-5</v>
      </c>
      <c r="H75" s="9" t="str">
        <f t="shared" si="3"/>
        <v>YES</v>
      </c>
    </row>
    <row r="76" spans="1:8" x14ac:dyDescent="0.2">
      <c r="A76" t="s">
        <v>672</v>
      </c>
      <c r="B76" s="1" t="s">
        <v>673</v>
      </c>
      <c r="C76" s="1" t="s">
        <v>661</v>
      </c>
      <c r="D76" s="1"/>
      <c r="E76" s="39">
        <f>VLOOKUP(A76,'[1]CTR Combined'!$A:$L,7,FALSE)</f>
        <v>69.05</v>
      </c>
      <c r="F76" s="39">
        <f>VLOOKUP(A76,'[1]CTR Combined'!$A:$L,12,FALSE)</f>
        <v>70.36</v>
      </c>
      <c r="G76" s="40">
        <f t="shared" si="2"/>
        <v>1.8971759594496707E-2</v>
      </c>
      <c r="H76" s="9" t="str">
        <f t="shared" si="3"/>
        <v>NO</v>
      </c>
    </row>
    <row r="77" spans="1:8" x14ac:dyDescent="0.2">
      <c r="A77" t="s">
        <v>830</v>
      </c>
      <c r="B77" s="1" t="s">
        <v>793</v>
      </c>
      <c r="C77" s="1" t="s">
        <v>777</v>
      </c>
      <c r="D77" s="1"/>
      <c r="E77" s="39">
        <f>VLOOKUP(A77,'[1]CTR Combined'!$A:$L,7,FALSE)</f>
        <v>202.24</v>
      </c>
      <c r="F77" s="39">
        <f>VLOOKUP(A77,'[1]CTR Combined'!$A:$L,12,FALSE)</f>
        <v>206.26</v>
      </c>
      <c r="G77" s="40">
        <f t="shared" si="2"/>
        <v>1.9877373417721333E-2</v>
      </c>
      <c r="H77" s="9" t="str">
        <f t="shared" si="3"/>
        <v>NO</v>
      </c>
    </row>
    <row r="78" spans="1:8" x14ac:dyDescent="0.2">
      <c r="A78" t="s">
        <v>219</v>
      </c>
      <c r="B78" s="1" t="s">
        <v>220</v>
      </c>
      <c r="C78" s="1" t="s">
        <v>146</v>
      </c>
      <c r="D78" s="1"/>
      <c r="E78" s="39">
        <f>VLOOKUP(A78,'[1]CTR Combined'!$A:$L,7,FALSE)</f>
        <v>175.23</v>
      </c>
      <c r="F78" s="39">
        <f>VLOOKUP(A78,'[1]CTR Combined'!$A:$L,12,FALSE)</f>
        <v>175.23</v>
      </c>
      <c r="G78" s="40">
        <f t="shared" si="2"/>
        <v>0</v>
      </c>
      <c r="H78" s="9" t="str">
        <f t="shared" si="3"/>
        <v>YES</v>
      </c>
    </row>
    <row r="79" spans="1:8" x14ac:dyDescent="0.2">
      <c r="A79" t="s">
        <v>221</v>
      </c>
      <c r="B79" s="1" t="s">
        <v>222</v>
      </c>
      <c r="C79" s="1" t="s">
        <v>146</v>
      </c>
      <c r="D79" s="1"/>
      <c r="E79" s="39">
        <f>VLOOKUP(A79,'[1]CTR Combined'!$A:$L,7,FALSE)</f>
        <v>187.29</v>
      </c>
      <c r="F79" s="39">
        <f>VLOOKUP(A79,'[1]CTR Combined'!$A:$L,12,FALSE)</f>
        <v>190.93</v>
      </c>
      <c r="G79" s="40">
        <f t="shared" si="2"/>
        <v>1.9435100646056913E-2</v>
      </c>
      <c r="H79" s="9" t="str">
        <f t="shared" si="3"/>
        <v>NO</v>
      </c>
    </row>
    <row r="80" spans="1:8" x14ac:dyDescent="0.2">
      <c r="A80" t="s">
        <v>223</v>
      </c>
      <c r="B80" s="1" t="s">
        <v>224</v>
      </c>
      <c r="C80" s="1" t="s">
        <v>146</v>
      </c>
      <c r="D80" s="1"/>
      <c r="E80" s="39">
        <f>VLOOKUP(A80,'[1]CTR Combined'!$A:$L,7,FALSE)</f>
        <v>176.15</v>
      </c>
      <c r="F80" s="39">
        <f>VLOOKUP(A80,'[1]CTR Combined'!$A:$L,12,FALSE)</f>
        <v>176.15</v>
      </c>
      <c r="G80" s="40">
        <f t="shared" si="2"/>
        <v>0</v>
      </c>
      <c r="H80" s="9" t="str">
        <f t="shared" si="3"/>
        <v>YES</v>
      </c>
    </row>
    <row r="81" spans="1:8" x14ac:dyDescent="0.2">
      <c r="A81" t="s">
        <v>569</v>
      </c>
      <c r="B81" s="3" t="s">
        <v>570</v>
      </c>
      <c r="C81" s="1" t="s">
        <v>548</v>
      </c>
      <c r="D81" s="1"/>
      <c r="E81" s="39">
        <f>VLOOKUP(A81,'[1]CTR Combined'!$A:$L,7,FALSE)</f>
        <v>1268.92</v>
      </c>
      <c r="F81" s="39">
        <f>VLOOKUP(A81,'[1]CTR Combined'!$A:$L,12,FALSE)</f>
        <v>1293.92</v>
      </c>
      <c r="G81" s="40">
        <f t="shared" si="2"/>
        <v>1.9701793651293986E-2</v>
      </c>
      <c r="H81" s="9" t="str">
        <f t="shared" si="3"/>
        <v>NO</v>
      </c>
    </row>
    <row r="82" spans="1:8" x14ac:dyDescent="0.2">
      <c r="A82" t="s">
        <v>225</v>
      </c>
      <c r="B82" s="1" t="s">
        <v>226</v>
      </c>
      <c r="C82" s="1" t="s">
        <v>146</v>
      </c>
      <c r="D82" s="1"/>
      <c r="E82" s="39">
        <f>VLOOKUP(A82,'[1]CTR Combined'!$A:$L,7,FALSE)</f>
        <v>133.05000000000001</v>
      </c>
      <c r="F82" s="39">
        <f>VLOOKUP(A82,'[1]CTR Combined'!$A:$L,12,FALSE)</f>
        <v>126.4</v>
      </c>
      <c r="G82" s="40">
        <f t="shared" si="2"/>
        <v>-4.9981210071401772E-2</v>
      </c>
      <c r="H82" s="9" t="str">
        <f t="shared" si="3"/>
        <v>YES</v>
      </c>
    </row>
    <row r="83" spans="1:8" x14ac:dyDescent="0.2">
      <c r="A83" t="s">
        <v>43</v>
      </c>
      <c r="B83" s="1" t="s">
        <v>44</v>
      </c>
      <c r="C83" s="1" t="s">
        <v>32</v>
      </c>
      <c r="D83" s="1"/>
      <c r="E83" s="39">
        <f>VLOOKUP(A83,'[1]CTR Combined'!$A:$L,7,FALSE)</f>
        <v>1349.48</v>
      </c>
      <c r="F83" s="39">
        <f>VLOOKUP(A83,'[1]CTR Combined'!$A:$L,12,FALSE)</f>
        <v>1375.12</v>
      </c>
      <c r="G83" s="40">
        <f t="shared" si="2"/>
        <v>1.8999911076859055E-2</v>
      </c>
      <c r="H83" s="9" t="str">
        <f t="shared" si="3"/>
        <v>NO</v>
      </c>
    </row>
    <row r="84" spans="1:8" x14ac:dyDescent="0.2">
      <c r="A84" t="s">
        <v>227</v>
      </c>
      <c r="B84" s="1" t="s">
        <v>228</v>
      </c>
      <c r="C84" s="1" t="s">
        <v>146</v>
      </c>
      <c r="D84" s="1"/>
      <c r="E84" s="39">
        <f>VLOOKUP(A84,'[1]CTR Combined'!$A:$L,7,FALSE)</f>
        <v>152.21</v>
      </c>
      <c r="F84" s="39">
        <f>VLOOKUP(A84,'[1]CTR Combined'!$A:$L,12,FALSE)</f>
        <v>152.21</v>
      </c>
      <c r="G84" s="40">
        <f t="shared" si="2"/>
        <v>0</v>
      </c>
      <c r="H84" s="9" t="str">
        <f t="shared" si="3"/>
        <v>YES</v>
      </c>
    </row>
    <row r="85" spans="1:8" x14ac:dyDescent="0.2">
      <c r="A85" t="s">
        <v>229</v>
      </c>
      <c r="B85" s="1" t="s">
        <v>230</v>
      </c>
      <c r="C85" s="1" t="s">
        <v>146</v>
      </c>
      <c r="D85" s="1"/>
      <c r="E85" s="39">
        <f>VLOOKUP(A85,'[1]CTR Combined'!$A:$L,7,FALSE)</f>
        <v>187.83</v>
      </c>
      <c r="F85" s="39">
        <f>VLOOKUP(A85,'[1]CTR Combined'!$A:$L,12,FALSE)</f>
        <v>187.83</v>
      </c>
      <c r="G85" s="40">
        <f t="shared" si="2"/>
        <v>0</v>
      </c>
      <c r="H85" s="9" t="str">
        <f t="shared" si="3"/>
        <v>YES</v>
      </c>
    </row>
    <row r="86" spans="1:8" x14ac:dyDescent="0.2">
      <c r="A86" t="s">
        <v>114</v>
      </c>
      <c r="B86" s="1" t="s">
        <v>115</v>
      </c>
      <c r="C86" s="1" t="s">
        <v>105</v>
      </c>
      <c r="D86" s="1"/>
      <c r="E86" s="39">
        <f>VLOOKUP(A86,'[1]CTR Combined'!$A:$L,7,FALSE)</f>
        <v>1171.3900000000001</v>
      </c>
      <c r="F86" s="39">
        <f>VLOOKUP(A86,'[1]CTR Combined'!$A:$L,12,FALSE)</f>
        <v>1171.3900000000001</v>
      </c>
      <c r="G86" s="40">
        <f t="shared" si="2"/>
        <v>0</v>
      </c>
      <c r="H86" s="9" t="str">
        <f t="shared" si="3"/>
        <v>YES</v>
      </c>
    </row>
    <row r="87" spans="1:8" x14ac:dyDescent="0.2">
      <c r="A87" t="s">
        <v>727</v>
      </c>
      <c r="B87" s="1" t="s">
        <v>728</v>
      </c>
      <c r="C87" s="1" t="s">
        <v>724</v>
      </c>
      <c r="D87" s="1"/>
      <c r="E87" s="39">
        <f>VLOOKUP(A87,'[1]CTR Combined'!$A:$L,7,FALSE)</f>
        <v>1161.5</v>
      </c>
      <c r="F87" s="39">
        <f>VLOOKUP(A87,'[1]CTR Combined'!$A:$L,12,FALSE)</f>
        <v>1184.6099999999999</v>
      </c>
      <c r="G87" s="40">
        <f t="shared" si="2"/>
        <v>1.9896685320705876E-2</v>
      </c>
      <c r="H87" s="9" t="str">
        <f t="shared" si="3"/>
        <v>NO</v>
      </c>
    </row>
    <row r="88" spans="1:8" x14ac:dyDescent="0.2">
      <c r="A88" t="s">
        <v>831</v>
      </c>
      <c r="B88" s="1" t="s">
        <v>794</v>
      </c>
      <c r="C88" s="1" t="s">
        <v>777</v>
      </c>
      <c r="D88" s="1"/>
      <c r="E88" s="39">
        <f>VLOOKUP(A88,'[1]CTR Combined'!$A:$L,7,FALSE)</f>
        <v>208.62</v>
      </c>
      <c r="F88" s="39">
        <f>VLOOKUP(A88,'[1]CTR Combined'!$A:$L,12,FALSE)</f>
        <v>212.58</v>
      </c>
      <c r="G88" s="40">
        <f t="shared" si="2"/>
        <v>1.8981880931837836E-2</v>
      </c>
      <c r="H88" s="9" t="str">
        <f t="shared" si="3"/>
        <v>NO</v>
      </c>
    </row>
    <row r="89" spans="1:8" x14ac:dyDescent="0.2">
      <c r="A89" t="s">
        <v>231</v>
      </c>
      <c r="B89" s="1" t="s">
        <v>232</v>
      </c>
      <c r="C89" s="1" t="s">
        <v>146</v>
      </c>
      <c r="D89" s="1"/>
      <c r="E89" s="39">
        <f>VLOOKUP(A89,'[1]CTR Combined'!$A:$L,7,FALSE)</f>
        <v>176.65</v>
      </c>
      <c r="F89" s="39">
        <f>VLOOKUP(A89,'[1]CTR Combined'!$A:$L,12,FALSE)</f>
        <v>179.83</v>
      </c>
      <c r="G89" s="40">
        <f t="shared" si="2"/>
        <v>1.8001698273422129E-2</v>
      </c>
      <c r="H89" s="9" t="str">
        <f t="shared" si="3"/>
        <v>NO</v>
      </c>
    </row>
    <row r="90" spans="1:8" x14ac:dyDescent="0.2">
      <c r="A90" t="s">
        <v>571</v>
      </c>
      <c r="B90" s="1" t="s">
        <v>572</v>
      </c>
      <c r="C90" s="1" t="s">
        <v>548</v>
      </c>
      <c r="D90" s="1"/>
      <c r="E90" s="39">
        <f>VLOOKUP(A90,'[1]CTR Combined'!$A:$L,7,FALSE)</f>
        <v>1238.6400000000001</v>
      </c>
      <c r="F90" s="39">
        <f>VLOOKUP(A90,'[1]CTR Combined'!$A:$L,12,FALSE)</f>
        <v>1263.3399999999999</v>
      </c>
      <c r="G90" s="40">
        <f t="shared" si="2"/>
        <v>1.9941225860621081E-2</v>
      </c>
      <c r="H90" s="9" t="str">
        <f t="shared" si="3"/>
        <v>NO</v>
      </c>
    </row>
    <row r="91" spans="1:8" x14ac:dyDescent="0.2">
      <c r="A91" t="s">
        <v>233</v>
      </c>
      <c r="B91" s="1" t="s">
        <v>234</v>
      </c>
      <c r="C91" s="1" t="s">
        <v>146</v>
      </c>
      <c r="D91" s="1"/>
      <c r="E91" s="39">
        <f>VLOOKUP(A91,'[1]CTR Combined'!$A:$L,7,FALSE)</f>
        <v>162.9</v>
      </c>
      <c r="F91" s="39">
        <f>VLOOKUP(A91,'[1]CTR Combined'!$A:$L,12,FALSE)</f>
        <v>162.9</v>
      </c>
      <c r="G91" s="40">
        <f t="shared" si="2"/>
        <v>0</v>
      </c>
      <c r="H91" s="9" t="str">
        <f t="shared" si="3"/>
        <v>YES</v>
      </c>
    </row>
    <row r="92" spans="1:8" x14ac:dyDescent="0.2">
      <c r="A92" t="s">
        <v>235</v>
      </c>
      <c r="B92" s="1" t="s">
        <v>236</v>
      </c>
      <c r="C92" s="1" t="s">
        <v>146</v>
      </c>
      <c r="D92" s="1"/>
      <c r="E92" s="39">
        <f>VLOOKUP(A92,'[1]CTR Combined'!$A:$L,7,FALSE)</f>
        <v>138.41</v>
      </c>
      <c r="F92" s="39">
        <f>VLOOKUP(A92,'[1]CTR Combined'!$A:$L,12,FALSE)</f>
        <v>141.13999999999999</v>
      </c>
      <c r="G92" s="40">
        <f t="shared" si="2"/>
        <v>1.9724008380897162E-2</v>
      </c>
      <c r="H92" s="9" t="str">
        <f t="shared" si="3"/>
        <v>NO</v>
      </c>
    </row>
    <row r="93" spans="1:8" x14ac:dyDescent="0.2">
      <c r="A93" t="s">
        <v>573</v>
      </c>
      <c r="B93" s="1" t="s">
        <v>574</v>
      </c>
      <c r="C93" s="1" t="s">
        <v>548</v>
      </c>
      <c r="D93" s="1"/>
      <c r="E93" s="39">
        <f>VLOOKUP(A93,'[1]CTR Combined'!$A:$L,7,FALSE)</f>
        <v>1165.83</v>
      </c>
      <c r="F93" s="39">
        <f>VLOOKUP(A93,'[1]CTR Combined'!$A:$L,12,FALSE)</f>
        <v>1189.03</v>
      </c>
      <c r="G93" s="40">
        <f t="shared" si="2"/>
        <v>1.9899985418114108E-2</v>
      </c>
      <c r="H93" s="9" t="str">
        <f t="shared" si="3"/>
        <v>NO</v>
      </c>
    </row>
    <row r="94" spans="1:8" x14ac:dyDescent="0.2">
      <c r="A94" t="s">
        <v>729</v>
      </c>
      <c r="B94" s="1" t="s">
        <v>730</v>
      </c>
      <c r="C94" s="1" t="s">
        <v>724</v>
      </c>
      <c r="D94" s="1"/>
      <c r="E94" s="39">
        <f>VLOOKUP(A94,'[1]CTR Combined'!$A:$L,7,FALSE)</f>
        <v>1098.71</v>
      </c>
      <c r="F94" s="39">
        <f>VLOOKUP(A94,'[1]CTR Combined'!$A:$L,12,FALSE)</f>
        <v>1120.46</v>
      </c>
      <c r="G94" s="40">
        <f t="shared" si="2"/>
        <v>1.9795942514403198E-2</v>
      </c>
      <c r="H94" s="9" t="str">
        <f t="shared" si="3"/>
        <v>NO</v>
      </c>
    </row>
    <row r="95" spans="1:8" x14ac:dyDescent="0.2">
      <c r="A95" t="s">
        <v>237</v>
      </c>
      <c r="B95" s="1" t="s">
        <v>238</v>
      </c>
      <c r="C95" s="1" t="s">
        <v>146</v>
      </c>
      <c r="D95" s="1"/>
      <c r="E95" s="39">
        <f>VLOOKUP(A95,'[1]CTR Combined'!$A:$L,7,FALSE)</f>
        <v>189.66</v>
      </c>
      <c r="F95" s="39">
        <f>VLOOKUP(A95,'[1]CTR Combined'!$A:$L,12,FALSE)</f>
        <v>189.66</v>
      </c>
      <c r="G95" s="40">
        <f t="shared" si="2"/>
        <v>0</v>
      </c>
      <c r="H95" s="9" t="str">
        <f t="shared" si="3"/>
        <v>YES</v>
      </c>
    </row>
    <row r="96" spans="1:8" x14ac:dyDescent="0.2">
      <c r="A96" t="s">
        <v>674</v>
      </c>
      <c r="B96" s="1" t="s">
        <v>675</v>
      </c>
      <c r="C96" s="1" t="s">
        <v>661</v>
      </c>
      <c r="D96" s="1"/>
      <c r="E96" s="39">
        <f>VLOOKUP(A96,'[1]CTR Combined'!$A:$L,7,FALSE)</f>
        <v>68.45</v>
      </c>
      <c r="F96" s="39">
        <f>VLOOKUP(A96,'[1]CTR Combined'!$A:$L,12,FALSE)</f>
        <v>69.81</v>
      </c>
      <c r="G96" s="40">
        <f t="shared" si="2"/>
        <v>1.9868517165814392E-2</v>
      </c>
      <c r="H96" s="9" t="str">
        <f t="shared" si="3"/>
        <v>NO</v>
      </c>
    </row>
    <row r="97" spans="1:8" x14ac:dyDescent="0.2">
      <c r="A97" t="s">
        <v>832</v>
      </c>
      <c r="B97" s="1" t="s">
        <v>795</v>
      </c>
      <c r="C97" s="1" t="s">
        <v>777</v>
      </c>
      <c r="D97" s="1"/>
      <c r="E97" s="39">
        <f>VLOOKUP(A97,'[1]CTR Combined'!$A:$L,7,FALSE)</f>
        <v>170.22</v>
      </c>
      <c r="F97" s="39">
        <f>VLOOKUP(A97,'[1]CTR Combined'!$A:$L,12,FALSE)</f>
        <v>173.61</v>
      </c>
      <c r="G97" s="40">
        <f t="shared" si="2"/>
        <v>1.991540359534727E-2</v>
      </c>
      <c r="H97" s="9" t="str">
        <f t="shared" si="3"/>
        <v>NO</v>
      </c>
    </row>
    <row r="98" spans="1:8" x14ac:dyDescent="0.2">
      <c r="A98" t="s">
        <v>731</v>
      </c>
      <c r="B98" s="1" t="s">
        <v>732</v>
      </c>
      <c r="C98" s="1" t="s">
        <v>724</v>
      </c>
      <c r="D98" s="1"/>
      <c r="E98" s="39">
        <f>VLOOKUP(A98,'[1]CTR Combined'!$A:$L,7,FALSE)</f>
        <v>1138.5899999999999</v>
      </c>
      <c r="F98" s="39">
        <f>VLOOKUP(A98,'[1]CTR Combined'!$A:$L,12,FALSE)</f>
        <v>1161.27</v>
      </c>
      <c r="G98" s="40">
        <f t="shared" si="2"/>
        <v>1.9919373962532738E-2</v>
      </c>
      <c r="H98" s="9" t="str">
        <f t="shared" si="3"/>
        <v>NO</v>
      </c>
    </row>
    <row r="99" spans="1:8" x14ac:dyDescent="0.2">
      <c r="A99" t="s">
        <v>833</v>
      </c>
      <c r="B99" s="1" t="s">
        <v>796</v>
      </c>
      <c r="C99" s="1" t="s">
        <v>777</v>
      </c>
      <c r="D99" s="1"/>
      <c r="E99" s="39">
        <f>VLOOKUP(A99,'[1]CTR Combined'!$A:$L,7,FALSE)</f>
        <v>166.16</v>
      </c>
      <c r="F99" s="39">
        <f>VLOOKUP(A99,'[1]CTR Combined'!$A:$L,12,FALSE)</f>
        <v>169.47</v>
      </c>
      <c r="G99" s="40">
        <f t="shared" si="2"/>
        <v>1.9920558497833474E-2</v>
      </c>
      <c r="H99" s="9" t="str">
        <f t="shared" si="3"/>
        <v>NO</v>
      </c>
    </row>
    <row r="100" spans="1:8" x14ac:dyDescent="0.2">
      <c r="A100" t="s">
        <v>676</v>
      </c>
      <c r="B100" s="1" t="s">
        <v>677</v>
      </c>
      <c r="C100" s="1" t="s">
        <v>661</v>
      </c>
      <c r="D100" s="1"/>
      <c r="E100" s="39">
        <f>VLOOKUP(A100,'[1]CTR Combined'!$A:$L,7,FALSE)</f>
        <v>76.89</v>
      </c>
      <c r="F100" s="39">
        <f>VLOOKUP(A100,'[1]CTR Combined'!$A:$L,12,FALSE)</f>
        <v>78.42</v>
      </c>
      <c r="G100" s="40">
        <f t="shared" si="2"/>
        <v>1.9898556379243093E-2</v>
      </c>
      <c r="H100" s="9" t="str">
        <f t="shared" si="3"/>
        <v>NO</v>
      </c>
    </row>
    <row r="101" spans="1:8" x14ac:dyDescent="0.2">
      <c r="A101" t="s">
        <v>45</v>
      </c>
      <c r="B101" s="1" t="s">
        <v>46</v>
      </c>
      <c r="C101" s="1" t="s">
        <v>32</v>
      </c>
      <c r="D101" s="1"/>
      <c r="E101" s="39">
        <f>VLOOKUP(A101,'[1]CTR Combined'!$A:$L,7,FALSE)</f>
        <v>1123.19</v>
      </c>
      <c r="F101" s="39">
        <f>VLOOKUP(A101,'[1]CTR Combined'!$A:$L,12,FALSE)</f>
        <v>1145.0899999999999</v>
      </c>
      <c r="G101" s="40">
        <f t="shared" si="2"/>
        <v>1.9498036841495869E-2</v>
      </c>
      <c r="H101" s="9" t="str">
        <f t="shared" si="3"/>
        <v>NO</v>
      </c>
    </row>
    <row r="102" spans="1:8" x14ac:dyDescent="0.2">
      <c r="A102" t="s">
        <v>733</v>
      </c>
      <c r="B102" s="1" t="s">
        <v>734</v>
      </c>
      <c r="C102" s="1" t="s">
        <v>724</v>
      </c>
      <c r="D102" s="1"/>
      <c r="E102" s="39">
        <f>VLOOKUP(A102,'[1]CTR Combined'!$A:$L,7,FALSE)</f>
        <v>1191.51</v>
      </c>
      <c r="F102" s="39">
        <f>VLOOKUP(A102,'[1]CTR Combined'!$A:$L,12,FALSE)</f>
        <v>1215.27</v>
      </c>
      <c r="G102" s="40">
        <f t="shared" si="2"/>
        <v>1.9941083163380835E-2</v>
      </c>
      <c r="H102" s="9" t="str">
        <f t="shared" si="3"/>
        <v>NO</v>
      </c>
    </row>
    <row r="103" spans="1:8" x14ac:dyDescent="0.2">
      <c r="A103" t="s">
        <v>678</v>
      </c>
      <c r="B103" s="1" t="s">
        <v>679</v>
      </c>
      <c r="C103" s="1" t="s">
        <v>661</v>
      </c>
      <c r="D103" s="1"/>
      <c r="E103" s="39">
        <f>VLOOKUP(A103,'[1]CTR Combined'!$A:$L,7,FALSE)</f>
        <v>66.599999999999994</v>
      </c>
      <c r="F103" s="39">
        <f>VLOOKUP(A103,'[1]CTR Combined'!$A:$L,12,FALSE)</f>
        <v>67.86</v>
      </c>
      <c r="G103" s="40">
        <f t="shared" si="2"/>
        <v>1.8918918918918948E-2</v>
      </c>
      <c r="H103" s="9" t="str">
        <f t="shared" si="3"/>
        <v>NO</v>
      </c>
    </row>
    <row r="104" spans="1:8" x14ac:dyDescent="0.2">
      <c r="A104" t="s">
        <v>834</v>
      </c>
      <c r="B104" s="1" t="s">
        <v>797</v>
      </c>
      <c r="C104" s="1" t="s">
        <v>777</v>
      </c>
      <c r="D104" s="1"/>
      <c r="E104" s="39">
        <f>VLOOKUP(A104,'[1]CTR Combined'!$A:$L,7,FALSE)</f>
        <v>187.11</v>
      </c>
      <c r="F104" s="39">
        <f>VLOOKUP(A104,'[1]CTR Combined'!$A:$L,12,FALSE)</f>
        <v>187.11</v>
      </c>
      <c r="G104" s="40">
        <f t="shared" si="2"/>
        <v>0</v>
      </c>
      <c r="H104" s="9" t="str">
        <f t="shared" si="3"/>
        <v>YES</v>
      </c>
    </row>
    <row r="105" spans="1:8" x14ac:dyDescent="0.2">
      <c r="A105" t="s">
        <v>239</v>
      </c>
      <c r="B105" s="1" t="s">
        <v>240</v>
      </c>
      <c r="C105" s="1" t="s">
        <v>146</v>
      </c>
      <c r="D105" s="1"/>
      <c r="E105" s="39">
        <f>VLOOKUP(A105,'[1]CTR Combined'!$A:$L,7,FALSE)</f>
        <v>167.49</v>
      </c>
      <c r="F105" s="39">
        <f>VLOOKUP(A105,'[1]CTR Combined'!$A:$L,12,FALSE)</f>
        <v>167.49</v>
      </c>
      <c r="G105" s="40">
        <f t="shared" si="2"/>
        <v>0</v>
      </c>
      <c r="H105" s="9" t="str">
        <f t="shared" si="3"/>
        <v>YES</v>
      </c>
    </row>
    <row r="106" spans="1:8" x14ac:dyDescent="0.2">
      <c r="A106" t="s">
        <v>47</v>
      </c>
      <c r="B106" s="1" t="s">
        <v>48</v>
      </c>
      <c r="C106" s="1" t="s">
        <v>32</v>
      </c>
      <c r="D106" s="1"/>
      <c r="E106" s="39">
        <f>VLOOKUP(A106,'[1]CTR Combined'!$A:$L,7,FALSE)</f>
        <v>1125.3599999999999</v>
      </c>
      <c r="F106" s="39">
        <f>VLOOKUP(A106,'[1]CTR Combined'!$A:$L,12,FALSE)</f>
        <v>1125.3499999999999</v>
      </c>
      <c r="G106" s="40">
        <f t="shared" si="2"/>
        <v>-8.8860453543171403E-6</v>
      </c>
      <c r="H106" s="9" t="str">
        <f t="shared" si="3"/>
        <v>YES</v>
      </c>
    </row>
    <row r="107" spans="1:8" x14ac:dyDescent="0.2">
      <c r="A107" t="s">
        <v>680</v>
      </c>
      <c r="B107" s="1" t="s">
        <v>681</v>
      </c>
      <c r="C107" s="1" t="s">
        <v>661</v>
      </c>
      <c r="D107" s="1"/>
      <c r="E107" s="39">
        <f>VLOOKUP(A107,'[1]CTR Combined'!$A:$L,7,FALSE)</f>
        <v>92.16</v>
      </c>
      <c r="F107" s="39">
        <f>VLOOKUP(A107,'[1]CTR Combined'!$A:$L,12,FALSE)</f>
        <v>93.96</v>
      </c>
      <c r="G107" s="40">
        <f t="shared" si="2"/>
        <v>1.953125E-2</v>
      </c>
      <c r="H107" s="9" t="str">
        <f t="shared" si="3"/>
        <v>NO</v>
      </c>
    </row>
    <row r="108" spans="1:8" x14ac:dyDescent="0.2">
      <c r="A108" t="s">
        <v>835</v>
      </c>
      <c r="B108" s="1" t="s">
        <v>798</v>
      </c>
      <c r="C108" s="1" t="s">
        <v>777</v>
      </c>
      <c r="D108" s="1"/>
      <c r="E108" s="39">
        <f>VLOOKUP(A108,'[1]CTR Combined'!$A:$L,7,FALSE)</f>
        <v>159.57</v>
      </c>
      <c r="F108" s="39">
        <f>VLOOKUP(A108,'[1]CTR Combined'!$A:$L,12,FALSE)</f>
        <v>162.72999999999999</v>
      </c>
      <c r="G108" s="40">
        <f t="shared" si="2"/>
        <v>1.9803221156859063E-2</v>
      </c>
      <c r="H108" s="9" t="str">
        <f t="shared" si="3"/>
        <v>NO</v>
      </c>
    </row>
    <row r="109" spans="1:8" x14ac:dyDescent="0.2">
      <c r="A109" t="s">
        <v>575</v>
      </c>
      <c r="B109" s="3" t="s">
        <v>576</v>
      </c>
      <c r="C109" s="1" t="s">
        <v>548</v>
      </c>
      <c r="D109" s="1"/>
      <c r="E109" s="39">
        <f>VLOOKUP(A109,'[1]CTR Combined'!$A:$L,7,FALSE)</f>
        <v>1308.3900000000001</v>
      </c>
      <c r="F109" s="39">
        <f>VLOOKUP(A109,'[1]CTR Combined'!$A:$L,12,FALSE)</f>
        <v>1334.43</v>
      </c>
      <c r="G109" s="40">
        <f t="shared" si="2"/>
        <v>1.9902322701946584E-2</v>
      </c>
      <c r="H109" s="9" t="str">
        <f t="shared" si="3"/>
        <v>NO</v>
      </c>
    </row>
    <row r="110" spans="1:8" x14ac:dyDescent="0.2">
      <c r="A110" t="s">
        <v>116</v>
      </c>
      <c r="B110" s="1" t="s">
        <v>117</v>
      </c>
      <c r="C110" s="1" t="s">
        <v>105</v>
      </c>
      <c r="D110" s="1"/>
      <c r="E110" s="39">
        <f>VLOOKUP(A110,'[1]CTR Combined'!$A:$L,7,FALSE)</f>
        <v>1059.93</v>
      </c>
      <c r="F110" s="39">
        <f>VLOOKUP(A110,'[1]CTR Combined'!$A:$L,12,FALSE)</f>
        <v>1059.93</v>
      </c>
      <c r="G110" s="40">
        <f t="shared" si="2"/>
        <v>0</v>
      </c>
      <c r="H110" s="9" t="str">
        <f t="shared" si="3"/>
        <v>YES</v>
      </c>
    </row>
    <row r="111" spans="1:8" x14ac:dyDescent="0.2">
      <c r="A111" t="s">
        <v>241</v>
      </c>
      <c r="B111" s="1" t="s">
        <v>242</v>
      </c>
      <c r="C111" s="1" t="s">
        <v>146</v>
      </c>
      <c r="D111" s="1"/>
      <c r="E111" s="39">
        <f>VLOOKUP(A111,'[1]CTR Combined'!$A:$L,7,FALSE)</f>
        <v>142.13999999999999</v>
      </c>
      <c r="F111" s="39">
        <f>VLOOKUP(A111,'[1]CTR Combined'!$A:$L,12,FALSE)</f>
        <v>142.13999999999999</v>
      </c>
      <c r="G111" s="40">
        <f t="shared" si="2"/>
        <v>0</v>
      </c>
      <c r="H111" s="9" t="str">
        <f t="shared" si="3"/>
        <v>YES</v>
      </c>
    </row>
    <row r="112" spans="1:8" x14ac:dyDescent="0.2">
      <c r="A112" t="s">
        <v>243</v>
      </c>
      <c r="B112" s="1" t="s">
        <v>244</v>
      </c>
      <c r="C112" s="1" t="s">
        <v>146</v>
      </c>
      <c r="D112" s="1"/>
      <c r="E112" s="39">
        <f>VLOOKUP(A112,'[1]CTR Combined'!$A:$L,7,FALSE)</f>
        <v>121.78</v>
      </c>
      <c r="F112" s="39">
        <f>VLOOKUP(A112,'[1]CTR Combined'!$A:$L,12,FALSE)</f>
        <v>121.78</v>
      </c>
      <c r="G112" s="40">
        <f t="shared" si="2"/>
        <v>0</v>
      </c>
      <c r="H112" s="9" t="str">
        <f t="shared" si="3"/>
        <v>YES</v>
      </c>
    </row>
    <row r="113" spans="1:8" x14ac:dyDescent="0.2">
      <c r="A113" t="s">
        <v>245</v>
      </c>
      <c r="B113" s="1" t="s">
        <v>246</v>
      </c>
      <c r="C113" s="1" t="s">
        <v>146</v>
      </c>
      <c r="D113" s="1"/>
      <c r="E113" s="39">
        <f>VLOOKUP(A113,'[1]CTR Combined'!$A:$L,7,FALSE)</f>
        <v>198.45</v>
      </c>
      <c r="F113" s="39">
        <f>VLOOKUP(A113,'[1]CTR Combined'!$A:$L,12,FALSE)</f>
        <v>202.32</v>
      </c>
      <c r="G113" s="40">
        <f t="shared" si="2"/>
        <v>1.9501133786848035E-2</v>
      </c>
      <c r="H113" s="9" t="str">
        <f t="shared" si="3"/>
        <v>NO</v>
      </c>
    </row>
    <row r="114" spans="1:8" x14ac:dyDescent="0.2">
      <c r="A114" t="s">
        <v>247</v>
      </c>
      <c r="B114" s="1" t="s">
        <v>248</v>
      </c>
      <c r="C114" s="1" t="s">
        <v>146</v>
      </c>
      <c r="D114" s="1"/>
      <c r="E114" s="39">
        <f>VLOOKUP(A114,'[1]CTR Combined'!$A:$L,7,FALSE)</f>
        <v>137.30000000000001</v>
      </c>
      <c r="F114" s="41">
        <f>VLOOKUP(A114,'[1]CTR Combined'!$A:$L,12,FALSE)</f>
        <v>137.30000000000001</v>
      </c>
      <c r="G114" s="42">
        <f t="shared" si="2"/>
        <v>0</v>
      </c>
      <c r="H114" s="9" t="str">
        <f t="shared" si="3"/>
        <v>YES</v>
      </c>
    </row>
    <row r="115" spans="1:8" x14ac:dyDescent="0.2">
      <c r="A115" t="s">
        <v>249</v>
      </c>
      <c r="B115" s="1" t="s">
        <v>250</v>
      </c>
      <c r="C115" s="1" t="s">
        <v>146</v>
      </c>
      <c r="D115" s="1"/>
      <c r="E115" s="39">
        <f>VLOOKUP(A115,'[1]CTR Combined'!$A:$L,7,FALSE)</f>
        <v>157.54</v>
      </c>
      <c r="F115" s="39">
        <f>VLOOKUP(A115,'[1]CTR Combined'!$A:$L,12,FALSE)</f>
        <v>155.97</v>
      </c>
      <c r="G115" s="40">
        <f t="shared" si="2"/>
        <v>-9.9657229909864142E-3</v>
      </c>
      <c r="H115" s="9" t="str">
        <f t="shared" si="3"/>
        <v>YES</v>
      </c>
    </row>
    <row r="116" spans="1:8" x14ac:dyDescent="0.2">
      <c r="A116" t="s">
        <v>251</v>
      </c>
      <c r="B116" s="1" t="s">
        <v>252</v>
      </c>
      <c r="C116" s="1" t="s">
        <v>146</v>
      </c>
      <c r="D116" s="1"/>
      <c r="E116" s="39">
        <f>VLOOKUP(A116,'[1]CTR Combined'!$A:$L,7,FALSE)</f>
        <v>119.7</v>
      </c>
      <c r="F116" s="39">
        <f>VLOOKUP(A116,'[1]CTR Combined'!$A:$L,12,FALSE)</f>
        <v>122.04</v>
      </c>
      <c r="G116" s="40">
        <f t="shared" si="2"/>
        <v>1.9548872180451093E-2</v>
      </c>
      <c r="H116" s="9" t="str">
        <f t="shared" si="3"/>
        <v>NO</v>
      </c>
    </row>
    <row r="117" spans="1:8" x14ac:dyDescent="0.2">
      <c r="A117" t="s">
        <v>253</v>
      </c>
      <c r="B117" s="1" t="s">
        <v>254</v>
      </c>
      <c r="C117" s="1" t="s">
        <v>146</v>
      </c>
      <c r="D117" s="1"/>
      <c r="E117" s="39">
        <f>VLOOKUP(A117,'[1]CTR Combined'!$A:$L,7,FALSE)</f>
        <v>123.65</v>
      </c>
      <c r="F117" s="39">
        <f>VLOOKUP(A117,'[1]CTR Combined'!$A:$L,12,FALSE)</f>
        <v>123.65</v>
      </c>
      <c r="G117" s="40">
        <f t="shared" si="2"/>
        <v>0</v>
      </c>
      <c r="H117" s="9" t="str">
        <f t="shared" si="3"/>
        <v>YES</v>
      </c>
    </row>
    <row r="118" spans="1:8" x14ac:dyDescent="0.2">
      <c r="A118" t="s">
        <v>577</v>
      </c>
      <c r="B118" s="1" t="s">
        <v>578</v>
      </c>
      <c r="C118" s="1" t="s">
        <v>548</v>
      </c>
      <c r="D118" s="1"/>
      <c r="E118" s="39">
        <f>VLOOKUP(A118,'[1]CTR Combined'!$A:$L,7,FALSE)</f>
        <v>1215.68</v>
      </c>
      <c r="F118" s="39">
        <f>VLOOKUP(A118,'[1]CTR Combined'!$A:$L,12,FALSE)</f>
        <v>1215.68</v>
      </c>
      <c r="G118" s="40">
        <f t="shared" si="2"/>
        <v>0</v>
      </c>
      <c r="H118" s="9" t="str">
        <f t="shared" si="3"/>
        <v>YES</v>
      </c>
    </row>
    <row r="119" spans="1:8" x14ac:dyDescent="0.2">
      <c r="A119" t="s">
        <v>255</v>
      </c>
      <c r="B119" s="1" t="s">
        <v>256</v>
      </c>
      <c r="C119" s="1" t="s">
        <v>146</v>
      </c>
      <c r="D119" s="1"/>
      <c r="E119" s="39">
        <f>VLOOKUP(A119,'[1]CTR Combined'!$A:$L,7,FALSE)</f>
        <v>182.05</v>
      </c>
      <c r="F119" s="39">
        <f>VLOOKUP(A119,'[1]CTR Combined'!$A:$L,12,FALSE)</f>
        <v>180.25</v>
      </c>
      <c r="G119" s="40">
        <f t="shared" si="2"/>
        <v>-9.8873935731942364E-3</v>
      </c>
      <c r="H119" s="9" t="str">
        <f t="shared" si="3"/>
        <v>YES</v>
      </c>
    </row>
    <row r="120" spans="1:8" x14ac:dyDescent="0.2">
      <c r="A120" t="s">
        <v>735</v>
      </c>
      <c r="B120" s="1" t="s">
        <v>736</v>
      </c>
      <c r="C120" s="1" t="s">
        <v>724</v>
      </c>
      <c r="D120" s="1"/>
      <c r="E120" s="39">
        <f>VLOOKUP(A120,'[1]CTR Combined'!$A:$L,7,FALSE)</f>
        <v>1180.8900000000001</v>
      </c>
      <c r="F120" s="39">
        <f>VLOOKUP(A120,'[1]CTR Combined'!$A:$L,12,FALSE)</f>
        <v>1203.93</v>
      </c>
      <c r="G120" s="40">
        <f t="shared" si="2"/>
        <v>1.951070802530297E-2</v>
      </c>
      <c r="H120" s="9" t="str">
        <f t="shared" si="3"/>
        <v>NO</v>
      </c>
    </row>
    <row r="121" spans="1:8" x14ac:dyDescent="0.2">
      <c r="A121" t="s">
        <v>682</v>
      </c>
      <c r="B121" s="1" t="s">
        <v>683</v>
      </c>
      <c r="C121" s="1" t="s">
        <v>661</v>
      </c>
      <c r="D121" s="1"/>
      <c r="E121" s="39">
        <f>VLOOKUP(A121,'[1]CTR Combined'!$A:$L,7,FALSE)</f>
        <v>83.45</v>
      </c>
      <c r="F121" s="39">
        <f>VLOOKUP(A121,'[1]CTR Combined'!$A:$L,12,FALSE)</f>
        <v>85.07</v>
      </c>
      <c r="G121" s="40">
        <f t="shared" si="2"/>
        <v>1.9412822049131195E-2</v>
      </c>
      <c r="H121" s="9" t="str">
        <f t="shared" si="3"/>
        <v>NO</v>
      </c>
    </row>
    <row r="122" spans="1:8" x14ac:dyDescent="0.2">
      <c r="A122" t="s">
        <v>257</v>
      </c>
      <c r="B122" s="1" t="s">
        <v>258</v>
      </c>
      <c r="C122" s="1" t="s">
        <v>146</v>
      </c>
      <c r="D122" s="1"/>
      <c r="E122" s="39">
        <f>VLOOKUP(A122,'[1]CTR Combined'!$A:$L,7,FALSE)</f>
        <v>224.19</v>
      </c>
      <c r="F122" s="39">
        <f>VLOOKUP(A122,'[1]CTR Combined'!$A:$L,12,FALSE)</f>
        <v>224.19</v>
      </c>
      <c r="G122" s="40">
        <f t="shared" si="2"/>
        <v>0</v>
      </c>
      <c r="H122" s="9" t="str">
        <f t="shared" si="3"/>
        <v>YES</v>
      </c>
    </row>
    <row r="123" spans="1:8" x14ac:dyDescent="0.2">
      <c r="A123" t="s">
        <v>259</v>
      </c>
      <c r="B123" s="1" t="s">
        <v>260</v>
      </c>
      <c r="C123" s="1" t="s">
        <v>146</v>
      </c>
      <c r="D123" s="1"/>
      <c r="E123" s="39">
        <f>VLOOKUP(A123,'[1]CTR Combined'!$A:$L,7,FALSE)</f>
        <v>130.07</v>
      </c>
      <c r="F123" s="39">
        <f>VLOOKUP(A123,'[1]CTR Combined'!$A:$L,12,FALSE)</f>
        <v>130.07</v>
      </c>
      <c r="G123" s="40">
        <f t="shared" si="2"/>
        <v>0</v>
      </c>
      <c r="H123" s="9" t="str">
        <f t="shared" si="3"/>
        <v>YES</v>
      </c>
    </row>
    <row r="124" spans="1:8" x14ac:dyDescent="0.2">
      <c r="A124" t="s">
        <v>261</v>
      </c>
      <c r="B124" s="1" t="s">
        <v>262</v>
      </c>
      <c r="C124" s="1" t="s">
        <v>146</v>
      </c>
      <c r="D124" s="1"/>
      <c r="E124" s="39">
        <f>VLOOKUP(A124,'[1]CTR Combined'!$A:$L,7,FALSE)</f>
        <v>181.57</v>
      </c>
      <c r="F124" s="39">
        <f>VLOOKUP(A124,'[1]CTR Combined'!$A:$L,12,FALSE)</f>
        <v>185.18</v>
      </c>
      <c r="G124" s="40">
        <f t="shared" si="2"/>
        <v>1.9882139119898667E-2</v>
      </c>
      <c r="H124" s="9" t="str">
        <f t="shared" si="3"/>
        <v>NO</v>
      </c>
    </row>
    <row r="125" spans="1:8" x14ac:dyDescent="0.2">
      <c r="A125" t="s">
        <v>263</v>
      </c>
      <c r="B125" s="1" t="s">
        <v>264</v>
      </c>
      <c r="C125" s="1" t="s">
        <v>146</v>
      </c>
      <c r="D125" s="1"/>
      <c r="E125" s="39">
        <f>VLOOKUP(A125,'[1]CTR Combined'!$A:$L,7,FALSE)</f>
        <v>203.07</v>
      </c>
      <c r="F125" s="39">
        <f>VLOOKUP(A125,'[1]CTR Combined'!$A:$L,12,FALSE)</f>
        <v>203.07</v>
      </c>
      <c r="G125" s="40">
        <f t="shared" si="2"/>
        <v>0</v>
      </c>
      <c r="H125" s="9" t="str">
        <f t="shared" si="3"/>
        <v>YES</v>
      </c>
    </row>
    <row r="126" spans="1:8" x14ac:dyDescent="0.2">
      <c r="A126" t="s">
        <v>118</v>
      </c>
      <c r="B126" s="1" t="s">
        <v>119</v>
      </c>
      <c r="C126" s="1" t="s">
        <v>105</v>
      </c>
      <c r="D126" s="1"/>
      <c r="E126" s="39">
        <f>VLOOKUP(A126,'[1]CTR Combined'!$A:$L,7,FALSE)</f>
        <v>1100.3399999999999</v>
      </c>
      <c r="F126" s="39">
        <f>VLOOKUP(A126,'[1]CTR Combined'!$A:$L,12,FALSE)</f>
        <v>1100.3399999999999</v>
      </c>
      <c r="G126" s="40">
        <f t="shared" si="2"/>
        <v>0</v>
      </c>
      <c r="H126" s="9" t="str">
        <f t="shared" si="3"/>
        <v>YES</v>
      </c>
    </row>
    <row r="127" spans="1:8" x14ac:dyDescent="0.2">
      <c r="A127" t="s">
        <v>265</v>
      </c>
      <c r="B127" s="1" t="s">
        <v>266</v>
      </c>
      <c r="C127" s="1" t="s">
        <v>146</v>
      </c>
      <c r="D127" s="1"/>
      <c r="E127" s="39">
        <f>VLOOKUP(A127,'[1]CTR Combined'!$A:$L,7,FALSE)</f>
        <v>148.77000000000001</v>
      </c>
      <c r="F127" s="39">
        <f>VLOOKUP(A127,'[1]CTR Combined'!$A:$L,12,FALSE)</f>
        <v>148.77000000000001</v>
      </c>
      <c r="G127" s="40">
        <f t="shared" si="2"/>
        <v>0</v>
      </c>
      <c r="H127" s="9" t="str">
        <f t="shared" si="3"/>
        <v>YES</v>
      </c>
    </row>
    <row r="128" spans="1:8" x14ac:dyDescent="0.2">
      <c r="A128" t="s">
        <v>267</v>
      </c>
      <c r="B128" s="1" t="s">
        <v>268</v>
      </c>
      <c r="C128" s="1" t="s">
        <v>146</v>
      </c>
      <c r="D128" s="1"/>
      <c r="E128" s="39">
        <f>VLOOKUP(A128,'[1]CTR Combined'!$A:$L,7,FALSE)</f>
        <v>173.7</v>
      </c>
      <c r="F128" s="39">
        <f>VLOOKUP(A128,'[1]CTR Combined'!$A:$L,12,FALSE)</f>
        <v>177.12</v>
      </c>
      <c r="G128" s="40">
        <f t="shared" si="2"/>
        <v>1.9689119170984481E-2</v>
      </c>
      <c r="H128" s="9" t="str">
        <f t="shared" si="3"/>
        <v>NO</v>
      </c>
    </row>
    <row r="129" spans="1:8" x14ac:dyDescent="0.2">
      <c r="A129" t="s">
        <v>269</v>
      </c>
      <c r="B129" s="1" t="s">
        <v>270</v>
      </c>
      <c r="C129" s="1" t="s">
        <v>146</v>
      </c>
      <c r="D129" s="1"/>
      <c r="E129" s="39">
        <f>VLOOKUP(A129,'[1]CTR Combined'!$A:$L,7,FALSE)</f>
        <v>165.91</v>
      </c>
      <c r="F129" s="39">
        <f>VLOOKUP(A129,'[1]CTR Combined'!$A:$L,12,FALSE)</f>
        <v>165.91</v>
      </c>
      <c r="G129" s="40">
        <f t="shared" si="2"/>
        <v>0</v>
      </c>
      <c r="H129" s="9" t="str">
        <f t="shared" si="3"/>
        <v>YES</v>
      </c>
    </row>
    <row r="130" spans="1:8" x14ac:dyDescent="0.2">
      <c r="A130" t="s">
        <v>737</v>
      </c>
      <c r="B130" s="1" t="s">
        <v>738</v>
      </c>
      <c r="C130" s="1" t="s">
        <v>724</v>
      </c>
      <c r="D130" s="1"/>
      <c r="E130" s="39">
        <f>VLOOKUP(A130,'[1]CTR Combined'!$A:$L,7,FALSE)</f>
        <v>1086.75</v>
      </c>
      <c r="F130" s="39">
        <f>VLOOKUP(A130,'[1]CTR Combined'!$A:$L,12,FALSE)</f>
        <v>1086.75</v>
      </c>
      <c r="G130" s="40">
        <f t="shared" si="2"/>
        <v>0</v>
      </c>
      <c r="H130" s="9" t="str">
        <f t="shared" si="3"/>
        <v>YES</v>
      </c>
    </row>
    <row r="131" spans="1:8" x14ac:dyDescent="0.2">
      <c r="A131" t="s">
        <v>684</v>
      </c>
      <c r="B131" s="1" t="s">
        <v>685</v>
      </c>
      <c r="C131" s="1" t="s">
        <v>661</v>
      </c>
      <c r="D131" s="1"/>
      <c r="E131" s="39">
        <f>VLOOKUP(A131,'[1]CTR Combined'!$A:$L,7,FALSE)</f>
        <v>66.42</v>
      </c>
      <c r="F131" s="39">
        <f>VLOOKUP(A131,'[1]CTR Combined'!$A:$L,12,FALSE)</f>
        <v>66.42</v>
      </c>
      <c r="G131" s="40">
        <f t="shared" ref="G131:G194" si="4">F131/E131-1</f>
        <v>0</v>
      </c>
      <c r="H131" s="9" t="str">
        <f t="shared" ref="H131:H194" si="5">IF(F131&lt;=E131,"YES","NO")</f>
        <v>YES</v>
      </c>
    </row>
    <row r="132" spans="1:8" x14ac:dyDescent="0.2">
      <c r="A132" t="s">
        <v>836</v>
      </c>
      <c r="B132" s="1" t="s">
        <v>799</v>
      </c>
      <c r="C132" s="1" t="s">
        <v>777</v>
      </c>
      <c r="D132" s="1"/>
      <c r="E132" s="39">
        <f>VLOOKUP(A132,'[1]CTR Combined'!$A:$L,7,FALSE)</f>
        <v>144.27000000000001</v>
      </c>
      <c r="F132" s="39">
        <f>VLOOKUP(A132,'[1]CTR Combined'!$A:$L,12,FALSE)</f>
        <v>147.15</v>
      </c>
      <c r="G132" s="40">
        <f t="shared" si="4"/>
        <v>1.9962570180910744E-2</v>
      </c>
      <c r="H132" s="9" t="str">
        <f t="shared" si="5"/>
        <v>NO</v>
      </c>
    </row>
    <row r="133" spans="1:8" x14ac:dyDescent="0.2">
      <c r="A133" t="s">
        <v>271</v>
      </c>
      <c r="B133" s="1" t="s">
        <v>272</v>
      </c>
      <c r="C133" s="1" t="s">
        <v>146</v>
      </c>
      <c r="D133" s="1"/>
      <c r="E133" s="39">
        <f>VLOOKUP(A133,'[1]CTR Combined'!$A:$L,7,FALSE)</f>
        <v>132.41999999999999</v>
      </c>
      <c r="F133" s="39">
        <f>VLOOKUP(A133,'[1]CTR Combined'!$A:$L,12,FALSE)</f>
        <v>135.05000000000001</v>
      </c>
      <c r="G133" s="40">
        <f t="shared" si="4"/>
        <v>1.9861048180033425E-2</v>
      </c>
      <c r="H133" s="9" t="str">
        <f t="shared" si="5"/>
        <v>NO</v>
      </c>
    </row>
    <row r="134" spans="1:8" x14ac:dyDescent="0.2">
      <c r="A134" t="s">
        <v>273</v>
      </c>
      <c r="B134" s="1" t="s">
        <v>274</v>
      </c>
      <c r="C134" s="1" t="s">
        <v>146</v>
      </c>
      <c r="D134" s="1"/>
      <c r="E134" s="39">
        <f>VLOOKUP(A134,'[1]CTR Combined'!$A:$L,7,FALSE)</f>
        <v>140.22</v>
      </c>
      <c r="F134" s="39">
        <f>VLOOKUP(A134,'[1]CTR Combined'!$A:$L,12,FALSE)</f>
        <v>140.22</v>
      </c>
      <c r="G134" s="40">
        <f t="shared" si="4"/>
        <v>0</v>
      </c>
      <c r="H134" s="9" t="str">
        <f t="shared" si="5"/>
        <v>YES</v>
      </c>
    </row>
    <row r="135" spans="1:8" x14ac:dyDescent="0.2">
      <c r="A135" t="s">
        <v>275</v>
      </c>
      <c r="B135" s="1" t="s">
        <v>276</v>
      </c>
      <c r="C135" s="1" t="s">
        <v>146</v>
      </c>
      <c r="D135" s="1"/>
      <c r="E135" s="39">
        <f>VLOOKUP(A135,'[1]CTR Combined'!$A:$L,7,FALSE)</f>
        <v>245.61</v>
      </c>
      <c r="F135" s="39">
        <f>VLOOKUP(A135,'[1]CTR Combined'!$A:$L,12,FALSE)</f>
        <v>245.61</v>
      </c>
      <c r="G135" s="40">
        <f t="shared" si="4"/>
        <v>0</v>
      </c>
      <c r="H135" s="9" t="str">
        <f t="shared" si="5"/>
        <v>YES</v>
      </c>
    </row>
    <row r="136" spans="1:8" x14ac:dyDescent="0.2">
      <c r="A136" t="s">
        <v>277</v>
      </c>
      <c r="B136" s="1" t="s">
        <v>278</v>
      </c>
      <c r="C136" s="1" t="s">
        <v>146</v>
      </c>
      <c r="D136" s="1"/>
      <c r="E136" s="39">
        <f>VLOOKUP(A136,'[1]CTR Combined'!$A:$L,7,FALSE)</f>
        <v>137.43</v>
      </c>
      <c r="F136" s="39">
        <f>VLOOKUP(A136,'[1]CTR Combined'!$A:$L,12,FALSE)</f>
        <v>137.43</v>
      </c>
      <c r="G136" s="40">
        <f t="shared" si="4"/>
        <v>0</v>
      </c>
      <c r="H136" s="9" t="str">
        <f t="shared" si="5"/>
        <v>YES</v>
      </c>
    </row>
    <row r="137" spans="1:8" x14ac:dyDescent="0.2">
      <c r="A137" t="s">
        <v>279</v>
      </c>
      <c r="B137" s="1" t="s">
        <v>280</v>
      </c>
      <c r="C137" s="1" t="s">
        <v>146</v>
      </c>
      <c r="D137" s="1"/>
      <c r="E137" s="39">
        <f>VLOOKUP(A137,'[1]CTR Combined'!$A:$L,7,FALSE)</f>
        <v>162.29</v>
      </c>
      <c r="F137" s="39">
        <f>VLOOKUP(A137,'[1]CTR Combined'!$A:$L,12,FALSE)</f>
        <v>162.29</v>
      </c>
      <c r="G137" s="40">
        <f t="shared" si="4"/>
        <v>0</v>
      </c>
      <c r="H137" s="9" t="str">
        <f t="shared" si="5"/>
        <v>YES</v>
      </c>
    </row>
    <row r="138" spans="1:8" x14ac:dyDescent="0.2">
      <c r="A138" t="s">
        <v>281</v>
      </c>
      <c r="B138" s="1" t="s">
        <v>282</v>
      </c>
      <c r="C138" s="1" t="s">
        <v>146</v>
      </c>
      <c r="D138" s="1"/>
      <c r="E138" s="39">
        <f>VLOOKUP(A138,'[1]CTR Combined'!$A:$L,7,FALSE)</f>
        <v>185.9</v>
      </c>
      <c r="F138" s="39">
        <f>VLOOKUP(A138,'[1]CTR Combined'!$A:$L,12,FALSE)</f>
        <v>185.79</v>
      </c>
      <c r="G138" s="40">
        <f t="shared" si="4"/>
        <v>-5.9171597633145279E-4</v>
      </c>
      <c r="H138" s="9" t="str">
        <f t="shared" si="5"/>
        <v>YES</v>
      </c>
    </row>
    <row r="139" spans="1:8" x14ac:dyDescent="0.2">
      <c r="A139" t="s">
        <v>49</v>
      </c>
      <c r="B139" s="1" t="s">
        <v>50</v>
      </c>
      <c r="C139" s="1" t="s">
        <v>32</v>
      </c>
      <c r="D139" s="1"/>
      <c r="E139" s="39">
        <f>VLOOKUP(A139,'[1]CTR Combined'!$A:$L,7,FALSE)</f>
        <v>1443.2</v>
      </c>
      <c r="F139" s="39">
        <f>VLOOKUP(A139,'[1]CTR Combined'!$A:$L,12,FALSE)</f>
        <v>1471.34</v>
      </c>
      <c r="G139" s="40">
        <f t="shared" si="4"/>
        <v>1.9498337028824642E-2</v>
      </c>
      <c r="H139" s="9" t="str">
        <f t="shared" si="5"/>
        <v>NO</v>
      </c>
    </row>
    <row r="140" spans="1:8" x14ac:dyDescent="0.2">
      <c r="A140" t="s">
        <v>283</v>
      </c>
      <c r="B140" s="1" t="s">
        <v>284</v>
      </c>
      <c r="C140" s="1" t="s">
        <v>146</v>
      </c>
      <c r="D140" s="1"/>
      <c r="E140" s="39">
        <f>VLOOKUP(A140,'[1]CTR Combined'!$A:$L,7,FALSE)</f>
        <v>153.07</v>
      </c>
      <c r="F140" s="39">
        <f>VLOOKUP(A140,'[1]CTR Combined'!$A:$L,12,FALSE)</f>
        <v>153.07</v>
      </c>
      <c r="G140" s="40">
        <f t="shared" si="4"/>
        <v>0</v>
      </c>
      <c r="H140" s="9" t="str">
        <f t="shared" si="5"/>
        <v>YES</v>
      </c>
    </row>
    <row r="141" spans="1:8" x14ac:dyDescent="0.2">
      <c r="A141" t="s">
        <v>285</v>
      </c>
      <c r="B141" s="1" t="s">
        <v>286</v>
      </c>
      <c r="C141" s="1" t="s">
        <v>146</v>
      </c>
      <c r="D141" s="1"/>
      <c r="E141" s="39">
        <f>VLOOKUP(A141,'[1]CTR Combined'!$A:$L,7,FALSE)</f>
        <v>180.42</v>
      </c>
      <c r="F141" s="39">
        <f>VLOOKUP(A141,'[1]CTR Combined'!$A:$L,12,FALSE)</f>
        <v>180.42</v>
      </c>
      <c r="G141" s="40">
        <f t="shared" si="4"/>
        <v>0</v>
      </c>
      <c r="H141" s="9" t="str">
        <f t="shared" si="5"/>
        <v>YES</v>
      </c>
    </row>
    <row r="142" spans="1:8" x14ac:dyDescent="0.2">
      <c r="A142" t="s">
        <v>739</v>
      </c>
      <c r="B142" s="1" t="s">
        <v>740</v>
      </c>
      <c r="C142" s="1" t="s">
        <v>724</v>
      </c>
      <c r="D142" s="1"/>
      <c r="E142" s="39">
        <f>VLOOKUP(A142,'[1]CTR Combined'!$A:$L,7,FALSE)</f>
        <v>1090.5</v>
      </c>
      <c r="F142" s="39">
        <f>VLOOKUP(A142,'[1]CTR Combined'!$A:$L,12,FALSE)</f>
        <v>1090.5</v>
      </c>
      <c r="G142" s="40">
        <f t="shared" si="4"/>
        <v>0</v>
      </c>
      <c r="H142" s="9" t="str">
        <f t="shared" si="5"/>
        <v>YES</v>
      </c>
    </row>
    <row r="143" spans="1:8" x14ac:dyDescent="0.2">
      <c r="A143" t="s">
        <v>837</v>
      </c>
      <c r="B143" s="1" t="s">
        <v>800</v>
      </c>
      <c r="C143" s="1" t="s">
        <v>777</v>
      </c>
      <c r="D143" s="1"/>
      <c r="E143" s="39">
        <f>VLOOKUP(A143,'[1]CTR Combined'!$A:$L,7,FALSE)</f>
        <v>207.73</v>
      </c>
      <c r="F143" s="39">
        <f>VLOOKUP(A143,'[1]CTR Combined'!$A:$L,12,FALSE)</f>
        <v>207.73</v>
      </c>
      <c r="G143" s="40">
        <f t="shared" si="4"/>
        <v>0</v>
      </c>
      <c r="H143" s="9" t="str">
        <f t="shared" si="5"/>
        <v>YES</v>
      </c>
    </row>
    <row r="144" spans="1:8" x14ac:dyDescent="0.2">
      <c r="A144" t="s">
        <v>287</v>
      </c>
      <c r="B144" s="1" t="s">
        <v>288</v>
      </c>
      <c r="C144" s="1" t="s">
        <v>146</v>
      </c>
      <c r="D144" s="1"/>
      <c r="E144" s="39">
        <f>VLOOKUP(A144,'[1]CTR Combined'!$A:$L,7,FALSE)</f>
        <v>202.81</v>
      </c>
      <c r="F144" s="39">
        <f>VLOOKUP(A144,'[1]CTR Combined'!$A:$L,12,FALSE)</f>
        <v>202.81</v>
      </c>
      <c r="G144" s="40">
        <f t="shared" si="4"/>
        <v>0</v>
      </c>
      <c r="H144" s="9" t="str">
        <f t="shared" si="5"/>
        <v>YES</v>
      </c>
    </row>
    <row r="145" spans="1:8" x14ac:dyDescent="0.2">
      <c r="A145" t="s">
        <v>289</v>
      </c>
      <c r="B145" s="1" t="s">
        <v>290</v>
      </c>
      <c r="C145" s="1" t="s">
        <v>146</v>
      </c>
      <c r="D145" s="1"/>
      <c r="E145" s="39">
        <f>VLOOKUP(A145,'[1]CTR Combined'!$A:$L,7,FALSE)</f>
        <v>178.2</v>
      </c>
      <c r="F145" s="39">
        <f>VLOOKUP(A145,'[1]CTR Combined'!$A:$L,12,FALSE)</f>
        <v>181.71</v>
      </c>
      <c r="G145" s="40">
        <f t="shared" si="4"/>
        <v>1.9696969696969768E-2</v>
      </c>
      <c r="H145" s="9" t="str">
        <f t="shared" si="5"/>
        <v>NO</v>
      </c>
    </row>
    <row r="146" spans="1:8" x14ac:dyDescent="0.2">
      <c r="A146" t="s">
        <v>291</v>
      </c>
      <c r="B146" s="1" t="s">
        <v>292</v>
      </c>
      <c r="C146" s="1" t="s">
        <v>146</v>
      </c>
      <c r="D146" s="1"/>
      <c r="E146" s="39">
        <f>VLOOKUP(A146,'[1]CTR Combined'!$A:$L,7,FALSE)</f>
        <v>146.47999999999999</v>
      </c>
      <c r="F146" s="39">
        <f>VLOOKUP(A146,'[1]CTR Combined'!$A:$L,12,FALSE)</f>
        <v>146.47999999999999</v>
      </c>
      <c r="G146" s="40">
        <f t="shared" si="4"/>
        <v>0</v>
      </c>
      <c r="H146" s="9" t="str">
        <f t="shared" si="5"/>
        <v>YES</v>
      </c>
    </row>
    <row r="147" spans="1:8" x14ac:dyDescent="0.2">
      <c r="A147" t="s">
        <v>708</v>
      </c>
      <c r="B147" s="1" t="s">
        <v>709</v>
      </c>
      <c r="C147" s="1" t="s">
        <v>710</v>
      </c>
      <c r="D147" s="1"/>
      <c r="E147" s="39">
        <f>VLOOKUP(A147,'[1]CTR Combined'!$A:$L,7,FALSE)</f>
        <v>57.64</v>
      </c>
      <c r="F147" s="39">
        <f>VLOOKUP(A147,'[1]CTR Combined'!$A:$L,12,FALSE)</f>
        <v>57.64</v>
      </c>
      <c r="G147" s="40">
        <f t="shared" si="4"/>
        <v>0</v>
      </c>
      <c r="H147" s="9" t="str">
        <f t="shared" si="5"/>
        <v>YES</v>
      </c>
    </row>
    <row r="148" spans="1:8" x14ac:dyDescent="0.2">
      <c r="A148" t="s">
        <v>838</v>
      </c>
      <c r="B148" s="1" t="s">
        <v>801</v>
      </c>
      <c r="C148" s="1" t="s">
        <v>721</v>
      </c>
      <c r="D148" s="1"/>
      <c r="E148" s="39">
        <f>VLOOKUP(A148,'[1]CTR Combined'!$A:$L,7,FALSE)</f>
        <v>152.30000000000001</v>
      </c>
      <c r="F148" s="39">
        <f>VLOOKUP(A148,'[1]CTR Combined'!$A:$L,12,FALSE)</f>
        <v>152.30000000000001</v>
      </c>
      <c r="G148" s="40">
        <f t="shared" si="4"/>
        <v>0</v>
      </c>
      <c r="H148" s="9" t="str">
        <f t="shared" si="5"/>
        <v>YES</v>
      </c>
    </row>
    <row r="149" spans="1:8" x14ac:dyDescent="0.2">
      <c r="A149" t="s">
        <v>8</v>
      </c>
      <c r="B149" s="1" t="s">
        <v>9</v>
      </c>
      <c r="C149" s="1" t="s">
        <v>5</v>
      </c>
      <c r="D149" s="1"/>
      <c r="E149" s="39">
        <f>VLOOKUP(A149,'[1]CTR Combined'!$A:$L,7,FALSE)</f>
        <v>981.04</v>
      </c>
      <c r="F149" s="39">
        <f>VLOOKUP(A149,'[1]CTR Combined'!$A:$L,12,FALSE)</f>
        <v>981.04</v>
      </c>
      <c r="G149" s="40">
        <f t="shared" si="4"/>
        <v>0</v>
      </c>
      <c r="H149" s="9" t="str">
        <f t="shared" si="5"/>
        <v>YES</v>
      </c>
    </row>
    <row r="150" spans="1:8" x14ac:dyDescent="0.2">
      <c r="A150" t="s">
        <v>293</v>
      </c>
      <c r="B150" s="1" t="s">
        <v>294</v>
      </c>
      <c r="C150" s="1" t="s">
        <v>146</v>
      </c>
      <c r="D150" s="1"/>
      <c r="E150" s="39">
        <f>VLOOKUP(A150,'[1]CTR Combined'!$A:$L,7,FALSE)</f>
        <v>149.58000000000001</v>
      </c>
      <c r="F150" s="39">
        <f>VLOOKUP(A150,'[1]CTR Combined'!$A:$L,12,FALSE)</f>
        <v>151.82</v>
      </c>
      <c r="G150" s="40">
        <f t="shared" si="4"/>
        <v>1.4975264072736971E-2</v>
      </c>
      <c r="H150" s="9" t="str">
        <f t="shared" si="5"/>
        <v>NO</v>
      </c>
    </row>
    <row r="151" spans="1:8" x14ac:dyDescent="0.2">
      <c r="A151" t="s">
        <v>10</v>
      </c>
      <c r="B151" s="1" t="s">
        <v>11</v>
      </c>
      <c r="C151" s="1" t="s">
        <v>5</v>
      </c>
      <c r="D151" s="1"/>
      <c r="E151" s="39">
        <f>VLOOKUP(A151,'[1]CTR Combined'!$A:$L,7,FALSE)</f>
        <v>998.45</v>
      </c>
      <c r="F151" s="39">
        <f>VLOOKUP(A151,'[1]CTR Combined'!$A:$L,12,FALSE)</f>
        <v>998.45</v>
      </c>
      <c r="G151" s="40">
        <f t="shared" si="4"/>
        <v>0</v>
      </c>
      <c r="H151" s="9" t="str">
        <f t="shared" si="5"/>
        <v>YES</v>
      </c>
    </row>
    <row r="152" spans="1:8" x14ac:dyDescent="0.2">
      <c r="A152" t="s">
        <v>579</v>
      </c>
      <c r="B152" s="1" t="s">
        <v>580</v>
      </c>
      <c r="C152" s="1" t="s">
        <v>548</v>
      </c>
      <c r="D152" s="1"/>
      <c r="E152" s="39">
        <f>VLOOKUP(A152,'[1]CTR Combined'!$A:$L,7,FALSE)</f>
        <v>1181.56</v>
      </c>
      <c r="F152" s="39">
        <f>VLOOKUP(A152,'[1]CTR Combined'!$A:$L,12,FALSE)</f>
        <v>1204.01</v>
      </c>
      <c r="G152" s="40">
        <f t="shared" si="4"/>
        <v>1.9000304681946023E-2</v>
      </c>
      <c r="H152" s="9" t="str">
        <f t="shared" si="5"/>
        <v>NO</v>
      </c>
    </row>
    <row r="153" spans="1:8" x14ac:dyDescent="0.2">
      <c r="A153" t="s">
        <v>295</v>
      </c>
      <c r="B153" s="1" t="s">
        <v>296</v>
      </c>
      <c r="C153" s="1" t="s">
        <v>146</v>
      </c>
      <c r="D153" s="1"/>
      <c r="E153" s="39">
        <f>VLOOKUP(A153,'[1]CTR Combined'!$A:$L,7,FALSE)</f>
        <v>89.48</v>
      </c>
      <c r="F153" s="39">
        <f>VLOOKUP(A153,'[1]CTR Combined'!$A:$L,12,FALSE)</f>
        <v>89.48</v>
      </c>
      <c r="G153" s="40">
        <f t="shared" si="4"/>
        <v>0</v>
      </c>
      <c r="H153" s="9" t="str">
        <f t="shared" si="5"/>
        <v>YES</v>
      </c>
    </row>
    <row r="154" spans="1:8" x14ac:dyDescent="0.2">
      <c r="A154" t="s">
        <v>12</v>
      </c>
      <c r="B154" s="1" t="s">
        <v>13</v>
      </c>
      <c r="C154" s="1" t="s">
        <v>5</v>
      </c>
      <c r="D154" s="1"/>
      <c r="E154" s="39">
        <f>VLOOKUP(A154,'[1]CTR Combined'!$A:$L,7,FALSE)</f>
        <v>735.16</v>
      </c>
      <c r="F154" s="39">
        <f>VLOOKUP(A154,'[1]CTR Combined'!$A:$L,12,FALSE)</f>
        <v>727.81</v>
      </c>
      <c r="G154" s="40">
        <f t="shared" si="4"/>
        <v>-9.9978236030252576E-3</v>
      </c>
      <c r="H154" s="9" t="str">
        <f t="shared" si="5"/>
        <v>YES</v>
      </c>
    </row>
    <row r="155" spans="1:8" x14ac:dyDescent="0.2">
      <c r="A155" t="s">
        <v>741</v>
      </c>
      <c r="B155" s="1" t="s">
        <v>742</v>
      </c>
      <c r="C155" s="1" t="s">
        <v>724</v>
      </c>
      <c r="D155" s="1"/>
      <c r="E155" s="39">
        <f>VLOOKUP(A155,'[1]CTR Combined'!$A:$L,7,FALSE)</f>
        <v>1037.8800000000001</v>
      </c>
      <c r="F155" s="39">
        <f>VLOOKUP(A155,'[1]CTR Combined'!$A:$L,12,FALSE)</f>
        <v>1037.8800000000001</v>
      </c>
      <c r="G155" s="40">
        <f t="shared" si="4"/>
        <v>0</v>
      </c>
      <c r="H155" s="9" t="str">
        <f t="shared" si="5"/>
        <v>YES</v>
      </c>
    </row>
    <row r="156" spans="1:8" x14ac:dyDescent="0.2">
      <c r="A156" t="s">
        <v>686</v>
      </c>
      <c r="B156" s="1" t="s">
        <v>687</v>
      </c>
      <c r="C156" s="1" t="s">
        <v>661</v>
      </c>
      <c r="D156" s="1"/>
      <c r="E156" s="39">
        <f>VLOOKUP(A156,'[1]CTR Combined'!$A:$L,7,FALSE)</f>
        <v>61.38</v>
      </c>
      <c r="F156" s="39">
        <f>VLOOKUP(A156,'[1]CTR Combined'!$A:$L,12,FALSE)</f>
        <v>61.38</v>
      </c>
      <c r="G156" s="40">
        <f t="shared" si="4"/>
        <v>0</v>
      </c>
      <c r="H156" s="9" t="str">
        <f t="shared" si="5"/>
        <v>YES</v>
      </c>
    </row>
    <row r="157" spans="1:8" x14ac:dyDescent="0.2">
      <c r="A157" t="s">
        <v>839</v>
      </c>
      <c r="B157" s="1" t="s">
        <v>802</v>
      </c>
      <c r="C157" s="1" t="s">
        <v>777</v>
      </c>
      <c r="D157" s="1"/>
      <c r="E157" s="39">
        <f>VLOOKUP(A157,'[1]CTR Combined'!$A:$L,7,FALSE)</f>
        <v>154.26</v>
      </c>
      <c r="F157" s="39">
        <f>VLOOKUP(A157,'[1]CTR Combined'!$A:$L,12,FALSE)</f>
        <v>157.33000000000001</v>
      </c>
      <c r="G157" s="40">
        <f t="shared" si="4"/>
        <v>1.9901465058991485E-2</v>
      </c>
      <c r="H157" s="9" t="str">
        <f t="shared" si="5"/>
        <v>NO</v>
      </c>
    </row>
    <row r="158" spans="1:8" x14ac:dyDescent="0.2">
      <c r="A158" t="s">
        <v>297</v>
      </c>
      <c r="B158" s="1" t="s">
        <v>298</v>
      </c>
      <c r="C158" s="1" t="s">
        <v>146</v>
      </c>
      <c r="D158" s="1"/>
      <c r="E158" s="39">
        <f>VLOOKUP(A158,'[1]CTR Combined'!$A:$L,7,FALSE)</f>
        <v>168.03</v>
      </c>
      <c r="F158" s="39">
        <f>VLOOKUP(A158,'[1]CTR Combined'!$A:$L,12,FALSE)</f>
        <v>160.47999999999999</v>
      </c>
      <c r="G158" s="40">
        <f t="shared" si="4"/>
        <v>-4.49324525382373E-2</v>
      </c>
      <c r="H158" s="9" t="str">
        <f t="shared" si="5"/>
        <v>YES</v>
      </c>
    </row>
    <row r="159" spans="1:8" x14ac:dyDescent="0.2">
      <c r="A159" t="s">
        <v>120</v>
      </c>
      <c r="B159" s="1" t="s">
        <v>121</v>
      </c>
      <c r="C159" s="1" t="s">
        <v>105</v>
      </c>
      <c r="D159" s="1"/>
      <c r="E159" s="39">
        <f>VLOOKUP(A159,'[1]CTR Combined'!$A:$L,7,FALSE)</f>
        <v>1184.32</v>
      </c>
      <c r="F159" s="39">
        <f>VLOOKUP(A159,'[1]CTR Combined'!$A:$L,12,FALSE)</f>
        <v>1184.32</v>
      </c>
      <c r="G159" s="40">
        <f t="shared" si="4"/>
        <v>0</v>
      </c>
      <c r="H159" s="9" t="str">
        <f t="shared" si="5"/>
        <v>YES</v>
      </c>
    </row>
    <row r="160" spans="1:8" x14ac:dyDescent="0.2">
      <c r="A160" t="s">
        <v>299</v>
      </c>
      <c r="B160" s="1" t="s">
        <v>300</v>
      </c>
      <c r="C160" s="1" t="s">
        <v>146</v>
      </c>
      <c r="D160" s="1"/>
      <c r="E160" s="39">
        <f>VLOOKUP(A160,'[1]CTR Combined'!$A:$L,7,FALSE)</f>
        <v>259.13</v>
      </c>
      <c r="F160" s="39">
        <f>VLOOKUP(A160,'[1]CTR Combined'!$A:$L,12,FALSE)</f>
        <v>263.02</v>
      </c>
      <c r="G160" s="40">
        <f t="shared" si="4"/>
        <v>1.50117701539767E-2</v>
      </c>
      <c r="H160" s="9" t="str">
        <f t="shared" si="5"/>
        <v>NO</v>
      </c>
    </row>
    <row r="161" spans="1:8" x14ac:dyDescent="0.2">
      <c r="A161" t="s">
        <v>301</v>
      </c>
      <c r="B161" s="1" t="s">
        <v>302</v>
      </c>
      <c r="C161" s="1" t="s">
        <v>146</v>
      </c>
      <c r="D161" s="1"/>
      <c r="E161" s="39">
        <f>VLOOKUP(A161,'[1]CTR Combined'!$A:$L,7,FALSE)</f>
        <v>219.56</v>
      </c>
      <c r="F161" s="39">
        <f>VLOOKUP(A161,'[1]CTR Combined'!$A:$L,12,FALSE)</f>
        <v>219.56</v>
      </c>
      <c r="G161" s="40">
        <f t="shared" si="4"/>
        <v>0</v>
      </c>
      <c r="H161" s="9" t="str">
        <f t="shared" si="5"/>
        <v>YES</v>
      </c>
    </row>
    <row r="162" spans="1:8" x14ac:dyDescent="0.2">
      <c r="A162" t="s">
        <v>122</v>
      </c>
      <c r="B162" s="1" t="s">
        <v>123</v>
      </c>
      <c r="C162" s="1" t="s">
        <v>105</v>
      </c>
      <c r="D162" s="1"/>
      <c r="E162" s="39">
        <f>VLOOKUP(A162,'[1]CTR Combined'!$A:$L,7,FALSE)</f>
        <v>1210.28</v>
      </c>
      <c r="F162" s="39">
        <f>VLOOKUP(A162,'[1]CTR Combined'!$A:$L,12,FALSE)</f>
        <v>1234.3599999999999</v>
      </c>
      <c r="G162" s="40">
        <f t="shared" si="4"/>
        <v>1.9896222361767357E-2</v>
      </c>
      <c r="H162" s="9" t="str">
        <f t="shared" si="5"/>
        <v>NO</v>
      </c>
    </row>
    <row r="163" spans="1:8" x14ac:dyDescent="0.2">
      <c r="A163" t="s">
        <v>303</v>
      </c>
      <c r="B163" s="1" t="s">
        <v>304</v>
      </c>
      <c r="C163" s="1" t="s">
        <v>146</v>
      </c>
      <c r="D163" s="1"/>
      <c r="E163" s="39">
        <f>VLOOKUP(A163,'[1]CTR Combined'!$A:$L,7,FALSE)</f>
        <v>151.84</v>
      </c>
      <c r="F163" s="39">
        <f>VLOOKUP(A163,'[1]CTR Combined'!$A:$L,12,FALSE)</f>
        <v>151.84</v>
      </c>
      <c r="G163" s="40">
        <f t="shared" si="4"/>
        <v>0</v>
      </c>
      <c r="H163" s="9" t="str">
        <f t="shared" si="5"/>
        <v>YES</v>
      </c>
    </row>
    <row r="164" spans="1:8" x14ac:dyDescent="0.2">
      <c r="A164" t="s">
        <v>581</v>
      </c>
      <c r="B164" s="1" t="s">
        <v>582</v>
      </c>
      <c r="C164" s="1" t="s">
        <v>548</v>
      </c>
      <c r="D164" s="1"/>
      <c r="E164" s="39">
        <f>VLOOKUP(A164,'[1]CTR Combined'!$A:$L,7,FALSE)</f>
        <v>1418.7</v>
      </c>
      <c r="F164" s="39">
        <f>VLOOKUP(A164,'[1]CTR Combined'!$A:$L,12,FALSE)</f>
        <v>1418.7</v>
      </c>
      <c r="G164" s="40">
        <f t="shared" si="4"/>
        <v>0</v>
      </c>
      <c r="H164" s="9" t="str">
        <f t="shared" si="5"/>
        <v>YES</v>
      </c>
    </row>
    <row r="165" spans="1:8" x14ac:dyDescent="0.2">
      <c r="A165" t="s">
        <v>305</v>
      </c>
      <c r="B165" s="1" t="s">
        <v>306</v>
      </c>
      <c r="C165" s="1" t="s">
        <v>146</v>
      </c>
      <c r="D165" s="1"/>
      <c r="E165" s="39">
        <f>VLOOKUP(A165,'[1]CTR Combined'!$A:$L,7,FALSE)</f>
        <v>235.85</v>
      </c>
      <c r="F165" s="39">
        <f>VLOOKUP(A165,'[1]CTR Combined'!$A:$L,12,FALSE)</f>
        <v>240.33</v>
      </c>
      <c r="G165" s="40">
        <f t="shared" si="4"/>
        <v>1.8995124019504095E-2</v>
      </c>
      <c r="H165" s="9" t="str">
        <f t="shared" si="5"/>
        <v>NO</v>
      </c>
    </row>
    <row r="166" spans="1:8" x14ac:dyDescent="0.2">
      <c r="A166" t="s">
        <v>307</v>
      </c>
      <c r="B166" s="1" t="s">
        <v>308</v>
      </c>
      <c r="C166" s="1" t="s">
        <v>146</v>
      </c>
      <c r="D166" s="1"/>
      <c r="E166" s="39">
        <f>VLOOKUP(A166,'[1]CTR Combined'!$A:$L,7,FALSE)</f>
        <v>192.78</v>
      </c>
      <c r="F166" s="41">
        <f>VLOOKUP(A166,'[1]CTR Combined'!$A:$L,12,FALSE)</f>
        <v>192.78</v>
      </c>
      <c r="G166" s="42">
        <f t="shared" si="4"/>
        <v>0</v>
      </c>
      <c r="H166" s="9" t="str">
        <f t="shared" si="5"/>
        <v>YES</v>
      </c>
    </row>
    <row r="167" spans="1:8" x14ac:dyDescent="0.2">
      <c r="A167" t="s">
        <v>124</v>
      </c>
      <c r="B167" s="1" t="s">
        <v>125</v>
      </c>
      <c r="C167" s="1" t="s">
        <v>105</v>
      </c>
      <c r="D167" s="1"/>
      <c r="E167" s="39">
        <f>VLOOKUP(A167,'[1]CTR Combined'!$A:$L,7,FALSE)</f>
        <v>1195.18</v>
      </c>
      <c r="F167" s="39">
        <f>VLOOKUP(A167,'[1]CTR Combined'!$A:$L,12,FALSE)</f>
        <v>1219</v>
      </c>
      <c r="G167" s="40">
        <f t="shared" si="4"/>
        <v>1.9930052377047813E-2</v>
      </c>
      <c r="H167" s="9" t="str">
        <f t="shared" si="5"/>
        <v>NO</v>
      </c>
    </row>
    <row r="168" spans="1:8" x14ac:dyDescent="0.2">
      <c r="A168" t="s">
        <v>688</v>
      </c>
      <c r="B168" s="1" t="s">
        <v>689</v>
      </c>
      <c r="C168" s="1" t="s">
        <v>661</v>
      </c>
      <c r="D168" s="1"/>
      <c r="E168" s="39">
        <f>VLOOKUP(A168,'[1]CTR Combined'!$A:$L,7,FALSE)</f>
        <v>75.06</v>
      </c>
      <c r="F168" s="39">
        <f>VLOOKUP(A168,'[1]CTR Combined'!$A:$L,12,FALSE)</f>
        <v>76.5</v>
      </c>
      <c r="G168" s="40">
        <f t="shared" si="4"/>
        <v>1.9184652278177339E-2</v>
      </c>
      <c r="H168" s="9" t="str">
        <f t="shared" si="5"/>
        <v>NO</v>
      </c>
    </row>
    <row r="169" spans="1:8" x14ac:dyDescent="0.2">
      <c r="A169" t="s">
        <v>583</v>
      </c>
      <c r="B169" s="1" t="s">
        <v>584</v>
      </c>
      <c r="C169" s="1" t="s">
        <v>548</v>
      </c>
      <c r="D169" s="1"/>
      <c r="E169" s="39">
        <f>VLOOKUP(A169,'[1]CTR Combined'!$A:$L,7,FALSE)</f>
        <v>1251.32</v>
      </c>
      <c r="F169" s="39">
        <f>VLOOKUP(A169,'[1]CTR Combined'!$A:$L,12,FALSE)</f>
        <v>1275.0999999999999</v>
      </c>
      <c r="G169" s="40">
        <f t="shared" si="4"/>
        <v>1.9003931847968447E-2</v>
      </c>
      <c r="H169" s="9" t="str">
        <f t="shared" si="5"/>
        <v>NO</v>
      </c>
    </row>
    <row r="170" spans="1:8" x14ac:dyDescent="0.2">
      <c r="A170" t="s">
        <v>743</v>
      </c>
      <c r="B170" s="1" t="s">
        <v>744</v>
      </c>
      <c r="C170" s="1" t="s">
        <v>724</v>
      </c>
      <c r="D170" s="1"/>
      <c r="E170" s="39">
        <f>VLOOKUP(A170,'[1]CTR Combined'!$A:$L,7,FALSE)</f>
        <v>1118.83</v>
      </c>
      <c r="F170" s="39">
        <f>VLOOKUP(A170,'[1]CTR Combined'!$A:$L,12,FALSE)</f>
        <v>1141.0899999999999</v>
      </c>
      <c r="G170" s="40">
        <f t="shared" si="4"/>
        <v>1.98957839886309E-2</v>
      </c>
      <c r="H170" s="9" t="str">
        <f t="shared" si="5"/>
        <v>NO</v>
      </c>
    </row>
    <row r="171" spans="1:8" x14ac:dyDescent="0.2">
      <c r="A171" t="s">
        <v>840</v>
      </c>
      <c r="B171" s="1" t="s">
        <v>803</v>
      </c>
      <c r="C171" s="1" t="s">
        <v>777</v>
      </c>
      <c r="D171" s="1"/>
      <c r="E171" s="39">
        <f>VLOOKUP(A171,'[1]CTR Combined'!$A:$L,7,FALSE)</f>
        <v>147.82</v>
      </c>
      <c r="F171" s="39">
        <f>VLOOKUP(A171,'[1]CTR Combined'!$A:$L,12,FALSE)</f>
        <v>147.82</v>
      </c>
      <c r="G171" s="40">
        <f t="shared" si="4"/>
        <v>0</v>
      </c>
      <c r="H171" s="9" t="str">
        <f t="shared" si="5"/>
        <v>YES</v>
      </c>
    </row>
    <row r="172" spans="1:8" x14ac:dyDescent="0.2">
      <c r="A172" t="s">
        <v>309</v>
      </c>
      <c r="B172" s="1" t="s">
        <v>310</v>
      </c>
      <c r="C172" s="1" t="s">
        <v>146</v>
      </c>
      <c r="D172" s="1"/>
      <c r="E172" s="39">
        <f>VLOOKUP(A172,'[1]CTR Combined'!$A:$L,7,FALSE)</f>
        <v>157.26</v>
      </c>
      <c r="F172" s="39">
        <f>VLOOKUP(A172,'[1]CTR Combined'!$A:$L,12,FALSE)</f>
        <v>157.26</v>
      </c>
      <c r="G172" s="40">
        <f t="shared" si="4"/>
        <v>0</v>
      </c>
      <c r="H172" s="9" t="str">
        <f t="shared" si="5"/>
        <v>YES</v>
      </c>
    </row>
    <row r="173" spans="1:8" x14ac:dyDescent="0.2">
      <c r="A173" t="s">
        <v>311</v>
      </c>
      <c r="B173" s="1" t="s">
        <v>312</v>
      </c>
      <c r="C173" s="1" t="s">
        <v>146</v>
      </c>
      <c r="D173" s="1"/>
      <c r="E173" s="39">
        <f>VLOOKUP(A173,'[1]CTR Combined'!$A:$L,7,FALSE)</f>
        <v>174.42</v>
      </c>
      <c r="F173" s="39">
        <f>VLOOKUP(A173,'[1]CTR Combined'!$A:$L,12,FALSE)</f>
        <v>174.42</v>
      </c>
      <c r="G173" s="40">
        <f t="shared" si="4"/>
        <v>0</v>
      </c>
      <c r="H173" s="9" t="str">
        <f t="shared" si="5"/>
        <v>YES</v>
      </c>
    </row>
    <row r="174" spans="1:8" x14ac:dyDescent="0.2">
      <c r="A174" t="s">
        <v>126</v>
      </c>
      <c r="B174" s="1" t="s">
        <v>127</v>
      </c>
      <c r="C174" s="1" t="s">
        <v>105</v>
      </c>
      <c r="D174" s="1"/>
      <c r="E174" s="39">
        <f>VLOOKUP(A174,'[1]CTR Combined'!$A:$L,7,FALSE)</f>
        <v>1112.93</v>
      </c>
      <c r="F174" s="39">
        <f>VLOOKUP(A174,'[1]CTR Combined'!$A:$L,12,FALSE)</f>
        <v>1112.93</v>
      </c>
      <c r="G174" s="40">
        <f t="shared" si="4"/>
        <v>0</v>
      </c>
      <c r="H174" s="9" t="str">
        <f t="shared" si="5"/>
        <v>YES</v>
      </c>
    </row>
    <row r="175" spans="1:8" x14ac:dyDescent="0.2">
      <c r="A175" t="s">
        <v>313</v>
      </c>
      <c r="B175" s="1" t="s">
        <v>314</v>
      </c>
      <c r="C175" s="1" t="s">
        <v>146</v>
      </c>
      <c r="D175" s="1"/>
      <c r="E175" s="39">
        <f>VLOOKUP(A175,'[1]CTR Combined'!$A:$L,7,FALSE)</f>
        <v>112.09</v>
      </c>
      <c r="F175" s="39">
        <f>VLOOKUP(A175,'[1]CTR Combined'!$A:$L,12,FALSE)</f>
        <v>112.09</v>
      </c>
      <c r="G175" s="40">
        <f t="shared" si="4"/>
        <v>0</v>
      </c>
      <c r="H175" s="9" t="str">
        <f t="shared" si="5"/>
        <v>YES</v>
      </c>
    </row>
    <row r="176" spans="1:8" x14ac:dyDescent="0.2">
      <c r="A176" t="s">
        <v>315</v>
      </c>
      <c r="B176" s="1" t="s">
        <v>316</v>
      </c>
      <c r="C176" s="1" t="s">
        <v>146</v>
      </c>
      <c r="D176" s="1"/>
      <c r="E176" s="39">
        <f>VLOOKUP(A176,'[1]CTR Combined'!$A:$L,7,FALSE)</f>
        <v>140.03</v>
      </c>
      <c r="F176" s="41">
        <f>VLOOKUP(A176,'[1]CTR Combined'!$A:$L,12,FALSE)</f>
        <v>140.03</v>
      </c>
      <c r="G176" s="42">
        <f t="shared" si="4"/>
        <v>0</v>
      </c>
      <c r="H176" s="9" t="str">
        <f t="shared" si="5"/>
        <v>YES</v>
      </c>
    </row>
    <row r="177" spans="1:8" x14ac:dyDescent="0.2">
      <c r="A177" t="s">
        <v>128</v>
      </c>
      <c r="B177" s="1" t="s">
        <v>129</v>
      </c>
      <c r="C177" s="1" t="s">
        <v>105</v>
      </c>
      <c r="D177" s="1"/>
      <c r="E177" s="39">
        <f>VLOOKUP(A177,'[1]CTR Combined'!$A:$L,7,FALSE)</f>
        <v>1079.77</v>
      </c>
      <c r="F177" s="39">
        <f>VLOOKUP(A177,'[1]CTR Combined'!$A:$L,12,FALSE)</f>
        <v>1079.77</v>
      </c>
      <c r="G177" s="40">
        <f t="shared" si="4"/>
        <v>0</v>
      </c>
      <c r="H177" s="9" t="str">
        <f t="shared" si="5"/>
        <v>YES</v>
      </c>
    </row>
    <row r="178" spans="1:8" x14ac:dyDescent="0.2">
      <c r="A178" t="s">
        <v>690</v>
      </c>
      <c r="B178" s="1" t="s">
        <v>691</v>
      </c>
      <c r="C178" s="1" t="s">
        <v>661</v>
      </c>
      <c r="D178" s="1"/>
      <c r="E178" s="39">
        <f>VLOOKUP(A178,'[1]CTR Combined'!$A:$L,7,FALSE)</f>
        <v>77.92</v>
      </c>
      <c r="F178" s="39">
        <f>VLOOKUP(A178,'[1]CTR Combined'!$A:$L,12,FALSE)</f>
        <v>77.92</v>
      </c>
      <c r="G178" s="40">
        <f t="shared" si="4"/>
        <v>0</v>
      </c>
      <c r="H178" s="9" t="str">
        <f t="shared" si="5"/>
        <v>YES</v>
      </c>
    </row>
    <row r="179" spans="1:8" x14ac:dyDescent="0.2">
      <c r="A179" t="s">
        <v>841</v>
      </c>
      <c r="B179" s="1" t="s">
        <v>804</v>
      </c>
      <c r="C179" s="1" t="s">
        <v>777</v>
      </c>
      <c r="D179" s="1"/>
      <c r="E179" s="39">
        <f>VLOOKUP(A179,'[1]CTR Combined'!$A:$L,7,FALSE)</f>
        <v>176.57</v>
      </c>
      <c r="F179" s="39">
        <f>VLOOKUP(A179,'[1]CTR Combined'!$A:$L,12,FALSE)</f>
        <v>180.08</v>
      </c>
      <c r="G179" s="40">
        <f t="shared" si="4"/>
        <v>1.9878801608427255E-2</v>
      </c>
      <c r="H179" s="9" t="str">
        <f t="shared" si="5"/>
        <v>NO</v>
      </c>
    </row>
    <row r="180" spans="1:8" x14ac:dyDescent="0.2">
      <c r="A180" t="s">
        <v>317</v>
      </c>
      <c r="B180" s="1" t="s">
        <v>318</v>
      </c>
      <c r="C180" s="1" t="s">
        <v>146</v>
      </c>
      <c r="D180" s="1"/>
      <c r="E180" s="39">
        <f>VLOOKUP(A180,'[1]CTR Combined'!$A:$L,7,FALSE)</f>
        <v>133.18</v>
      </c>
      <c r="F180" s="39">
        <f>VLOOKUP(A180,'[1]CTR Combined'!$A:$L,12,FALSE)</f>
        <v>133.18</v>
      </c>
      <c r="G180" s="40">
        <f t="shared" si="4"/>
        <v>0</v>
      </c>
      <c r="H180" s="9" t="str">
        <f t="shared" si="5"/>
        <v>YES</v>
      </c>
    </row>
    <row r="181" spans="1:8" x14ac:dyDescent="0.2">
      <c r="A181" t="s">
        <v>319</v>
      </c>
      <c r="B181" s="1" t="s">
        <v>320</v>
      </c>
      <c r="C181" s="1" t="s">
        <v>146</v>
      </c>
      <c r="D181" s="1"/>
      <c r="E181" s="39">
        <f>VLOOKUP(A181,'[1]CTR Combined'!$A:$L,7,FALSE)</f>
        <v>230.52</v>
      </c>
      <c r="F181" s="39">
        <f>VLOOKUP(A181,'[1]CTR Combined'!$A:$L,12,FALSE)</f>
        <v>230.52</v>
      </c>
      <c r="G181" s="40">
        <f t="shared" si="4"/>
        <v>0</v>
      </c>
      <c r="H181" s="9" t="str">
        <f t="shared" si="5"/>
        <v>YES</v>
      </c>
    </row>
    <row r="182" spans="1:8" x14ac:dyDescent="0.2">
      <c r="A182" t="s">
        <v>321</v>
      </c>
      <c r="B182" s="1" t="s">
        <v>322</v>
      </c>
      <c r="C182" s="1" t="s">
        <v>146</v>
      </c>
      <c r="D182" s="1"/>
      <c r="E182" s="39">
        <f>VLOOKUP(A182,'[1]CTR Combined'!$A:$L,7,FALSE)</f>
        <v>322.11</v>
      </c>
      <c r="F182" s="39">
        <f>VLOOKUP(A182,'[1]CTR Combined'!$A:$L,12,FALSE)</f>
        <v>328.32</v>
      </c>
      <c r="G182" s="40">
        <f t="shared" si="4"/>
        <v>1.9279128248113953E-2</v>
      </c>
      <c r="H182" s="9" t="str">
        <f t="shared" si="5"/>
        <v>NO</v>
      </c>
    </row>
    <row r="183" spans="1:8" x14ac:dyDescent="0.2">
      <c r="A183" t="s">
        <v>585</v>
      </c>
      <c r="B183" s="1" t="s">
        <v>586</v>
      </c>
      <c r="C183" s="1" t="s">
        <v>548</v>
      </c>
      <c r="D183" s="1"/>
      <c r="E183" s="39">
        <f>VLOOKUP(A183,'[1]CTR Combined'!$A:$L,7,FALSE)</f>
        <v>1315.47</v>
      </c>
      <c r="F183" s="39">
        <f>VLOOKUP(A183,'[1]CTR Combined'!$A:$L,12,FALSE)</f>
        <v>1341.64</v>
      </c>
      <c r="G183" s="40">
        <f t="shared" si="4"/>
        <v>1.9894030270549701E-2</v>
      </c>
      <c r="H183" s="9" t="str">
        <f t="shared" si="5"/>
        <v>NO</v>
      </c>
    </row>
    <row r="184" spans="1:8" x14ac:dyDescent="0.2">
      <c r="A184" t="s">
        <v>587</v>
      </c>
      <c r="B184" s="1" t="s">
        <v>588</v>
      </c>
      <c r="C184" s="1" t="s">
        <v>548</v>
      </c>
      <c r="D184" s="1"/>
      <c r="E184" s="39">
        <f>VLOOKUP(A184,'[1]CTR Combined'!$A:$L,7,FALSE)</f>
        <v>1050.6400000000001</v>
      </c>
      <c r="F184" s="41">
        <f>VLOOKUP(A184,'[1]CTR Combined'!$A:$L,12,FALSE)</f>
        <v>1071.55</v>
      </c>
      <c r="G184" s="42">
        <f t="shared" si="4"/>
        <v>1.9902154877027289E-2</v>
      </c>
      <c r="H184" s="9" t="str">
        <f t="shared" si="5"/>
        <v>NO</v>
      </c>
    </row>
    <row r="185" spans="1:8" x14ac:dyDescent="0.2">
      <c r="A185" t="s">
        <v>14</v>
      </c>
      <c r="B185" s="1" t="s">
        <v>15</v>
      </c>
      <c r="C185" s="1" t="s">
        <v>5</v>
      </c>
      <c r="D185" s="1"/>
      <c r="E185" s="39">
        <f>VLOOKUP(A185,'[1]CTR Combined'!$A:$L,7,FALSE)</f>
        <v>961.87</v>
      </c>
      <c r="F185" s="39">
        <f>VLOOKUP(A185,'[1]CTR Combined'!$A:$L,12,FALSE)</f>
        <v>981.01</v>
      </c>
      <c r="G185" s="40">
        <f t="shared" si="4"/>
        <v>1.9898738914822189E-2</v>
      </c>
      <c r="H185" s="9" t="str">
        <f t="shared" si="5"/>
        <v>NO</v>
      </c>
    </row>
    <row r="186" spans="1:8" x14ac:dyDescent="0.2">
      <c r="A186" t="s">
        <v>16</v>
      </c>
      <c r="B186" s="1" t="s">
        <v>17</v>
      </c>
      <c r="C186" s="1" t="s">
        <v>5</v>
      </c>
      <c r="D186" s="1"/>
      <c r="E186" s="39">
        <f>VLOOKUP(A186,'[1]CTR Combined'!$A:$L,7,FALSE)</f>
        <v>782.58</v>
      </c>
      <c r="F186" s="39">
        <f>VLOOKUP(A186,'[1]CTR Combined'!$A:$L,12,FALSE)</f>
        <v>782.58</v>
      </c>
      <c r="G186" s="40">
        <f t="shared" si="4"/>
        <v>0</v>
      </c>
      <c r="H186" s="9" t="str">
        <f t="shared" si="5"/>
        <v>YES</v>
      </c>
    </row>
    <row r="187" spans="1:8" x14ac:dyDescent="0.2">
      <c r="A187" t="s">
        <v>745</v>
      </c>
      <c r="B187" s="1" t="s">
        <v>746</v>
      </c>
      <c r="C187" s="1" t="s">
        <v>724</v>
      </c>
      <c r="D187" s="1"/>
      <c r="E187" s="39">
        <f>VLOOKUP(A187,'[1]CTR Combined'!$A:$L,7,FALSE)</f>
        <v>1068.6600000000001</v>
      </c>
      <c r="F187" s="39">
        <f>VLOOKUP(A187,'[1]CTR Combined'!$A:$L,12,FALSE)</f>
        <v>1089.99</v>
      </c>
      <c r="G187" s="40">
        <f t="shared" si="4"/>
        <v>1.99595755432036E-2</v>
      </c>
      <c r="H187" s="9" t="str">
        <f t="shared" si="5"/>
        <v>NO</v>
      </c>
    </row>
    <row r="188" spans="1:8" x14ac:dyDescent="0.2">
      <c r="A188" t="s">
        <v>692</v>
      </c>
      <c r="B188" s="1" t="s">
        <v>693</v>
      </c>
      <c r="C188" s="1" t="s">
        <v>661</v>
      </c>
      <c r="D188" s="1"/>
      <c r="E188" s="39">
        <f>VLOOKUP(A188,'[1]CTR Combined'!$A:$L,7,FALSE)</f>
        <v>69.3</v>
      </c>
      <c r="F188" s="39">
        <f>VLOOKUP(A188,'[1]CTR Combined'!$A:$L,12,FALSE)</f>
        <v>70.650000000000006</v>
      </c>
      <c r="G188" s="40">
        <f t="shared" si="4"/>
        <v>1.9480519480519654E-2</v>
      </c>
      <c r="H188" s="9" t="str">
        <f t="shared" si="5"/>
        <v>NO</v>
      </c>
    </row>
    <row r="189" spans="1:8" x14ac:dyDescent="0.2">
      <c r="A189" t="s">
        <v>842</v>
      </c>
      <c r="B189" s="1" t="s">
        <v>805</v>
      </c>
      <c r="C189" s="1" t="s">
        <v>777</v>
      </c>
      <c r="D189" s="1"/>
      <c r="E189" s="39">
        <f>VLOOKUP(A189,'[1]CTR Combined'!$A:$L,7,FALSE)</f>
        <v>144.28</v>
      </c>
      <c r="F189" s="39">
        <f>VLOOKUP(A189,'[1]CTR Combined'!$A:$L,12,FALSE)</f>
        <v>147.15</v>
      </c>
      <c r="G189" s="40">
        <f t="shared" si="4"/>
        <v>1.9891876906016126E-2</v>
      </c>
      <c r="H189" s="9" t="str">
        <f t="shared" si="5"/>
        <v>NO</v>
      </c>
    </row>
    <row r="190" spans="1:8" x14ac:dyDescent="0.2">
      <c r="A190" t="s">
        <v>323</v>
      </c>
      <c r="B190" s="1" t="s">
        <v>324</v>
      </c>
      <c r="C190" s="1" t="s">
        <v>146</v>
      </c>
      <c r="D190" s="1"/>
      <c r="E190" s="39">
        <f>VLOOKUP(A190,'[1]CTR Combined'!$A:$L,7,FALSE)</f>
        <v>205.39</v>
      </c>
      <c r="F190" s="39">
        <f>VLOOKUP(A190,'[1]CTR Combined'!$A:$L,12,FALSE)</f>
        <v>205.39</v>
      </c>
      <c r="G190" s="40">
        <f t="shared" si="4"/>
        <v>0</v>
      </c>
      <c r="H190" s="9" t="str">
        <f t="shared" si="5"/>
        <v>YES</v>
      </c>
    </row>
    <row r="191" spans="1:8" x14ac:dyDescent="0.2">
      <c r="A191" t="s">
        <v>325</v>
      </c>
      <c r="B191" s="1" t="s">
        <v>326</v>
      </c>
      <c r="C191" s="1" t="s">
        <v>146</v>
      </c>
      <c r="D191" s="1"/>
      <c r="E191" s="39">
        <f>VLOOKUP(A191,'[1]CTR Combined'!$A:$L,7,FALSE)</f>
        <v>122.45</v>
      </c>
      <c r="F191" s="39">
        <f>VLOOKUP(A191,'[1]CTR Combined'!$A:$L,12,FALSE)</f>
        <v>122.45</v>
      </c>
      <c r="G191" s="40">
        <f t="shared" si="4"/>
        <v>0</v>
      </c>
      <c r="H191" s="9" t="str">
        <f t="shared" si="5"/>
        <v>YES</v>
      </c>
    </row>
    <row r="192" spans="1:8" x14ac:dyDescent="0.2">
      <c r="A192" t="s">
        <v>589</v>
      </c>
      <c r="B192" s="1" t="s">
        <v>590</v>
      </c>
      <c r="C192" s="1" t="s">
        <v>548</v>
      </c>
      <c r="D192" s="1"/>
      <c r="E192" s="39">
        <f>VLOOKUP(A192,'[1]CTR Combined'!$A:$L,7,FALSE)</f>
        <v>1139.81</v>
      </c>
      <c r="F192" s="39">
        <f>VLOOKUP(A192,'[1]CTR Combined'!$A:$L,12,FALSE)</f>
        <v>1162.02</v>
      </c>
      <c r="G192" s="40">
        <f t="shared" si="4"/>
        <v>1.9485703757643913E-2</v>
      </c>
      <c r="H192" s="9" t="str">
        <f t="shared" si="5"/>
        <v>NO</v>
      </c>
    </row>
    <row r="193" spans="1:8" x14ac:dyDescent="0.2">
      <c r="A193" t="s">
        <v>130</v>
      </c>
      <c r="B193" s="1" t="s">
        <v>131</v>
      </c>
      <c r="C193" s="1" t="s">
        <v>105</v>
      </c>
      <c r="D193" s="1"/>
      <c r="E193" s="39">
        <f>VLOOKUP(A193,'[1]CTR Combined'!$A:$L,7,FALSE)</f>
        <v>1379.65</v>
      </c>
      <c r="F193" s="39">
        <f>VLOOKUP(A193,'[1]CTR Combined'!$A:$L,12,FALSE)</f>
        <v>1379.65</v>
      </c>
      <c r="G193" s="40">
        <f t="shared" si="4"/>
        <v>0</v>
      </c>
      <c r="H193" s="9" t="str">
        <f t="shared" si="5"/>
        <v>YES</v>
      </c>
    </row>
    <row r="194" spans="1:8" x14ac:dyDescent="0.2">
      <c r="A194" t="s">
        <v>51</v>
      </c>
      <c r="B194" s="1" t="s">
        <v>52</v>
      </c>
      <c r="C194" s="1" t="s">
        <v>32</v>
      </c>
      <c r="D194" s="1"/>
      <c r="E194" s="39">
        <f>VLOOKUP(A194,'[1]CTR Combined'!$A:$L,7,FALSE)</f>
        <v>1242.9100000000001</v>
      </c>
      <c r="F194" s="39">
        <f>VLOOKUP(A194,'[1]CTR Combined'!$A:$L,12,FALSE)</f>
        <v>1267.1500000000001</v>
      </c>
      <c r="G194" s="40">
        <f t="shared" si="4"/>
        <v>1.950261885414073E-2</v>
      </c>
      <c r="H194" s="9" t="str">
        <f t="shared" si="5"/>
        <v>NO</v>
      </c>
    </row>
    <row r="195" spans="1:8" x14ac:dyDescent="0.2">
      <c r="A195" t="s">
        <v>53</v>
      </c>
      <c r="B195" s="1" t="s">
        <v>54</v>
      </c>
      <c r="C195" s="1" t="s">
        <v>32</v>
      </c>
      <c r="D195" s="1"/>
      <c r="E195" s="39">
        <f>VLOOKUP(A195,'[1]CTR Combined'!$A:$L,7,FALSE)</f>
        <v>1246.08</v>
      </c>
      <c r="F195" s="39">
        <f>VLOOKUP(A195,'[1]CTR Combined'!$A:$L,12,FALSE)</f>
        <v>1246.08</v>
      </c>
      <c r="G195" s="40">
        <f t="shared" ref="G195:G258" si="6">F195/E195-1</f>
        <v>0</v>
      </c>
      <c r="H195" s="9" t="str">
        <f t="shared" ref="H195:H258" si="7">IF(F195&lt;=E195,"YES","NO")</f>
        <v>YES</v>
      </c>
    </row>
    <row r="196" spans="1:8" x14ac:dyDescent="0.2">
      <c r="A196" t="s">
        <v>18</v>
      </c>
      <c r="B196" s="1" t="s">
        <v>19</v>
      </c>
      <c r="C196" s="1" t="s">
        <v>5</v>
      </c>
      <c r="D196" s="1"/>
      <c r="E196" s="39">
        <f>VLOOKUP(A196,'[1]CTR Combined'!$A:$L,7,FALSE)</f>
        <v>925.29</v>
      </c>
      <c r="F196" s="39">
        <f>VLOOKUP(A196,'[1]CTR Combined'!$A:$L,12,FALSE)</f>
        <v>943.7</v>
      </c>
      <c r="G196" s="40">
        <f t="shared" si="6"/>
        <v>1.9896464892088073E-2</v>
      </c>
      <c r="H196" s="9" t="str">
        <f t="shared" si="7"/>
        <v>NO</v>
      </c>
    </row>
    <row r="197" spans="1:8" x14ac:dyDescent="0.2">
      <c r="A197" t="s">
        <v>747</v>
      </c>
      <c r="B197" s="1" t="s">
        <v>748</v>
      </c>
      <c r="C197" s="1" t="s">
        <v>724</v>
      </c>
      <c r="D197" s="1"/>
      <c r="E197" s="39">
        <f>VLOOKUP(A197,'[1]CTR Combined'!$A:$L,7,FALSE)</f>
        <v>1107.74</v>
      </c>
      <c r="F197" s="39">
        <f>VLOOKUP(A197,'[1]CTR Combined'!$A:$L,12,FALSE)</f>
        <v>1129.78</v>
      </c>
      <c r="G197" s="40">
        <f t="shared" si="6"/>
        <v>1.9896365573149E-2</v>
      </c>
      <c r="H197" s="9" t="str">
        <f t="shared" si="7"/>
        <v>NO</v>
      </c>
    </row>
    <row r="198" spans="1:8" x14ac:dyDescent="0.2">
      <c r="A198" t="s">
        <v>694</v>
      </c>
      <c r="B198" s="1" t="s">
        <v>695</v>
      </c>
      <c r="C198" s="1" t="s">
        <v>661</v>
      </c>
      <c r="D198" s="1"/>
      <c r="E198" s="39">
        <f>VLOOKUP(A198,'[1]CTR Combined'!$A:$L,7,FALSE)</f>
        <v>63.65</v>
      </c>
      <c r="F198" s="39">
        <f>VLOOKUP(A198,'[1]CTR Combined'!$A:$L,12,FALSE)</f>
        <v>64.86</v>
      </c>
      <c r="G198" s="40">
        <f t="shared" si="6"/>
        <v>1.9010212097407608E-2</v>
      </c>
      <c r="H198" s="9" t="str">
        <f t="shared" si="7"/>
        <v>NO</v>
      </c>
    </row>
    <row r="199" spans="1:8" x14ac:dyDescent="0.2">
      <c r="A199" t="s">
        <v>843</v>
      </c>
      <c r="B199" s="1" t="s">
        <v>806</v>
      </c>
      <c r="C199" s="1" t="s">
        <v>777</v>
      </c>
      <c r="D199" s="1"/>
      <c r="E199" s="39">
        <f>VLOOKUP(A199,'[1]CTR Combined'!$A:$L,7,FALSE)</f>
        <v>155.96</v>
      </c>
      <c r="F199" s="39">
        <f>VLOOKUP(A199,'[1]CTR Combined'!$A:$L,12,FALSE)</f>
        <v>159.06</v>
      </c>
      <c r="G199" s="40">
        <f t="shared" si="6"/>
        <v>1.9876891510643757E-2</v>
      </c>
      <c r="H199" s="9" t="str">
        <f t="shared" si="7"/>
        <v>NO</v>
      </c>
    </row>
    <row r="200" spans="1:8" x14ac:dyDescent="0.2">
      <c r="A200" t="s">
        <v>327</v>
      </c>
      <c r="B200" s="1" t="s">
        <v>328</v>
      </c>
      <c r="C200" s="1" t="s">
        <v>146</v>
      </c>
      <c r="D200" s="1"/>
      <c r="E200" s="39">
        <f>VLOOKUP(A200,'[1]CTR Combined'!$A:$L,7,FALSE)</f>
        <v>199.99</v>
      </c>
      <c r="F200" s="39">
        <f>VLOOKUP(A200,'[1]CTR Combined'!$A:$L,12,FALSE)</f>
        <v>203.97</v>
      </c>
      <c r="G200" s="40">
        <f t="shared" si="6"/>
        <v>1.9900995049752401E-2</v>
      </c>
      <c r="H200" s="9" t="str">
        <f t="shared" si="7"/>
        <v>NO</v>
      </c>
    </row>
    <row r="201" spans="1:8" x14ac:dyDescent="0.2">
      <c r="A201" t="s">
        <v>55</v>
      </c>
      <c r="B201" s="1" t="s">
        <v>56</v>
      </c>
      <c r="C201" s="1" t="s">
        <v>32</v>
      </c>
      <c r="D201" s="1"/>
      <c r="E201" s="39">
        <f>VLOOKUP(A201,'[1]CTR Combined'!$A:$L,7,FALSE)</f>
        <v>1145.8900000000001</v>
      </c>
      <c r="F201" s="39">
        <f>VLOOKUP(A201,'[1]CTR Combined'!$A:$L,12,FALSE)</f>
        <v>1168.8</v>
      </c>
      <c r="G201" s="40">
        <f t="shared" si="6"/>
        <v>1.9993193063906567E-2</v>
      </c>
      <c r="H201" s="9" t="str">
        <f t="shared" si="7"/>
        <v>NO</v>
      </c>
    </row>
    <row r="202" spans="1:8" x14ac:dyDescent="0.2">
      <c r="A202" t="s">
        <v>591</v>
      </c>
      <c r="B202" s="1" t="s">
        <v>592</v>
      </c>
      <c r="C202" s="1" t="s">
        <v>548</v>
      </c>
      <c r="D202" s="1"/>
      <c r="E202" s="39">
        <f>VLOOKUP(A202,'[1]CTR Combined'!$A:$L,7,FALSE)</f>
        <v>1276.55</v>
      </c>
      <c r="F202" s="39">
        <f>VLOOKUP(A202,'[1]CTR Combined'!$A:$L,12,FALSE)</f>
        <v>1301.95</v>
      </c>
      <c r="G202" s="40">
        <f t="shared" si="6"/>
        <v>1.9897379656104386E-2</v>
      </c>
      <c r="H202" s="9" t="str">
        <f t="shared" si="7"/>
        <v>NO</v>
      </c>
    </row>
    <row r="203" spans="1:8" x14ac:dyDescent="0.2">
      <c r="A203" t="s">
        <v>749</v>
      </c>
      <c r="B203" s="1" t="s">
        <v>750</v>
      </c>
      <c r="C203" s="1" t="s">
        <v>724</v>
      </c>
      <c r="D203" s="1"/>
      <c r="E203" s="39">
        <f>VLOOKUP(A203,'[1]CTR Combined'!$A:$L,7,FALSE)</f>
        <v>1063</v>
      </c>
      <c r="F203" s="39">
        <f>VLOOKUP(A203,'[1]CTR Combined'!$A:$L,12,FALSE)</f>
        <v>1084.1500000000001</v>
      </c>
      <c r="G203" s="40">
        <f t="shared" si="6"/>
        <v>1.9896519285042435E-2</v>
      </c>
      <c r="H203" s="9" t="str">
        <f t="shared" si="7"/>
        <v>NO</v>
      </c>
    </row>
    <row r="204" spans="1:8" x14ac:dyDescent="0.2">
      <c r="A204" t="s">
        <v>696</v>
      </c>
      <c r="B204" s="1" t="s">
        <v>697</v>
      </c>
      <c r="C204" s="1" t="s">
        <v>661</v>
      </c>
      <c r="D204" s="1"/>
      <c r="E204" s="39">
        <f>VLOOKUP(A204,'[1]CTR Combined'!$A:$L,7,FALSE)</f>
        <v>59.25</v>
      </c>
      <c r="F204" s="39">
        <f>VLOOKUP(A204,'[1]CTR Combined'!$A:$L,12,FALSE)</f>
        <v>60.43</v>
      </c>
      <c r="G204" s="40">
        <f t="shared" si="6"/>
        <v>1.9915611814345979E-2</v>
      </c>
      <c r="H204" s="9" t="str">
        <f t="shared" si="7"/>
        <v>NO</v>
      </c>
    </row>
    <row r="205" spans="1:8" x14ac:dyDescent="0.2">
      <c r="A205" t="s">
        <v>844</v>
      </c>
      <c r="B205" s="1" t="s">
        <v>807</v>
      </c>
      <c r="C205" s="1" t="s">
        <v>777</v>
      </c>
      <c r="D205" s="1"/>
      <c r="E205" s="39">
        <f>VLOOKUP(A205,'[1]CTR Combined'!$A:$L,7,FALSE)</f>
        <v>176.48</v>
      </c>
      <c r="F205" s="39">
        <f>VLOOKUP(A205,'[1]CTR Combined'!$A:$L,12,FALSE)</f>
        <v>180</v>
      </c>
      <c r="G205" s="40">
        <f t="shared" si="6"/>
        <v>1.9945602901178638E-2</v>
      </c>
      <c r="H205" s="9" t="str">
        <f t="shared" si="7"/>
        <v>NO</v>
      </c>
    </row>
    <row r="206" spans="1:8" x14ac:dyDescent="0.2">
      <c r="A206" t="s">
        <v>329</v>
      </c>
      <c r="B206" s="1" t="s">
        <v>330</v>
      </c>
      <c r="C206" s="1" t="s">
        <v>146</v>
      </c>
      <c r="D206" s="1"/>
      <c r="E206" s="39">
        <f>VLOOKUP(A206,'[1]CTR Combined'!$A:$L,7,FALSE)</f>
        <v>192.48</v>
      </c>
      <c r="F206" s="39">
        <f>VLOOKUP(A206,'[1]CTR Combined'!$A:$L,12,FALSE)</f>
        <v>189.61</v>
      </c>
      <c r="G206" s="40">
        <f t="shared" si="6"/>
        <v>-1.4910640066500336E-2</v>
      </c>
      <c r="H206" s="9" t="str">
        <f t="shared" si="7"/>
        <v>YES</v>
      </c>
    </row>
    <row r="207" spans="1:8" x14ac:dyDescent="0.2">
      <c r="A207" t="s">
        <v>20</v>
      </c>
      <c r="B207" s="1" t="s">
        <v>21</v>
      </c>
      <c r="C207" s="1" t="s">
        <v>5</v>
      </c>
      <c r="D207" s="1"/>
      <c r="E207" s="39">
        <f>VLOOKUP(A207,'[1]CTR Combined'!$A:$L,7,FALSE)</f>
        <v>1060.3499999999999</v>
      </c>
      <c r="F207" s="39">
        <f>VLOOKUP(A207,'[1]CTR Combined'!$A:$L,12,FALSE)</f>
        <v>1060.3499999999999</v>
      </c>
      <c r="G207" s="40">
        <f t="shared" si="6"/>
        <v>0</v>
      </c>
      <c r="H207" s="9" t="str">
        <f t="shared" si="7"/>
        <v>YES</v>
      </c>
    </row>
    <row r="208" spans="1:8" x14ac:dyDescent="0.2">
      <c r="A208" t="s">
        <v>331</v>
      </c>
      <c r="B208" s="1" t="s">
        <v>332</v>
      </c>
      <c r="C208" s="1" t="s">
        <v>146</v>
      </c>
      <c r="D208" s="1"/>
      <c r="E208" s="39">
        <f>VLOOKUP(A208,'[1]CTR Combined'!$A:$L,7,FALSE)</f>
        <v>151.97</v>
      </c>
      <c r="F208" s="39">
        <f>VLOOKUP(A208,'[1]CTR Combined'!$A:$L,12,FALSE)</f>
        <v>154.99</v>
      </c>
      <c r="G208" s="40">
        <f t="shared" si="6"/>
        <v>1.9872343225636691E-2</v>
      </c>
      <c r="H208" s="9" t="str">
        <f t="shared" si="7"/>
        <v>NO</v>
      </c>
    </row>
    <row r="209" spans="1:8" x14ac:dyDescent="0.2">
      <c r="A209" t="s">
        <v>333</v>
      </c>
      <c r="B209" s="1" t="s">
        <v>334</v>
      </c>
      <c r="C209" s="1" t="s">
        <v>146</v>
      </c>
      <c r="D209" s="1"/>
      <c r="E209" s="39">
        <f>VLOOKUP(A209,'[1]CTR Combined'!$A:$L,7,FALSE)</f>
        <v>245.07</v>
      </c>
      <c r="F209" s="39">
        <f>VLOOKUP(A209,'[1]CTR Combined'!$A:$L,12,FALSE)</f>
        <v>249.75</v>
      </c>
      <c r="G209" s="40">
        <f t="shared" si="6"/>
        <v>1.9096584649283876E-2</v>
      </c>
      <c r="H209" s="9" t="str">
        <f t="shared" si="7"/>
        <v>NO</v>
      </c>
    </row>
    <row r="210" spans="1:8" x14ac:dyDescent="0.2">
      <c r="A210" t="s">
        <v>751</v>
      </c>
      <c r="B210" s="1" t="s">
        <v>752</v>
      </c>
      <c r="C210" s="1" t="s">
        <v>724</v>
      </c>
      <c r="D210" s="1"/>
      <c r="E210" s="39">
        <f>VLOOKUP(A210,'[1]CTR Combined'!$A:$L,7,FALSE)</f>
        <v>1065.69</v>
      </c>
      <c r="F210" s="39">
        <f>VLOOKUP(A210,'[1]CTR Combined'!$A:$L,12,FALSE)</f>
        <v>1085.94</v>
      </c>
      <c r="G210" s="40">
        <f t="shared" si="6"/>
        <v>1.9001773498859897E-2</v>
      </c>
      <c r="H210" s="9" t="str">
        <f t="shared" si="7"/>
        <v>NO</v>
      </c>
    </row>
    <row r="211" spans="1:8" x14ac:dyDescent="0.2">
      <c r="A211" t="s">
        <v>845</v>
      </c>
      <c r="B211" s="1" t="s">
        <v>808</v>
      </c>
      <c r="C211" s="1" t="s">
        <v>777</v>
      </c>
      <c r="D211" s="1"/>
      <c r="E211" s="39">
        <f>VLOOKUP(A211,'[1]CTR Combined'!$A:$L,7,FALSE)</f>
        <v>193.86</v>
      </c>
      <c r="F211" s="39">
        <f>VLOOKUP(A211,'[1]CTR Combined'!$A:$L,12,FALSE)</f>
        <v>197.64</v>
      </c>
      <c r="G211" s="40">
        <f t="shared" si="6"/>
        <v>1.9498607242339761E-2</v>
      </c>
      <c r="H211" s="9" t="str">
        <f t="shared" si="7"/>
        <v>NO</v>
      </c>
    </row>
    <row r="212" spans="1:8" x14ac:dyDescent="0.2">
      <c r="A212" t="s">
        <v>57</v>
      </c>
      <c r="B212" s="1" t="s">
        <v>58</v>
      </c>
      <c r="C212" s="1" t="s">
        <v>32</v>
      </c>
      <c r="D212" s="1"/>
      <c r="E212" s="39">
        <f>VLOOKUP(A212,'[1]CTR Combined'!$A:$L,7,FALSE)</f>
        <v>1357.52</v>
      </c>
      <c r="F212" s="39">
        <f>VLOOKUP(A212,'[1]CTR Combined'!$A:$L,12,FALSE)</f>
        <v>1384.53</v>
      </c>
      <c r="G212" s="40">
        <f t="shared" si="6"/>
        <v>1.9896576109375896E-2</v>
      </c>
      <c r="H212" s="9" t="str">
        <f t="shared" si="7"/>
        <v>NO</v>
      </c>
    </row>
    <row r="213" spans="1:8" x14ac:dyDescent="0.2">
      <c r="A213" t="s">
        <v>593</v>
      </c>
      <c r="B213" s="1" t="s">
        <v>594</v>
      </c>
      <c r="C213" s="1" t="s">
        <v>548</v>
      </c>
      <c r="D213" s="1"/>
      <c r="E213" s="39">
        <f>VLOOKUP(A213,'[1]CTR Combined'!$A:$L,7,FALSE)</f>
        <v>1225</v>
      </c>
      <c r="F213" s="39">
        <f>VLOOKUP(A213,'[1]CTR Combined'!$A:$L,12,FALSE)</f>
        <v>1243.3800000000001</v>
      </c>
      <c r="G213" s="40">
        <f t="shared" si="6"/>
        <v>1.5004081632653099E-2</v>
      </c>
      <c r="H213" s="9" t="str">
        <f t="shared" si="7"/>
        <v>NO</v>
      </c>
    </row>
    <row r="214" spans="1:8" x14ac:dyDescent="0.2">
      <c r="A214" t="s">
        <v>335</v>
      </c>
      <c r="B214" s="1" t="s">
        <v>336</v>
      </c>
      <c r="C214" s="1" t="s">
        <v>146</v>
      </c>
      <c r="D214" s="1"/>
      <c r="E214" s="39">
        <f>VLOOKUP(A214,'[1]CTR Combined'!$A:$L,7,FALSE)</f>
        <v>231.12</v>
      </c>
      <c r="F214" s="41">
        <f>VLOOKUP(A214,'[1]CTR Combined'!$A:$L,12,FALSE)</f>
        <v>235.71</v>
      </c>
      <c r="G214" s="42">
        <f t="shared" si="6"/>
        <v>1.985981308411211E-2</v>
      </c>
      <c r="H214" s="9" t="str">
        <f t="shared" si="7"/>
        <v>NO</v>
      </c>
    </row>
    <row r="215" spans="1:8" x14ac:dyDescent="0.2">
      <c r="A215" t="s">
        <v>337</v>
      </c>
      <c r="B215" s="1" t="s">
        <v>338</v>
      </c>
      <c r="C215" s="1" t="s">
        <v>146</v>
      </c>
      <c r="D215" s="43" t="s">
        <v>871</v>
      </c>
      <c r="E215" s="39">
        <f>VLOOKUP(A215,'[1]CTR Combined'!$A:$L,7,FALSE)</f>
        <v>176.24</v>
      </c>
      <c r="F215" s="39">
        <f>VLOOKUP(A215,'[1]CTR Combined'!$A:$L,12,FALSE)</f>
        <v>178.88</v>
      </c>
      <c r="G215" s="40">
        <f t="shared" si="6"/>
        <v>1.4979573309123806E-2</v>
      </c>
      <c r="H215" s="9" t="str">
        <f t="shared" si="7"/>
        <v>NO</v>
      </c>
    </row>
    <row r="216" spans="1:8" x14ac:dyDescent="0.2">
      <c r="A216" t="s">
        <v>339</v>
      </c>
      <c r="B216" s="1" t="s">
        <v>340</v>
      </c>
      <c r="C216" s="1" t="s">
        <v>146</v>
      </c>
      <c r="D216" s="1"/>
      <c r="E216" s="39">
        <f>VLOOKUP(A216,'[1]CTR Combined'!$A:$L,7,FALSE)</f>
        <v>137.6</v>
      </c>
      <c r="F216" s="39">
        <f>VLOOKUP(A216,'[1]CTR Combined'!$A:$L,12,FALSE)</f>
        <v>137.6</v>
      </c>
      <c r="G216" s="40">
        <f t="shared" si="6"/>
        <v>0</v>
      </c>
      <c r="H216" s="9" t="str">
        <f t="shared" si="7"/>
        <v>YES</v>
      </c>
    </row>
    <row r="217" spans="1:8" x14ac:dyDescent="0.2">
      <c r="A217" t="s">
        <v>59</v>
      </c>
      <c r="B217" s="1" t="s">
        <v>60</v>
      </c>
      <c r="C217" s="1" t="s">
        <v>32</v>
      </c>
      <c r="D217" s="1"/>
      <c r="E217" s="39">
        <f>VLOOKUP(A217,'[1]CTR Combined'!$A:$L,7,FALSE)</f>
        <v>1172.27</v>
      </c>
      <c r="F217" s="39">
        <f>VLOOKUP(A217,'[1]CTR Combined'!$A:$L,12,FALSE)</f>
        <v>1172.27</v>
      </c>
      <c r="G217" s="40">
        <f t="shared" si="6"/>
        <v>0</v>
      </c>
      <c r="H217" s="9" t="str">
        <f t="shared" si="7"/>
        <v>YES</v>
      </c>
    </row>
    <row r="218" spans="1:8" x14ac:dyDescent="0.2">
      <c r="A218" t="s">
        <v>341</v>
      </c>
      <c r="B218" s="1" t="s">
        <v>342</v>
      </c>
      <c r="C218" s="1" t="s">
        <v>146</v>
      </c>
      <c r="D218" s="1"/>
      <c r="E218" s="39">
        <f>VLOOKUP(A218,'[1]CTR Combined'!$A:$L,7,FALSE)</f>
        <v>184.72</v>
      </c>
      <c r="F218" s="41">
        <f>VLOOKUP(A218,'[1]CTR Combined'!$A:$L,12,FALSE)</f>
        <v>184.72</v>
      </c>
      <c r="G218" s="42">
        <f t="shared" si="6"/>
        <v>0</v>
      </c>
      <c r="H218" s="9" t="str">
        <f t="shared" si="7"/>
        <v>YES</v>
      </c>
    </row>
    <row r="219" spans="1:8" x14ac:dyDescent="0.2">
      <c r="A219" t="s">
        <v>595</v>
      </c>
      <c r="B219" s="1" t="s">
        <v>596</v>
      </c>
      <c r="C219" s="1" t="s">
        <v>548</v>
      </c>
      <c r="D219" s="1"/>
      <c r="E219" s="39">
        <f>VLOOKUP(A219,'[1]CTR Combined'!$A:$L,7,FALSE)</f>
        <v>1164.24</v>
      </c>
      <c r="F219" s="39">
        <f>VLOOKUP(A219,'[1]CTR Combined'!$A:$L,12,FALSE)</f>
        <v>1187.46</v>
      </c>
      <c r="G219" s="40">
        <f t="shared" si="6"/>
        <v>1.9944341372912788E-2</v>
      </c>
      <c r="H219" s="9" t="str">
        <f t="shared" si="7"/>
        <v>NO</v>
      </c>
    </row>
    <row r="220" spans="1:8" x14ac:dyDescent="0.2">
      <c r="A220" t="s">
        <v>343</v>
      </c>
      <c r="B220" s="1" t="s">
        <v>344</v>
      </c>
      <c r="C220" s="1" t="s">
        <v>146</v>
      </c>
      <c r="D220" s="1"/>
      <c r="E220" s="39">
        <f>VLOOKUP(A220,'[1]CTR Combined'!$A:$L,7,FALSE)</f>
        <v>177.66399999999999</v>
      </c>
      <c r="F220" s="39">
        <f>VLOOKUP(A220,'[1]CTR Combined'!$A:$L,12,FALSE)</f>
        <v>181.04</v>
      </c>
      <c r="G220" s="40">
        <f t="shared" si="6"/>
        <v>1.9002161383285365E-2</v>
      </c>
      <c r="H220" s="9" t="str">
        <f t="shared" si="7"/>
        <v>NO</v>
      </c>
    </row>
    <row r="221" spans="1:8" x14ac:dyDescent="0.2">
      <c r="A221" t="s">
        <v>345</v>
      </c>
      <c r="B221" s="1" t="s">
        <v>346</v>
      </c>
      <c r="C221" s="1" t="s">
        <v>146</v>
      </c>
      <c r="D221" s="1"/>
      <c r="E221" s="39">
        <f>VLOOKUP(A221,'[1]CTR Combined'!$A:$L,7,FALSE)</f>
        <v>147.77000000000001</v>
      </c>
      <c r="F221" s="39">
        <f>VLOOKUP(A221,'[1]CTR Combined'!$A:$L,12,FALSE)</f>
        <v>147.26</v>
      </c>
      <c r="G221" s="40">
        <f t="shared" si="6"/>
        <v>-3.4513094674156752E-3</v>
      </c>
      <c r="H221" s="9" t="str">
        <f t="shared" si="7"/>
        <v>YES</v>
      </c>
    </row>
    <row r="222" spans="1:8" x14ac:dyDescent="0.2">
      <c r="A222" t="s">
        <v>711</v>
      </c>
      <c r="B222" s="1" t="s">
        <v>712</v>
      </c>
      <c r="C222" s="1" t="s">
        <v>710</v>
      </c>
      <c r="D222" s="1"/>
      <c r="E222" s="39">
        <f>VLOOKUP(A222,'[1]CTR Combined'!$A:$L,7,FALSE)</f>
        <v>70.069999999999993</v>
      </c>
      <c r="F222" s="39">
        <f>VLOOKUP(A222,'[1]CTR Combined'!$A:$L,12,FALSE)</f>
        <v>71.47</v>
      </c>
      <c r="G222" s="40">
        <f t="shared" si="6"/>
        <v>1.998001998001997E-2</v>
      </c>
      <c r="H222" s="9" t="str">
        <f t="shared" si="7"/>
        <v>NO</v>
      </c>
    </row>
    <row r="223" spans="1:8" x14ac:dyDescent="0.2">
      <c r="A223" t="s">
        <v>846</v>
      </c>
      <c r="B223" s="1" t="s">
        <v>809</v>
      </c>
      <c r="C223" s="1" t="s">
        <v>721</v>
      </c>
      <c r="D223" s="1"/>
      <c r="E223" s="39">
        <f>VLOOKUP(A223,'[1]CTR Combined'!$A:$L,7,FALSE)</f>
        <v>156.63</v>
      </c>
      <c r="F223" s="39">
        <f>VLOOKUP(A223,'[1]CTR Combined'!$A:$L,12,FALSE)</f>
        <v>159.68</v>
      </c>
      <c r="G223" s="40">
        <f t="shared" si="6"/>
        <v>1.9472642533358897E-2</v>
      </c>
      <c r="H223" s="9" t="str">
        <f t="shared" si="7"/>
        <v>NO</v>
      </c>
    </row>
    <row r="224" spans="1:8" x14ac:dyDescent="0.2">
      <c r="A224" t="s">
        <v>132</v>
      </c>
      <c r="B224" s="1" t="s">
        <v>133</v>
      </c>
      <c r="C224" s="1" t="s">
        <v>105</v>
      </c>
      <c r="D224" s="1"/>
      <c r="E224" s="39">
        <f>VLOOKUP(A224,'[1]CTR Combined'!$A:$L,7,FALSE)</f>
        <v>1106.56</v>
      </c>
      <c r="F224" s="39">
        <f>VLOOKUP(A224,'[1]CTR Combined'!$A:$L,12,FALSE)</f>
        <v>1106.45</v>
      </c>
      <c r="G224" s="40">
        <f t="shared" si="6"/>
        <v>-9.9407171775478531E-5</v>
      </c>
      <c r="H224" s="9" t="str">
        <f t="shared" si="7"/>
        <v>YES</v>
      </c>
    </row>
    <row r="225" spans="1:8" x14ac:dyDescent="0.2">
      <c r="A225" t="s">
        <v>347</v>
      </c>
      <c r="B225" s="1" t="s">
        <v>348</v>
      </c>
      <c r="C225" s="1" t="s">
        <v>146</v>
      </c>
      <c r="D225" s="1"/>
      <c r="E225" s="39">
        <f>VLOOKUP(A225,'[1]CTR Combined'!$A:$L,7,FALSE)</f>
        <v>182.15</v>
      </c>
      <c r="F225" s="39">
        <f>VLOOKUP(A225,'[1]CTR Combined'!$A:$L,12,FALSE)</f>
        <v>182.15</v>
      </c>
      <c r="G225" s="40">
        <f t="shared" si="6"/>
        <v>0</v>
      </c>
      <c r="H225" s="9" t="str">
        <f t="shared" si="7"/>
        <v>YES</v>
      </c>
    </row>
    <row r="226" spans="1:8" x14ac:dyDescent="0.2">
      <c r="A226" t="s">
        <v>349</v>
      </c>
      <c r="B226" s="1" t="s">
        <v>350</v>
      </c>
      <c r="C226" s="1" t="s">
        <v>146</v>
      </c>
      <c r="D226" s="1"/>
      <c r="E226" s="39">
        <f>VLOOKUP(A226,'[1]CTR Combined'!$A:$L,7,FALSE)</f>
        <v>153.78</v>
      </c>
      <c r="F226" s="39">
        <f>VLOOKUP(A226,'[1]CTR Combined'!$A:$L,12,FALSE)</f>
        <v>156.38999999999999</v>
      </c>
      <c r="G226" s="40">
        <f t="shared" si="6"/>
        <v>1.6972298088177906E-2</v>
      </c>
      <c r="H226" s="9" t="str">
        <f t="shared" si="7"/>
        <v>NO</v>
      </c>
    </row>
    <row r="227" spans="1:8" x14ac:dyDescent="0.2">
      <c r="A227" t="s">
        <v>351</v>
      </c>
      <c r="B227" s="1" t="s">
        <v>352</v>
      </c>
      <c r="C227" s="1" t="s">
        <v>146</v>
      </c>
      <c r="D227" s="1"/>
      <c r="E227" s="39">
        <f>VLOOKUP(A227,'[1]CTR Combined'!$A:$L,7,FALSE)</f>
        <v>149.58000000000001</v>
      </c>
      <c r="F227" s="39">
        <f>VLOOKUP(A227,'[1]CTR Combined'!$A:$L,12,FALSE)</f>
        <v>149.58000000000001</v>
      </c>
      <c r="G227" s="40">
        <f t="shared" si="6"/>
        <v>0</v>
      </c>
      <c r="H227" s="9" t="str">
        <f t="shared" si="7"/>
        <v>YES</v>
      </c>
    </row>
    <row r="228" spans="1:8" x14ac:dyDescent="0.2">
      <c r="A228" t="s">
        <v>597</v>
      </c>
      <c r="B228" s="1" t="s">
        <v>598</v>
      </c>
      <c r="C228" s="1" t="s">
        <v>548</v>
      </c>
      <c r="D228" s="1"/>
      <c r="E228" s="39">
        <f>VLOOKUP(A228,'[1]CTR Combined'!$A:$L,7,FALSE)</f>
        <v>1355.03</v>
      </c>
      <c r="F228" s="39">
        <f>VLOOKUP(A228,'[1]CTR Combined'!$A:$L,12,FALSE)</f>
        <v>1380.12</v>
      </c>
      <c r="G228" s="40">
        <f t="shared" si="6"/>
        <v>1.8516195213390096E-2</v>
      </c>
      <c r="H228" s="9" t="str">
        <f t="shared" si="7"/>
        <v>NO</v>
      </c>
    </row>
    <row r="229" spans="1:8" x14ac:dyDescent="0.2">
      <c r="A229" t="s">
        <v>599</v>
      </c>
      <c r="B229" s="1" t="s">
        <v>600</v>
      </c>
      <c r="C229" s="1" t="s">
        <v>548</v>
      </c>
      <c r="D229" s="1"/>
      <c r="E229" s="39">
        <f>VLOOKUP(A229,'[1]CTR Combined'!$A:$L,7,FALSE)</f>
        <v>1138.04</v>
      </c>
      <c r="F229" s="39">
        <f>VLOOKUP(A229,'[1]CTR Combined'!$A:$L,12,FALSE)</f>
        <v>1160.23</v>
      </c>
      <c r="G229" s="40">
        <f t="shared" si="6"/>
        <v>1.9498435907349565E-2</v>
      </c>
      <c r="H229" s="9" t="str">
        <f t="shared" si="7"/>
        <v>NO</v>
      </c>
    </row>
    <row r="230" spans="1:8" x14ac:dyDescent="0.2">
      <c r="A230" t="s">
        <v>353</v>
      </c>
      <c r="B230" s="1" t="s">
        <v>354</v>
      </c>
      <c r="C230" s="1" t="s">
        <v>146</v>
      </c>
      <c r="D230" s="1"/>
      <c r="E230" s="39">
        <f>VLOOKUP(A230,'[1]CTR Combined'!$A:$L,7,FALSE)</f>
        <v>157.47</v>
      </c>
      <c r="F230" s="39">
        <f>VLOOKUP(A230,'[1]CTR Combined'!$A:$L,12,FALSE)</f>
        <v>160.52000000000001</v>
      </c>
      <c r="G230" s="40">
        <f t="shared" si="6"/>
        <v>1.9368768654346891E-2</v>
      </c>
      <c r="H230" s="9" t="str">
        <f t="shared" si="7"/>
        <v>NO</v>
      </c>
    </row>
    <row r="231" spans="1:8" x14ac:dyDescent="0.2">
      <c r="A231" t="s">
        <v>355</v>
      </c>
      <c r="B231" s="1" t="s">
        <v>356</v>
      </c>
      <c r="C231" s="1" t="s">
        <v>146</v>
      </c>
      <c r="D231" s="1"/>
      <c r="E231" s="39">
        <f>VLOOKUP(A231,'[1]CTR Combined'!$A:$L,7,FALSE)</f>
        <v>155.76</v>
      </c>
      <c r="F231" s="39">
        <f>VLOOKUP(A231,'[1]CTR Combined'!$A:$L,12,FALSE)</f>
        <v>155.76</v>
      </c>
      <c r="G231" s="40">
        <f t="shared" si="6"/>
        <v>0</v>
      </c>
      <c r="H231" s="9" t="str">
        <f t="shared" si="7"/>
        <v>YES</v>
      </c>
    </row>
    <row r="232" spans="1:8" x14ac:dyDescent="0.2">
      <c r="A232" t="s">
        <v>357</v>
      </c>
      <c r="B232" s="1" t="s">
        <v>358</v>
      </c>
      <c r="C232" s="1" t="s">
        <v>146</v>
      </c>
      <c r="D232" s="1"/>
      <c r="E232" s="39">
        <f>VLOOKUP(A232,'[1]CTR Combined'!$A:$L,7,FALSE)</f>
        <v>160.72999999999999</v>
      </c>
      <c r="F232" s="39">
        <f>VLOOKUP(A232,'[1]CTR Combined'!$A:$L,12,FALSE)</f>
        <v>160.72999999999999</v>
      </c>
      <c r="G232" s="40">
        <f t="shared" si="6"/>
        <v>0</v>
      </c>
      <c r="H232" s="9" t="str">
        <f t="shared" si="7"/>
        <v>YES</v>
      </c>
    </row>
    <row r="233" spans="1:8" x14ac:dyDescent="0.2">
      <c r="A233" t="s">
        <v>359</v>
      </c>
      <c r="B233" s="1" t="s">
        <v>360</v>
      </c>
      <c r="C233" s="1" t="s">
        <v>146</v>
      </c>
      <c r="D233" s="1"/>
      <c r="E233" s="39">
        <f>VLOOKUP(A233,'[1]CTR Combined'!$A:$L,7,FALSE)</f>
        <v>176.93</v>
      </c>
      <c r="F233" s="39">
        <f>VLOOKUP(A233,'[1]CTR Combined'!$A:$L,12,FALSE)</f>
        <v>176.93</v>
      </c>
      <c r="G233" s="40">
        <f t="shared" si="6"/>
        <v>0</v>
      </c>
      <c r="H233" s="9" t="str">
        <f t="shared" si="7"/>
        <v>YES</v>
      </c>
    </row>
    <row r="234" spans="1:8" x14ac:dyDescent="0.2">
      <c r="A234" t="s">
        <v>61</v>
      </c>
      <c r="B234" s="1" t="s">
        <v>62</v>
      </c>
      <c r="C234" s="1" t="s">
        <v>32</v>
      </c>
      <c r="D234" s="1"/>
      <c r="E234" s="39">
        <f>VLOOKUP(A234,'[1]CTR Combined'!$A:$L,7,FALSE)</f>
        <v>1354.42</v>
      </c>
      <c r="F234" s="39">
        <f>VLOOKUP(A234,'[1]CTR Combined'!$A:$L,12,FALSE)</f>
        <v>1380.82</v>
      </c>
      <c r="G234" s="40">
        <f t="shared" si="6"/>
        <v>1.949173816098404E-2</v>
      </c>
      <c r="H234" s="9" t="str">
        <f t="shared" si="7"/>
        <v>NO</v>
      </c>
    </row>
    <row r="235" spans="1:8" x14ac:dyDescent="0.2">
      <c r="A235" t="s">
        <v>134</v>
      </c>
      <c r="B235" s="1" t="s">
        <v>135</v>
      </c>
      <c r="C235" s="1" t="s">
        <v>105</v>
      </c>
      <c r="D235" s="1"/>
      <c r="E235" s="39">
        <f>VLOOKUP(A235,'[1]CTR Combined'!$A:$L,7,FALSE)</f>
        <v>945.63</v>
      </c>
      <c r="F235" s="39">
        <f>VLOOKUP(A235,'[1]CTR Combined'!$A:$L,12,FALSE)</f>
        <v>945.63</v>
      </c>
      <c r="G235" s="40">
        <f t="shared" si="6"/>
        <v>0</v>
      </c>
      <c r="H235" s="9" t="str">
        <f t="shared" si="7"/>
        <v>YES</v>
      </c>
    </row>
    <row r="236" spans="1:8" x14ac:dyDescent="0.2">
      <c r="A236" t="s">
        <v>753</v>
      </c>
      <c r="B236" s="1" t="s">
        <v>754</v>
      </c>
      <c r="C236" s="1" t="s">
        <v>724</v>
      </c>
      <c r="D236" s="1"/>
      <c r="E236" s="39">
        <f>VLOOKUP(A236,'[1]CTR Combined'!$A:$L,7,FALSE)</f>
        <v>1145.07</v>
      </c>
      <c r="F236" s="39">
        <f>VLOOKUP(A236,'[1]CTR Combined'!$A:$L,12,FALSE)</f>
        <v>1145.07</v>
      </c>
      <c r="G236" s="40">
        <f t="shared" si="6"/>
        <v>0</v>
      </c>
      <c r="H236" s="9" t="str">
        <f t="shared" si="7"/>
        <v>YES</v>
      </c>
    </row>
    <row r="237" spans="1:8" x14ac:dyDescent="0.2">
      <c r="A237" t="s">
        <v>847</v>
      </c>
      <c r="B237" s="1" t="s">
        <v>810</v>
      </c>
      <c r="C237" s="1" t="s">
        <v>777</v>
      </c>
      <c r="D237" s="1"/>
      <c r="E237" s="39">
        <f>VLOOKUP(A237,'[1]CTR Combined'!$A:$L,7,FALSE)</f>
        <v>204.75</v>
      </c>
      <c r="F237" s="39">
        <f>VLOOKUP(A237,'[1]CTR Combined'!$A:$L,12,FALSE)</f>
        <v>208.8</v>
      </c>
      <c r="G237" s="40">
        <f t="shared" si="6"/>
        <v>1.9780219780219932E-2</v>
      </c>
      <c r="H237" s="9" t="str">
        <f t="shared" si="7"/>
        <v>NO</v>
      </c>
    </row>
    <row r="238" spans="1:8" x14ac:dyDescent="0.2">
      <c r="A238" t="s">
        <v>361</v>
      </c>
      <c r="B238" s="1" t="s">
        <v>362</v>
      </c>
      <c r="C238" s="1" t="s">
        <v>146</v>
      </c>
      <c r="D238" s="1"/>
      <c r="E238" s="39">
        <f>VLOOKUP(A238,'[1]CTR Combined'!$A:$L,7,FALSE)</f>
        <v>164.58</v>
      </c>
      <c r="F238" s="39">
        <f>VLOOKUP(A238,'[1]CTR Combined'!$A:$L,12,FALSE)</f>
        <v>164.58</v>
      </c>
      <c r="G238" s="40">
        <f t="shared" si="6"/>
        <v>0</v>
      </c>
      <c r="H238" s="9" t="str">
        <f t="shared" si="7"/>
        <v>YES</v>
      </c>
    </row>
    <row r="239" spans="1:8" x14ac:dyDescent="0.2">
      <c r="A239" t="s">
        <v>363</v>
      </c>
      <c r="B239" s="1" t="s">
        <v>364</v>
      </c>
      <c r="C239" s="1" t="s">
        <v>146</v>
      </c>
      <c r="D239" s="1"/>
      <c r="E239" s="39">
        <f>VLOOKUP(A239,'[1]CTR Combined'!$A:$L,7,FALSE)</f>
        <v>111.96</v>
      </c>
      <c r="F239" s="39">
        <f>VLOOKUP(A239,'[1]CTR Combined'!$A:$L,12,FALSE)</f>
        <v>111.96</v>
      </c>
      <c r="G239" s="40">
        <f t="shared" si="6"/>
        <v>0</v>
      </c>
      <c r="H239" s="9" t="str">
        <f t="shared" si="7"/>
        <v>YES</v>
      </c>
    </row>
    <row r="240" spans="1:8" x14ac:dyDescent="0.2">
      <c r="A240" t="s">
        <v>365</v>
      </c>
      <c r="B240" s="1" t="s">
        <v>366</v>
      </c>
      <c r="C240" s="1" t="s">
        <v>146</v>
      </c>
      <c r="D240" s="1"/>
      <c r="E240" s="39">
        <f>VLOOKUP(A240,'[1]CTR Combined'!$A:$L,7,FALSE)</f>
        <v>174.37</v>
      </c>
      <c r="F240" s="39">
        <f>VLOOKUP(A240,'[1]CTR Combined'!$A:$L,12,FALSE)</f>
        <v>174.37</v>
      </c>
      <c r="G240" s="40">
        <f t="shared" si="6"/>
        <v>0</v>
      </c>
      <c r="H240" s="9" t="str">
        <f t="shared" si="7"/>
        <v>YES</v>
      </c>
    </row>
    <row r="241" spans="1:8" x14ac:dyDescent="0.2">
      <c r="A241" t="s">
        <v>601</v>
      </c>
      <c r="B241" s="1" t="s">
        <v>602</v>
      </c>
      <c r="C241" s="1" t="s">
        <v>548</v>
      </c>
      <c r="D241" s="1"/>
      <c r="E241" s="39">
        <f>VLOOKUP(A241,'[1]CTR Combined'!$A:$L,7,FALSE)</f>
        <v>1271.3499999999999</v>
      </c>
      <c r="F241" s="39">
        <f>VLOOKUP(A241,'[1]CTR Combined'!$A:$L,12,FALSE)</f>
        <v>1296.53</v>
      </c>
      <c r="G241" s="40">
        <f t="shared" si="6"/>
        <v>1.9805718330908162E-2</v>
      </c>
      <c r="H241" s="9" t="str">
        <f t="shared" si="7"/>
        <v>NO</v>
      </c>
    </row>
    <row r="242" spans="1:8" x14ac:dyDescent="0.2">
      <c r="A242" t="s">
        <v>367</v>
      </c>
      <c r="B242" s="1" t="s">
        <v>368</v>
      </c>
      <c r="C242" s="1" t="s">
        <v>146</v>
      </c>
      <c r="D242" s="1"/>
      <c r="E242" s="39">
        <f>VLOOKUP(A242,'[1]CTR Combined'!$A:$L,7,FALSE)</f>
        <v>204.13</v>
      </c>
      <c r="F242" s="39">
        <f>VLOOKUP(A242,'[1]CTR Combined'!$A:$L,12,FALSE)</f>
        <v>208.01</v>
      </c>
      <c r="G242" s="40">
        <f t="shared" si="6"/>
        <v>1.9007495223631876E-2</v>
      </c>
      <c r="H242" s="9" t="str">
        <f t="shared" si="7"/>
        <v>NO</v>
      </c>
    </row>
    <row r="243" spans="1:8" x14ac:dyDescent="0.2">
      <c r="A243" t="s">
        <v>369</v>
      </c>
      <c r="B243" s="1" t="s">
        <v>370</v>
      </c>
      <c r="C243" s="1" t="s">
        <v>146</v>
      </c>
      <c r="D243" s="1"/>
      <c r="E243" s="39">
        <f>VLOOKUP(A243,'[1]CTR Combined'!$A:$L,7,FALSE)</f>
        <v>146.94</v>
      </c>
      <c r="F243" s="39">
        <f>VLOOKUP(A243,'[1]CTR Combined'!$A:$L,12,FALSE)</f>
        <v>149.35</v>
      </c>
      <c r="G243" s="40">
        <f t="shared" si="6"/>
        <v>1.6401252211787121E-2</v>
      </c>
      <c r="H243" s="9" t="str">
        <f t="shared" si="7"/>
        <v>NO</v>
      </c>
    </row>
    <row r="244" spans="1:8" x14ac:dyDescent="0.2">
      <c r="A244" t="s">
        <v>603</v>
      </c>
      <c r="B244" s="1" t="s">
        <v>604</v>
      </c>
      <c r="C244" s="1" t="s">
        <v>548</v>
      </c>
      <c r="D244" s="1"/>
      <c r="E244" s="39">
        <f>VLOOKUP(A244,'[1]CTR Combined'!$A:$L,7,FALSE)</f>
        <v>1284.03</v>
      </c>
      <c r="F244" s="39">
        <f>VLOOKUP(A244,'[1]CTR Combined'!$A:$L,12,FALSE)</f>
        <v>1284.03</v>
      </c>
      <c r="G244" s="40">
        <f t="shared" si="6"/>
        <v>0</v>
      </c>
      <c r="H244" s="9" t="str">
        <f t="shared" si="7"/>
        <v>YES</v>
      </c>
    </row>
    <row r="245" spans="1:8" x14ac:dyDescent="0.2">
      <c r="A245" t="s">
        <v>371</v>
      </c>
      <c r="B245" s="1" t="s">
        <v>372</v>
      </c>
      <c r="C245" s="1" t="s">
        <v>146</v>
      </c>
      <c r="D245" s="1"/>
      <c r="E245" s="39">
        <f>VLOOKUP(A245,'[1]CTR Combined'!$A:$L,7,FALSE)</f>
        <v>138.87</v>
      </c>
      <c r="F245" s="39">
        <f>VLOOKUP(A245,'[1]CTR Combined'!$A:$L,12,FALSE)</f>
        <v>138.87</v>
      </c>
      <c r="G245" s="40">
        <f t="shared" si="6"/>
        <v>0</v>
      </c>
      <c r="H245" s="9" t="str">
        <f t="shared" si="7"/>
        <v>YES</v>
      </c>
    </row>
    <row r="246" spans="1:8" x14ac:dyDescent="0.2">
      <c r="A246" t="s">
        <v>605</v>
      </c>
      <c r="B246" s="1" t="s">
        <v>606</v>
      </c>
      <c r="C246" s="1" t="s">
        <v>548</v>
      </c>
      <c r="D246" s="1"/>
      <c r="E246" s="39">
        <f>VLOOKUP(A246,'[1]CTR Combined'!$A:$L,7,FALSE)</f>
        <v>1164.8399999999999</v>
      </c>
      <c r="F246" s="39">
        <f>VLOOKUP(A246,'[1]CTR Combined'!$A:$L,12,FALSE)</f>
        <v>1164.8399999999999</v>
      </c>
      <c r="G246" s="40">
        <f t="shared" si="6"/>
        <v>0</v>
      </c>
      <c r="H246" s="9" t="str">
        <f t="shared" si="7"/>
        <v>YES</v>
      </c>
    </row>
    <row r="247" spans="1:8" x14ac:dyDescent="0.2">
      <c r="A247" t="s">
        <v>63</v>
      </c>
      <c r="B247" s="1" t="s">
        <v>64</v>
      </c>
      <c r="C247" s="1" t="s">
        <v>32</v>
      </c>
      <c r="D247" s="1"/>
      <c r="E247" s="39">
        <f>VLOOKUP(A247,'[1]CTR Combined'!$A:$L,7,FALSE)</f>
        <v>1328.04</v>
      </c>
      <c r="F247" s="39">
        <f>VLOOKUP(A247,'[1]CTR Combined'!$A:$L,12,FALSE)</f>
        <v>1328.04</v>
      </c>
      <c r="G247" s="40">
        <f t="shared" si="6"/>
        <v>0</v>
      </c>
      <c r="H247" s="9" t="str">
        <f t="shared" si="7"/>
        <v>YES</v>
      </c>
    </row>
    <row r="248" spans="1:8" x14ac:dyDescent="0.2">
      <c r="A248" t="s">
        <v>373</v>
      </c>
      <c r="B248" s="1" t="s">
        <v>374</v>
      </c>
      <c r="C248" s="1" t="s">
        <v>146</v>
      </c>
      <c r="D248" s="1"/>
      <c r="E248" s="39">
        <f>VLOOKUP(A248,'[1]CTR Combined'!$A:$L,7,FALSE)</f>
        <v>207.3</v>
      </c>
      <c r="F248" s="39">
        <f>VLOOKUP(A248,'[1]CTR Combined'!$A:$L,12,FALSE)</f>
        <v>207.3</v>
      </c>
      <c r="G248" s="40">
        <f t="shared" si="6"/>
        <v>0</v>
      </c>
      <c r="H248" s="9" t="str">
        <f t="shared" si="7"/>
        <v>YES</v>
      </c>
    </row>
    <row r="249" spans="1:8" x14ac:dyDescent="0.2">
      <c r="A249" t="s">
        <v>375</v>
      </c>
      <c r="B249" s="1" t="s">
        <v>376</v>
      </c>
      <c r="C249" s="1" t="s">
        <v>146</v>
      </c>
      <c r="D249" s="1"/>
      <c r="E249" s="39">
        <f>VLOOKUP(A249,'[1]CTR Combined'!$A:$L,7,FALSE)</f>
        <v>178.67</v>
      </c>
      <c r="F249" s="39">
        <f>VLOOKUP(A249,'[1]CTR Combined'!$A:$L,12,FALSE)</f>
        <v>172.67</v>
      </c>
      <c r="G249" s="40">
        <f t="shared" si="6"/>
        <v>-3.3581463032406167E-2</v>
      </c>
      <c r="H249" s="9" t="str">
        <f t="shared" si="7"/>
        <v>YES</v>
      </c>
    </row>
    <row r="250" spans="1:8" x14ac:dyDescent="0.2">
      <c r="A250" t="s">
        <v>755</v>
      </c>
      <c r="B250" s="1" t="s">
        <v>756</v>
      </c>
      <c r="C250" s="1" t="s">
        <v>724</v>
      </c>
      <c r="D250" s="1"/>
      <c r="E250" s="39">
        <f>VLOOKUP(A250,'[1]CTR Combined'!$A:$L,7,FALSE)</f>
        <v>1078.52</v>
      </c>
      <c r="F250" s="39">
        <f>VLOOKUP(A250,'[1]CTR Combined'!$A:$L,12,FALSE)</f>
        <v>1099.98</v>
      </c>
      <c r="G250" s="40">
        <f t="shared" si="6"/>
        <v>1.9897637503245136E-2</v>
      </c>
      <c r="H250" s="9" t="str">
        <f t="shared" si="7"/>
        <v>NO</v>
      </c>
    </row>
    <row r="251" spans="1:8" x14ac:dyDescent="0.2">
      <c r="A251" t="s">
        <v>698</v>
      </c>
      <c r="B251" s="1" t="s">
        <v>699</v>
      </c>
      <c r="C251" s="1" t="s">
        <v>661</v>
      </c>
      <c r="D251" s="1"/>
      <c r="E251" s="39">
        <f>VLOOKUP(A251,'[1]CTR Combined'!$A:$L,7,FALSE)</f>
        <v>63.33</v>
      </c>
      <c r="F251" s="39">
        <f>VLOOKUP(A251,'[1]CTR Combined'!$A:$L,12,FALSE)</f>
        <v>64.59</v>
      </c>
      <c r="G251" s="40">
        <f t="shared" si="6"/>
        <v>1.9895783988631122E-2</v>
      </c>
      <c r="H251" s="9" t="str">
        <f t="shared" si="7"/>
        <v>NO</v>
      </c>
    </row>
    <row r="252" spans="1:8" x14ac:dyDescent="0.2">
      <c r="A252" t="s">
        <v>848</v>
      </c>
      <c r="B252" s="1" t="s">
        <v>811</v>
      </c>
      <c r="C252" s="1" t="s">
        <v>777</v>
      </c>
      <c r="D252" s="1"/>
      <c r="E252" s="39">
        <f>VLOOKUP(A252,'[1]CTR Combined'!$A:$L,7,FALSE)</f>
        <v>208.62</v>
      </c>
      <c r="F252" s="39">
        <f>VLOOKUP(A252,'[1]CTR Combined'!$A:$L,12,FALSE)</f>
        <v>212.77</v>
      </c>
      <c r="G252" s="40">
        <f t="shared" si="6"/>
        <v>1.9892627744223956E-2</v>
      </c>
      <c r="H252" s="9" t="str">
        <f t="shared" si="7"/>
        <v>NO</v>
      </c>
    </row>
    <row r="253" spans="1:8" x14ac:dyDescent="0.2">
      <c r="A253" t="s">
        <v>377</v>
      </c>
      <c r="B253" s="1" t="s">
        <v>378</v>
      </c>
      <c r="C253" s="1" t="s">
        <v>146</v>
      </c>
      <c r="D253" s="1"/>
      <c r="E253" s="39">
        <f>VLOOKUP(A253,'[1]CTR Combined'!$A:$L,7,FALSE)</f>
        <v>207.91</v>
      </c>
      <c r="F253" s="39">
        <f>VLOOKUP(A253,'[1]CTR Combined'!$A:$L,12,FALSE)</f>
        <v>207.91</v>
      </c>
      <c r="G253" s="40">
        <f t="shared" si="6"/>
        <v>0</v>
      </c>
      <c r="H253" s="9" t="str">
        <f t="shared" si="7"/>
        <v>YES</v>
      </c>
    </row>
    <row r="254" spans="1:8" x14ac:dyDescent="0.2">
      <c r="A254" t="s">
        <v>757</v>
      </c>
      <c r="B254" s="1" t="s">
        <v>758</v>
      </c>
      <c r="C254" s="1" t="s">
        <v>724</v>
      </c>
      <c r="D254" s="1"/>
      <c r="E254" s="39">
        <f>VLOOKUP(A254,'[1]CTR Combined'!$A:$L,7,FALSE)</f>
        <v>1048.57</v>
      </c>
      <c r="F254" s="39">
        <f>VLOOKUP(A254,'[1]CTR Combined'!$A:$L,12,FALSE)</f>
        <v>1069.02</v>
      </c>
      <c r="G254" s="40">
        <f t="shared" si="6"/>
        <v>1.950275136614632E-2</v>
      </c>
      <c r="H254" s="9" t="str">
        <f t="shared" si="7"/>
        <v>NO</v>
      </c>
    </row>
    <row r="255" spans="1:8" x14ac:dyDescent="0.2">
      <c r="A255" t="s">
        <v>849</v>
      </c>
      <c r="B255" s="1" t="s">
        <v>812</v>
      </c>
      <c r="C255" s="1" t="s">
        <v>777</v>
      </c>
      <c r="D255" s="1"/>
      <c r="E255" s="39">
        <f>VLOOKUP(A255,'[1]CTR Combined'!$A:$L,7,FALSE)</f>
        <v>197.04</v>
      </c>
      <c r="F255" s="39">
        <f>VLOOKUP(A255,'[1]CTR Combined'!$A:$L,12,FALSE)</f>
        <v>200.96</v>
      </c>
      <c r="G255" s="40">
        <f t="shared" si="6"/>
        <v>1.9894437677628884E-2</v>
      </c>
      <c r="H255" s="9" t="str">
        <f t="shared" si="7"/>
        <v>NO</v>
      </c>
    </row>
    <row r="256" spans="1:8" x14ac:dyDescent="0.2">
      <c r="A256" t="s">
        <v>607</v>
      </c>
      <c r="B256" s="3" t="s">
        <v>608</v>
      </c>
      <c r="C256" s="1" t="s">
        <v>548</v>
      </c>
      <c r="D256" s="1"/>
      <c r="E256" s="39">
        <f>VLOOKUP(A256,'[1]CTR Combined'!$A:$L,7,FALSE)</f>
        <v>1399.77</v>
      </c>
      <c r="F256" s="39">
        <f>VLOOKUP(A256,'[1]CTR Combined'!$A:$L,12,FALSE)</f>
        <v>1427.63</v>
      </c>
      <c r="G256" s="40">
        <f t="shared" si="6"/>
        <v>1.9903269822899583E-2</v>
      </c>
      <c r="H256" s="9" t="str">
        <f t="shared" si="7"/>
        <v>NO</v>
      </c>
    </row>
    <row r="257" spans="1:8" x14ac:dyDescent="0.2">
      <c r="A257" t="s">
        <v>850</v>
      </c>
      <c r="B257" s="1" t="s">
        <v>813</v>
      </c>
      <c r="C257" s="1" t="s">
        <v>721</v>
      </c>
      <c r="D257" s="1"/>
      <c r="E257" s="39">
        <f>VLOOKUP(A257,'[1]CTR Combined'!$A:$L,7,FALSE)</f>
        <v>86.61</v>
      </c>
      <c r="F257" s="39">
        <f>VLOOKUP(A257,'[1]CTR Combined'!$A:$L,12,FALSE)</f>
        <v>88.33</v>
      </c>
      <c r="G257" s="40">
        <f t="shared" si="6"/>
        <v>1.985913866759037E-2</v>
      </c>
      <c r="H257" s="9" t="str">
        <f t="shared" si="7"/>
        <v>NO</v>
      </c>
    </row>
    <row r="258" spans="1:8" x14ac:dyDescent="0.2">
      <c r="A258" t="s">
        <v>379</v>
      </c>
      <c r="B258" s="1" t="s">
        <v>380</v>
      </c>
      <c r="C258" s="1" t="s">
        <v>146</v>
      </c>
      <c r="D258" s="1"/>
      <c r="E258" s="39">
        <f>VLOOKUP(A258,'[1]CTR Combined'!$A:$L,7,FALSE)</f>
        <v>234.76</v>
      </c>
      <c r="F258" s="39">
        <f>VLOOKUP(A258,'[1]CTR Combined'!$A:$L,12,FALSE)</f>
        <v>239.34</v>
      </c>
      <c r="G258" s="40">
        <f t="shared" si="6"/>
        <v>1.950928607940039E-2</v>
      </c>
      <c r="H258" s="9" t="str">
        <f t="shared" si="7"/>
        <v>NO</v>
      </c>
    </row>
    <row r="259" spans="1:8" x14ac:dyDescent="0.2">
      <c r="A259" t="s">
        <v>609</v>
      </c>
      <c r="B259" s="1" t="s">
        <v>610</v>
      </c>
      <c r="C259" s="1" t="s">
        <v>548</v>
      </c>
      <c r="D259" s="1"/>
      <c r="E259" s="39">
        <f>VLOOKUP(A259,'[1]CTR Combined'!$A:$L,7,FALSE)</f>
        <v>1431.8</v>
      </c>
      <c r="F259" s="39">
        <f>VLOOKUP(A259,'[1]CTR Combined'!$A:$L,12,FALSE)</f>
        <v>1459.67</v>
      </c>
      <c r="G259" s="40">
        <f t="shared" ref="G259:G322" si="8">F259/E259-1</f>
        <v>1.9465009079480566E-2</v>
      </c>
      <c r="H259" s="9" t="str">
        <f t="shared" ref="H259:H322" si="9">IF(F259&lt;=E259,"YES","NO")</f>
        <v>NO</v>
      </c>
    </row>
    <row r="260" spans="1:8" x14ac:dyDescent="0.2">
      <c r="A260" t="s">
        <v>759</v>
      </c>
      <c r="B260" s="1" t="s">
        <v>760</v>
      </c>
      <c r="C260" s="1" t="s">
        <v>724</v>
      </c>
      <c r="D260" s="1"/>
      <c r="E260" s="39">
        <f>VLOOKUP(A260,'[1]CTR Combined'!$A:$L,7,FALSE)</f>
        <v>1216.92</v>
      </c>
      <c r="F260" s="39">
        <f>VLOOKUP(A260,'[1]CTR Combined'!$A:$L,12,FALSE)</f>
        <v>1241.1400000000001</v>
      </c>
      <c r="G260" s="40">
        <f t="shared" si="8"/>
        <v>1.9902705190152137E-2</v>
      </c>
      <c r="H260" s="9" t="str">
        <f t="shared" si="9"/>
        <v>NO</v>
      </c>
    </row>
    <row r="261" spans="1:8" x14ac:dyDescent="0.2">
      <c r="A261" t="s">
        <v>700</v>
      </c>
      <c r="B261" s="1" t="s">
        <v>701</v>
      </c>
      <c r="C261" s="1" t="s">
        <v>661</v>
      </c>
      <c r="D261" s="1"/>
      <c r="E261" s="39">
        <f>VLOOKUP(A261,'[1]CTR Combined'!$A:$L,7,FALSE)</f>
        <v>71.05</v>
      </c>
      <c r="F261" s="39">
        <f>VLOOKUP(A261,'[1]CTR Combined'!$A:$L,12,FALSE)</f>
        <v>72.44</v>
      </c>
      <c r="G261" s="40">
        <f t="shared" si="8"/>
        <v>1.9563687543983077E-2</v>
      </c>
      <c r="H261" s="9" t="str">
        <f t="shared" si="9"/>
        <v>NO</v>
      </c>
    </row>
    <row r="262" spans="1:8" x14ac:dyDescent="0.2">
      <c r="A262" t="s">
        <v>851</v>
      </c>
      <c r="B262" s="1" t="s">
        <v>814</v>
      </c>
      <c r="C262" s="1" t="s">
        <v>777</v>
      </c>
      <c r="D262" s="1"/>
      <c r="E262" s="39">
        <f>VLOOKUP(A262,'[1]CTR Combined'!$A:$L,7,FALSE)</f>
        <v>172.98</v>
      </c>
      <c r="F262" s="39">
        <f>VLOOKUP(A262,'[1]CTR Combined'!$A:$L,12,FALSE)</f>
        <v>176.4</v>
      </c>
      <c r="G262" s="40">
        <f t="shared" si="8"/>
        <v>1.9771071800208206E-2</v>
      </c>
      <c r="H262" s="9" t="str">
        <f t="shared" si="9"/>
        <v>NO</v>
      </c>
    </row>
    <row r="263" spans="1:8" x14ac:dyDescent="0.2">
      <c r="A263" t="s">
        <v>381</v>
      </c>
      <c r="B263" s="1" t="s">
        <v>382</v>
      </c>
      <c r="C263" s="1" t="s">
        <v>146</v>
      </c>
      <c r="D263" s="1"/>
      <c r="E263" s="39">
        <f>VLOOKUP(A263,'[1]CTR Combined'!$A:$L,7,FALSE)</f>
        <v>207.56</v>
      </c>
      <c r="F263" s="39">
        <f>VLOOKUP(A263,'[1]CTR Combined'!$A:$L,12,FALSE)</f>
        <v>211.19</v>
      </c>
      <c r="G263" s="40">
        <f t="shared" si="8"/>
        <v>1.748891886683368E-2</v>
      </c>
      <c r="H263" s="9" t="str">
        <f t="shared" si="9"/>
        <v>NO</v>
      </c>
    </row>
    <row r="264" spans="1:8" x14ac:dyDescent="0.2">
      <c r="A264" t="s">
        <v>383</v>
      </c>
      <c r="B264" s="1" t="s">
        <v>384</v>
      </c>
      <c r="C264" s="1" t="s">
        <v>146</v>
      </c>
      <c r="D264" s="1"/>
      <c r="E264" s="39">
        <f>VLOOKUP(A264,'[1]CTR Combined'!$A:$L,7,FALSE)</f>
        <v>202.6</v>
      </c>
      <c r="F264" s="39">
        <f>VLOOKUP(A264,'[1]CTR Combined'!$A:$L,12,FALSE)</f>
        <v>202.6</v>
      </c>
      <c r="G264" s="40">
        <f t="shared" si="8"/>
        <v>0</v>
      </c>
      <c r="H264" s="9" t="str">
        <f t="shared" si="9"/>
        <v>YES</v>
      </c>
    </row>
    <row r="265" spans="1:8" x14ac:dyDescent="0.2">
      <c r="A265" t="s">
        <v>65</v>
      </c>
      <c r="B265" s="1" t="s">
        <v>66</v>
      </c>
      <c r="C265" s="1" t="s">
        <v>32</v>
      </c>
      <c r="D265" s="1"/>
      <c r="E265" s="39">
        <f>VLOOKUP(A265,'[1]CTR Combined'!$A:$L,7,FALSE)</f>
        <v>1392.95</v>
      </c>
      <c r="F265" s="39">
        <f>VLOOKUP(A265,'[1]CTR Combined'!$A:$L,12,FALSE)</f>
        <v>1392.95</v>
      </c>
      <c r="G265" s="40">
        <f t="shared" si="8"/>
        <v>0</v>
      </c>
      <c r="H265" s="9" t="str">
        <f t="shared" si="9"/>
        <v>YES</v>
      </c>
    </row>
    <row r="266" spans="1:8" x14ac:dyDescent="0.2">
      <c r="A266" t="s">
        <v>385</v>
      </c>
      <c r="B266" s="1" t="s">
        <v>386</v>
      </c>
      <c r="C266" s="1" t="s">
        <v>146</v>
      </c>
      <c r="D266" s="1"/>
      <c r="E266" s="39">
        <f>VLOOKUP(A266,'[1]CTR Combined'!$A:$L,7,FALSE)</f>
        <v>273.52999999999997</v>
      </c>
      <c r="F266" s="39">
        <f>VLOOKUP(A266,'[1]CTR Combined'!$A:$L,12,FALSE)</f>
        <v>278.97000000000003</v>
      </c>
      <c r="G266" s="40">
        <f t="shared" si="8"/>
        <v>1.988812927284056E-2</v>
      </c>
      <c r="H266" s="9" t="str">
        <f t="shared" si="9"/>
        <v>NO</v>
      </c>
    </row>
    <row r="267" spans="1:8" x14ac:dyDescent="0.2">
      <c r="A267" t="s">
        <v>761</v>
      </c>
      <c r="B267" s="1" t="s">
        <v>762</v>
      </c>
      <c r="C267" s="1" t="s">
        <v>724</v>
      </c>
      <c r="D267" s="1"/>
      <c r="E267" s="39">
        <f>VLOOKUP(A267,'[1]CTR Combined'!$A:$L,7,FALSE)</f>
        <v>1208.4100000000001</v>
      </c>
      <c r="F267" s="39">
        <f>VLOOKUP(A267,'[1]CTR Combined'!$A:$L,12,FALSE)</f>
        <v>1232.46</v>
      </c>
      <c r="G267" s="40">
        <f t="shared" si="8"/>
        <v>1.9902185516505133E-2</v>
      </c>
      <c r="H267" s="9" t="str">
        <f t="shared" si="9"/>
        <v>NO</v>
      </c>
    </row>
    <row r="268" spans="1:8" x14ac:dyDescent="0.2">
      <c r="A268" t="s">
        <v>387</v>
      </c>
      <c r="B268" s="1" t="s">
        <v>388</v>
      </c>
      <c r="C268" s="1" t="s">
        <v>146</v>
      </c>
      <c r="D268" s="1"/>
      <c r="E268" s="39">
        <f>VLOOKUP(A268,'[1]CTR Combined'!$A:$L,7,FALSE)</f>
        <v>240.38</v>
      </c>
      <c r="F268" s="39">
        <f>VLOOKUP(A268,'[1]CTR Combined'!$A:$L,12,FALSE)</f>
        <v>240.38</v>
      </c>
      <c r="G268" s="40">
        <f t="shared" si="8"/>
        <v>0</v>
      </c>
      <c r="H268" s="9" t="str">
        <f t="shared" si="9"/>
        <v>YES</v>
      </c>
    </row>
    <row r="269" spans="1:8" x14ac:dyDescent="0.2">
      <c r="A269" t="s">
        <v>611</v>
      </c>
      <c r="B269" s="1" t="s">
        <v>612</v>
      </c>
      <c r="C269" s="1" t="s">
        <v>548</v>
      </c>
      <c r="D269" s="1"/>
      <c r="E269" s="39">
        <f>VLOOKUP(A269,'[1]CTR Combined'!$A:$L,7,FALSE)</f>
        <v>1128.03</v>
      </c>
      <c r="F269" s="39">
        <f>VLOOKUP(A269,'[1]CTR Combined'!$A:$L,12,FALSE)</f>
        <v>1128.03</v>
      </c>
      <c r="G269" s="40">
        <f t="shared" si="8"/>
        <v>0</v>
      </c>
      <c r="H269" s="9" t="str">
        <f t="shared" si="9"/>
        <v>YES</v>
      </c>
    </row>
    <row r="270" spans="1:8" x14ac:dyDescent="0.2">
      <c r="A270" t="s">
        <v>613</v>
      </c>
      <c r="B270" s="1" t="s">
        <v>614</v>
      </c>
      <c r="C270" s="1" t="s">
        <v>548</v>
      </c>
      <c r="D270" s="1"/>
      <c r="E270" s="39">
        <f>VLOOKUP(A270,'[1]CTR Combined'!$A:$L,7,FALSE)</f>
        <v>1294.81</v>
      </c>
      <c r="F270" s="39">
        <f>VLOOKUP(A270,'[1]CTR Combined'!$A:$L,12,FALSE)</f>
        <v>1320.58</v>
      </c>
      <c r="G270" s="40">
        <f t="shared" si="8"/>
        <v>1.9902533962511848E-2</v>
      </c>
      <c r="H270" s="9" t="str">
        <f t="shared" si="9"/>
        <v>NO</v>
      </c>
    </row>
    <row r="271" spans="1:8" x14ac:dyDescent="0.2">
      <c r="A271" t="s">
        <v>615</v>
      </c>
      <c r="B271" s="1" t="s">
        <v>616</v>
      </c>
      <c r="C271" s="1" t="s">
        <v>548</v>
      </c>
      <c r="D271" s="1"/>
      <c r="E271" s="39">
        <f>VLOOKUP(A271,'[1]CTR Combined'!$A:$L,7,FALSE)</f>
        <v>1209.5999999999999</v>
      </c>
      <c r="F271" s="39">
        <f>VLOOKUP(A271,'[1]CTR Combined'!$A:$L,12,FALSE)</f>
        <v>1209.5999999999999</v>
      </c>
      <c r="G271" s="40">
        <f t="shared" si="8"/>
        <v>0</v>
      </c>
      <c r="H271" s="9" t="str">
        <f t="shared" si="9"/>
        <v>YES</v>
      </c>
    </row>
    <row r="272" spans="1:8" x14ac:dyDescent="0.2">
      <c r="A272" t="s">
        <v>617</v>
      </c>
      <c r="B272" s="1" t="s">
        <v>618</v>
      </c>
      <c r="C272" s="1" t="s">
        <v>548</v>
      </c>
      <c r="D272" s="1"/>
      <c r="E272" s="39">
        <f>VLOOKUP(A272,'[1]CTR Combined'!$A:$L,7,FALSE)</f>
        <v>1171.53</v>
      </c>
      <c r="F272" s="39">
        <f>VLOOKUP(A272,'[1]CTR Combined'!$A:$L,12,FALSE)</f>
        <v>1171.53</v>
      </c>
      <c r="G272" s="40">
        <f t="shared" si="8"/>
        <v>0</v>
      </c>
      <c r="H272" s="9" t="str">
        <f t="shared" si="9"/>
        <v>YES</v>
      </c>
    </row>
    <row r="273" spans="1:8" x14ac:dyDescent="0.2">
      <c r="A273" t="s">
        <v>389</v>
      </c>
      <c r="B273" s="1" t="s">
        <v>390</v>
      </c>
      <c r="C273" s="1" t="s">
        <v>146</v>
      </c>
      <c r="D273" s="1"/>
      <c r="E273" s="39">
        <f>VLOOKUP(A273,'[1]CTR Combined'!$A:$L,7,FALSE)</f>
        <v>279.49</v>
      </c>
      <c r="F273" s="39">
        <f>VLOOKUP(A273,'[1]CTR Combined'!$A:$L,12,FALSE)</f>
        <v>285.06</v>
      </c>
      <c r="G273" s="40">
        <f t="shared" si="8"/>
        <v>1.992915667823536E-2</v>
      </c>
      <c r="H273" s="9" t="str">
        <f t="shared" si="9"/>
        <v>NO</v>
      </c>
    </row>
    <row r="274" spans="1:8" x14ac:dyDescent="0.2">
      <c r="A274" t="s">
        <v>391</v>
      </c>
      <c r="B274" s="1" t="s">
        <v>392</v>
      </c>
      <c r="C274" s="1" t="s">
        <v>146</v>
      </c>
      <c r="D274" s="1"/>
      <c r="E274" s="39">
        <f>VLOOKUP(A274,'[1]CTR Combined'!$A:$L,7,FALSE)</f>
        <v>169.13</v>
      </c>
      <c r="F274" s="39">
        <f>VLOOKUP(A274,'[1]CTR Combined'!$A:$L,12,FALSE)</f>
        <v>172.41</v>
      </c>
      <c r="G274" s="40">
        <f t="shared" si="8"/>
        <v>1.9393366049784255E-2</v>
      </c>
      <c r="H274" s="9" t="str">
        <f t="shared" si="9"/>
        <v>NO</v>
      </c>
    </row>
    <row r="275" spans="1:8" x14ac:dyDescent="0.2">
      <c r="A275" t="s">
        <v>619</v>
      </c>
      <c r="B275" s="1" t="s">
        <v>620</v>
      </c>
      <c r="C275" s="1" t="s">
        <v>548</v>
      </c>
      <c r="D275" s="1"/>
      <c r="E275" s="39">
        <f>VLOOKUP(A275,'[1]CTR Combined'!$A:$L,7,FALSE)</f>
        <v>1338.25</v>
      </c>
      <c r="F275" s="45">
        <f>VLOOKUP(A275,'[1]CTR Combined'!$A:$L,12,FALSE)</f>
        <v>1365</v>
      </c>
      <c r="G275" s="46">
        <f t="shared" si="8"/>
        <v>1.9988791331963407E-2</v>
      </c>
      <c r="H275" s="47" t="str">
        <f t="shared" si="9"/>
        <v>NO</v>
      </c>
    </row>
    <row r="276" spans="1:8" x14ac:dyDescent="0.2">
      <c r="A276" t="s">
        <v>136</v>
      </c>
      <c r="B276" s="1" t="s">
        <v>137</v>
      </c>
      <c r="C276" s="1" t="s">
        <v>105</v>
      </c>
      <c r="D276" s="1"/>
      <c r="E276" s="39">
        <f>VLOOKUP(A276,'[1]CTR Combined'!$A:$L,7,FALSE)</f>
        <v>1095.53</v>
      </c>
      <c r="F276" s="45">
        <f>VLOOKUP(A276,'[1]CTR Combined'!$A:$L,12,FALSE)</f>
        <v>1095.53</v>
      </c>
      <c r="G276" s="46">
        <f t="shared" si="8"/>
        <v>0</v>
      </c>
      <c r="H276" s="47" t="str">
        <f t="shared" si="9"/>
        <v>YES</v>
      </c>
    </row>
    <row r="277" spans="1:8" x14ac:dyDescent="0.2">
      <c r="A277" t="s">
        <v>621</v>
      </c>
      <c r="B277" s="1" t="s">
        <v>622</v>
      </c>
      <c r="C277" s="1" t="s">
        <v>548</v>
      </c>
      <c r="D277" s="1"/>
      <c r="E277" s="39">
        <f>VLOOKUP(A277,'[1]CTR Combined'!$A:$L,7,FALSE)</f>
        <v>1390.14</v>
      </c>
      <c r="F277" s="45">
        <f>VLOOKUP(A277,'[1]CTR Combined'!$A:$L,12,FALSE)</f>
        <v>1376.19</v>
      </c>
      <c r="G277" s="46">
        <f t="shared" si="8"/>
        <v>-1.0034960507574797E-2</v>
      </c>
      <c r="H277" s="47" t="str">
        <f t="shared" si="9"/>
        <v>YES</v>
      </c>
    </row>
    <row r="278" spans="1:8" x14ac:dyDescent="0.2">
      <c r="A278" t="s">
        <v>393</v>
      </c>
      <c r="B278" s="1" t="s">
        <v>394</v>
      </c>
      <c r="C278" s="1" t="s">
        <v>146</v>
      </c>
      <c r="D278" s="1"/>
      <c r="E278" s="39">
        <f>VLOOKUP(A278,'[1]CTR Combined'!$A:$L,7,FALSE)</f>
        <v>213.16</v>
      </c>
      <c r="F278" s="45">
        <f>VLOOKUP(A278,'[1]CTR Combined'!$A:$L,12,FALSE)</f>
        <v>217.21</v>
      </c>
      <c r="G278" s="46">
        <f t="shared" si="8"/>
        <v>1.8999812347532341E-2</v>
      </c>
      <c r="H278" s="47" t="str">
        <f t="shared" si="9"/>
        <v>NO</v>
      </c>
    </row>
    <row r="279" spans="1:8" x14ac:dyDescent="0.2">
      <c r="A279" t="s">
        <v>395</v>
      </c>
      <c r="B279" s="1" t="s">
        <v>396</v>
      </c>
      <c r="C279" s="1" t="s">
        <v>146</v>
      </c>
      <c r="D279" s="1"/>
      <c r="E279" s="39">
        <f>VLOOKUP(A279,'[1]CTR Combined'!$A:$L,7,FALSE)</f>
        <v>201.54</v>
      </c>
      <c r="F279" s="45">
        <f>VLOOKUP(A279,'[1]CTR Combined'!$A:$L,12,FALSE)</f>
        <v>205.44</v>
      </c>
      <c r="G279" s="46">
        <f t="shared" si="8"/>
        <v>1.9350997320631169E-2</v>
      </c>
      <c r="H279" s="47" t="str">
        <f t="shared" si="9"/>
        <v>NO</v>
      </c>
    </row>
    <row r="280" spans="1:8" x14ac:dyDescent="0.2">
      <c r="A280" t="s">
        <v>397</v>
      </c>
      <c r="B280" s="1" t="s">
        <v>398</v>
      </c>
      <c r="C280" s="1" t="s">
        <v>146</v>
      </c>
      <c r="D280" s="1"/>
      <c r="E280" s="39">
        <f>VLOOKUP(A280,'[1]CTR Combined'!$A:$L,7,FALSE)</f>
        <v>140.69</v>
      </c>
      <c r="F280" s="45">
        <f>VLOOKUP(A280,'[1]CTR Combined'!$A:$L,12,FALSE)</f>
        <v>140.69</v>
      </c>
      <c r="G280" s="46">
        <f t="shared" si="8"/>
        <v>0</v>
      </c>
      <c r="H280" s="47" t="str">
        <f t="shared" si="9"/>
        <v>YES</v>
      </c>
    </row>
    <row r="281" spans="1:8" x14ac:dyDescent="0.2">
      <c r="A281" t="s">
        <v>399</v>
      </c>
      <c r="B281" s="1" t="s">
        <v>400</v>
      </c>
      <c r="C281" s="1" t="s">
        <v>146</v>
      </c>
      <c r="D281" s="1"/>
      <c r="E281" s="39">
        <f>VLOOKUP(A281,'[1]CTR Combined'!$A:$L,7,FALSE)</f>
        <v>201.4</v>
      </c>
      <c r="F281" s="39">
        <f>VLOOKUP(A281,'[1]CTR Combined'!$A:$L,12,FALSE)</f>
        <v>201.4</v>
      </c>
      <c r="G281" s="40">
        <f t="shared" si="8"/>
        <v>0</v>
      </c>
      <c r="H281" s="9" t="str">
        <f t="shared" si="9"/>
        <v>YES</v>
      </c>
    </row>
    <row r="282" spans="1:8" x14ac:dyDescent="0.2">
      <c r="A282" t="s">
        <v>138</v>
      </c>
      <c r="B282" s="1" t="s">
        <v>139</v>
      </c>
      <c r="C282" s="1" t="s">
        <v>105</v>
      </c>
      <c r="D282" s="1"/>
      <c r="E282" s="39">
        <f>VLOOKUP(A282,'[1]CTR Combined'!$A:$L,7,FALSE)</f>
        <v>1287.3900000000001</v>
      </c>
      <c r="F282" s="39">
        <f>VLOOKUP(A282,'[1]CTR Combined'!$A:$L,12,FALSE)</f>
        <v>1287.3900000000001</v>
      </c>
      <c r="G282" s="40">
        <f t="shared" si="8"/>
        <v>0</v>
      </c>
      <c r="H282" s="9" t="str">
        <f t="shared" si="9"/>
        <v>YES</v>
      </c>
    </row>
    <row r="283" spans="1:8" x14ac:dyDescent="0.2">
      <c r="A283" t="s">
        <v>67</v>
      </c>
      <c r="B283" s="1" t="s">
        <v>68</v>
      </c>
      <c r="C283" s="1" t="s">
        <v>32</v>
      </c>
      <c r="D283" s="1"/>
      <c r="E283" s="39">
        <f>VLOOKUP(A283,'[1]CTR Combined'!$A:$L,7,FALSE)</f>
        <v>1330.36</v>
      </c>
      <c r="F283" s="39">
        <f>VLOOKUP(A283,'[1]CTR Combined'!$A:$L,12,FALSE)</f>
        <v>1330.36</v>
      </c>
      <c r="G283" s="40">
        <f t="shared" si="8"/>
        <v>0</v>
      </c>
      <c r="H283" s="9" t="str">
        <f t="shared" si="9"/>
        <v>YES</v>
      </c>
    </row>
    <row r="284" spans="1:8" x14ac:dyDescent="0.2">
      <c r="A284" t="s">
        <v>401</v>
      </c>
      <c r="B284" s="1" t="s">
        <v>402</v>
      </c>
      <c r="C284" s="1" t="s">
        <v>146</v>
      </c>
      <c r="D284" s="1"/>
      <c r="E284" s="39">
        <f>VLOOKUP(A284,'[1]CTR Combined'!$A:$L,7,FALSE)</f>
        <v>208.98</v>
      </c>
      <c r="F284" s="39">
        <f>VLOOKUP(A284,'[1]CTR Combined'!$A:$L,12,FALSE)</f>
        <v>208.98</v>
      </c>
      <c r="G284" s="40">
        <f t="shared" si="8"/>
        <v>0</v>
      </c>
      <c r="H284" s="9" t="str">
        <f t="shared" si="9"/>
        <v>YES</v>
      </c>
    </row>
    <row r="285" spans="1:8" x14ac:dyDescent="0.2">
      <c r="A285" t="s">
        <v>403</v>
      </c>
      <c r="B285" s="1" t="s">
        <v>404</v>
      </c>
      <c r="C285" s="1" t="s">
        <v>146</v>
      </c>
      <c r="D285" s="1"/>
      <c r="E285" s="39">
        <f>VLOOKUP(A285,'[1]CTR Combined'!$A:$L,7,FALSE)</f>
        <v>253.4</v>
      </c>
      <c r="F285" s="39">
        <f>VLOOKUP(A285,'[1]CTR Combined'!$A:$L,12,FALSE)</f>
        <v>253.4</v>
      </c>
      <c r="G285" s="40">
        <f t="shared" si="8"/>
        <v>0</v>
      </c>
      <c r="H285" s="9" t="str">
        <f t="shared" si="9"/>
        <v>YES</v>
      </c>
    </row>
    <row r="286" spans="1:8" x14ac:dyDescent="0.2">
      <c r="A286" t="s">
        <v>405</v>
      </c>
      <c r="B286" s="1" t="s">
        <v>406</v>
      </c>
      <c r="C286" s="1" t="s">
        <v>146</v>
      </c>
      <c r="D286" s="1"/>
      <c r="E286" s="39">
        <f>VLOOKUP(A286,'[1]CTR Combined'!$A:$L,7,FALSE)</f>
        <v>181.01</v>
      </c>
      <c r="F286" s="39">
        <f>VLOOKUP(A286,'[1]CTR Combined'!$A:$L,12,FALSE)</f>
        <v>180.83</v>
      </c>
      <c r="G286" s="40">
        <f t="shared" si="8"/>
        <v>-9.9442019777895574E-4</v>
      </c>
      <c r="H286" s="9" t="str">
        <f t="shared" si="9"/>
        <v>YES</v>
      </c>
    </row>
    <row r="287" spans="1:8" x14ac:dyDescent="0.2">
      <c r="A287" t="s">
        <v>69</v>
      </c>
      <c r="B287" s="1" t="s">
        <v>70</v>
      </c>
      <c r="C287" s="1" t="s">
        <v>32</v>
      </c>
      <c r="D287" s="1"/>
      <c r="E287" s="39">
        <f>VLOOKUP(A287,'[1]CTR Combined'!$A:$L,7,FALSE)</f>
        <v>1253.3399999999999</v>
      </c>
      <c r="F287" s="39">
        <f>VLOOKUP(A287,'[1]CTR Combined'!$A:$L,12,FALSE)</f>
        <v>1277.73</v>
      </c>
      <c r="G287" s="40">
        <f t="shared" si="8"/>
        <v>1.9460002872325299E-2</v>
      </c>
      <c r="H287" s="9" t="str">
        <f t="shared" si="9"/>
        <v>NO</v>
      </c>
    </row>
    <row r="288" spans="1:8" x14ac:dyDescent="0.2">
      <c r="A288" t="s">
        <v>407</v>
      </c>
      <c r="B288" s="1" t="s">
        <v>408</v>
      </c>
      <c r="C288" s="1" t="s">
        <v>146</v>
      </c>
      <c r="D288" s="1"/>
      <c r="E288" s="39">
        <f>VLOOKUP(A288,'[1]CTR Combined'!$A:$L,7,FALSE)</f>
        <v>169.21</v>
      </c>
      <c r="F288" s="39">
        <f>VLOOKUP(A288,'[1]CTR Combined'!$A:$L,12,FALSE)</f>
        <v>169.21</v>
      </c>
      <c r="G288" s="40">
        <f t="shared" si="8"/>
        <v>0</v>
      </c>
      <c r="H288" s="9" t="str">
        <f t="shared" si="9"/>
        <v>YES</v>
      </c>
    </row>
    <row r="289" spans="1:8" x14ac:dyDescent="0.2">
      <c r="A289" t="s">
        <v>409</v>
      </c>
      <c r="B289" s="1" t="s">
        <v>410</v>
      </c>
      <c r="C289" s="1" t="s">
        <v>146</v>
      </c>
      <c r="D289" s="1"/>
      <c r="E289" s="39">
        <f>VLOOKUP(A289,'[1]CTR Combined'!$A:$L,7,FALSE)</f>
        <v>141.84</v>
      </c>
      <c r="F289" s="39">
        <f>VLOOKUP(A289,'[1]CTR Combined'!$A:$L,12,FALSE)</f>
        <v>144.59</v>
      </c>
      <c r="G289" s="40">
        <f t="shared" si="8"/>
        <v>1.9388042865200239E-2</v>
      </c>
      <c r="H289" s="9" t="str">
        <f t="shared" si="9"/>
        <v>NO</v>
      </c>
    </row>
    <row r="290" spans="1:8" x14ac:dyDescent="0.2">
      <c r="A290" t="s">
        <v>411</v>
      </c>
      <c r="B290" s="1" t="s">
        <v>412</v>
      </c>
      <c r="C290" s="1" t="s">
        <v>146</v>
      </c>
      <c r="D290" s="1"/>
      <c r="E290" s="39">
        <f>VLOOKUP(A290,'[1]CTR Combined'!$A:$L,7,FALSE)</f>
        <v>136.1</v>
      </c>
      <c r="F290" s="39">
        <f>VLOOKUP(A290,'[1]CTR Combined'!$A:$L,12,FALSE)</f>
        <v>135.96</v>
      </c>
      <c r="G290" s="40">
        <f t="shared" si="8"/>
        <v>-1.0286554004407256E-3</v>
      </c>
      <c r="H290" s="9" t="str">
        <f t="shared" si="9"/>
        <v>YES</v>
      </c>
    </row>
    <row r="291" spans="1:8" x14ac:dyDescent="0.2">
      <c r="A291" t="s">
        <v>413</v>
      </c>
      <c r="B291" s="1" t="s">
        <v>414</v>
      </c>
      <c r="C291" s="1" t="s">
        <v>146</v>
      </c>
      <c r="D291" s="1"/>
      <c r="E291" s="39">
        <f>VLOOKUP(A291,'[1]CTR Combined'!$A:$L,7,FALSE)</f>
        <v>184.07</v>
      </c>
      <c r="F291" s="39">
        <f>VLOOKUP(A291,'[1]CTR Combined'!$A:$L,12,FALSE)</f>
        <v>184.07</v>
      </c>
      <c r="G291" s="40">
        <f t="shared" si="8"/>
        <v>0</v>
      </c>
      <c r="H291" s="9" t="str">
        <f t="shared" si="9"/>
        <v>YES</v>
      </c>
    </row>
    <row r="292" spans="1:8" x14ac:dyDescent="0.2">
      <c r="A292" t="s">
        <v>623</v>
      </c>
      <c r="B292" s="1" t="s">
        <v>624</v>
      </c>
      <c r="C292" s="1" t="s">
        <v>548</v>
      </c>
      <c r="D292" s="1"/>
      <c r="E292" s="39">
        <f>VLOOKUP(A292,'[1]CTR Combined'!$A:$L,7,FALSE)</f>
        <v>1430.51</v>
      </c>
      <c r="F292" s="39">
        <f>VLOOKUP(A292,'[1]CTR Combined'!$A:$L,12,FALSE)</f>
        <v>1430.51</v>
      </c>
      <c r="G292" s="40">
        <f t="shared" si="8"/>
        <v>0</v>
      </c>
      <c r="H292" s="9" t="str">
        <f t="shared" si="9"/>
        <v>YES</v>
      </c>
    </row>
    <row r="293" spans="1:8" x14ac:dyDescent="0.2">
      <c r="A293" t="s">
        <v>415</v>
      </c>
      <c r="B293" s="1" t="s">
        <v>416</v>
      </c>
      <c r="C293" s="1" t="s">
        <v>146</v>
      </c>
      <c r="D293" s="1"/>
      <c r="E293" s="39">
        <f>VLOOKUP(A293,'[1]CTR Combined'!$A:$L,7,FALSE)</f>
        <v>178.47</v>
      </c>
      <c r="F293" s="39">
        <f>VLOOKUP(A293,'[1]CTR Combined'!$A:$L,12,FALSE)</f>
        <v>178.43</v>
      </c>
      <c r="G293" s="40">
        <f t="shared" si="8"/>
        <v>-2.2412730430876326E-4</v>
      </c>
      <c r="H293" s="9" t="str">
        <f t="shared" si="9"/>
        <v>YES</v>
      </c>
    </row>
    <row r="294" spans="1:8" x14ac:dyDescent="0.2">
      <c r="A294" t="s">
        <v>71</v>
      </c>
      <c r="B294" s="1" t="s">
        <v>72</v>
      </c>
      <c r="C294" s="1" t="s">
        <v>32</v>
      </c>
      <c r="D294" s="1"/>
      <c r="E294" s="39">
        <f>VLOOKUP(A294,'[1]CTR Combined'!$A:$L,7,FALSE)</f>
        <v>1326.31</v>
      </c>
      <c r="F294" s="39">
        <f>VLOOKUP(A294,'[1]CTR Combined'!$A:$L,12,FALSE)</f>
        <v>1326.31</v>
      </c>
      <c r="G294" s="40">
        <f t="shared" si="8"/>
        <v>0</v>
      </c>
      <c r="H294" s="9" t="str">
        <f t="shared" si="9"/>
        <v>YES</v>
      </c>
    </row>
    <row r="295" spans="1:8" x14ac:dyDescent="0.2">
      <c r="A295" t="s">
        <v>73</v>
      </c>
      <c r="B295" s="1" t="s">
        <v>74</v>
      </c>
      <c r="C295" s="1" t="s">
        <v>32</v>
      </c>
      <c r="D295" s="1"/>
      <c r="E295" s="39">
        <f>VLOOKUP(A295,'[1]CTR Combined'!$A:$L,7,FALSE)</f>
        <v>1175.73</v>
      </c>
      <c r="F295" s="39">
        <f>VLOOKUP(A295,'[1]CTR Combined'!$A:$L,12,FALSE)</f>
        <v>1175.73</v>
      </c>
      <c r="G295" s="40">
        <f t="shared" si="8"/>
        <v>0</v>
      </c>
      <c r="H295" s="9" t="str">
        <f t="shared" si="9"/>
        <v>YES</v>
      </c>
    </row>
    <row r="296" spans="1:8" x14ac:dyDescent="0.2">
      <c r="A296" t="s">
        <v>417</v>
      </c>
      <c r="B296" s="1" t="s">
        <v>418</v>
      </c>
      <c r="C296" s="1" t="s">
        <v>146</v>
      </c>
      <c r="D296" s="1"/>
      <c r="E296" s="39">
        <f>VLOOKUP(A296,'[1]CTR Combined'!$A:$L,7,FALSE)</f>
        <v>211.31</v>
      </c>
      <c r="F296" s="39">
        <f>VLOOKUP(A296,'[1]CTR Combined'!$A:$L,12,FALSE)</f>
        <v>211.31</v>
      </c>
      <c r="G296" s="40">
        <f t="shared" si="8"/>
        <v>0</v>
      </c>
      <c r="H296" s="9" t="str">
        <f t="shared" si="9"/>
        <v>YES</v>
      </c>
    </row>
    <row r="297" spans="1:8" x14ac:dyDescent="0.2">
      <c r="A297" t="s">
        <v>419</v>
      </c>
      <c r="B297" s="1" t="s">
        <v>420</v>
      </c>
      <c r="C297" s="1" t="s">
        <v>146</v>
      </c>
      <c r="D297" s="1"/>
      <c r="E297" s="39">
        <f>VLOOKUP(A297,'[1]CTR Combined'!$A:$L,7,FALSE)</f>
        <v>137.78</v>
      </c>
      <c r="F297" s="39">
        <f>VLOOKUP(A297,'[1]CTR Combined'!$A:$L,12,FALSE)</f>
        <v>140.52000000000001</v>
      </c>
      <c r="G297" s="40">
        <f t="shared" si="8"/>
        <v>1.9886776019741648E-2</v>
      </c>
      <c r="H297" s="9" t="str">
        <f t="shared" si="9"/>
        <v>NO</v>
      </c>
    </row>
    <row r="298" spans="1:8" x14ac:dyDescent="0.2">
      <c r="A298" t="s">
        <v>75</v>
      </c>
      <c r="B298" s="1" t="s">
        <v>76</v>
      </c>
      <c r="C298" s="1" t="s">
        <v>32</v>
      </c>
      <c r="D298" s="1"/>
      <c r="E298" s="39">
        <f>VLOOKUP(A298,'[1]CTR Combined'!$A:$L,7,FALSE)</f>
        <v>1291.8900000000001</v>
      </c>
      <c r="F298" s="39">
        <f>VLOOKUP(A298,'[1]CTR Combined'!$A:$L,12,FALSE)</f>
        <v>1317.6</v>
      </c>
      <c r="G298" s="40">
        <f t="shared" si="8"/>
        <v>1.9901075168938354E-2</v>
      </c>
      <c r="H298" s="9" t="str">
        <f t="shared" si="9"/>
        <v>NO</v>
      </c>
    </row>
    <row r="299" spans="1:8" x14ac:dyDescent="0.2">
      <c r="A299" t="s">
        <v>421</v>
      </c>
      <c r="B299" s="1" t="s">
        <v>422</v>
      </c>
      <c r="C299" s="1" t="s">
        <v>146</v>
      </c>
      <c r="D299" s="1"/>
      <c r="E299" s="39">
        <f>VLOOKUP(A299,'[1]CTR Combined'!$A:$L,7,FALSE)</f>
        <v>162</v>
      </c>
      <c r="F299" s="39">
        <f>VLOOKUP(A299,'[1]CTR Combined'!$A:$L,12,FALSE)</f>
        <v>162</v>
      </c>
      <c r="G299" s="40">
        <f t="shared" si="8"/>
        <v>0</v>
      </c>
      <c r="H299" s="9" t="str">
        <f t="shared" si="9"/>
        <v>YES</v>
      </c>
    </row>
    <row r="300" spans="1:8" x14ac:dyDescent="0.2">
      <c r="A300" t="s">
        <v>423</v>
      </c>
      <c r="B300" s="1" t="s">
        <v>424</v>
      </c>
      <c r="C300" s="1" t="s">
        <v>146</v>
      </c>
      <c r="D300" s="1"/>
      <c r="E300" s="39">
        <f>VLOOKUP(A300,'[1]CTR Combined'!$A:$L,7,FALSE)</f>
        <v>189.18</v>
      </c>
      <c r="F300" s="39">
        <f>VLOOKUP(A300,'[1]CTR Combined'!$A:$L,12,FALSE)</f>
        <v>192.87</v>
      </c>
      <c r="G300" s="40">
        <f t="shared" si="8"/>
        <v>1.9505233111322573E-2</v>
      </c>
      <c r="H300" s="9" t="str">
        <f t="shared" si="9"/>
        <v>NO</v>
      </c>
    </row>
    <row r="301" spans="1:8" x14ac:dyDescent="0.2">
      <c r="A301" t="s">
        <v>77</v>
      </c>
      <c r="B301" s="1" t="s">
        <v>78</v>
      </c>
      <c r="C301" s="1" t="s">
        <v>32</v>
      </c>
      <c r="D301" s="1"/>
      <c r="E301" s="39">
        <f>VLOOKUP(A301,'[1]CTR Combined'!$A:$L,7,FALSE)</f>
        <v>1282.75</v>
      </c>
      <c r="F301" s="39">
        <f>VLOOKUP(A301,'[1]CTR Combined'!$A:$L,12,FALSE)</f>
        <v>1308.28</v>
      </c>
      <c r="G301" s="40">
        <f t="shared" si="8"/>
        <v>1.9902553108555709E-2</v>
      </c>
      <c r="H301" s="9" t="str">
        <f t="shared" si="9"/>
        <v>NO</v>
      </c>
    </row>
    <row r="302" spans="1:8" x14ac:dyDescent="0.2">
      <c r="A302" t="s">
        <v>425</v>
      </c>
      <c r="B302" s="1" t="s">
        <v>426</v>
      </c>
      <c r="C302" s="1" t="s">
        <v>146</v>
      </c>
      <c r="D302" s="1"/>
      <c r="E302" s="39">
        <f>VLOOKUP(A302,'[1]CTR Combined'!$A:$L,7,FALSE)</f>
        <v>243.37</v>
      </c>
      <c r="F302" s="39">
        <f>VLOOKUP(A302,'[1]CTR Combined'!$A:$L,12,FALSE)</f>
        <v>241.22</v>
      </c>
      <c r="G302" s="40">
        <f t="shared" si="8"/>
        <v>-8.8342852446892106E-3</v>
      </c>
      <c r="H302" s="9" t="str">
        <f t="shared" si="9"/>
        <v>YES</v>
      </c>
    </row>
    <row r="303" spans="1:8" x14ac:dyDescent="0.2">
      <c r="A303" t="s">
        <v>702</v>
      </c>
      <c r="B303" s="1" t="s">
        <v>703</v>
      </c>
      <c r="C303" s="1" t="s">
        <v>661</v>
      </c>
      <c r="D303" s="1"/>
      <c r="E303" s="39">
        <f>VLOOKUP(A303,'[1]CTR Combined'!$A:$L,7,FALSE)</f>
        <v>90.42</v>
      </c>
      <c r="F303" s="39">
        <f>VLOOKUP(A303,'[1]CTR Combined'!$A:$L,12,FALSE)</f>
        <v>92.22</v>
      </c>
      <c r="G303" s="40">
        <f t="shared" si="8"/>
        <v>1.9907100199070937E-2</v>
      </c>
      <c r="H303" s="9" t="str">
        <f t="shared" si="9"/>
        <v>NO</v>
      </c>
    </row>
    <row r="304" spans="1:8" x14ac:dyDescent="0.2">
      <c r="A304" t="s">
        <v>625</v>
      </c>
      <c r="B304" s="3" t="s">
        <v>626</v>
      </c>
      <c r="C304" s="1" t="s">
        <v>548</v>
      </c>
      <c r="D304" s="1"/>
      <c r="E304" s="39">
        <f>VLOOKUP(A304,'[1]CTR Combined'!$A:$L,7,FALSE)</f>
        <v>1164.72</v>
      </c>
      <c r="F304" s="39">
        <f>VLOOKUP(A304,'[1]CTR Combined'!$A:$L,12,FALSE)</f>
        <v>1164.72</v>
      </c>
      <c r="G304" s="40">
        <f t="shared" si="8"/>
        <v>0</v>
      </c>
      <c r="H304" s="9" t="str">
        <f t="shared" si="9"/>
        <v>YES</v>
      </c>
    </row>
    <row r="305" spans="1:8" x14ac:dyDescent="0.2">
      <c r="A305" t="s">
        <v>627</v>
      </c>
      <c r="B305" s="1" t="s">
        <v>628</v>
      </c>
      <c r="C305" s="1" t="s">
        <v>548</v>
      </c>
      <c r="D305" s="1"/>
      <c r="E305" s="39">
        <f>VLOOKUP(A305,'[1]CTR Combined'!$A:$L,7,FALSE)</f>
        <v>1173.27</v>
      </c>
      <c r="F305" s="39">
        <f>VLOOKUP(A305,'[1]CTR Combined'!$A:$L,12,FALSE)</f>
        <v>1173.27</v>
      </c>
      <c r="G305" s="40">
        <f t="shared" si="8"/>
        <v>0</v>
      </c>
      <c r="H305" s="9" t="str">
        <f t="shared" si="9"/>
        <v>YES</v>
      </c>
    </row>
    <row r="306" spans="1:8" x14ac:dyDescent="0.2">
      <c r="A306" t="s">
        <v>79</v>
      </c>
      <c r="B306" s="1" t="s">
        <v>80</v>
      </c>
      <c r="C306" s="1" t="s">
        <v>32</v>
      </c>
      <c r="D306" s="1"/>
      <c r="E306" s="39">
        <f>VLOOKUP(A306,'[1]CTR Combined'!$A:$L,7,FALSE)</f>
        <v>1173.72</v>
      </c>
      <c r="F306" s="39">
        <f>VLOOKUP(A306,'[1]CTR Combined'!$A:$L,12,FALSE)</f>
        <v>1173.72</v>
      </c>
      <c r="G306" s="40">
        <f t="shared" si="8"/>
        <v>0</v>
      </c>
      <c r="H306" s="9" t="str">
        <f t="shared" si="9"/>
        <v>YES</v>
      </c>
    </row>
    <row r="307" spans="1:8" x14ac:dyDescent="0.2">
      <c r="A307" t="s">
        <v>763</v>
      </c>
      <c r="B307" s="1" t="s">
        <v>764</v>
      </c>
      <c r="C307" s="1" t="s">
        <v>724</v>
      </c>
      <c r="D307" s="1"/>
      <c r="E307" s="39">
        <f>VLOOKUP(A307,'[1]CTR Combined'!$A:$L,7,FALSE)</f>
        <v>1027.3</v>
      </c>
      <c r="F307" s="39">
        <f>VLOOKUP(A307,'[1]CTR Combined'!$A:$L,12,FALSE)</f>
        <v>1027.3</v>
      </c>
      <c r="G307" s="40">
        <f t="shared" si="8"/>
        <v>0</v>
      </c>
      <c r="H307" s="9" t="str">
        <f t="shared" si="9"/>
        <v>YES</v>
      </c>
    </row>
    <row r="308" spans="1:8" x14ac:dyDescent="0.2">
      <c r="A308" t="s">
        <v>427</v>
      </c>
      <c r="B308" s="1" t="s">
        <v>428</v>
      </c>
      <c r="C308" s="1" t="s">
        <v>146</v>
      </c>
      <c r="D308" s="1"/>
      <c r="E308" s="39">
        <f>VLOOKUP(A308,'[1]CTR Combined'!$A:$L,7,FALSE)</f>
        <v>143</v>
      </c>
      <c r="F308" s="39">
        <f>VLOOKUP(A308,'[1]CTR Combined'!$A:$L,12,FALSE)</f>
        <v>143</v>
      </c>
      <c r="G308" s="40">
        <f t="shared" si="8"/>
        <v>0</v>
      </c>
      <c r="H308" s="9" t="str">
        <f t="shared" si="9"/>
        <v>YES</v>
      </c>
    </row>
    <row r="309" spans="1:8" x14ac:dyDescent="0.2">
      <c r="A309" t="s">
        <v>429</v>
      </c>
      <c r="B309" s="1" t="s">
        <v>430</v>
      </c>
      <c r="C309" s="1" t="s">
        <v>146</v>
      </c>
      <c r="D309" s="1"/>
      <c r="E309" s="39">
        <f>VLOOKUP(A309,'[1]CTR Combined'!$A:$L,7,FALSE)</f>
        <v>122.86</v>
      </c>
      <c r="F309" s="39">
        <f>VLOOKUP(A309,'[1]CTR Combined'!$A:$L,12,FALSE)</f>
        <v>125.31</v>
      </c>
      <c r="G309" s="40">
        <f t="shared" si="8"/>
        <v>1.9941396711704362E-2</v>
      </c>
      <c r="H309" s="9" t="str">
        <f t="shared" si="9"/>
        <v>NO</v>
      </c>
    </row>
    <row r="310" spans="1:8" x14ac:dyDescent="0.2">
      <c r="A310" t="s">
        <v>431</v>
      </c>
      <c r="B310" s="1" t="s">
        <v>432</v>
      </c>
      <c r="C310" s="1" t="s">
        <v>146</v>
      </c>
      <c r="D310" s="1"/>
      <c r="E310" s="39">
        <f>VLOOKUP(A310,'[1]CTR Combined'!$A:$L,7,FALSE)</f>
        <v>150.25</v>
      </c>
      <c r="F310" s="39">
        <f>VLOOKUP(A310,'[1]CTR Combined'!$A:$L,12,FALSE)</f>
        <v>150.25</v>
      </c>
      <c r="G310" s="40">
        <f t="shared" si="8"/>
        <v>0</v>
      </c>
      <c r="H310" s="9" t="str">
        <f t="shared" si="9"/>
        <v>YES</v>
      </c>
    </row>
    <row r="311" spans="1:8" x14ac:dyDescent="0.2">
      <c r="A311" t="s">
        <v>629</v>
      </c>
      <c r="B311" s="1" t="s">
        <v>630</v>
      </c>
      <c r="C311" s="1" t="s">
        <v>548</v>
      </c>
      <c r="D311" s="1"/>
      <c r="E311" s="39">
        <f>VLOOKUP(A311,'[1]CTR Combined'!$A:$L,7,FALSE)</f>
        <v>1245.2</v>
      </c>
      <c r="F311" s="39">
        <f>VLOOKUP(A311,'[1]CTR Combined'!$A:$L,12,FALSE)</f>
        <v>1245.2</v>
      </c>
      <c r="G311" s="40">
        <f t="shared" si="8"/>
        <v>0</v>
      </c>
      <c r="H311" s="9" t="str">
        <f t="shared" si="9"/>
        <v>YES</v>
      </c>
    </row>
    <row r="312" spans="1:8" x14ac:dyDescent="0.2">
      <c r="A312" t="s">
        <v>433</v>
      </c>
      <c r="B312" s="1" t="s">
        <v>434</v>
      </c>
      <c r="C312" s="1" t="s">
        <v>146</v>
      </c>
      <c r="D312" s="1"/>
      <c r="E312" s="39">
        <f>VLOOKUP(A312,'[1]CTR Combined'!$A:$L,7,FALSE)</f>
        <v>145.41999999999999</v>
      </c>
      <c r="F312" s="39">
        <f>VLOOKUP(A312,'[1]CTR Combined'!$A:$L,12,FALSE)</f>
        <v>145.41999999999999</v>
      </c>
      <c r="G312" s="40">
        <f t="shared" si="8"/>
        <v>0</v>
      </c>
      <c r="H312" s="9" t="str">
        <f t="shared" si="9"/>
        <v>YES</v>
      </c>
    </row>
    <row r="313" spans="1:8" x14ac:dyDescent="0.2">
      <c r="A313" t="s">
        <v>435</v>
      </c>
      <c r="B313" s="1" t="s">
        <v>436</v>
      </c>
      <c r="C313" s="1" t="s">
        <v>146</v>
      </c>
      <c r="D313" s="1"/>
      <c r="E313" s="39">
        <f>VLOOKUP(A313,'[1]CTR Combined'!$A:$L,7,FALSE)</f>
        <v>163.16</v>
      </c>
      <c r="F313" s="39">
        <f>VLOOKUP(A313,'[1]CTR Combined'!$A:$L,12,FALSE)</f>
        <v>162.41</v>
      </c>
      <c r="G313" s="40">
        <f t="shared" si="8"/>
        <v>-4.5967148810983627E-3</v>
      </c>
      <c r="H313" s="9" t="str">
        <f t="shared" si="9"/>
        <v>YES</v>
      </c>
    </row>
    <row r="314" spans="1:8" x14ac:dyDescent="0.2">
      <c r="A314" t="s">
        <v>437</v>
      </c>
      <c r="B314" s="1" t="s">
        <v>438</v>
      </c>
      <c r="C314" s="1" t="s">
        <v>146</v>
      </c>
      <c r="D314" s="1"/>
      <c r="E314" s="39">
        <f>VLOOKUP(A314,'[1]CTR Combined'!$A:$L,7,FALSE)</f>
        <v>139.62</v>
      </c>
      <c r="F314" s="39">
        <f>VLOOKUP(A314,'[1]CTR Combined'!$A:$L,12,FALSE)</f>
        <v>139.62</v>
      </c>
      <c r="G314" s="40">
        <f t="shared" si="8"/>
        <v>0</v>
      </c>
      <c r="H314" s="9" t="str">
        <f t="shared" si="9"/>
        <v>YES</v>
      </c>
    </row>
    <row r="315" spans="1:8" x14ac:dyDescent="0.2">
      <c r="A315" t="s">
        <v>439</v>
      </c>
      <c r="B315" s="1" t="s">
        <v>440</v>
      </c>
      <c r="C315" s="1" t="s">
        <v>146</v>
      </c>
      <c r="D315" s="1"/>
      <c r="E315" s="39">
        <f>VLOOKUP(A315,'[1]CTR Combined'!$A:$L,7,FALSE)</f>
        <v>175.63</v>
      </c>
      <c r="F315" s="39">
        <f>VLOOKUP(A315,'[1]CTR Combined'!$A:$L,12,FALSE)</f>
        <v>175.63</v>
      </c>
      <c r="G315" s="40">
        <f t="shared" si="8"/>
        <v>0</v>
      </c>
      <c r="H315" s="9" t="str">
        <f t="shared" si="9"/>
        <v>YES</v>
      </c>
    </row>
    <row r="316" spans="1:8" x14ac:dyDescent="0.2">
      <c r="A316" t="s">
        <v>441</v>
      </c>
      <c r="B316" s="1" t="s">
        <v>442</v>
      </c>
      <c r="C316" s="1" t="s">
        <v>146</v>
      </c>
      <c r="D316" s="1"/>
      <c r="E316" s="39">
        <f>VLOOKUP(A316,'[1]CTR Combined'!$A:$L,7,FALSE)</f>
        <v>132.31</v>
      </c>
      <c r="F316" s="39">
        <f>VLOOKUP(A316,'[1]CTR Combined'!$A:$L,12,FALSE)</f>
        <v>132.31</v>
      </c>
      <c r="G316" s="40">
        <f t="shared" si="8"/>
        <v>0</v>
      </c>
      <c r="H316" s="9" t="str">
        <f t="shared" si="9"/>
        <v>YES</v>
      </c>
    </row>
    <row r="317" spans="1:8" x14ac:dyDescent="0.2">
      <c r="A317" t="s">
        <v>443</v>
      </c>
      <c r="B317" s="1" t="s">
        <v>444</v>
      </c>
      <c r="C317" s="1" t="s">
        <v>146</v>
      </c>
      <c r="D317" s="1"/>
      <c r="E317" s="39">
        <f>VLOOKUP(A317,'[1]CTR Combined'!$A:$L,7,FALSE)</f>
        <v>170.37</v>
      </c>
      <c r="F317" s="39">
        <f>VLOOKUP(A317,'[1]CTR Combined'!$A:$L,12,FALSE)</f>
        <v>170.37</v>
      </c>
      <c r="G317" s="40">
        <f t="shared" si="8"/>
        <v>0</v>
      </c>
      <c r="H317" s="9" t="str">
        <f t="shared" si="9"/>
        <v>YES</v>
      </c>
    </row>
    <row r="318" spans="1:8" x14ac:dyDescent="0.2">
      <c r="A318" t="s">
        <v>445</v>
      </c>
      <c r="B318" s="1" t="s">
        <v>446</v>
      </c>
      <c r="C318" s="1" t="s">
        <v>146</v>
      </c>
      <c r="D318" s="1"/>
      <c r="E318" s="39">
        <f>VLOOKUP(A318,'[1]CTR Combined'!$A:$L,7,FALSE)</f>
        <v>114.68</v>
      </c>
      <c r="F318" s="39">
        <f>VLOOKUP(A318,'[1]CTR Combined'!$A:$L,12,FALSE)</f>
        <v>111.24</v>
      </c>
      <c r="G318" s="40">
        <f t="shared" si="8"/>
        <v>-2.9996512033484635E-2</v>
      </c>
      <c r="H318" s="9" t="str">
        <f t="shared" si="9"/>
        <v>YES</v>
      </c>
    </row>
    <row r="319" spans="1:8" x14ac:dyDescent="0.2">
      <c r="A319" t="s">
        <v>447</v>
      </c>
      <c r="B319" s="1" t="s">
        <v>448</v>
      </c>
      <c r="C319" s="1" t="s">
        <v>146</v>
      </c>
      <c r="D319" s="1"/>
      <c r="E319" s="39">
        <f>VLOOKUP(A319,'[1]CTR Combined'!$A:$L,7,FALSE)</f>
        <v>208.38</v>
      </c>
      <c r="F319" s="39">
        <f>VLOOKUP(A319,'[1]CTR Combined'!$A:$L,12,FALSE)</f>
        <v>208.38</v>
      </c>
      <c r="G319" s="40">
        <f t="shared" si="8"/>
        <v>0</v>
      </c>
      <c r="H319" s="9" t="str">
        <f t="shared" si="9"/>
        <v>YES</v>
      </c>
    </row>
    <row r="320" spans="1:8" x14ac:dyDescent="0.2">
      <c r="A320" t="s">
        <v>449</v>
      </c>
      <c r="B320" s="1" t="s">
        <v>450</v>
      </c>
      <c r="C320" s="1" t="s">
        <v>146</v>
      </c>
      <c r="D320" s="1"/>
      <c r="E320" s="39">
        <f>VLOOKUP(A320,'[1]CTR Combined'!$A:$L,7,FALSE)</f>
        <v>150.74</v>
      </c>
      <c r="F320" s="39">
        <f>VLOOKUP(A320,'[1]CTR Combined'!$A:$L,12,FALSE)</f>
        <v>147.75</v>
      </c>
      <c r="G320" s="40">
        <f t="shared" si="8"/>
        <v>-1.9835478307018817E-2</v>
      </c>
      <c r="H320" s="9" t="str">
        <f t="shared" si="9"/>
        <v>YES</v>
      </c>
    </row>
    <row r="321" spans="1:8" x14ac:dyDescent="0.2">
      <c r="A321" t="s">
        <v>451</v>
      </c>
      <c r="B321" s="1" t="s">
        <v>452</v>
      </c>
      <c r="C321" s="1" t="s">
        <v>146</v>
      </c>
      <c r="D321" s="1"/>
      <c r="E321" s="39">
        <f>VLOOKUP(A321,'[1]CTR Combined'!$A:$L,7,FALSE)</f>
        <v>95.34</v>
      </c>
      <c r="F321" s="39">
        <f>VLOOKUP(A321,'[1]CTR Combined'!$A:$L,12,FALSE)</f>
        <v>95.34</v>
      </c>
      <c r="G321" s="40">
        <f t="shared" si="8"/>
        <v>0</v>
      </c>
      <c r="H321" s="9" t="str">
        <f t="shared" si="9"/>
        <v>YES</v>
      </c>
    </row>
    <row r="322" spans="1:8" x14ac:dyDescent="0.2">
      <c r="A322" t="s">
        <v>81</v>
      </c>
      <c r="B322" s="1" t="s">
        <v>82</v>
      </c>
      <c r="C322" s="1" t="s">
        <v>32</v>
      </c>
      <c r="D322" s="1"/>
      <c r="E322" s="39">
        <f>VLOOKUP(A322,'[1]CTR Combined'!$A:$L,7,FALSE)</f>
        <v>1291.53</v>
      </c>
      <c r="F322" s="39">
        <f>VLOOKUP(A322,'[1]CTR Combined'!$A:$L,12,FALSE)</f>
        <v>1316.71</v>
      </c>
      <c r="G322" s="40">
        <f t="shared" si="8"/>
        <v>1.9496256378094268E-2</v>
      </c>
      <c r="H322" s="9" t="str">
        <f t="shared" si="9"/>
        <v>NO</v>
      </c>
    </row>
    <row r="323" spans="1:8" x14ac:dyDescent="0.2">
      <c r="A323" t="s">
        <v>713</v>
      </c>
      <c r="B323" s="1" t="s">
        <v>714</v>
      </c>
      <c r="C323" s="1" t="s">
        <v>710</v>
      </c>
      <c r="D323" s="1"/>
      <c r="E323" s="39">
        <f>VLOOKUP(A323,'[1]CTR Combined'!$A:$L,7,FALSE)</f>
        <v>65.040000000000006</v>
      </c>
      <c r="F323" s="39">
        <f>VLOOKUP(A323,'[1]CTR Combined'!$A:$L,12,FALSE)</f>
        <v>66.319999999999993</v>
      </c>
      <c r="G323" s="40">
        <f t="shared" ref="G323:G386" si="10">F323/E323-1</f>
        <v>1.9680196801967753E-2</v>
      </c>
      <c r="H323" s="9" t="str">
        <f t="shared" ref="H323:H386" si="11">IF(F323&lt;=E323,"YES","NO")</f>
        <v>NO</v>
      </c>
    </row>
    <row r="324" spans="1:8" x14ac:dyDescent="0.2">
      <c r="A324" t="s">
        <v>852</v>
      </c>
      <c r="B324" s="1" t="s">
        <v>815</v>
      </c>
      <c r="C324" s="1" t="s">
        <v>721</v>
      </c>
      <c r="D324" s="1"/>
      <c r="E324" s="39">
        <f>VLOOKUP(A324,'[1]CTR Combined'!$A:$L,7,FALSE)</f>
        <v>145.33000000000001</v>
      </c>
      <c r="F324" s="39">
        <f>VLOOKUP(A324,'[1]CTR Combined'!$A:$L,12,FALSE)</f>
        <v>148.16</v>
      </c>
      <c r="G324" s="40">
        <f t="shared" si="10"/>
        <v>1.9472923690910138E-2</v>
      </c>
      <c r="H324" s="9" t="str">
        <f t="shared" si="11"/>
        <v>NO</v>
      </c>
    </row>
    <row r="325" spans="1:8" x14ac:dyDescent="0.2">
      <c r="A325" t="s">
        <v>631</v>
      </c>
      <c r="B325" s="1" t="s">
        <v>632</v>
      </c>
      <c r="C325" s="1" t="s">
        <v>548</v>
      </c>
      <c r="D325" s="1"/>
      <c r="E325" s="39">
        <f>VLOOKUP(A325,'[1]CTR Combined'!$A:$L,7,FALSE)</f>
        <v>1287.9000000000001</v>
      </c>
      <c r="F325" s="39">
        <f>VLOOKUP(A325,'[1]CTR Combined'!$A:$L,12,FALSE)</f>
        <v>1313.55</v>
      </c>
      <c r="G325" s="40">
        <f t="shared" si="10"/>
        <v>1.991614255765195E-2</v>
      </c>
      <c r="H325" s="9" t="str">
        <f t="shared" si="11"/>
        <v>NO</v>
      </c>
    </row>
    <row r="326" spans="1:8" x14ac:dyDescent="0.2">
      <c r="A326" t="s">
        <v>633</v>
      </c>
      <c r="B326" s="1" t="s">
        <v>634</v>
      </c>
      <c r="C326" s="1" t="s">
        <v>548</v>
      </c>
      <c r="D326" s="1"/>
      <c r="E326" s="39">
        <f>VLOOKUP(A326,'[1]CTR Combined'!$A:$L,7,FALSE)</f>
        <v>1137.42</v>
      </c>
      <c r="F326" s="39">
        <f>VLOOKUP(A326,'[1]CTR Combined'!$A:$L,12,FALSE)</f>
        <v>1159.56</v>
      </c>
      <c r="G326" s="40">
        <f t="shared" si="10"/>
        <v>1.9465105238170466E-2</v>
      </c>
      <c r="H326" s="9" t="str">
        <f t="shared" si="11"/>
        <v>NO</v>
      </c>
    </row>
    <row r="327" spans="1:8" x14ac:dyDescent="0.2">
      <c r="A327" t="s">
        <v>22</v>
      </c>
      <c r="B327" s="1" t="s">
        <v>23</v>
      </c>
      <c r="C327" s="1" t="s">
        <v>5</v>
      </c>
      <c r="D327" s="1"/>
      <c r="E327" s="39">
        <f>VLOOKUP(A327,'[1]CTR Combined'!$A:$L,7,FALSE)</f>
        <v>912.14</v>
      </c>
      <c r="F327" s="39">
        <f>VLOOKUP(A327,'[1]CTR Combined'!$A:$L,12,FALSE)</f>
        <v>912.14</v>
      </c>
      <c r="G327" s="40">
        <f t="shared" si="10"/>
        <v>0</v>
      </c>
      <c r="H327" s="9" t="str">
        <f t="shared" si="11"/>
        <v>YES</v>
      </c>
    </row>
    <row r="328" spans="1:8" x14ac:dyDescent="0.2">
      <c r="A328" t="s">
        <v>453</v>
      </c>
      <c r="B328" s="1" t="s">
        <v>454</v>
      </c>
      <c r="C328" s="1" t="s">
        <v>146</v>
      </c>
      <c r="D328" s="1"/>
      <c r="E328" s="39">
        <f>VLOOKUP(A328,'[1]CTR Combined'!$A:$L,7,FALSE)</f>
        <v>178.97</v>
      </c>
      <c r="F328" s="41">
        <f>VLOOKUP(A328,'[1]CTR Combined'!$A:$L,12,FALSE)</f>
        <v>182.44</v>
      </c>
      <c r="G328" s="42">
        <f t="shared" si="10"/>
        <v>1.9388724367212395E-2</v>
      </c>
      <c r="H328" s="9" t="str">
        <f t="shared" si="11"/>
        <v>NO</v>
      </c>
    </row>
    <row r="329" spans="1:8" x14ac:dyDescent="0.2">
      <c r="A329" t="s">
        <v>455</v>
      </c>
      <c r="B329" s="1" t="s">
        <v>456</v>
      </c>
      <c r="C329" s="1" t="s">
        <v>146</v>
      </c>
      <c r="D329" s="1"/>
      <c r="E329" s="39">
        <f>VLOOKUP(A329,'[1]CTR Combined'!$A:$L,7,FALSE)</f>
        <v>168.28</v>
      </c>
      <c r="F329" s="39">
        <f>VLOOKUP(A329,'[1]CTR Combined'!$A:$L,12,FALSE)</f>
        <v>168.28</v>
      </c>
      <c r="G329" s="40">
        <f t="shared" si="10"/>
        <v>0</v>
      </c>
      <c r="H329" s="9" t="str">
        <f t="shared" si="11"/>
        <v>YES</v>
      </c>
    </row>
    <row r="330" spans="1:8" x14ac:dyDescent="0.2">
      <c r="A330" t="s">
        <v>457</v>
      </c>
      <c r="B330" s="1" t="s">
        <v>458</v>
      </c>
      <c r="C330" s="1" t="s">
        <v>146</v>
      </c>
      <c r="D330" s="1"/>
      <c r="E330" s="39">
        <f>VLOOKUP(A330,'[1]CTR Combined'!$A:$L,7,FALSE)</f>
        <v>175.23</v>
      </c>
      <c r="F330" s="39">
        <f>VLOOKUP(A330,'[1]CTR Combined'!$A:$L,12,FALSE)</f>
        <v>175.23</v>
      </c>
      <c r="G330" s="40">
        <f t="shared" si="10"/>
        <v>0</v>
      </c>
      <c r="H330" s="9" t="str">
        <f t="shared" si="11"/>
        <v>YES</v>
      </c>
    </row>
    <row r="331" spans="1:8" x14ac:dyDescent="0.2">
      <c r="A331" t="s">
        <v>83</v>
      </c>
      <c r="B331" s="1" t="s">
        <v>84</v>
      </c>
      <c r="C331" s="1" t="s">
        <v>32</v>
      </c>
      <c r="D331" s="1"/>
      <c r="E331" s="39">
        <f>VLOOKUP(A331,'[1]CTR Combined'!$A:$L,7,FALSE)</f>
        <v>1189.68</v>
      </c>
      <c r="F331" s="39">
        <f>VLOOKUP(A331,'[1]CTR Combined'!$A:$L,12,FALSE)</f>
        <v>1213.3499999999999</v>
      </c>
      <c r="G331" s="40">
        <f t="shared" si="10"/>
        <v>1.9896106516037904E-2</v>
      </c>
      <c r="H331" s="9" t="str">
        <f t="shared" si="11"/>
        <v>NO</v>
      </c>
    </row>
    <row r="332" spans="1:8" x14ac:dyDescent="0.2">
      <c r="A332" t="s">
        <v>459</v>
      </c>
      <c r="B332" s="1" t="s">
        <v>460</v>
      </c>
      <c r="C332" s="1" t="s">
        <v>146</v>
      </c>
      <c r="D332" s="1"/>
      <c r="E332" s="39">
        <f>VLOOKUP(A332,'[1]CTR Combined'!$A:$L,7,FALSE)</f>
        <v>147.72</v>
      </c>
      <c r="F332" s="39">
        <f>VLOOKUP(A332,'[1]CTR Combined'!$A:$L,12,FALSE)</f>
        <v>147.72</v>
      </c>
      <c r="G332" s="40">
        <f t="shared" si="10"/>
        <v>0</v>
      </c>
      <c r="H332" s="9" t="str">
        <f t="shared" si="11"/>
        <v>YES</v>
      </c>
    </row>
    <row r="333" spans="1:8" x14ac:dyDescent="0.2">
      <c r="A333" t="s">
        <v>765</v>
      </c>
      <c r="B333" s="1" t="s">
        <v>766</v>
      </c>
      <c r="C333" s="1" t="s">
        <v>724</v>
      </c>
      <c r="D333" s="1"/>
      <c r="E333" s="39">
        <f>VLOOKUP(A333,'[1]CTR Combined'!$A:$L,7,FALSE)</f>
        <v>1027.25</v>
      </c>
      <c r="F333" s="39">
        <f>VLOOKUP(A333,'[1]CTR Combined'!$A:$L,12,FALSE)</f>
        <v>1047.28</v>
      </c>
      <c r="G333" s="40">
        <f t="shared" si="10"/>
        <v>1.9498661474811385E-2</v>
      </c>
      <c r="H333" s="9" t="str">
        <f t="shared" si="11"/>
        <v>NO</v>
      </c>
    </row>
    <row r="334" spans="1:8" x14ac:dyDescent="0.2">
      <c r="A334" t="s">
        <v>704</v>
      </c>
      <c r="B334" s="1" t="s">
        <v>705</v>
      </c>
      <c r="C334" s="1" t="s">
        <v>661</v>
      </c>
      <c r="D334" s="1"/>
      <c r="E334" s="39">
        <f>VLOOKUP(A334,'[1]CTR Combined'!$A:$L,7,FALSE)</f>
        <v>67.64</v>
      </c>
      <c r="F334" s="39">
        <f>VLOOKUP(A334,'[1]CTR Combined'!$A:$L,12,FALSE)</f>
        <v>68.959999999999994</v>
      </c>
      <c r="G334" s="40">
        <f t="shared" si="10"/>
        <v>1.951507983441747E-2</v>
      </c>
      <c r="H334" s="9" t="str">
        <f t="shared" si="11"/>
        <v>NO</v>
      </c>
    </row>
    <row r="335" spans="1:8" x14ac:dyDescent="0.2">
      <c r="A335" t="s">
        <v>461</v>
      </c>
      <c r="B335" s="1" t="s">
        <v>462</v>
      </c>
      <c r="C335" s="1" t="s">
        <v>146</v>
      </c>
      <c r="D335" s="43" t="s">
        <v>871</v>
      </c>
      <c r="E335" s="39">
        <f>VLOOKUP(A335,'[1]CTR Combined'!$A:$L,7,FALSE)</f>
        <v>150.63999999999999</v>
      </c>
      <c r="F335" s="39">
        <f>VLOOKUP(A335,'[1]CTR Combined'!$A:$L,12,FALSE)</f>
        <v>150.68</v>
      </c>
      <c r="G335" s="40">
        <f t="shared" si="10"/>
        <v>2.655337227830401E-4</v>
      </c>
      <c r="H335" s="44" t="s">
        <v>784</v>
      </c>
    </row>
    <row r="336" spans="1:8" x14ac:dyDescent="0.2">
      <c r="A336" t="s">
        <v>853</v>
      </c>
      <c r="B336" s="1" t="s">
        <v>816</v>
      </c>
      <c r="C336" s="1" t="s">
        <v>777</v>
      </c>
      <c r="D336" s="1"/>
      <c r="E336" s="39">
        <f>VLOOKUP(A336,'[1]CTR Combined'!$A:$L,7,FALSE)</f>
        <v>177.61</v>
      </c>
      <c r="F336" s="39">
        <f>VLOOKUP(A336,'[1]CTR Combined'!$A:$L,12,FALSE)</f>
        <v>177.61</v>
      </c>
      <c r="G336" s="40">
        <f t="shared" si="10"/>
        <v>0</v>
      </c>
      <c r="H336" s="9" t="str">
        <f t="shared" si="11"/>
        <v>YES</v>
      </c>
    </row>
    <row r="337" spans="1:8" x14ac:dyDescent="0.2">
      <c r="A337" t="s">
        <v>463</v>
      </c>
      <c r="B337" s="1" t="s">
        <v>464</v>
      </c>
      <c r="C337" s="1" t="s">
        <v>146</v>
      </c>
      <c r="D337" s="1"/>
      <c r="E337" s="39">
        <f>VLOOKUP(A337,'[1]CTR Combined'!$A:$L,7,FALSE)</f>
        <v>188.52</v>
      </c>
      <c r="F337" s="39">
        <f>VLOOKUP(A337,'[1]CTR Combined'!$A:$L,12,FALSE)</f>
        <v>188.52</v>
      </c>
      <c r="G337" s="40">
        <f t="shared" si="10"/>
        <v>0</v>
      </c>
      <c r="H337" s="9" t="str">
        <f t="shared" si="11"/>
        <v>YES</v>
      </c>
    </row>
    <row r="338" spans="1:8" x14ac:dyDescent="0.2">
      <c r="A338" t="s">
        <v>85</v>
      </c>
      <c r="B338" s="1" t="s">
        <v>86</v>
      </c>
      <c r="C338" s="1" t="s">
        <v>32</v>
      </c>
      <c r="D338" s="1"/>
      <c r="E338" s="39">
        <f>VLOOKUP(A338,'[1]CTR Combined'!$A:$L,7,FALSE)</f>
        <v>1397.05</v>
      </c>
      <c r="F338" s="39">
        <f>VLOOKUP(A338,'[1]CTR Combined'!$A:$L,12,FALSE)</f>
        <v>1397.05</v>
      </c>
      <c r="G338" s="40">
        <f t="shared" si="10"/>
        <v>0</v>
      </c>
      <c r="H338" s="9" t="str">
        <f t="shared" si="11"/>
        <v>YES</v>
      </c>
    </row>
    <row r="339" spans="1:8" x14ac:dyDescent="0.2">
      <c r="A339" t="s">
        <v>635</v>
      </c>
      <c r="B339" s="1" t="s">
        <v>636</v>
      </c>
      <c r="C339" s="1" t="s">
        <v>548</v>
      </c>
      <c r="D339" s="1"/>
      <c r="E339" s="39">
        <f>VLOOKUP(A339,'[1]CTR Combined'!$A:$L,7,FALSE)</f>
        <v>1312.66</v>
      </c>
      <c r="F339" s="39">
        <f>VLOOKUP(A339,'[1]CTR Combined'!$A:$L,12,FALSE)</f>
        <v>1337.6</v>
      </c>
      <c r="G339" s="40">
        <f t="shared" si="10"/>
        <v>1.8999588621577468E-2</v>
      </c>
      <c r="H339" s="9" t="str">
        <f t="shared" si="11"/>
        <v>NO</v>
      </c>
    </row>
    <row r="340" spans="1:8" x14ac:dyDescent="0.2">
      <c r="A340" t="s">
        <v>637</v>
      </c>
      <c r="B340" s="1" t="s">
        <v>638</v>
      </c>
      <c r="C340" s="1" t="s">
        <v>548</v>
      </c>
      <c r="D340" s="1"/>
      <c r="E340" s="39">
        <f>VLOOKUP(A340,'[1]CTR Combined'!$A:$L,7,FALSE)</f>
        <v>1183.46</v>
      </c>
      <c r="F340" s="39">
        <f>VLOOKUP(A340,'[1]CTR Combined'!$A:$L,12,FALSE)</f>
        <v>1183.46</v>
      </c>
      <c r="G340" s="40">
        <f t="shared" si="10"/>
        <v>0</v>
      </c>
      <c r="H340" s="9" t="str">
        <f t="shared" si="11"/>
        <v>YES</v>
      </c>
    </row>
    <row r="341" spans="1:8" x14ac:dyDescent="0.2">
      <c r="A341" t="s">
        <v>465</v>
      </c>
      <c r="B341" s="1" t="s">
        <v>466</v>
      </c>
      <c r="C341" s="1" t="s">
        <v>146</v>
      </c>
      <c r="D341" s="1"/>
      <c r="E341" s="39">
        <f>VLOOKUP(A341,'[1]CTR Combined'!$A:$L,7,FALSE)</f>
        <v>128.05000000000001</v>
      </c>
      <c r="F341" s="39">
        <f>VLOOKUP(A341,'[1]CTR Combined'!$A:$L,12,FALSE)</f>
        <v>128.05000000000001</v>
      </c>
      <c r="G341" s="40">
        <f t="shared" si="10"/>
        <v>0</v>
      </c>
      <c r="H341" s="9" t="str">
        <f t="shared" si="11"/>
        <v>YES</v>
      </c>
    </row>
    <row r="342" spans="1:8" x14ac:dyDescent="0.2">
      <c r="A342" t="s">
        <v>467</v>
      </c>
      <c r="B342" s="1" t="s">
        <v>468</v>
      </c>
      <c r="C342" s="1" t="s">
        <v>146</v>
      </c>
      <c r="D342" s="1"/>
      <c r="E342" s="39">
        <f>VLOOKUP(A342,'[1]CTR Combined'!$A:$L,7,FALSE)</f>
        <v>186.93</v>
      </c>
      <c r="F342" s="39">
        <f>VLOOKUP(A342,'[1]CTR Combined'!$A:$L,12,FALSE)</f>
        <v>186.93</v>
      </c>
      <c r="G342" s="40">
        <f t="shared" si="10"/>
        <v>0</v>
      </c>
      <c r="H342" s="9" t="str">
        <f t="shared" si="11"/>
        <v>YES</v>
      </c>
    </row>
    <row r="343" spans="1:8" x14ac:dyDescent="0.2">
      <c r="A343" t="s">
        <v>767</v>
      </c>
      <c r="B343" s="1" t="s">
        <v>768</v>
      </c>
      <c r="C343" s="1" t="s">
        <v>724</v>
      </c>
      <c r="D343" s="1"/>
      <c r="E343" s="39">
        <f>VLOOKUP(A343,'[1]CTR Combined'!$A:$L,7,FALSE)</f>
        <v>1126.53</v>
      </c>
      <c r="F343" s="39">
        <f>VLOOKUP(A343,'[1]CTR Combined'!$A:$L,12,FALSE)</f>
        <v>1126.53</v>
      </c>
      <c r="G343" s="40">
        <f t="shared" si="10"/>
        <v>0</v>
      </c>
      <c r="H343" s="9" t="str">
        <f t="shared" si="11"/>
        <v>YES</v>
      </c>
    </row>
    <row r="344" spans="1:8" x14ac:dyDescent="0.2">
      <c r="A344" t="s">
        <v>469</v>
      </c>
      <c r="B344" s="1" t="s">
        <v>470</v>
      </c>
      <c r="C344" s="1" t="s">
        <v>146</v>
      </c>
      <c r="D344" s="1"/>
      <c r="E344" s="39">
        <f>VLOOKUP(A344,'[1]CTR Combined'!$A:$L,7,FALSE)</f>
        <v>149.4</v>
      </c>
      <c r="F344" s="39">
        <f>VLOOKUP(A344,'[1]CTR Combined'!$A:$L,12,FALSE)</f>
        <v>149.4</v>
      </c>
      <c r="G344" s="40">
        <f t="shared" si="10"/>
        <v>0</v>
      </c>
      <c r="H344" s="9" t="str">
        <f t="shared" si="11"/>
        <v>YES</v>
      </c>
    </row>
    <row r="345" spans="1:8" x14ac:dyDescent="0.2">
      <c r="A345" t="s">
        <v>854</v>
      </c>
      <c r="B345" s="1" t="s">
        <v>817</v>
      </c>
      <c r="C345" s="1" t="s">
        <v>777</v>
      </c>
      <c r="D345" s="1"/>
      <c r="E345" s="39">
        <f>VLOOKUP(A345,'[1]CTR Combined'!$A:$L,7,FALSE)</f>
        <v>166.77</v>
      </c>
      <c r="F345" s="39">
        <f>VLOOKUP(A345,'[1]CTR Combined'!$A:$L,12,FALSE)</f>
        <v>170.1</v>
      </c>
      <c r="G345" s="40">
        <f t="shared" si="10"/>
        <v>1.9967620075552972E-2</v>
      </c>
      <c r="H345" s="9" t="str">
        <f t="shared" si="11"/>
        <v>NO</v>
      </c>
    </row>
    <row r="346" spans="1:8" x14ac:dyDescent="0.2">
      <c r="A346" t="s">
        <v>87</v>
      </c>
      <c r="B346" s="1" t="s">
        <v>88</v>
      </c>
      <c r="C346" s="1" t="s">
        <v>32</v>
      </c>
      <c r="D346" s="1"/>
      <c r="E346" s="39">
        <f>VLOOKUP(A346,'[1]CTR Combined'!$A:$L,7,FALSE)</f>
        <v>1185.96</v>
      </c>
      <c r="F346" s="39">
        <f>VLOOKUP(A346,'[1]CTR Combined'!$A:$L,12,FALSE)</f>
        <v>1185.96</v>
      </c>
      <c r="G346" s="40">
        <f t="shared" si="10"/>
        <v>0</v>
      </c>
      <c r="H346" s="9" t="str">
        <f t="shared" si="11"/>
        <v>YES</v>
      </c>
    </row>
    <row r="347" spans="1:8" x14ac:dyDescent="0.2">
      <c r="A347" t="s">
        <v>769</v>
      </c>
      <c r="B347" s="1" t="s">
        <v>770</v>
      </c>
      <c r="C347" s="1" t="s">
        <v>724</v>
      </c>
      <c r="D347" s="1"/>
      <c r="E347" s="39">
        <f>VLOOKUP(A347,'[1]CTR Combined'!$A:$L,7,FALSE)</f>
        <v>1195.83</v>
      </c>
      <c r="F347" s="39">
        <f>VLOOKUP(A347,'[1]CTR Combined'!$A:$L,12,FALSE)</f>
        <v>1219.68</v>
      </c>
      <c r="G347" s="40">
        <f t="shared" si="10"/>
        <v>1.9944306464965811E-2</v>
      </c>
      <c r="H347" s="9" t="str">
        <f t="shared" si="11"/>
        <v>NO</v>
      </c>
    </row>
    <row r="348" spans="1:8" x14ac:dyDescent="0.2">
      <c r="A348" t="s">
        <v>471</v>
      </c>
      <c r="B348" s="1" t="s">
        <v>472</v>
      </c>
      <c r="C348" s="1" t="s">
        <v>146</v>
      </c>
      <c r="D348" s="1"/>
      <c r="E348" s="39">
        <f>VLOOKUP(A348,'[1]CTR Combined'!$A:$L,7,FALSE)</f>
        <v>197.34</v>
      </c>
      <c r="F348" s="41">
        <f>VLOOKUP(A348,'[1]CTR Combined'!$A:$L,12,FALSE)</f>
        <v>201.11</v>
      </c>
      <c r="G348" s="42">
        <f t="shared" si="10"/>
        <v>1.910408432147559E-2</v>
      </c>
      <c r="H348" s="9" t="str">
        <f t="shared" si="11"/>
        <v>NO</v>
      </c>
    </row>
    <row r="349" spans="1:8" x14ac:dyDescent="0.2">
      <c r="A349" t="s">
        <v>855</v>
      </c>
      <c r="B349" s="1" t="s">
        <v>818</v>
      </c>
      <c r="C349" s="1" t="s">
        <v>777</v>
      </c>
      <c r="D349" s="1"/>
      <c r="E349" s="39">
        <f>VLOOKUP(A349,'[1]CTR Combined'!$A:$L,7,FALSE)</f>
        <v>211.68</v>
      </c>
      <c r="F349" s="39">
        <f>VLOOKUP(A349,'[1]CTR Combined'!$A:$L,12,FALSE)</f>
        <v>215.89</v>
      </c>
      <c r="G349" s="40">
        <f t="shared" si="10"/>
        <v>1.9888510959939376E-2</v>
      </c>
      <c r="H349" s="9" t="str">
        <f t="shared" si="11"/>
        <v>NO</v>
      </c>
    </row>
    <row r="350" spans="1:8" x14ac:dyDescent="0.2">
      <c r="A350" t="s">
        <v>856</v>
      </c>
      <c r="B350" s="1" t="s">
        <v>819</v>
      </c>
      <c r="C350" s="1" t="s">
        <v>777</v>
      </c>
      <c r="D350" s="1"/>
      <c r="E350" s="39">
        <f>VLOOKUP(A350,'[1]CTR Combined'!$A:$L,7,FALSE)</f>
        <v>141.12</v>
      </c>
      <c r="F350" s="39">
        <f>VLOOKUP(A350,'[1]CTR Combined'!$A:$L,12,FALSE)</f>
        <v>143.91</v>
      </c>
      <c r="G350" s="40">
        <f t="shared" si="10"/>
        <v>1.9770408163265252E-2</v>
      </c>
      <c r="H350" s="9" t="str">
        <f t="shared" si="11"/>
        <v>NO</v>
      </c>
    </row>
    <row r="351" spans="1:8" x14ac:dyDescent="0.2">
      <c r="A351" t="s">
        <v>140</v>
      </c>
      <c r="B351" s="1" t="s">
        <v>141</v>
      </c>
      <c r="C351" s="1" t="s">
        <v>105</v>
      </c>
      <c r="D351" s="1"/>
      <c r="E351" s="39">
        <f>VLOOKUP(A351,'[1]CTR Combined'!$A:$L,7,FALSE)</f>
        <v>1140.8900000000001</v>
      </c>
      <c r="F351" s="39">
        <f>VLOOKUP(A351,'[1]CTR Combined'!$A:$L,12,FALSE)</f>
        <v>1163.5999999999999</v>
      </c>
      <c r="G351" s="40">
        <f t="shared" si="10"/>
        <v>1.9905512363154854E-2</v>
      </c>
      <c r="H351" s="9" t="str">
        <f t="shared" si="11"/>
        <v>NO</v>
      </c>
    </row>
    <row r="352" spans="1:8" x14ac:dyDescent="0.2">
      <c r="A352" t="s">
        <v>473</v>
      </c>
      <c r="B352" s="1" t="s">
        <v>474</v>
      </c>
      <c r="C352" s="1" t="s">
        <v>146</v>
      </c>
      <c r="D352" s="1"/>
      <c r="E352" s="39">
        <f>VLOOKUP(A352,'[1]CTR Combined'!$A:$L,7,FALSE)</f>
        <v>159.93</v>
      </c>
      <c r="F352" s="39">
        <f>VLOOKUP(A352,'[1]CTR Combined'!$A:$L,12,FALSE)</f>
        <v>159.93</v>
      </c>
      <c r="G352" s="40">
        <f t="shared" si="10"/>
        <v>0</v>
      </c>
      <c r="H352" s="9" t="str">
        <f t="shared" si="11"/>
        <v>YES</v>
      </c>
    </row>
    <row r="353" spans="1:8" x14ac:dyDescent="0.2">
      <c r="A353" t="s">
        <v>639</v>
      </c>
      <c r="B353" s="1" t="s">
        <v>640</v>
      </c>
      <c r="C353" s="1" t="s">
        <v>548</v>
      </c>
      <c r="D353" s="1"/>
      <c r="E353" s="39">
        <f>VLOOKUP(A353,'[1]CTR Combined'!$A:$L,7,FALSE)</f>
        <v>1146.0899999999999</v>
      </c>
      <c r="F353" s="41">
        <f>VLOOKUP(A353,'[1]CTR Combined'!$A:$L,12,FALSE)</f>
        <v>1146.0899999999999</v>
      </c>
      <c r="G353" s="42">
        <f t="shared" si="10"/>
        <v>0</v>
      </c>
      <c r="H353" s="9" t="str">
        <f t="shared" si="11"/>
        <v>YES</v>
      </c>
    </row>
    <row r="354" spans="1:8" x14ac:dyDescent="0.2">
      <c r="A354" t="s">
        <v>89</v>
      </c>
      <c r="B354" s="1" t="s">
        <v>90</v>
      </c>
      <c r="C354" s="1" t="s">
        <v>32</v>
      </c>
      <c r="D354" s="1"/>
      <c r="E354" s="39">
        <f>VLOOKUP(A354,'[1]CTR Combined'!$A:$L,7,FALSE)</f>
        <v>1209.67</v>
      </c>
      <c r="F354" s="39">
        <f>VLOOKUP(A354,'[1]CTR Combined'!$A:$L,12,FALSE)</f>
        <v>1232.6500000000001</v>
      </c>
      <c r="G354" s="40">
        <f t="shared" si="10"/>
        <v>1.8996916514421258E-2</v>
      </c>
      <c r="H354" s="9" t="str">
        <f t="shared" si="11"/>
        <v>NO</v>
      </c>
    </row>
    <row r="355" spans="1:8" x14ac:dyDescent="0.2">
      <c r="A355" t="s">
        <v>475</v>
      </c>
      <c r="B355" s="1" t="s">
        <v>476</v>
      </c>
      <c r="C355" s="1" t="s">
        <v>146</v>
      </c>
      <c r="D355" s="1"/>
      <c r="E355" s="39">
        <f>VLOOKUP(A355,'[1]CTR Combined'!$A:$L,7,FALSE)</f>
        <v>155.5</v>
      </c>
      <c r="F355" s="39">
        <f>VLOOKUP(A355,'[1]CTR Combined'!$A:$L,12,FALSE)</f>
        <v>158.6</v>
      </c>
      <c r="G355" s="40">
        <f t="shared" si="10"/>
        <v>1.9935691318327953E-2</v>
      </c>
      <c r="H355" s="9" t="str">
        <f t="shared" si="11"/>
        <v>NO</v>
      </c>
    </row>
    <row r="356" spans="1:8" x14ac:dyDescent="0.2">
      <c r="A356" t="s">
        <v>477</v>
      </c>
      <c r="B356" s="1" t="s">
        <v>478</v>
      </c>
      <c r="C356" s="1" t="s">
        <v>146</v>
      </c>
      <c r="D356" s="1"/>
      <c r="E356" s="39">
        <f>VLOOKUP(A356,'[1]CTR Combined'!$A:$L,7,FALSE)</f>
        <v>193.62</v>
      </c>
      <c r="F356" s="39">
        <f>VLOOKUP(A356,'[1]CTR Combined'!$A:$L,12,FALSE)</f>
        <v>193.62</v>
      </c>
      <c r="G356" s="40">
        <f t="shared" si="10"/>
        <v>0</v>
      </c>
      <c r="H356" s="9" t="str">
        <f t="shared" si="11"/>
        <v>YES</v>
      </c>
    </row>
    <row r="357" spans="1:8" x14ac:dyDescent="0.2">
      <c r="A357" t="s">
        <v>479</v>
      </c>
      <c r="B357" s="1" t="s">
        <v>480</v>
      </c>
      <c r="C357" s="1" t="s">
        <v>146</v>
      </c>
      <c r="D357" s="1"/>
      <c r="E357" s="39">
        <f>VLOOKUP(A357,'[1]CTR Combined'!$A:$L,7,FALSE)</f>
        <v>139</v>
      </c>
      <c r="F357" s="39">
        <f>VLOOKUP(A357,'[1]CTR Combined'!$A:$L,12,FALSE)</f>
        <v>139</v>
      </c>
      <c r="G357" s="40">
        <f t="shared" si="10"/>
        <v>0</v>
      </c>
      <c r="H357" s="9" t="str">
        <f t="shared" si="11"/>
        <v>YES</v>
      </c>
    </row>
    <row r="358" spans="1:8" x14ac:dyDescent="0.2">
      <c r="A358" t="s">
        <v>481</v>
      </c>
      <c r="B358" s="1" t="s">
        <v>482</v>
      </c>
      <c r="C358" s="1" t="s">
        <v>146</v>
      </c>
      <c r="D358" s="1"/>
      <c r="E358" s="39">
        <f>VLOOKUP(A358,'[1]CTR Combined'!$A:$L,7,FALSE)</f>
        <v>150.16999999999999</v>
      </c>
      <c r="F358" s="39">
        <f>VLOOKUP(A358,'[1]CTR Combined'!$A:$L,12,FALSE)</f>
        <v>150.16999999999999</v>
      </c>
      <c r="G358" s="40">
        <f t="shared" si="10"/>
        <v>0</v>
      </c>
      <c r="H358" s="9" t="str">
        <f t="shared" si="11"/>
        <v>YES</v>
      </c>
    </row>
    <row r="359" spans="1:8" x14ac:dyDescent="0.2">
      <c r="A359" t="s">
        <v>641</v>
      </c>
      <c r="B359" s="1" t="s">
        <v>642</v>
      </c>
      <c r="C359" s="1" t="s">
        <v>548</v>
      </c>
      <c r="D359" s="1"/>
      <c r="E359" s="39">
        <f>VLOOKUP(A359,'[1]CTR Combined'!$A:$L,7,FALSE)</f>
        <v>1147.49</v>
      </c>
      <c r="F359" s="39">
        <f>VLOOKUP(A359,'[1]CTR Combined'!$A:$L,12,FALSE)</f>
        <v>1147.49</v>
      </c>
      <c r="G359" s="40">
        <f t="shared" si="10"/>
        <v>0</v>
      </c>
      <c r="H359" s="9" t="str">
        <f t="shared" si="11"/>
        <v>YES</v>
      </c>
    </row>
    <row r="360" spans="1:8" x14ac:dyDescent="0.2">
      <c r="A360" t="s">
        <v>483</v>
      </c>
      <c r="B360" s="43" t="s">
        <v>870</v>
      </c>
      <c r="C360" s="1" t="s">
        <v>146</v>
      </c>
      <c r="D360" s="1"/>
      <c r="E360" s="39">
        <f>VLOOKUP(A360,'[1]CTR Combined'!$A:$L,7,FALSE)</f>
        <v>147.63999999999999</v>
      </c>
      <c r="F360" s="41">
        <f>VLOOKUP(A360,'[1]CTR Combined'!$A:$L,12,FALSE)</f>
        <v>147.63999999999999</v>
      </c>
      <c r="G360" s="42">
        <f t="shared" si="10"/>
        <v>0</v>
      </c>
      <c r="H360" s="9" t="str">
        <f t="shared" si="11"/>
        <v>YES</v>
      </c>
    </row>
    <row r="361" spans="1:8" x14ac:dyDescent="0.2">
      <c r="A361" t="s">
        <v>484</v>
      </c>
      <c r="B361" s="1" t="s">
        <v>485</v>
      </c>
      <c r="C361" s="1" t="s">
        <v>146</v>
      </c>
      <c r="D361" s="1"/>
      <c r="E361" s="39">
        <f>VLOOKUP(A361,'[1]CTR Combined'!$A:$L,7,FALSE)</f>
        <v>132.91</v>
      </c>
      <c r="F361" s="39">
        <f>VLOOKUP(A361,'[1]CTR Combined'!$A:$L,12,FALSE)</f>
        <v>132.91</v>
      </c>
      <c r="G361" s="40">
        <f t="shared" si="10"/>
        <v>0</v>
      </c>
      <c r="H361" s="9" t="str">
        <f t="shared" si="11"/>
        <v>YES</v>
      </c>
    </row>
    <row r="362" spans="1:8" x14ac:dyDescent="0.2">
      <c r="A362" t="s">
        <v>486</v>
      </c>
      <c r="B362" s="1" t="s">
        <v>487</v>
      </c>
      <c r="C362" s="1" t="s">
        <v>146</v>
      </c>
      <c r="D362" s="1"/>
      <c r="E362" s="39">
        <f>VLOOKUP(A362,'[1]CTR Combined'!$A:$L,7,FALSE)</f>
        <v>99.36</v>
      </c>
      <c r="F362" s="39">
        <f>VLOOKUP(A362,'[1]CTR Combined'!$A:$L,12,FALSE)</f>
        <v>99.36</v>
      </c>
      <c r="G362" s="40">
        <f t="shared" si="10"/>
        <v>0</v>
      </c>
      <c r="H362" s="9" t="str">
        <f t="shared" si="11"/>
        <v>YES</v>
      </c>
    </row>
    <row r="363" spans="1:8" x14ac:dyDescent="0.2">
      <c r="A363" t="s">
        <v>857</v>
      </c>
      <c r="B363" s="1" t="s">
        <v>820</v>
      </c>
      <c r="C363" s="1" t="s">
        <v>777</v>
      </c>
      <c r="D363" s="1"/>
      <c r="E363" s="39">
        <f>VLOOKUP(A363,'[1]CTR Combined'!$A:$L,7,FALSE)</f>
        <v>160.51</v>
      </c>
      <c r="F363" s="39">
        <f>VLOOKUP(A363,'[1]CTR Combined'!$A:$L,12,FALSE)</f>
        <v>163.69999999999999</v>
      </c>
      <c r="G363" s="40">
        <f t="shared" si="10"/>
        <v>1.9874151143230989E-2</v>
      </c>
      <c r="H363" s="9" t="str">
        <f t="shared" si="11"/>
        <v>NO</v>
      </c>
    </row>
    <row r="364" spans="1:8" x14ac:dyDescent="0.2">
      <c r="A364" t="s">
        <v>488</v>
      </c>
      <c r="B364" s="1" t="s">
        <v>489</v>
      </c>
      <c r="C364" s="1" t="s">
        <v>146</v>
      </c>
      <c r="D364" s="1"/>
      <c r="E364" s="39">
        <f>VLOOKUP(A364,'[1]CTR Combined'!$A:$L,7,FALSE)</f>
        <v>209.97</v>
      </c>
      <c r="F364" s="39">
        <f>VLOOKUP(A364,'[1]CTR Combined'!$A:$L,12,FALSE)</f>
        <v>209.97</v>
      </c>
      <c r="G364" s="40">
        <f t="shared" si="10"/>
        <v>0</v>
      </c>
      <c r="H364" s="9" t="str">
        <f t="shared" si="11"/>
        <v>YES</v>
      </c>
    </row>
    <row r="365" spans="1:8" x14ac:dyDescent="0.2">
      <c r="A365" t="s">
        <v>490</v>
      </c>
      <c r="B365" s="1" t="s">
        <v>491</v>
      </c>
      <c r="C365" s="1" t="s">
        <v>146</v>
      </c>
      <c r="D365" s="1"/>
      <c r="E365" s="39">
        <f>VLOOKUP(A365,'[1]CTR Combined'!$A:$L,7,FALSE)</f>
        <v>154.22</v>
      </c>
      <c r="F365" s="39">
        <f>VLOOKUP(A365,'[1]CTR Combined'!$A:$L,12,FALSE)</f>
        <v>154.05000000000001</v>
      </c>
      <c r="G365" s="40">
        <f t="shared" si="10"/>
        <v>-1.1023213590972691E-3</v>
      </c>
      <c r="H365" s="9" t="str">
        <f t="shared" si="11"/>
        <v>YES</v>
      </c>
    </row>
    <row r="366" spans="1:8" x14ac:dyDescent="0.2">
      <c r="A366" t="s">
        <v>643</v>
      </c>
      <c r="B366" s="1" t="s">
        <v>644</v>
      </c>
      <c r="C366" s="1" t="s">
        <v>548</v>
      </c>
      <c r="D366" s="1"/>
      <c r="E366" s="39">
        <f>VLOOKUP(A366,'[1]CTR Combined'!$A:$L,7,FALSE)</f>
        <v>1124.6400000000001</v>
      </c>
      <c r="F366" s="39">
        <f>VLOOKUP(A366,'[1]CTR Combined'!$A:$L,12,FALSE)</f>
        <v>1124.6400000000001</v>
      </c>
      <c r="G366" s="40">
        <f t="shared" si="10"/>
        <v>0</v>
      </c>
      <c r="H366" s="9" t="str">
        <f t="shared" si="11"/>
        <v>YES</v>
      </c>
    </row>
    <row r="367" spans="1:8" x14ac:dyDescent="0.2">
      <c r="A367" t="s">
        <v>492</v>
      </c>
      <c r="B367" s="1" t="s">
        <v>493</v>
      </c>
      <c r="C367" s="1" t="s">
        <v>146</v>
      </c>
      <c r="D367" s="1"/>
      <c r="E367" s="39">
        <f>VLOOKUP(A367,'[1]CTR Combined'!$A:$L,7,FALSE)</f>
        <v>183.85</v>
      </c>
      <c r="F367" s="39">
        <f>VLOOKUP(A367,'[1]CTR Combined'!$A:$L,12,FALSE)</f>
        <v>187.51</v>
      </c>
      <c r="G367" s="40">
        <f t="shared" si="10"/>
        <v>1.9907533315202564E-2</v>
      </c>
      <c r="H367" s="9" t="str">
        <f t="shared" si="11"/>
        <v>NO</v>
      </c>
    </row>
    <row r="368" spans="1:8" x14ac:dyDescent="0.2">
      <c r="A368" t="s">
        <v>645</v>
      </c>
      <c r="B368" s="1" t="s">
        <v>646</v>
      </c>
      <c r="C368" s="1" t="s">
        <v>548</v>
      </c>
      <c r="D368" s="1"/>
      <c r="E368" s="39">
        <f>VLOOKUP(A368,'[1]CTR Combined'!$A:$L,7,FALSE)</f>
        <v>1261.17</v>
      </c>
      <c r="F368" s="39">
        <f>VLOOKUP(A368,'[1]CTR Combined'!$A:$L,12,FALSE)</f>
        <v>1261.17</v>
      </c>
      <c r="G368" s="40">
        <f t="shared" si="10"/>
        <v>0</v>
      </c>
      <c r="H368" s="9" t="str">
        <f t="shared" si="11"/>
        <v>YES</v>
      </c>
    </row>
    <row r="369" spans="1:8" x14ac:dyDescent="0.2">
      <c r="A369" t="s">
        <v>494</v>
      </c>
      <c r="B369" s="1" t="s">
        <v>495</v>
      </c>
      <c r="C369" s="1" t="s">
        <v>146</v>
      </c>
      <c r="D369" s="1"/>
      <c r="E369" s="39">
        <f>VLOOKUP(A369,'[1]CTR Combined'!$A:$L,7,FALSE)</f>
        <v>145.76</v>
      </c>
      <c r="F369" s="39">
        <f>VLOOKUP(A369,'[1]CTR Combined'!$A:$L,12,FALSE)</f>
        <v>145.76</v>
      </c>
      <c r="G369" s="40">
        <f t="shared" si="10"/>
        <v>0</v>
      </c>
      <c r="H369" s="9" t="str">
        <f t="shared" si="11"/>
        <v>YES</v>
      </c>
    </row>
    <row r="370" spans="1:8" x14ac:dyDescent="0.2">
      <c r="A370" t="s">
        <v>24</v>
      </c>
      <c r="B370" s="1" t="s">
        <v>25</v>
      </c>
      <c r="C370" s="1" t="s">
        <v>5</v>
      </c>
      <c r="D370" s="1"/>
      <c r="E370" s="39">
        <f>VLOOKUP(A370,'[1]CTR Combined'!$A:$L,7,FALSE)</f>
        <v>885.52</v>
      </c>
      <c r="F370" s="39">
        <f>VLOOKUP(A370,'[1]CTR Combined'!$A:$L,12,FALSE)</f>
        <v>885.52</v>
      </c>
      <c r="G370" s="40">
        <f t="shared" si="10"/>
        <v>0</v>
      </c>
      <c r="H370" s="9" t="str">
        <f t="shared" si="11"/>
        <v>YES</v>
      </c>
    </row>
    <row r="371" spans="1:8" x14ac:dyDescent="0.2">
      <c r="A371" t="s">
        <v>91</v>
      </c>
      <c r="B371" s="1" t="s">
        <v>92</v>
      </c>
      <c r="C371" s="1" t="s">
        <v>32</v>
      </c>
      <c r="D371" s="1"/>
      <c r="E371" s="39">
        <f>VLOOKUP(A371,'[1]CTR Combined'!$A:$L,7,FALSE)</f>
        <v>1105.23</v>
      </c>
      <c r="F371" s="39">
        <f>VLOOKUP(A371,'[1]CTR Combined'!$A:$L,12,FALSE)</f>
        <v>1105.23</v>
      </c>
      <c r="G371" s="40">
        <f t="shared" si="10"/>
        <v>0</v>
      </c>
      <c r="H371" s="9" t="str">
        <f t="shared" si="11"/>
        <v>YES</v>
      </c>
    </row>
    <row r="372" spans="1:8" x14ac:dyDescent="0.2">
      <c r="A372" t="s">
        <v>496</v>
      </c>
      <c r="B372" s="1" t="s">
        <v>497</v>
      </c>
      <c r="C372" s="1" t="s">
        <v>146</v>
      </c>
      <c r="D372" s="1"/>
      <c r="E372" s="39">
        <f>VLOOKUP(A372,'[1]CTR Combined'!$A:$L,7,FALSE)</f>
        <v>155.53</v>
      </c>
      <c r="F372" s="39">
        <f>VLOOKUP(A372,'[1]CTR Combined'!$A:$L,12,FALSE)</f>
        <v>158.63</v>
      </c>
      <c r="G372" s="40">
        <f t="shared" si="10"/>
        <v>1.9931845946119742E-2</v>
      </c>
      <c r="H372" s="9" t="str">
        <f t="shared" si="11"/>
        <v>NO</v>
      </c>
    </row>
    <row r="373" spans="1:8" x14ac:dyDescent="0.2">
      <c r="A373" t="s">
        <v>715</v>
      </c>
      <c r="B373" s="1" t="s">
        <v>716</v>
      </c>
      <c r="C373" s="1" t="s">
        <v>710</v>
      </c>
      <c r="D373" s="1"/>
      <c r="E373" s="39">
        <f>VLOOKUP(A373,'[1]CTR Combined'!$A:$L,7,FALSE)</f>
        <v>73.16</v>
      </c>
      <c r="F373" s="39">
        <f>VLOOKUP(A373,'[1]CTR Combined'!$A:$L,12,FALSE)</f>
        <v>74.62</v>
      </c>
      <c r="G373" s="40">
        <f t="shared" si="10"/>
        <v>1.9956260251503766E-2</v>
      </c>
      <c r="H373" s="9" t="str">
        <f t="shared" si="11"/>
        <v>NO</v>
      </c>
    </row>
    <row r="374" spans="1:8" x14ac:dyDescent="0.2">
      <c r="A374" t="s">
        <v>498</v>
      </c>
      <c r="B374" s="1" t="s">
        <v>499</v>
      </c>
      <c r="C374" s="1" t="s">
        <v>146</v>
      </c>
      <c r="D374" s="1"/>
      <c r="E374" s="39">
        <f>VLOOKUP(A374,'[1]CTR Combined'!$A:$L,7,FALSE)</f>
        <v>143.03</v>
      </c>
      <c r="F374" s="39">
        <f>VLOOKUP(A374,'[1]CTR Combined'!$A:$L,12,FALSE)</f>
        <v>138.74</v>
      </c>
      <c r="G374" s="40">
        <f t="shared" si="10"/>
        <v>-2.9993707613787279E-2</v>
      </c>
      <c r="H374" s="9" t="str">
        <f t="shared" si="11"/>
        <v>YES</v>
      </c>
    </row>
    <row r="375" spans="1:8" x14ac:dyDescent="0.2">
      <c r="A375" t="s">
        <v>500</v>
      </c>
      <c r="B375" s="1" t="s">
        <v>501</v>
      </c>
      <c r="C375" s="1" t="s">
        <v>146</v>
      </c>
      <c r="D375" s="1"/>
      <c r="E375" s="39">
        <f>VLOOKUP(A375,'[1]CTR Combined'!$A:$L,7,FALSE)</f>
        <v>116.69</v>
      </c>
      <c r="F375" s="39">
        <f>VLOOKUP(A375,'[1]CTR Combined'!$A:$L,12,FALSE)</f>
        <v>116.69</v>
      </c>
      <c r="G375" s="40">
        <f t="shared" si="10"/>
        <v>0</v>
      </c>
      <c r="H375" s="9" t="str">
        <f t="shared" si="11"/>
        <v>YES</v>
      </c>
    </row>
    <row r="376" spans="1:8" x14ac:dyDescent="0.2">
      <c r="A376" t="s">
        <v>93</v>
      </c>
      <c r="B376" s="1" t="s">
        <v>94</v>
      </c>
      <c r="C376" s="1" t="s">
        <v>32</v>
      </c>
      <c r="D376" s="1"/>
      <c r="E376" s="39">
        <f>VLOOKUP(A376,'[1]CTR Combined'!$A:$L,7,FALSE)</f>
        <v>1138.77</v>
      </c>
      <c r="F376" s="39">
        <f>VLOOKUP(A376,'[1]CTR Combined'!$A:$L,12,FALSE)</f>
        <v>1161.43</v>
      </c>
      <c r="G376" s="40">
        <f t="shared" si="10"/>
        <v>1.9898662592095162E-2</v>
      </c>
      <c r="H376" s="9" t="str">
        <f t="shared" si="11"/>
        <v>NO</v>
      </c>
    </row>
    <row r="377" spans="1:8" x14ac:dyDescent="0.2">
      <c r="A377" t="s">
        <v>95</v>
      </c>
      <c r="B377" s="1" t="s">
        <v>96</v>
      </c>
      <c r="C377" s="1" t="s">
        <v>32</v>
      </c>
      <c r="D377" s="1"/>
      <c r="E377" s="39">
        <f>VLOOKUP(A377,'[1]CTR Combined'!$A:$L,7,FALSE)</f>
        <v>1410.26</v>
      </c>
      <c r="F377" s="39">
        <f>VLOOKUP(A377,'[1]CTR Combined'!$A:$L,12,FALSE)</f>
        <v>1438.32</v>
      </c>
      <c r="G377" s="40">
        <f t="shared" si="10"/>
        <v>1.989704026207928E-2</v>
      </c>
      <c r="H377" s="9" t="str">
        <f t="shared" si="11"/>
        <v>NO</v>
      </c>
    </row>
    <row r="378" spans="1:8" x14ac:dyDescent="0.2">
      <c r="A378" t="s">
        <v>142</v>
      </c>
      <c r="B378" s="1" t="s">
        <v>143</v>
      </c>
      <c r="C378" s="1" t="s">
        <v>105</v>
      </c>
      <c r="D378" s="1"/>
      <c r="E378" s="39">
        <f>VLOOKUP(A378,'[1]CTR Combined'!$A:$L,7,FALSE)</f>
        <v>1152.21</v>
      </c>
      <c r="F378" s="39">
        <f>VLOOKUP(A378,'[1]CTR Combined'!$A:$L,12,FALSE)</f>
        <v>1152.21</v>
      </c>
      <c r="G378" s="40">
        <f t="shared" si="10"/>
        <v>0</v>
      </c>
      <c r="H378" s="9" t="str">
        <f t="shared" si="11"/>
        <v>YES</v>
      </c>
    </row>
    <row r="379" spans="1:8" x14ac:dyDescent="0.2">
      <c r="A379" t="s">
        <v>26</v>
      </c>
      <c r="B379" s="1" t="s">
        <v>27</v>
      </c>
      <c r="C379" s="1" t="s">
        <v>5</v>
      </c>
      <c r="D379" s="1"/>
      <c r="E379" s="39">
        <f>VLOOKUP(A379,'[1]CTR Combined'!$A:$L,7,FALSE)</f>
        <v>388.42</v>
      </c>
      <c r="F379" s="39">
        <f>VLOOKUP(A379,'[1]CTR Combined'!$A:$L,12,FALSE)</f>
        <v>388.42</v>
      </c>
      <c r="G379" s="40">
        <f t="shared" si="10"/>
        <v>0</v>
      </c>
      <c r="H379" s="9" t="str">
        <f t="shared" si="11"/>
        <v>YES</v>
      </c>
    </row>
    <row r="380" spans="1:8" x14ac:dyDescent="0.2">
      <c r="A380" t="s">
        <v>647</v>
      </c>
      <c r="B380" s="1" t="s">
        <v>648</v>
      </c>
      <c r="C380" s="1" t="s">
        <v>548</v>
      </c>
      <c r="D380" s="1"/>
      <c r="E380" s="39">
        <f>VLOOKUP(A380,'[1]CTR Combined'!$A:$L,7,FALSE)</f>
        <v>1182.0899999999999</v>
      </c>
      <c r="F380" s="39">
        <f>VLOOKUP(A380,'[1]CTR Combined'!$A:$L,12,FALSE)</f>
        <v>1205.5</v>
      </c>
      <c r="G380" s="40">
        <f t="shared" si="10"/>
        <v>1.9803906639934477E-2</v>
      </c>
      <c r="H380" s="9" t="str">
        <f t="shared" si="11"/>
        <v>NO</v>
      </c>
    </row>
    <row r="381" spans="1:8" x14ac:dyDescent="0.2">
      <c r="A381" t="s">
        <v>502</v>
      </c>
      <c r="B381" s="1" t="s">
        <v>503</v>
      </c>
      <c r="C381" s="1" t="s">
        <v>146</v>
      </c>
      <c r="D381" s="1"/>
      <c r="E381" s="39">
        <f>VLOOKUP(A381,'[1]CTR Combined'!$A:$L,7,FALSE)</f>
        <v>146.86000000000001</v>
      </c>
      <c r="F381" s="39">
        <f>VLOOKUP(A381,'[1]CTR Combined'!$A:$L,12,FALSE)</f>
        <v>146.86000000000001</v>
      </c>
      <c r="G381" s="40">
        <f t="shared" si="10"/>
        <v>0</v>
      </c>
      <c r="H381" s="9" t="str">
        <f t="shared" si="11"/>
        <v>YES</v>
      </c>
    </row>
    <row r="382" spans="1:8" x14ac:dyDescent="0.2">
      <c r="A382" t="s">
        <v>771</v>
      </c>
      <c r="B382" s="1" t="s">
        <v>772</v>
      </c>
      <c r="C382" s="1" t="s">
        <v>724</v>
      </c>
      <c r="D382" s="1"/>
      <c r="E382" s="39">
        <f>VLOOKUP(A382,'[1]CTR Combined'!$A:$L,7,FALSE)</f>
        <v>1178.19</v>
      </c>
      <c r="F382" s="39">
        <f>VLOOKUP(A382,'[1]CTR Combined'!$A:$L,12,FALSE)</f>
        <v>1201.1400000000001</v>
      </c>
      <c r="G382" s="40">
        <f t="shared" si="10"/>
        <v>1.9479031395615243E-2</v>
      </c>
      <c r="H382" s="9" t="str">
        <f t="shared" si="11"/>
        <v>NO</v>
      </c>
    </row>
    <row r="383" spans="1:8" x14ac:dyDescent="0.2">
      <c r="A383" t="s">
        <v>858</v>
      </c>
      <c r="B383" s="1" t="s">
        <v>821</v>
      </c>
      <c r="C383" s="1" t="s">
        <v>777</v>
      </c>
      <c r="D383" s="1"/>
      <c r="E383" s="39">
        <f>VLOOKUP(A383,'[1]CTR Combined'!$A:$L,7,FALSE)</f>
        <v>184.56</v>
      </c>
      <c r="F383" s="39">
        <f>VLOOKUP(A383,'[1]CTR Combined'!$A:$L,12,FALSE)</f>
        <v>188.23</v>
      </c>
      <c r="G383" s="40">
        <f t="shared" si="10"/>
        <v>1.9885132206328482E-2</v>
      </c>
      <c r="H383" s="9" t="str">
        <f t="shared" si="11"/>
        <v>NO</v>
      </c>
    </row>
    <row r="384" spans="1:8" x14ac:dyDescent="0.2">
      <c r="A384" t="s">
        <v>504</v>
      </c>
      <c r="B384" s="1" t="s">
        <v>505</v>
      </c>
      <c r="C384" s="1" t="s">
        <v>146</v>
      </c>
      <c r="D384" s="1"/>
      <c r="E384" s="39">
        <f>VLOOKUP(A384,'[1]CTR Combined'!$A:$L,7,FALSE)</f>
        <v>249.84</v>
      </c>
      <c r="F384" s="39">
        <f>VLOOKUP(A384,'[1]CTR Combined'!$A:$L,12,FALSE)</f>
        <v>249.84</v>
      </c>
      <c r="G384" s="40">
        <f t="shared" si="10"/>
        <v>0</v>
      </c>
      <c r="H384" s="9" t="str">
        <f t="shared" si="11"/>
        <v>YES</v>
      </c>
    </row>
    <row r="385" spans="1:8" x14ac:dyDescent="0.2">
      <c r="A385" t="s">
        <v>506</v>
      </c>
      <c r="B385" s="1" t="s">
        <v>507</v>
      </c>
      <c r="C385" s="1" t="s">
        <v>146</v>
      </c>
      <c r="D385" s="1"/>
      <c r="E385" s="39">
        <f>VLOOKUP(A385,'[1]CTR Combined'!$A:$L,7,FALSE)</f>
        <v>147.51</v>
      </c>
      <c r="F385" s="39">
        <f>VLOOKUP(A385,'[1]CTR Combined'!$A:$L,12,FALSE)</f>
        <v>147.51</v>
      </c>
      <c r="G385" s="40">
        <f t="shared" si="10"/>
        <v>0</v>
      </c>
      <c r="H385" s="9" t="str">
        <f t="shared" si="11"/>
        <v>YES</v>
      </c>
    </row>
    <row r="386" spans="1:8" x14ac:dyDescent="0.2">
      <c r="A386" t="s">
        <v>508</v>
      </c>
      <c r="B386" s="1" t="s">
        <v>509</v>
      </c>
      <c r="C386" s="1" t="s">
        <v>146</v>
      </c>
      <c r="D386" s="1"/>
      <c r="E386" s="39">
        <f>VLOOKUP(A386,'[1]CTR Combined'!$A:$L,7,FALSE)</f>
        <v>161.91</v>
      </c>
      <c r="F386" s="39">
        <f>VLOOKUP(A386,'[1]CTR Combined'!$A:$L,12,FALSE)</f>
        <v>161.91</v>
      </c>
      <c r="G386" s="40">
        <f t="shared" si="10"/>
        <v>0</v>
      </c>
      <c r="H386" s="9" t="str">
        <f t="shared" si="11"/>
        <v>YES</v>
      </c>
    </row>
    <row r="387" spans="1:8" x14ac:dyDescent="0.2">
      <c r="A387" t="s">
        <v>510</v>
      </c>
      <c r="B387" s="1" t="s">
        <v>511</v>
      </c>
      <c r="C387" s="1" t="s">
        <v>146</v>
      </c>
      <c r="D387" s="1"/>
      <c r="E387" s="39">
        <f>VLOOKUP(A387,'[1]CTR Combined'!$A:$L,7,FALSE)</f>
        <v>174.06</v>
      </c>
      <c r="F387" s="39">
        <f>VLOOKUP(A387,'[1]CTR Combined'!$A:$L,12,FALSE)</f>
        <v>174.06</v>
      </c>
      <c r="G387" s="40">
        <f t="shared" ref="G387:G423" si="12">F387/E387-1</f>
        <v>0</v>
      </c>
      <c r="H387" s="9" t="str">
        <f t="shared" ref="H387:H423" si="13">IF(F387&lt;=E387,"YES","NO")</f>
        <v>YES</v>
      </c>
    </row>
    <row r="388" spans="1:8" x14ac:dyDescent="0.2">
      <c r="A388" t="s">
        <v>512</v>
      </c>
      <c r="B388" s="1" t="s">
        <v>513</v>
      </c>
      <c r="C388" s="1" t="s">
        <v>146</v>
      </c>
      <c r="D388" s="1"/>
      <c r="E388" s="39">
        <f>VLOOKUP(A388,'[1]CTR Combined'!$A:$L,7,FALSE)</f>
        <v>131.22</v>
      </c>
      <c r="F388" s="39">
        <f>VLOOKUP(A388,'[1]CTR Combined'!$A:$L,12,FALSE)</f>
        <v>131.22</v>
      </c>
      <c r="G388" s="40">
        <f t="shared" si="12"/>
        <v>0</v>
      </c>
      <c r="H388" s="9" t="str">
        <f t="shared" si="13"/>
        <v>YES</v>
      </c>
    </row>
    <row r="389" spans="1:8" x14ac:dyDescent="0.2">
      <c r="A389" t="s">
        <v>514</v>
      </c>
      <c r="B389" s="1" t="s">
        <v>515</v>
      </c>
      <c r="C389" s="1" t="s">
        <v>146</v>
      </c>
      <c r="D389" s="1"/>
      <c r="E389" s="39">
        <f>VLOOKUP(A389,'[1]CTR Combined'!$A:$L,7,FALSE)</f>
        <v>196.61</v>
      </c>
      <c r="F389" s="39">
        <f>VLOOKUP(A389,'[1]CTR Combined'!$A:$L,12,FALSE)</f>
        <v>196.61</v>
      </c>
      <c r="G389" s="40">
        <f t="shared" si="12"/>
        <v>0</v>
      </c>
      <c r="H389" s="9" t="str">
        <f t="shared" si="13"/>
        <v>YES</v>
      </c>
    </row>
    <row r="390" spans="1:8" x14ac:dyDescent="0.2">
      <c r="A390" t="s">
        <v>649</v>
      </c>
      <c r="B390" s="1" t="s">
        <v>650</v>
      </c>
      <c r="C390" s="1" t="s">
        <v>548</v>
      </c>
      <c r="D390" s="1"/>
      <c r="E390" s="39">
        <f>VLOOKUP(A390,'[1]CTR Combined'!$A:$L,7,FALSE)</f>
        <v>1263.44</v>
      </c>
      <c r="F390" s="39">
        <f>VLOOKUP(A390,'[1]CTR Combined'!$A:$L,12,FALSE)</f>
        <v>1263.44</v>
      </c>
      <c r="G390" s="40">
        <f t="shared" si="12"/>
        <v>0</v>
      </c>
      <c r="H390" s="9" t="str">
        <f t="shared" si="13"/>
        <v>YES</v>
      </c>
    </row>
    <row r="391" spans="1:8" x14ac:dyDescent="0.2">
      <c r="A391" t="s">
        <v>516</v>
      </c>
      <c r="B391" s="1" t="s">
        <v>517</v>
      </c>
      <c r="C391" s="1" t="s">
        <v>146</v>
      </c>
      <c r="D391" s="1"/>
      <c r="E391" s="39">
        <f>VLOOKUP(A391,'[1]CTR Combined'!$A:$L,7,FALSE)</f>
        <v>204.5</v>
      </c>
      <c r="F391" s="39">
        <f>VLOOKUP(A391,'[1]CTR Combined'!$A:$L,12,FALSE)</f>
        <v>208.39</v>
      </c>
      <c r="G391" s="40">
        <f t="shared" si="12"/>
        <v>1.9022004889975408E-2</v>
      </c>
      <c r="H391" s="9" t="str">
        <f t="shared" si="13"/>
        <v>NO</v>
      </c>
    </row>
    <row r="392" spans="1:8" x14ac:dyDescent="0.2">
      <c r="A392" t="s">
        <v>518</v>
      </c>
      <c r="B392" s="1" t="s">
        <v>519</v>
      </c>
      <c r="C392" s="1" t="s">
        <v>146</v>
      </c>
      <c r="D392" s="1"/>
      <c r="E392" s="39">
        <f>VLOOKUP(A392,'[1]CTR Combined'!$A:$L,7,FALSE)</f>
        <v>127.28</v>
      </c>
      <c r="F392" s="39">
        <f>VLOOKUP(A392,'[1]CTR Combined'!$A:$L,12,FALSE)</f>
        <v>129.75</v>
      </c>
      <c r="G392" s="40">
        <f t="shared" si="12"/>
        <v>1.9406033940917666E-2</v>
      </c>
      <c r="H392" s="9" t="str">
        <f t="shared" si="13"/>
        <v>NO</v>
      </c>
    </row>
    <row r="393" spans="1:8" x14ac:dyDescent="0.2">
      <c r="A393" t="s">
        <v>520</v>
      </c>
      <c r="B393" s="1" t="s">
        <v>521</v>
      </c>
      <c r="C393" s="1" t="s">
        <v>146</v>
      </c>
      <c r="D393" s="1"/>
      <c r="E393" s="39">
        <f>VLOOKUP(A393,'[1]CTR Combined'!$A:$L,7,FALSE)</f>
        <v>183.55</v>
      </c>
      <c r="F393" s="39">
        <f>VLOOKUP(A393,'[1]CTR Combined'!$A:$L,12,FALSE)</f>
        <v>183.55</v>
      </c>
      <c r="G393" s="40">
        <f t="shared" si="12"/>
        <v>0</v>
      </c>
      <c r="H393" s="9" t="str">
        <f t="shared" si="13"/>
        <v>YES</v>
      </c>
    </row>
    <row r="394" spans="1:8" x14ac:dyDescent="0.2">
      <c r="A394" t="s">
        <v>522</v>
      </c>
      <c r="B394" s="1" t="s">
        <v>523</v>
      </c>
      <c r="C394" s="1" t="s">
        <v>146</v>
      </c>
      <c r="D394" s="1"/>
      <c r="E394" s="39">
        <f>VLOOKUP(A394,'[1]CTR Combined'!$A:$L,7,FALSE)</f>
        <v>191.34</v>
      </c>
      <c r="F394" s="39">
        <f>VLOOKUP(A394,'[1]CTR Combined'!$A:$L,12,FALSE)</f>
        <v>191.34</v>
      </c>
      <c r="G394" s="40">
        <f t="shared" si="12"/>
        <v>0</v>
      </c>
      <c r="H394" s="9" t="str">
        <f t="shared" si="13"/>
        <v>YES</v>
      </c>
    </row>
    <row r="395" spans="1:8" x14ac:dyDescent="0.2">
      <c r="A395" t="s">
        <v>859</v>
      </c>
      <c r="B395" s="1" t="s">
        <v>822</v>
      </c>
      <c r="C395" s="1" t="s">
        <v>777</v>
      </c>
      <c r="D395" s="1"/>
      <c r="E395" s="39">
        <f>VLOOKUP(A395,'[1]CTR Combined'!$A:$L,7,FALSE)</f>
        <v>182.28</v>
      </c>
      <c r="F395" s="39">
        <f>VLOOKUP(A395,'[1]CTR Combined'!$A:$L,12,FALSE)</f>
        <v>185.9</v>
      </c>
      <c r="G395" s="40">
        <f t="shared" si="12"/>
        <v>1.9859556725916105E-2</v>
      </c>
      <c r="H395" s="9" t="str">
        <f t="shared" si="13"/>
        <v>NO</v>
      </c>
    </row>
    <row r="396" spans="1:8" x14ac:dyDescent="0.2">
      <c r="A396" t="s">
        <v>717</v>
      </c>
      <c r="B396" s="1" t="s">
        <v>718</v>
      </c>
      <c r="C396" s="1" t="s">
        <v>710</v>
      </c>
      <c r="D396" s="1"/>
      <c r="E396" s="39">
        <f>VLOOKUP(A396,'[1]CTR Combined'!$A:$L,7,FALSE)</f>
        <v>53.87</v>
      </c>
      <c r="F396" s="39">
        <f>VLOOKUP(A396,'[1]CTR Combined'!$A:$L,12,FALSE)</f>
        <v>54.94</v>
      </c>
      <c r="G396" s="40">
        <f t="shared" si="12"/>
        <v>1.9862632262855007E-2</v>
      </c>
      <c r="H396" s="9" t="str">
        <f t="shared" si="13"/>
        <v>NO</v>
      </c>
    </row>
    <row r="397" spans="1:8" x14ac:dyDescent="0.2">
      <c r="A397" t="s">
        <v>860</v>
      </c>
      <c r="B397" s="1" t="s">
        <v>823</v>
      </c>
      <c r="C397" s="1" t="s">
        <v>721</v>
      </c>
      <c r="D397" s="1"/>
      <c r="E397" s="39">
        <f>VLOOKUP(A397,'[1]CTR Combined'!$A:$L,7,FALSE)</f>
        <v>104.47</v>
      </c>
      <c r="F397" s="39">
        <f>VLOOKUP(A397,'[1]CTR Combined'!$A:$L,12,FALSE)</f>
        <v>106.55</v>
      </c>
      <c r="G397" s="40">
        <f t="shared" si="12"/>
        <v>1.991002201588965E-2</v>
      </c>
      <c r="H397" s="9" t="str">
        <f t="shared" si="13"/>
        <v>NO</v>
      </c>
    </row>
    <row r="398" spans="1:8" x14ac:dyDescent="0.2">
      <c r="A398" t="s">
        <v>524</v>
      </c>
      <c r="B398" s="1" t="s">
        <v>525</v>
      </c>
      <c r="C398" s="1" t="s">
        <v>146</v>
      </c>
      <c r="D398" s="1"/>
      <c r="E398" s="39">
        <f>VLOOKUP(A398,'[1]CTR Combined'!$A:$L,7,FALSE)</f>
        <v>81.63</v>
      </c>
      <c r="F398" s="39">
        <f>VLOOKUP(A398,'[1]CTR Combined'!$A:$L,12,FALSE)</f>
        <v>81.63</v>
      </c>
      <c r="G398" s="40">
        <f t="shared" si="12"/>
        <v>0</v>
      </c>
      <c r="H398" s="9" t="str">
        <f t="shared" si="13"/>
        <v>YES</v>
      </c>
    </row>
    <row r="399" spans="1:8" x14ac:dyDescent="0.2">
      <c r="A399" t="s">
        <v>526</v>
      </c>
      <c r="B399" s="1" t="s">
        <v>527</v>
      </c>
      <c r="C399" s="1" t="s">
        <v>146</v>
      </c>
      <c r="D399" s="1"/>
      <c r="E399" s="39">
        <f>VLOOKUP(A399,'[1]CTR Combined'!$A:$L,7,FALSE)</f>
        <v>137.82</v>
      </c>
      <c r="F399" s="39">
        <f>VLOOKUP(A399,'[1]CTR Combined'!$A:$L,12,FALSE)</f>
        <v>140.56</v>
      </c>
      <c r="G399" s="40">
        <f t="shared" si="12"/>
        <v>1.9881004208387898E-2</v>
      </c>
      <c r="H399" s="9" t="str">
        <f t="shared" si="13"/>
        <v>NO</v>
      </c>
    </row>
    <row r="400" spans="1:8" x14ac:dyDescent="0.2">
      <c r="A400" t="s">
        <v>773</v>
      </c>
      <c r="B400" s="1" t="s">
        <v>774</v>
      </c>
      <c r="C400" s="1" t="s">
        <v>724</v>
      </c>
      <c r="D400" s="1"/>
      <c r="E400" s="39">
        <f>VLOOKUP(A400,'[1]CTR Combined'!$A:$L,7,FALSE)</f>
        <v>1161.99</v>
      </c>
      <c r="F400" s="39">
        <f>VLOOKUP(A400,'[1]CTR Combined'!$A:$L,12,FALSE)</f>
        <v>1161.99</v>
      </c>
      <c r="G400" s="40">
        <f t="shared" si="12"/>
        <v>0</v>
      </c>
      <c r="H400" s="9" t="str">
        <f t="shared" si="13"/>
        <v>YES</v>
      </c>
    </row>
    <row r="401" spans="1:8" x14ac:dyDescent="0.2">
      <c r="A401" t="s">
        <v>719</v>
      </c>
      <c r="B401" s="1" t="s">
        <v>720</v>
      </c>
      <c r="C401" s="1" t="s">
        <v>710</v>
      </c>
      <c r="D401" s="1"/>
      <c r="E401" s="39">
        <f>VLOOKUP(A401,'[1]CTR Combined'!$A:$L,7,FALSE)</f>
        <v>57.4</v>
      </c>
      <c r="F401" s="39">
        <f>VLOOKUP(A401,'[1]CTR Combined'!$A:$L,12,FALSE)</f>
        <v>58.54</v>
      </c>
      <c r="G401" s="40">
        <f t="shared" si="12"/>
        <v>1.986062717770043E-2</v>
      </c>
      <c r="H401" s="9" t="str">
        <f t="shared" si="13"/>
        <v>NO</v>
      </c>
    </row>
    <row r="402" spans="1:8" x14ac:dyDescent="0.2">
      <c r="A402" t="s">
        <v>861</v>
      </c>
      <c r="B402" s="1" t="s">
        <v>824</v>
      </c>
      <c r="C402" s="1" t="s">
        <v>721</v>
      </c>
      <c r="D402" s="1"/>
      <c r="E402" s="39">
        <f>VLOOKUP(A402,'[1]CTR Combined'!$A:$L,7,FALSE)</f>
        <v>138.19999999999999</v>
      </c>
      <c r="F402" s="39">
        <f>VLOOKUP(A402,'[1]CTR Combined'!$A:$L,12,FALSE)</f>
        <v>140.94999999999999</v>
      </c>
      <c r="G402" s="40">
        <f t="shared" si="12"/>
        <v>1.989869753979745E-2</v>
      </c>
      <c r="H402" s="9" t="str">
        <f t="shared" si="13"/>
        <v>NO</v>
      </c>
    </row>
    <row r="403" spans="1:8" x14ac:dyDescent="0.2">
      <c r="A403" t="s">
        <v>28</v>
      </c>
      <c r="B403" s="1" t="s">
        <v>29</v>
      </c>
      <c r="C403" s="1" t="s">
        <v>5</v>
      </c>
      <c r="D403" s="1"/>
      <c r="E403" s="39">
        <f>VLOOKUP(A403,'[1]CTR Combined'!$A:$L,7,FALSE)</f>
        <v>378.01</v>
      </c>
      <c r="F403" s="39">
        <f>VLOOKUP(A403,'[1]CTR Combined'!$A:$L,12,FALSE)</f>
        <v>378.01</v>
      </c>
      <c r="G403" s="40">
        <f t="shared" si="12"/>
        <v>0</v>
      </c>
      <c r="H403" s="9" t="str">
        <f t="shared" si="13"/>
        <v>YES</v>
      </c>
    </row>
    <row r="404" spans="1:8" x14ac:dyDescent="0.2">
      <c r="A404" t="s">
        <v>528</v>
      </c>
      <c r="B404" s="1" t="s">
        <v>529</v>
      </c>
      <c r="C404" s="1" t="s">
        <v>146</v>
      </c>
      <c r="D404" s="1"/>
      <c r="E404" s="39">
        <f>VLOOKUP(A404,'[1]CTR Combined'!$A:$L,7,FALSE)</f>
        <v>278.32</v>
      </c>
      <c r="F404" s="39">
        <f>VLOOKUP(A404,'[1]CTR Combined'!$A:$L,12,FALSE)</f>
        <v>283.70999999999998</v>
      </c>
      <c r="G404" s="40">
        <f t="shared" si="12"/>
        <v>1.936619718309851E-2</v>
      </c>
      <c r="H404" s="9" t="str">
        <f t="shared" si="13"/>
        <v>NO</v>
      </c>
    </row>
    <row r="405" spans="1:8" x14ac:dyDescent="0.2">
      <c r="A405" t="s">
        <v>97</v>
      </c>
      <c r="B405" s="1" t="s">
        <v>98</v>
      </c>
      <c r="C405" s="1" t="s">
        <v>32</v>
      </c>
      <c r="D405" s="1"/>
      <c r="E405" s="39">
        <f>VLOOKUP(A405,'[1]CTR Combined'!$A:$L,7,FALSE)</f>
        <v>1192.1400000000001</v>
      </c>
      <c r="F405" s="39">
        <f>VLOOKUP(A405,'[1]CTR Combined'!$A:$L,12,FALSE)</f>
        <v>1192.1400000000001</v>
      </c>
      <c r="G405" s="40">
        <f t="shared" si="12"/>
        <v>0</v>
      </c>
      <c r="H405" s="9" t="str">
        <f t="shared" si="13"/>
        <v>YES</v>
      </c>
    </row>
    <row r="406" spans="1:8" x14ac:dyDescent="0.2">
      <c r="A406" t="s">
        <v>706</v>
      </c>
      <c r="B406" s="1" t="s">
        <v>707</v>
      </c>
      <c r="C406" s="1" t="s">
        <v>661</v>
      </c>
      <c r="D406" s="1"/>
      <c r="E406" s="39">
        <f>VLOOKUP(A406,'[1]CTR Combined'!$A:$L,7,FALSE)</f>
        <v>63.62</v>
      </c>
      <c r="F406" s="39">
        <f>VLOOKUP(A406,'[1]CTR Combined'!$A:$L,12,FALSE)</f>
        <v>64.88</v>
      </c>
      <c r="G406" s="40">
        <f t="shared" si="12"/>
        <v>1.9805092738132579E-2</v>
      </c>
      <c r="H406" s="9" t="str">
        <f t="shared" si="13"/>
        <v>NO</v>
      </c>
    </row>
    <row r="407" spans="1:8" x14ac:dyDescent="0.2">
      <c r="A407" t="s">
        <v>862</v>
      </c>
      <c r="B407" s="1" t="s">
        <v>825</v>
      </c>
      <c r="C407" s="1" t="s">
        <v>777</v>
      </c>
      <c r="D407" s="1"/>
      <c r="E407" s="39">
        <f>VLOOKUP(A407,'[1]CTR Combined'!$A:$L,7,FALSE)</f>
        <v>160.91999999999999</v>
      </c>
      <c r="F407" s="39">
        <f>VLOOKUP(A407,'[1]CTR Combined'!$A:$L,12,FALSE)</f>
        <v>163.98</v>
      </c>
      <c r="G407" s="40">
        <f t="shared" si="12"/>
        <v>1.9015659955257336E-2</v>
      </c>
      <c r="H407" s="9" t="str">
        <f t="shared" si="13"/>
        <v>NO</v>
      </c>
    </row>
    <row r="408" spans="1:8" x14ac:dyDescent="0.2">
      <c r="A408" t="s">
        <v>651</v>
      </c>
      <c r="B408" s="3" t="s">
        <v>652</v>
      </c>
      <c r="C408" s="1" t="s">
        <v>548</v>
      </c>
      <c r="D408" s="1"/>
      <c r="E408" s="39">
        <f>VLOOKUP(A408,'[1]CTR Combined'!$A:$L,7,FALSE)</f>
        <v>1222.43</v>
      </c>
      <c r="F408" s="39">
        <f>VLOOKUP(A408,'[1]CTR Combined'!$A:$L,12,FALSE)</f>
        <v>1222.43</v>
      </c>
      <c r="G408" s="40">
        <f t="shared" si="12"/>
        <v>0</v>
      </c>
      <c r="H408" s="9" t="str">
        <f t="shared" si="13"/>
        <v>YES</v>
      </c>
    </row>
    <row r="409" spans="1:8" x14ac:dyDescent="0.2">
      <c r="A409" t="s">
        <v>530</v>
      </c>
      <c r="B409" s="1" t="s">
        <v>531</v>
      </c>
      <c r="C409" s="1" t="s">
        <v>146</v>
      </c>
      <c r="D409" s="1"/>
      <c r="E409" s="39">
        <f>VLOOKUP(A409,'[1]CTR Combined'!$A:$L,7,FALSE)</f>
        <v>143.65</v>
      </c>
      <c r="F409" s="39">
        <f>VLOOKUP(A409,'[1]CTR Combined'!$A:$L,12,FALSE)</f>
        <v>143.65</v>
      </c>
      <c r="G409" s="40">
        <f t="shared" si="12"/>
        <v>0</v>
      </c>
      <c r="H409" s="9" t="str">
        <f t="shared" si="13"/>
        <v>YES</v>
      </c>
    </row>
    <row r="410" spans="1:8" x14ac:dyDescent="0.2">
      <c r="A410" t="s">
        <v>653</v>
      </c>
      <c r="B410" s="1" t="s">
        <v>654</v>
      </c>
      <c r="C410" s="1" t="s">
        <v>548</v>
      </c>
      <c r="D410" s="1"/>
      <c r="E410" s="39">
        <f>VLOOKUP(A410,'[1]CTR Combined'!$A:$L,7,FALSE)</f>
        <v>926.4</v>
      </c>
      <c r="F410" s="39">
        <f>VLOOKUP(A410,'[1]CTR Combined'!$A:$L,12,FALSE)</f>
        <v>906.95</v>
      </c>
      <c r="G410" s="40">
        <f t="shared" si="12"/>
        <v>-2.0995250431778856E-2</v>
      </c>
      <c r="H410" s="9" t="str">
        <f t="shared" si="13"/>
        <v>YES</v>
      </c>
    </row>
    <row r="411" spans="1:8" x14ac:dyDescent="0.2">
      <c r="A411" t="s">
        <v>99</v>
      </c>
      <c r="B411" s="1" t="s">
        <v>100</v>
      </c>
      <c r="C411" s="1" t="s">
        <v>32</v>
      </c>
      <c r="D411" s="1"/>
      <c r="E411" s="39">
        <f>VLOOKUP(A411,'[1]CTR Combined'!$A:$L,7,FALSE)</f>
        <v>1278.26</v>
      </c>
      <c r="F411" s="39">
        <f>VLOOKUP(A411,'[1]CTR Combined'!$A:$L,12,FALSE)</f>
        <v>1278.26</v>
      </c>
      <c r="G411" s="40">
        <f t="shared" si="12"/>
        <v>0</v>
      </c>
      <c r="H411" s="9" t="str">
        <f t="shared" si="13"/>
        <v>YES</v>
      </c>
    </row>
    <row r="412" spans="1:8" x14ac:dyDescent="0.2">
      <c r="A412" t="s">
        <v>532</v>
      </c>
      <c r="B412" s="1" t="s">
        <v>533</v>
      </c>
      <c r="C412" s="1" t="s">
        <v>146</v>
      </c>
      <c r="D412" s="1"/>
      <c r="E412" s="39">
        <f>VLOOKUP(A412,'[1]CTR Combined'!$A:$L,7,FALSE)</f>
        <v>212.76</v>
      </c>
      <c r="F412" s="39">
        <f>VLOOKUP(A412,'[1]CTR Combined'!$A:$L,12,FALSE)</f>
        <v>216.81</v>
      </c>
      <c r="G412" s="40">
        <f t="shared" si="12"/>
        <v>1.9035532994923887E-2</v>
      </c>
      <c r="H412" s="9" t="str">
        <f t="shared" si="13"/>
        <v>NO</v>
      </c>
    </row>
    <row r="413" spans="1:8" x14ac:dyDescent="0.2">
      <c r="A413" t="s">
        <v>655</v>
      </c>
      <c r="B413" s="1" t="s">
        <v>656</v>
      </c>
      <c r="C413" s="1" t="s">
        <v>548</v>
      </c>
      <c r="D413" s="1"/>
      <c r="E413" s="39">
        <f>VLOOKUP(A413,'[1]CTR Combined'!$A:$L,7,FALSE)</f>
        <v>1246.21</v>
      </c>
      <c r="F413" s="39">
        <f>VLOOKUP(A413,'[1]CTR Combined'!$A:$L,12,FALSE)</f>
        <v>1246.21</v>
      </c>
      <c r="G413" s="40">
        <f t="shared" si="12"/>
        <v>0</v>
      </c>
      <c r="H413" s="9" t="str">
        <f t="shared" si="13"/>
        <v>YES</v>
      </c>
    </row>
    <row r="414" spans="1:8" x14ac:dyDescent="0.2">
      <c r="A414" t="s">
        <v>101</v>
      </c>
      <c r="B414" s="1" t="s">
        <v>102</v>
      </c>
      <c r="C414" s="1" t="s">
        <v>32</v>
      </c>
      <c r="D414" s="1"/>
      <c r="E414" s="39">
        <f>VLOOKUP(A414,'[1]CTR Combined'!$A:$L,7,FALSE)</f>
        <v>1342.92</v>
      </c>
      <c r="F414" s="39">
        <f>VLOOKUP(A414,'[1]CTR Combined'!$A:$L,12,FALSE)</f>
        <v>1369.64</v>
      </c>
      <c r="G414" s="40">
        <f t="shared" si="12"/>
        <v>1.9896940994251322E-2</v>
      </c>
      <c r="H414" s="9" t="str">
        <f t="shared" si="13"/>
        <v>NO</v>
      </c>
    </row>
    <row r="415" spans="1:8" x14ac:dyDescent="0.2">
      <c r="A415" t="s">
        <v>534</v>
      </c>
      <c r="B415" s="1" t="s">
        <v>535</v>
      </c>
      <c r="C415" s="1" t="s">
        <v>146</v>
      </c>
      <c r="D415" s="1"/>
      <c r="E415" s="39">
        <f>VLOOKUP(A415,'[1]CTR Combined'!$A:$L,7,FALSE)</f>
        <v>165.24</v>
      </c>
      <c r="F415" s="41">
        <f>VLOOKUP(A415,'[1]CTR Combined'!$A:$L,12,FALSE)</f>
        <v>165.24</v>
      </c>
      <c r="G415" s="42">
        <f t="shared" si="12"/>
        <v>0</v>
      </c>
      <c r="H415" s="9" t="str">
        <f t="shared" si="13"/>
        <v>YES</v>
      </c>
    </row>
    <row r="416" spans="1:8" x14ac:dyDescent="0.2">
      <c r="A416" t="s">
        <v>775</v>
      </c>
      <c r="B416" s="1" t="s">
        <v>776</v>
      </c>
      <c r="C416" s="1" t="s">
        <v>724</v>
      </c>
      <c r="D416" s="1"/>
      <c r="E416" s="39">
        <f>VLOOKUP(A416,'[1]CTR Combined'!$A:$L,7,FALSE)</f>
        <v>1059.22</v>
      </c>
      <c r="F416" s="39">
        <f>VLOOKUP(A416,'[1]CTR Combined'!$A:$L,12,FALSE)</f>
        <v>1079.77</v>
      </c>
      <c r="G416" s="40">
        <f t="shared" si="12"/>
        <v>1.9401068710938274E-2</v>
      </c>
      <c r="H416" s="9" t="str">
        <f t="shared" si="13"/>
        <v>NO</v>
      </c>
    </row>
    <row r="417" spans="1:8" x14ac:dyDescent="0.2">
      <c r="A417" t="s">
        <v>536</v>
      </c>
      <c r="B417" s="1" t="s">
        <v>537</v>
      </c>
      <c r="C417" s="1" t="s">
        <v>146</v>
      </c>
      <c r="D417" s="1"/>
      <c r="E417" s="39">
        <f>VLOOKUP(A417,'[1]CTR Combined'!$A:$L,7,FALSE)</f>
        <v>216</v>
      </c>
      <c r="F417" s="39">
        <f>VLOOKUP(A417,'[1]CTR Combined'!$A:$L,12,FALSE)</f>
        <v>216</v>
      </c>
      <c r="G417" s="40">
        <f t="shared" si="12"/>
        <v>0</v>
      </c>
      <c r="H417" s="9" t="str">
        <f t="shared" si="13"/>
        <v>YES</v>
      </c>
    </row>
    <row r="418" spans="1:8" x14ac:dyDescent="0.2">
      <c r="A418" t="s">
        <v>538</v>
      </c>
      <c r="B418" s="1" t="s">
        <v>539</v>
      </c>
      <c r="C418" s="1" t="s">
        <v>146</v>
      </c>
      <c r="D418" s="1"/>
      <c r="E418" s="39">
        <f>VLOOKUP(A418,'[1]CTR Combined'!$A:$L,7,FALSE)</f>
        <v>111.79</v>
      </c>
      <c r="F418" s="39">
        <f>VLOOKUP(A418,'[1]CTR Combined'!$A:$L,12,FALSE)</f>
        <v>114.01</v>
      </c>
      <c r="G418" s="40">
        <f t="shared" si="12"/>
        <v>1.9858663565614165E-2</v>
      </c>
      <c r="H418" s="9" t="str">
        <f t="shared" si="13"/>
        <v>NO</v>
      </c>
    </row>
    <row r="419" spans="1:8" x14ac:dyDescent="0.2">
      <c r="A419" t="s">
        <v>540</v>
      </c>
      <c r="B419" s="1" t="s">
        <v>541</v>
      </c>
      <c r="C419" s="1" t="s">
        <v>146</v>
      </c>
      <c r="D419" s="1"/>
      <c r="E419" s="39">
        <f>VLOOKUP(A419,'[1]CTR Combined'!$A:$L,7,FALSE)</f>
        <v>132.69</v>
      </c>
      <c r="F419" s="39">
        <f>VLOOKUP(A419,'[1]CTR Combined'!$A:$L,12,FALSE)</f>
        <v>132.69</v>
      </c>
      <c r="G419" s="40">
        <f t="shared" si="12"/>
        <v>0</v>
      </c>
      <c r="H419" s="9" t="str">
        <f t="shared" si="13"/>
        <v>YES</v>
      </c>
    </row>
    <row r="420" spans="1:8" x14ac:dyDescent="0.2">
      <c r="A420" t="s">
        <v>542</v>
      </c>
      <c r="B420" s="1" t="s">
        <v>543</v>
      </c>
      <c r="C420" s="1" t="s">
        <v>146</v>
      </c>
      <c r="D420" s="1"/>
      <c r="E420" s="39">
        <f>VLOOKUP(A420,'[1]CTR Combined'!$A:$L,7,FALSE)</f>
        <v>180.16</v>
      </c>
      <c r="F420" s="39">
        <f>VLOOKUP(A420,'[1]CTR Combined'!$A:$L,12,FALSE)</f>
        <v>180.16</v>
      </c>
      <c r="G420" s="40">
        <f t="shared" si="12"/>
        <v>0</v>
      </c>
      <c r="H420" s="9" t="str">
        <f t="shared" si="13"/>
        <v>YES</v>
      </c>
    </row>
    <row r="421" spans="1:8" x14ac:dyDescent="0.2">
      <c r="A421" t="s">
        <v>544</v>
      </c>
      <c r="B421" s="1" t="s">
        <v>545</v>
      </c>
      <c r="C421" s="1" t="s">
        <v>146</v>
      </c>
      <c r="D421" s="1"/>
      <c r="E421" s="39">
        <f>VLOOKUP(A421,'[1]CTR Combined'!$A:$L,7,FALSE)</f>
        <v>201.45</v>
      </c>
      <c r="F421" s="39">
        <f>VLOOKUP(A421,'[1]CTR Combined'!$A:$L,12,FALSE)</f>
        <v>205.36</v>
      </c>
      <c r="G421" s="40">
        <f t="shared" si="12"/>
        <v>1.940928270042197E-2</v>
      </c>
      <c r="H421" s="9" t="str">
        <f t="shared" si="13"/>
        <v>NO</v>
      </c>
    </row>
    <row r="422" spans="1:8" x14ac:dyDescent="0.2">
      <c r="A422" t="s">
        <v>657</v>
      </c>
      <c r="B422" s="1" t="s">
        <v>658</v>
      </c>
      <c r="C422" s="1" t="s">
        <v>548</v>
      </c>
      <c r="D422" s="1"/>
      <c r="E422" s="39">
        <f>VLOOKUP(A422,'[1]CTR Combined'!$A:$L,7,FALSE)</f>
        <v>1165.54</v>
      </c>
      <c r="F422" s="39">
        <f>VLOOKUP(A422,'[1]CTR Combined'!$A:$L,12,FALSE)</f>
        <v>1165.54</v>
      </c>
      <c r="G422" s="40">
        <f t="shared" si="12"/>
        <v>0</v>
      </c>
      <c r="H422" s="9" t="str">
        <f t="shared" si="13"/>
        <v>YES</v>
      </c>
    </row>
    <row r="423" spans="1:8" x14ac:dyDescent="0.2">
      <c r="A423" t="s">
        <v>778</v>
      </c>
      <c r="B423" s="1" t="s">
        <v>779</v>
      </c>
      <c r="C423" s="1" t="s">
        <v>780</v>
      </c>
      <c r="D423" s="1"/>
      <c r="E423" s="39">
        <f>VLOOKUP(A423,'[1]CTR Combined'!$A:$L,7,FALSE)</f>
        <v>299</v>
      </c>
      <c r="F423" s="39">
        <f>VLOOKUP(A423,'[1]CTR Combined'!$A:$L,12,FALSE)</f>
        <v>295</v>
      </c>
      <c r="G423" s="40">
        <f t="shared" si="12"/>
        <v>-1.3377926421404673E-2</v>
      </c>
      <c r="H423" s="9" t="str">
        <f t="shared" si="13"/>
        <v>YES</v>
      </c>
    </row>
    <row r="424" spans="1:8" x14ac:dyDescent="0.2">
      <c r="E424" s="8"/>
      <c r="F424" s="8"/>
    </row>
    <row r="427" spans="1:8" x14ac:dyDescent="0.2">
      <c r="H427" s="36"/>
    </row>
  </sheetData>
  <autoFilter ref="A1:H423"/>
  <phoneticPr fontId="5" type="noConversion"/>
  <pageMargins left="0.75" right="0.75" top="1" bottom="1" header="0.5" footer="0.5"/>
  <pageSetup paperSize="9" orientation="portrait" r:id="rId1"/>
  <headerFooter alignWithMargins="0"/>
  <colBreaks count="1" manualBreakCount="1">
    <brk id="6" max="42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464D8C9-F3DC-40FB-BA50-82DA3C0AD4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10</vt:lpstr>
      <vt:lpstr>Data</vt:lpstr>
      <vt:lpstr>LALIST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2013-08-19T08:04:11Z</cp:lastPrinted>
  <dcterms:created xsi:type="dcterms:W3CDTF">2012-03-16T11:27:26Z</dcterms:created>
  <dcterms:modified xsi:type="dcterms:W3CDTF">2015-07-14T09:25:27Z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6cb83ff1-510f-40fe-8c4b-7b63fc13ea3f</vt:lpwstr>
  </property>
  <property fmtid="{D5CDD505-2E9C-101B-9397-08002B2CF9AE}" pid="3" name="bjSaver">
    <vt:lpwstr>q2ylYDCQlDx0+J2KMgdOER7s+yp88HL8</vt:lpwstr>
  </property>
  <property fmtid="{D5CDD505-2E9C-101B-9397-08002B2CF9AE}" pid="4" name="bjDocumentSecurityLabel">
    <vt:lpwstr>No Marking</vt:lpwstr>
  </property>
</Properties>
</file>